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678ABAC-0883-4700-B239-8B056BCC7D9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 i="65" l="1"/>
  <c r="O9" i="65" s="1"/>
  <c r="N27" i="64"/>
  <c r="O27" i="64" s="1"/>
  <c r="N25" i="64"/>
  <c r="O25" i="64" s="1"/>
  <c r="N24" i="64"/>
  <c r="O24" i="64" s="1"/>
  <c r="N21" i="64"/>
  <c r="O21" i="64" s="1"/>
  <c r="N20" i="64"/>
  <c r="O20" i="64" s="1"/>
  <c r="N19" i="64"/>
  <c r="O19" i="64" s="1"/>
  <c r="N18" i="64"/>
  <c r="O18" i="64" s="1"/>
  <c r="N17" i="64"/>
  <c r="O17" i="64" s="1"/>
  <c r="N16" i="64"/>
  <c r="O16" i="64" s="1"/>
  <c r="N15" i="64"/>
  <c r="O15" i="64" s="1"/>
  <c r="N14" i="64"/>
  <c r="O14" i="64" s="1"/>
  <c r="N13" i="64"/>
  <c r="O13" i="64" s="1"/>
  <c r="N12" i="64"/>
  <c r="O12" i="64" s="1"/>
  <c r="N11" i="64"/>
  <c r="O11" i="64" s="1"/>
  <c r="N10" i="64"/>
  <c r="O10" i="64" s="1"/>
  <c r="N9" i="64"/>
  <c r="O9" i="64" s="1"/>
  <c r="N8" i="64"/>
  <c r="O8" i="64" s="1"/>
  <c r="P54" i="7"/>
  <c r="P15" i="7"/>
  <c r="R17" i="40"/>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L27" i="64"/>
  <c r="R26" i="64"/>
  <c r="L26" i="64"/>
  <c r="R25" i="64"/>
  <c r="P25" i="64"/>
  <c r="L25" i="64"/>
  <c r="R24" i="64"/>
  <c r="P24" i="64"/>
  <c r="L24" i="64"/>
  <c r="R23" i="64"/>
  <c r="L23" i="64"/>
  <c r="R22" i="64"/>
  <c r="P22" i="64"/>
  <c r="N22" i="64"/>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54" i="7" l="1"/>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<sst xmlns="http://schemas.openxmlformats.org/spreadsheetml/2006/main" count="10877" uniqueCount="2041">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</sst>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1748</v>
      </c>
      <c r="T3" s="149"/>
      <c r="U3" s="150"/>
      <c r="V3" s="48"/>
      <c r="W3" s="148" t="s">
        <v>1749</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1735</v>
      </c>
      <c r="L15" s="149"/>
      <c r="M15" s="150"/>
      <c r="N15" s="51"/>
      <c r="O15" s="148" t="s">
        <v>1736</v>
      </c>
      <c r="P15" s="149"/>
      <c r="Q15" s="150"/>
      <c r="S15" s="148" t="s">
        <v>1582</v>
      </c>
      <c r="T15" s="149"/>
      <c r="U15" s="150"/>
      <c r="V15" s="51"/>
      <c r="W15" s="148" t="s">
        <v>1583</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4" t="s">
        <v>454</v>
      </c>
      <c r="D19" s="155"/>
      <c r="E19" s="156"/>
      <c r="F19" s="51"/>
      <c r="G19" s="154" t="s">
        <v>455</v>
      </c>
      <c r="H19" s="155"/>
      <c r="I19" s="156"/>
      <c r="K19" s="154" t="s">
        <v>456</v>
      </c>
      <c r="L19" s="155"/>
      <c r="M19" s="156"/>
      <c r="N19" s="51"/>
      <c r="O19" s="154" t="s">
        <v>457</v>
      </c>
      <c r="P19" s="155"/>
      <c r="Q19" s="156"/>
      <c r="S19" s="154" t="s">
        <v>459</v>
      </c>
      <c r="T19" s="155"/>
      <c r="U19" s="156"/>
      <c r="V19" s="51"/>
      <c r="W19" s="154" t="s">
        <v>458</v>
      </c>
      <c r="X19" s="155"/>
      <c r="Y19" s="156"/>
      <c r="Z19" s="52"/>
    </row>
    <row r="20" spans="2:26" s="16" customFormat="1" ht="15" customHeight="1" thickBot="1" x14ac:dyDescent="0.35">
      <c r="B20" s="50"/>
      <c r="C20" s="157"/>
      <c r="D20" s="158"/>
      <c r="E20" s="159"/>
      <c r="F20" s="51"/>
      <c r="G20" s="157"/>
      <c r="H20" s="158"/>
      <c r="I20" s="159"/>
      <c r="K20" s="157"/>
      <c r="L20" s="158"/>
      <c r="M20" s="159"/>
      <c r="N20" s="51"/>
      <c r="O20" s="157"/>
      <c r="P20" s="158"/>
      <c r="Q20" s="159"/>
      <c r="S20" s="157"/>
      <c r="T20" s="158"/>
      <c r="U20" s="159"/>
      <c r="V20" s="51"/>
      <c r="W20" s="157"/>
      <c r="X20" s="158"/>
      <c r="Y20" s="15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4" t="s">
        <v>1580</v>
      </c>
      <c r="D23" s="155"/>
      <c r="E23" s="156"/>
      <c r="F23" s="51"/>
      <c r="G23" s="154" t="s">
        <v>1581</v>
      </c>
      <c r="H23" s="155"/>
      <c r="I23" s="156"/>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57"/>
      <c r="D24" s="158"/>
      <c r="E24" s="159"/>
      <c r="F24" s="51"/>
      <c r="G24" s="157"/>
      <c r="H24" s="158"/>
      <c r="I24" s="159"/>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1533</v>
      </c>
      <c r="D27" s="137"/>
      <c r="E27" s="138"/>
      <c r="F27" s="51"/>
      <c r="G27" s="136" t="s">
        <v>1534</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1572</v>
      </c>
      <c r="D39" s="137"/>
      <c r="E39" s="138"/>
      <c r="F39" s="51"/>
      <c r="G39" s="136" t="s">
        <v>1573</v>
      </c>
      <c r="H39" s="137"/>
      <c r="I39" s="138"/>
      <c r="K39" s="136" t="s">
        <v>1531</v>
      </c>
      <c r="L39" s="137"/>
      <c r="M39" s="138"/>
      <c r="N39" s="51"/>
      <c r="O39" s="136" t="s">
        <v>1532</v>
      </c>
      <c r="P39" s="137"/>
      <c r="Q39" s="138"/>
      <c r="S39" s="142" t="s">
        <v>460</v>
      </c>
      <c r="T39" s="143"/>
      <c r="U39" s="144"/>
      <c r="V39" s="51"/>
      <c r="W39" s="142" t="s">
        <v>461</v>
      </c>
      <c r="X39" s="143"/>
      <c r="Y39" s="144"/>
      <c r="Z39" s="52"/>
    </row>
    <row r="40" spans="2:26" s="16" customFormat="1" ht="15" thickBot="1" x14ac:dyDescent="0.35">
      <c r="B40" s="50"/>
      <c r="C40" s="139"/>
      <c r="D40" s="140"/>
      <c r="E40" s="141"/>
      <c r="F40" s="51"/>
      <c r="G40" s="139"/>
      <c r="H40" s="140"/>
      <c r="I40" s="141"/>
      <c r="K40" s="139"/>
      <c r="L40" s="140"/>
      <c r="M40" s="141"/>
      <c r="N40" s="51"/>
      <c r="O40" s="139"/>
      <c r="P40" s="140"/>
      <c r="Q40" s="141"/>
      <c r="S40" s="145"/>
      <c r="T40" s="146"/>
      <c r="U40" s="147"/>
      <c r="V40" s="51"/>
      <c r="W40" s="145"/>
      <c r="X40" s="146"/>
      <c r="Y40" s="147"/>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44579</v>
      </c>
      <c r="C8" s="65">
        <f>VLOOKUP($A8,'Return Data'!$B$7:$R$2292,4,0)</f>
        <v>1185.67</v>
      </c>
      <c r="D8" s="65">
        <f>VLOOKUP($A8,'Return Data'!$B$7:$R$2292,10,0)</f>
        <v>-2.9420000000000002</v>
      </c>
      <c r="E8" s="66">
        <f t="shared" ref="E8:E40" si="0">RANK(D8,D$8:D$40,0)</f>
        <v>32</v>
      </c>
      <c r="F8" s="65">
        <f>VLOOKUP($A8,'Return Data'!$B$7:$R$2292,11,0)</f>
        <v>8.3071000000000002</v>
      </c>
      <c r="G8" s="66">
        <f t="shared" ref="G8:G40" si="1">RANK(F8,F$8:F$40,0)</f>
        <v>27</v>
      </c>
      <c r="H8" s="65">
        <f>VLOOKUP($A8,'Return Data'!$B$7:$R$2292,12,0)</f>
        <v>20.002199999999998</v>
      </c>
      <c r="I8" s="66">
        <f t="shared" ref="I8:I40" si="2">RANK(H8,H$8:H$40,0)</f>
        <v>27</v>
      </c>
      <c r="J8" s="65">
        <f>VLOOKUP($A8,'Return Data'!$B$7:$R$2292,13,0)</f>
        <v>25.744499999999999</v>
      </c>
      <c r="K8" s="66">
        <f>RANK(J8,J$8:J$40,0)</f>
        <v>19</v>
      </c>
      <c r="L8" s="65">
        <f>VLOOKUP($A8,'Return Data'!$B$7:$R$2292,17,0)</f>
        <v>19.174900000000001</v>
      </c>
      <c r="M8" s="66">
        <f>RANK(L8,L$8:L$40,0)</f>
        <v>23</v>
      </c>
      <c r="N8" s="65">
        <f>VLOOKUP($A8,'Return Data'!$B$7:$R$2292,14,0)</f>
        <v>15.0669</v>
      </c>
      <c r="O8" s="66">
        <f>RANK(N8,N$8:N$40,0)</f>
        <v>27</v>
      </c>
      <c r="P8" s="65">
        <f>VLOOKUP($A8,'Return Data'!$B$7:$R$2292,15,0)</f>
        <v>12.4011</v>
      </c>
      <c r="Q8" s="66">
        <f>RANK(P8,P$8:P$40,0)</f>
        <v>21</v>
      </c>
      <c r="R8" s="65">
        <f>VLOOKUP($A8,'Return Data'!$B$7:$R$2292,16,0)</f>
        <v>14.4688</v>
      </c>
      <c r="S8" s="67">
        <f>RANK(R8,R$8:R$40,0)</f>
        <v>19</v>
      </c>
    </row>
    <row r="9" spans="1:20" x14ac:dyDescent="0.3">
      <c r="A9" s="63" t="s">
        <v>480</v>
      </c>
      <c r="B9" s="64">
        <f>VLOOKUP($A9,'Return Data'!$B$7:$R$2292,3,0)</f>
        <v>44579</v>
      </c>
      <c r="C9" s="65">
        <f>VLOOKUP($A9,'Return Data'!$B$7:$R$2292,4,0)</f>
        <v>17.149999999999999</v>
      </c>
      <c r="D9" s="65">
        <f>VLOOKUP($A9,'Return Data'!$B$7:$R$2292,10,0)</f>
        <v>0.17519999999999999</v>
      </c>
      <c r="E9" s="66">
        <f t="shared" si="0"/>
        <v>8</v>
      </c>
      <c r="F9" s="65">
        <f>VLOOKUP($A9,'Return Data'!$B$7:$R$2292,11,0)</f>
        <v>14.333299999999999</v>
      </c>
      <c r="G9" s="66">
        <f t="shared" si="1"/>
        <v>3</v>
      </c>
      <c r="H9" s="65">
        <f>VLOOKUP($A9,'Return Data'!$B$7:$R$2292,12,0)</f>
        <v>27.1312</v>
      </c>
      <c r="I9" s="66">
        <f t="shared" si="2"/>
        <v>4</v>
      </c>
      <c r="J9" s="65">
        <f>VLOOKUP($A9,'Return Data'!$B$7:$R$2292,13,0)</f>
        <v>28.272300000000001</v>
      </c>
      <c r="K9" s="66">
        <f t="shared" ref="K9:K40" si="3">RANK(J9,J$8:J$40,0)</f>
        <v>12</v>
      </c>
      <c r="L9" s="65">
        <f>VLOOKUP($A9,'Return Data'!$B$7:$R$2292,17,0)</f>
        <v>21.0075</v>
      </c>
      <c r="M9" s="66">
        <f t="shared" ref="M9:M40" si="4">RANK(L9,L$8:L$40,0)</f>
        <v>17</v>
      </c>
      <c r="N9" s="65">
        <f>VLOOKUP($A9,'Return Data'!$B$7:$R$2292,14,0)</f>
        <v>20.5686</v>
      </c>
      <c r="O9" s="66">
        <f t="shared" ref="O9:O40" si="5">RANK(N9,N$8:N$40,0)</f>
        <v>7</v>
      </c>
      <c r="P9" s="65"/>
      <c r="Q9" s="66"/>
      <c r="R9" s="65">
        <f>VLOOKUP($A9,'Return Data'!$B$7:$R$2292,16,0)</f>
        <v>16.9419</v>
      </c>
      <c r="S9" s="67">
        <f t="shared" ref="S9:S40" si="6">RANK(R9,R$8:R$40,0)</f>
        <v>6</v>
      </c>
    </row>
    <row r="10" spans="1:20" x14ac:dyDescent="0.3">
      <c r="A10" s="63" t="s">
        <v>483</v>
      </c>
      <c r="B10" s="64">
        <f>VLOOKUP($A10,'Return Data'!$B$7:$R$2292,3,0)</f>
        <v>44579</v>
      </c>
      <c r="C10" s="65">
        <f>VLOOKUP($A10,'Return Data'!$B$7:$R$2292,4,0)</f>
        <v>94.76</v>
      </c>
      <c r="D10" s="65">
        <f>VLOOKUP($A10,'Return Data'!$B$7:$R$2292,10,0)</f>
        <v>-1.7012</v>
      </c>
      <c r="E10" s="66">
        <f t="shared" si="0"/>
        <v>27</v>
      </c>
      <c r="F10" s="65">
        <f>VLOOKUP($A10,'Return Data'!$B$7:$R$2292,11,0)</f>
        <v>14.832800000000001</v>
      </c>
      <c r="G10" s="66">
        <f t="shared" si="1"/>
        <v>2</v>
      </c>
      <c r="H10" s="65">
        <f>VLOOKUP($A10,'Return Data'!$B$7:$R$2292,12,0)</f>
        <v>26.769200000000001</v>
      </c>
      <c r="I10" s="66">
        <f t="shared" si="2"/>
        <v>5</v>
      </c>
      <c r="J10" s="65">
        <f>VLOOKUP($A10,'Return Data'!$B$7:$R$2292,13,0)</f>
        <v>30.793700000000001</v>
      </c>
      <c r="K10" s="66">
        <f t="shared" si="3"/>
        <v>9</v>
      </c>
      <c r="L10" s="65">
        <f>VLOOKUP($A10,'Return Data'!$B$7:$R$2292,17,0)</f>
        <v>24.066299999999998</v>
      </c>
      <c r="M10" s="66">
        <f t="shared" si="4"/>
        <v>7</v>
      </c>
      <c r="N10" s="65">
        <f>VLOOKUP($A10,'Return Data'!$B$7:$R$2292,14,0)</f>
        <v>18.053000000000001</v>
      </c>
      <c r="O10" s="66">
        <f t="shared" si="5"/>
        <v>14</v>
      </c>
      <c r="P10" s="65">
        <f>VLOOKUP($A10,'Return Data'!$B$7:$R$2292,15,0)</f>
        <v>14.3354</v>
      </c>
      <c r="Q10" s="66">
        <f t="shared" ref="Q10:Q40" si="7">RANK(P10,P$8:P$40,0)</f>
        <v>12</v>
      </c>
      <c r="R10" s="65">
        <f>VLOOKUP($A10,'Return Data'!$B$7:$R$2292,16,0)</f>
        <v>13.461</v>
      </c>
      <c r="S10" s="67">
        <f t="shared" si="6"/>
        <v>24</v>
      </c>
    </row>
    <row r="11" spans="1:20" x14ac:dyDescent="0.3">
      <c r="A11" s="63" t="s">
        <v>1742</v>
      </c>
      <c r="B11" s="64">
        <f>VLOOKUP($A11,'Return Data'!$B$7:$R$2292,3,0)</f>
        <v>44579</v>
      </c>
      <c r="C11" s="65">
        <f>VLOOKUP($A11,'Return Data'!$B$7:$R$2292,4,0)</f>
        <v>20.511199999999999</v>
      </c>
      <c r="D11" s="65">
        <f>VLOOKUP($A11,'Return Data'!$B$7:$R$2292,10,0)</f>
        <v>-0.72260000000000002</v>
      </c>
      <c r="E11" s="66">
        <f t="shared" si="0"/>
        <v>19</v>
      </c>
      <c r="F11" s="65">
        <f>VLOOKUP($A11,'Return Data'!$B$7:$R$2292,11,0)</f>
        <v>8.0207999999999995</v>
      </c>
      <c r="G11" s="66">
        <f t="shared" si="1"/>
        <v>29</v>
      </c>
      <c r="H11" s="65">
        <f>VLOOKUP($A11,'Return Data'!$B$7:$R$2292,12,0)</f>
        <v>22.6372</v>
      </c>
      <c r="I11" s="66">
        <f t="shared" si="2"/>
        <v>14</v>
      </c>
      <c r="J11" s="65">
        <f>VLOOKUP($A11,'Return Data'!$B$7:$R$2292,13,0)</f>
        <v>26.468699999999998</v>
      </c>
      <c r="K11" s="66">
        <f t="shared" si="3"/>
        <v>15</v>
      </c>
      <c r="L11" s="65">
        <f>VLOOKUP($A11,'Return Data'!$B$7:$R$2292,17,0)</f>
        <v>21.143000000000001</v>
      </c>
      <c r="M11" s="66">
        <f t="shared" si="4"/>
        <v>14</v>
      </c>
      <c r="N11" s="65">
        <f>VLOOKUP($A11,'Return Data'!$B$7:$R$2292,14,0)</f>
        <v>21.3428</v>
      </c>
      <c r="O11" s="66">
        <f t="shared" si="5"/>
        <v>5</v>
      </c>
      <c r="P11" s="65"/>
      <c r="Q11" s="66"/>
      <c r="R11" s="65">
        <f>VLOOKUP($A11,'Return Data'!$B$7:$R$2292,16,0)</f>
        <v>16.194099999999999</v>
      </c>
      <c r="S11" s="67">
        <f t="shared" si="6"/>
        <v>10</v>
      </c>
    </row>
    <row r="12" spans="1:20" x14ac:dyDescent="0.3">
      <c r="A12" s="63" t="s">
        <v>484</v>
      </c>
      <c r="B12" s="64">
        <f>VLOOKUP($A12,'Return Data'!$B$7:$R$2292,3,0)</f>
        <v>44579</v>
      </c>
      <c r="C12" s="65">
        <f>VLOOKUP($A12,'Return Data'!$B$7:$R$2292,4,0)</f>
        <v>25.89</v>
      </c>
      <c r="D12" s="65">
        <f>VLOOKUP($A12,'Return Data'!$B$7:$R$2292,10,0)</f>
        <v>2.8605</v>
      </c>
      <c r="E12" s="66">
        <f t="shared" si="0"/>
        <v>1</v>
      </c>
      <c r="F12" s="65">
        <f>VLOOKUP($A12,'Return Data'!$B$7:$R$2292,11,0)</f>
        <v>13.702199999999999</v>
      </c>
      <c r="G12" s="66">
        <f t="shared" si="1"/>
        <v>4</v>
      </c>
      <c r="H12" s="65">
        <f>VLOOKUP($A12,'Return Data'!$B$7:$R$2292,12,0)</f>
        <v>41.630200000000002</v>
      </c>
      <c r="I12" s="66">
        <f t="shared" si="2"/>
        <v>1</v>
      </c>
      <c r="J12" s="65">
        <f>VLOOKUP($A12,'Return Data'!$B$7:$R$2292,13,0)</f>
        <v>57.004199999999997</v>
      </c>
      <c r="K12" s="66">
        <f t="shared" si="3"/>
        <v>1</v>
      </c>
      <c r="L12" s="65">
        <f>VLOOKUP($A12,'Return Data'!$B$7:$R$2292,17,0)</f>
        <v>41.587800000000001</v>
      </c>
      <c r="M12" s="66">
        <f t="shared" si="4"/>
        <v>2</v>
      </c>
      <c r="N12" s="65">
        <f>VLOOKUP($A12,'Return Data'!$B$7:$R$2292,14,0)</f>
        <v>26.869599999999998</v>
      </c>
      <c r="O12" s="66">
        <f t="shared" si="5"/>
        <v>2</v>
      </c>
      <c r="P12" s="65">
        <f>VLOOKUP($A12,'Return Data'!$B$7:$R$2292,15,0)</f>
        <v>19.929600000000001</v>
      </c>
      <c r="Q12" s="66">
        <f t="shared" si="7"/>
        <v>2</v>
      </c>
      <c r="R12" s="65">
        <f>VLOOKUP($A12,'Return Data'!$B$7:$R$2292,16,0)</f>
        <v>18.8766</v>
      </c>
      <c r="S12" s="67">
        <f t="shared" si="6"/>
        <v>2</v>
      </c>
    </row>
    <row r="13" spans="1:20" x14ac:dyDescent="0.3">
      <c r="A13" s="63" t="s">
        <v>486</v>
      </c>
      <c r="B13" s="64">
        <f>VLOOKUP($A13,'Return Data'!$B$7:$R$2292,3,0)</f>
        <v>44579</v>
      </c>
      <c r="C13" s="65">
        <f>VLOOKUP($A13,'Return Data'!$B$7:$R$2292,4,0)</f>
        <v>275.83</v>
      </c>
      <c r="D13" s="65">
        <f>VLOOKUP($A13,'Return Data'!$B$7:$R$2292,10,0)</f>
        <v>0.1125</v>
      </c>
      <c r="E13" s="66">
        <f t="shared" si="0"/>
        <v>10</v>
      </c>
      <c r="F13" s="65">
        <f>VLOOKUP($A13,'Return Data'!$B$7:$R$2292,11,0)</f>
        <v>10.553100000000001</v>
      </c>
      <c r="G13" s="66">
        <f t="shared" si="1"/>
        <v>17</v>
      </c>
      <c r="H13" s="65">
        <f>VLOOKUP($A13,'Return Data'!$B$7:$R$2292,12,0)</f>
        <v>22.248799999999999</v>
      </c>
      <c r="I13" s="66">
        <f t="shared" si="2"/>
        <v>16</v>
      </c>
      <c r="J13" s="65">
        <f>VLOOKUP($A13,'Return Data'!$B$7:$R$2292,13,0)</f>
        <v>26.278400000000001</v>
      </c>
      <c r="K13" s="66">
        <f t="shared" si="3"/>
        <v>16</v>
      </c>
      <c r="L13" s="65">
        <f>VLOOKUP($A13,'Return Data'!$B$7:$R$2292,17,0)</f>
        <v>22.9267</v>
      </c>
      <c r="M13" s="66">
        <f t="shared" si="4"/>
        <v>9</v>
      </c>
      <c r="N13" s="65">
        <f>VLOOKUP($A13,'Return Data'!$B$7:$R$2292,14,0)</f>
        <v>20.356300000000001</v>
      </c>
      <c r="O13" s="66">
        <f t="shared" si="5"/>
        <v>8</v>
      </c>
      <c r="P13" s="65">
        <f>VLOOKUP($A13,'Return Data'!$B$7:$R$2292,15,0)</f>
        <v>16.974900000000002</v>
      </c>
      <c r="Q13" s="66">
        <f t="shared" si="7"/>
        <v>4</v>
      </c>
      <c r="R13" s="65">
        <f>VLOOKUP($A13,'Return Data'!$B$7:$R$2292,16,0)</f>
        <v>16.053899999999999</v>
      </c>
      <c r="S13" s="67">
        <f t="shared" si="6"/>
        <v>11</v>
      </c>
    </row>
    <row r="14" spans="1:20" x14ac:dyDescent="0.3">
      <c r="A14" s="63" t="s">
        <v>488</v>
      </c>
      <c r="B14" s="64">
        <f>VLOOKUP($A14,'Return Data'!$B$7:$R$2292,3,0)</f>
        <v>44579</v>
      </c>
      <c r="C14" s="65">
        <f>VLOOKUP($A14,'Return Data'!$B$7:$R$2292,4,0)</f>
        <v>262.78699999999998</v>
      </c>
      <c r="D14" s="65">
        <f>VLOOKUP($A14,'Return Data'!$B$7:$R$2292,10,0)</f>
        <v>-1.5495000000000001</v>
      </c>
      <c r="E14" s="66">
        <f t="shared" si="0"/>
        <v>23</v>
      </c>
      <c r="F14" s="65">
        <f>VLOOKUP($A14,'Return Data'!$B$7:$R$2292,11,0)</f>
        <v>8.2318999999999996</v>
      </c>
      <c r="G14" s="66">
        <f t="shared" si="1"/>
        <v>28</v>
      </c>
      <c r="H14" s="65">
        <f>VLOOKUP($A14,'Return Data'!$B$7:$R$2292,12,0)</f>
        <v>21.0688</v>
      </c>
      <c r="I14" s="66">
        <f t="shared" si="2"/>
        <v>21</v>
      </c>
      <c r="J14" s="65">
        <f>VLOOKUP($A14,'Return Data'!$B$7:$R$2292,13,0)</f>
        <v>26.122199999999999</v>
      </c>
      <c r="K14" s="66">
        <f t="shared" si="3"/>
        <v>18</v>
      </c>
      <c r="L14" s="65">
        <f>VLOOKUP($A14,'Return Data'!$B$7:$R$2292,17,0)</f>
        <v>21.331399999999999</v>
      </c>
      <c r="M14" s="66">
        <f t="shared" si="4"/>
        <v>13</v>
      </c>
      <c r="N14" s="65">
        <f>VLOOKUP($A14,'Return Data'!$B$7:$R$2292,14,0)</f>
        <v>20.782299999999999</v>
      </c>
      <c r="O14" s="66">
        <f t="shared" si="5"/>
        <v>6</v>
      </c>
      <c r="P14" s="65">
        <f>VLOOKUP($A14,'Return Data'!$B$7:$R$2292,15,0)</f>
        <v>15.5307</v>
      </c>
      <c r="Q14" s="66">
        <f t="shared" si="7"/>
        <v>10</v>
      </c>
      <c r="R14" s="65">
        <f>VLOOKUP($A14,'Return Data'!$B$7:$R$2292,16,0)</f>
        <v>15.3245</v>
      </c>
      <c r="S14" s="67">
        <f t="shared" si="6"/>
        <v>16</v>
      </c>
    </row>
    <row r="15" spans="1:20" x14ac:dyDescent="0.3">
      <c r="A15" s="63" t="s">
        <v>490</v>
      </c>
      <c r="B15" s="64">
        <f>VLOOKUP($A15,'Return Data'!$B$7:$R$2292,3,0)</f>
        <v>44579</v>
      </c>
      <c r="C15" s="65">
        <f>VLOOKUP($A15,'Return Data'!$B$7:$R$2292,4,0)</f>
        <v>42.87</v>
      </c>
      <c r="D15" s="65">
        <f>VLOOKUP($A15,'Return Data'!$B$7:$R$2292,10,0)</f>
        <v>1.829</v>
      </c>
      <c r="E15" s="66">
        <f t="shared" si="0"/>
        <v>2</v>
      </c>
      <c r="F15" s="65">
        <f>VLOOKUP($A15,'Return Data'!$B$7:$R$2292,11,0)</f>
        <v>12.994199999999999</v>
      </c>
      <c r="G15" s="66">
        <f t="shared" si="1"/>
        <v>5</v>
      </c>
      <c r="H15" s="65">
        <f>VLOOKUP($A15,'Return Data'!$B$7:$R$2292,12,0)</f>
        <v>25.9771</v>
      </c>
      <c r="I15" s="66">
        <f t="shared" si="2"/>
        <v>7</v>
      </c>
      <c r="J15" s="65">
        <f>VLOOKUP($A15,'Return Data'!$B$7:$R$2292,13,0)</f>
        <v>30.820900000000002</v>
      </c>
      <c r="K15" s="66">
        <f t="shared" si="3"/>
        <v>8</v>
      </c>
      <c r="L15" s="65">
        <f>VLOOKUP($A15,'Return Data'!$B$7:$R$2292,17,0)</f>
        <v>22.087599999999998</v>
      </c>
      <c r="M15" s="66">
        <f t="shared" si="4"/>
        <v>12</v>
      </c>
      <c r="N15" s="65">
        <f>VLOOKUP($A15,'Return Data'!$B$7:$R$2292,14,0)</f>
        <v>19.467500000000001</v>
      </c>
      <c r="O15" s="66">
        <f t="shared" si="5"/>
        <v>9</v>
      </c>
      <c r="P15" s="65">
        <f>VLOOKUP($A15,'Return Data'!$B$7:$R$2292,15,0)</f>
        <v>16.105599999999999</v>
      </c>
      <c r="Q15" s="66">
        <f t="shared" si="7"/>
        <v>6</v>
      </c>
      <c r="R15" s="65">
        <f>VLOOKUP($A15,'Return Data'!$B$7:$R$2292,16,0)</f>
        <v>14.244400000000001</v>
      </c>
      <c r="S15" s="67">
        <f t="shared" si="6"/>
        <v>20</v>
      </c>
    </row>
    <row r="16" spans="1:20" x14ac:dyDescent="0.3">
      <c r="A16" s="63" t="s">
        <v>493</v>
      </c>
      <c r="B16" s="64">
        <f>VLOOKUP($A16,'Return Data'!$B$7:$R$2292,3,0)</f>
        <v>44579</v>
      </c>
      <c r="C16" s="65">
        <f>VLOOKUP($A16,'Return Data'!$B$7:$R$2292,4,0)</f>
        <v>198.48439999999999</v>
      </c>
      <c r="D16" s="65">
        <f>VLOOKUP($A16,'Return Data'!$B$7:$R$2292,10,0)</f>
        <v>-1.6223000000000001</v>
      </c>
      <c r="E16" s="66">
        <f t="shared" si="0"/>
        <v>25</v>
      </c>
      <c r="F16" s="65">
        <f>VLOOKUP($A16,'Return Data'!$B$7:$R$2292,11,0)</f>
        <v>7.8377999999999997</v>
      </c>
      <c r="G16" s="66">
        <f t="shared" si="1"/>
        <v>30</v>
      </c>
      <c r="H16" s="65">
        <f>VLOOKUP($A16,'Return Data'!$B$7:$R$2292,12,0)</f>
        <v>20.330400000000001</v>
      </c>
      <c r="I16" s="66">
        <f t="shared" si="2"/>
        <v>26</v>
      </c>
      <c r="J16" s="65">
        <f>VLOOKUP($A16,'Return Data'!$B$7:$R$2292,13,0)</f>
        <v>24.171600000000002</v>
      </c>
      <c r="K16" s="66">
        <f t="shared" si="3"/>
        <v>26</v>
      </c>
      <c r="L16" s="65">
        <f>VLOOKUP($A16,'Return Data'!$B$7:$R$2292,17,0)</f>
        <v>20.3141</v>
      </c>
      <c r="M16" s="66">
        <f t="shared" si="4"/>
        <v>18</v>
      </c>
      <c r="N16" s="65">
        <f>VLOOKUP($A16,'Return Data'!$B$7:$R$2292,14,0)</f>
        <v>17.299099999999999</v>
      </c>
      <c r="O16" s="66">
        <f t="shared" si="5"/>
        <v>16</v>
      </c>
      <c r="P16" s="65">
        <f>VLOOKUP($A16,'Return Data'!$B$7:$R$2292,15,0)</f>
        <v>13.8447</v>
      </c>
      <c r="Q16" s="66">
        <f t="shared" si="7"/>
        <v>13</v>
      </c>
      <c r="R16" s="65">
        <f>VLOOKUP($A16,'Return Data'!$B$7:$R$2292,16,0)</f>
        <v>15.1966</v>
      </c>
      <c r="S16" s="67">
        <f t="shared" si="6"/>
        <v>17</v>
      </c>
    </row>
    <row r="17" spans="1:19" x14ac:dyDescent="0.3">
      <c r="A17" s="63" t="s">
        <v>495</v>
      </c>
      <c r="B17" s="64">
        <f>VLOOKUP($A17,'Return Data'!$B$7:$R$2292,3,0)</f>
        <v>44579</v>
      </c>
      <c r="C17" s="65">
        <f>VLOOKUP($A17,'Return Data'!$B$7:$R$2292,4,0)</f>
        <v>86.225999999999999</v>
      </c>
      <c r="D17" s="65">
        <f>VLOOKUP($A17,'Return Data'!$B$7:$R$2292,10,0)</f>
        <v>-0.5272</v>
      </c>
      <c r="E17" s="66">
        <f t="shared" si="0"/>
        <v>18</v>
      </c>
      <c r="F17" s="65">
        <f>VLOOKUP($A17,'Return Data'!$B$7:$R$2292,11,0)</f>
        <v>9.0556999999999999</v>
      </c>
      <c r="G17" s="66">
        <f t="shared" si="1"/>
        <v>24</v>
      </c>
      <c r="H17" s="65">
        <f>VLOOKUP($A17,'Return Data'!$B$7:$R$2292,12,0)</f>
        <v>22.635100000000001</v>
      </c>
      <c r="I17" s="66">
        <f t="shared" si="2"/>
        <v>15</v>
      </c>
      <c r="J17" s="65">
        <f>VLOOKUP($A17,'Return Data'!$B$7:$R$2292,13,0)</f>
        <v>27.428799999999999</v>
      </c>
      <c r="K17" s="66">
        <f t="shared" si="3"/>
        <v>14</v>
      </c>
      <c r="L17" s="65">
        <f>VLOOKUP($A17,'Return Data'!$B$7:$R$2292,17,0)</f>
        <v>21.0914</v>
      </c>
      <c r="M17" s="66">
        <f t="shared" si="4"/>
        <v>16</v>
      </c>
      <c r="N17" s="65">
        <f>VLOOKUP($A17,'Return Data'!$B$7:$R$2292,14,0)</f>
        <v>17.222999999999999</v>
      </c>
      <c r="O17" s="66">
        <f t="shared" si="5"/>
        <v>17</v>
      </c>
      <c r="P17" s="65">
        <f>VLOOKUP($A17,'Return Data'!$B$7:$R$2292,15,0)</f>
        <v>14.6706</v>
      </c>
      <c r="Q17" s="66">
        <f t="shared" si="7"/>
        <v>11</v>
      </c>
      <c r="R17" s="65">
        <f>VLOOKUP($A17,'Return Data'!$B$7:$R$2292,16,0)</f>
        <v>16.255800000000001</v>
      </c>
      <c r="S17" s="67">
        <f t="shared" si="6"/>
        <v>9</v>
      </c>
    </row>
    <row r="18" spans="1:19" x14ac:dyDescent="0.3">
      <c r="A18" s="63" t="s">
        <v>496</v>
      </c>
      <c r="B18" s="64">
        <f>VLOOKUP($A18,'Return Data'!$B$7:$R$2292,3,0)</f>
        <v>44579</v>
      </c>
      <c r="C18" s="65">
        <f>VLOOKUP($A18,'Return Data'!$B$7:$R$2292,4,0)</f>
        <v>17.212</v>
      </c>
      <c r="D18" s="65">
        <f>VLOOKUP($A18,'Return Data'!$B$7:$R$2292,10,0)</f>
        <v>-0.41199999999999998</v>
      </c>
      <c r="E18" s="66">
        <f t="shared" si="0"/>
        <v>16</v>
      </c>
      <c r="F18" s="65">
        <f>VLOOKUP($A18,'Return Data'!$B$7:$R$2292,11,0)</f>
        <v>11.140499999999999</v>
      </c>
      <c r="G18" s="66">
        <f t="shared" si="1"/>
        <v>13</v>
      </c>
      <c r="H18" s="65">
        <f>VLOOKUP($A18,'Return Data'!$B$7:$R$2292,12,0)</f>
        <v>22.075299999999999</v>
      </c>
      <c r="I18" s="66">
        <f t="shared" si="2"/>
        <v>18</v>
      </c>
      <c r="J18" s="65">
        <f>VLOOKUP($A18,'Return Data'!$B$7:$R$2292,13,0)</f>
        <v>24.273499999999999</v>
      </c>
      <c r="K18" s="66">
        <f t="shared" si="3"/>
        <v>24</v>
      </c>
      <c r="L18" s="65">
        <f>VLOOKUP($A18,'Return Data'!$B$7:$R$2292,17,0)</f>
        <v>20.172999999999998</v>
      </c>
      <c r="M18" s="66">
        <f t="shared" si="4"/>
        <v>20</v>
      </c>
      <c r="N18" s="65">
        <f>VLOOKUP($A18,'Return Data'!$B$7:$R$2292,14,0)</f>
        <v>18.196999999999999</v>
      </c>
      <c r="O18" s="66">
        <f t="shared" si="5"/>
        <v>13</v>
      </c>
      <c r="P18" s="65"/>
      <c r="Q18" s="66"/>
      <c r="R18" s="65">
        <f>VLOOKUP($A18,'Return Data'!$B$7:$R$2292,16,0)</f>
        <v>18.222799999999999</v>
      </c>
      <c r="S18" s="67">
        <f t="shared" si="6"/>
        <v>4</v>
      </c>
    </row>
    <row r="19" spans="1:19" x14ac:dyDescent="0.3">
      <c r="A19" s="63" t="s">
        <v>499</v>
      </c>
      <c r="B19" s="64">
        <f>VLOOKUP($A19,'Return Data'!$B$7:$R$2292,3,0)</f>
        <v>44579</v>
      </c>
      <c r="C19" s="65">
        <f>VLOOKUP($A19,'Return Data'!$B$7:$R$2292,4,0)</f>
        <v>245.24</v>
      </c>
      <c r="D19" s="65">
        <f>VLOOKUP($A19,'Return Data'!$B$7:$R$2292,10,0)</f>
        <v>0.16750000000000001</v>
      </c>
      <c r="E19" s="66">
        <f t="shared" si="0"/>
        <v>9</v>
      </c>
      <c r="F19" s="65">
        <f>VLOOKUP($A19,'Return Data'!$B$7:$R$2292,11,0)</f>
        <v>18.927299999999999</v>
      </c>
      <c r="G19" s="66">
        <f t="shared" si="1"/>
        <v>1</v>
      </c>
      <c r="H19" s="65">
        <f>VLOOKUP($A19,'Return Data'!$B$7:$R$2292,12,0)</f>
        <v>32.734400000000001</v>
      </c>
      <c r="I19" s="66">
        <f t="shared" si="2"/>
        <v>2</v>
      </c>
      <c r="J19" s="65">
        <f>VLOOKUP($A19,'Return Data'!$B$7:$R$2292,13,0)</f>
        <v>43.482300000000002</v>
      </c>
      <c r="K19" s="66">
        <f t="shared" si="3"/>
        <v>2</v>
      </c>
      <c r="L19" s="65">
        <f>VLOOKUP($A19,'Return Data'!$B$7:$R$2292,17,0)</f>
        <v>26.379100000000001</v>
      </c>
      <c r="M19" s="66">
        <f t="shared" si="4"/>
        <v>5</v>
      </c>
      <c r="N19" s="65">
        <f>VLOOKUP($A19,'Return Data'!$B$7:$R$2292,14,0)</f>
        <v>21.611699999999999</v>
      </c>
      <c r="O19" s="66">
        <f t="shared" si="5"/>
        <v>4</v>
      </c>
      <c r="P19" s="65">
        <f>VLOOKUP($A19,'Return Data'!$B$7:$R$2292,15,0)</f>
        <v>16.799900000000001</v>
      </c>
      <c r="Q19" s="66">
        <f t="shared" si="7"/>
        <v>5</v>
      </c>
      <c r="R19" s="65">
        <f>VLOOKUP($A19,'Return Data'!$B$7:$R$2292,16,0)</f>
        <v>17.682500000000001</v>
      </c>
      <c r="S19" s="67">
        <f t="shared" si="6"/>
        <v>5</v>
      </c>
    </row>
    <row r="20" spans="1:19" x14ac:dyDescent="0.3">
      <c r="A20" s="63" t="s">
        <v>501</v>
      </c>
      <c r="B20" s="64">
        <f>VLOOKUP($A20,'Return Data'!$B$7:$R$2292,3,0)</f>
        <v>44579</v>
      </c>
      <c r="C20" s="65">
        <f>VLOOKUP($A20,'Return Data'!$B$7:$R$2292,4,0)</f>
        <v>17.8431</v>
      </c>
      <c r="D20" s="65">
        <f>VLOOKUP($A20,'Return Data'!$B$7:$R$2292,10,0)</f>
        <v>-1.5205</v>
      </c>
      <c r="E20" s="66">
        <f t="shared" si="0"/>
        <v>22</v>
      </c>
      <c r="F20" s="65">
        <f>VLOOKUP($A20,'Return Data'!$B$7:$R$2292,11,0)</f>
        <v>12.5549</v>
      </c>
      <c r="G20" s="66">
        <f t="shared" si="1"/>
        <v>8</v>
      </c>
      <c r="H20" s="65">
        <f>VLOOKUP($A20,'Return Data'!$B$7:$R$2292,12,0)</f>
        <v>21.886600000000001</v>
      </c>
      <c r="I20" s="66">
        <f t="shared" si="2"/>
        <v>19</v>
      </c>
      <c r="J20" s="65">
        <f>VLOOKUP($A20,'Return Data'!$B$7:$R$2292,13,0)</f>
        <v>24.221800000000002</v>
      </c>
      <c r="K20" s="66">
        <f t="shared" si="3"/>
        <v>25</v>
      </c>
      <c r="L20" s="65">
        <f>VLOOKUP($A20,'Return Data'!$B$7:$R$2292,17,0)</f>
        <v>20.2501</v>
      </c>
      <c r="M20" s="66">
        <f t="shared" si="4"/>
        <v>19</v>
      </c>
      <c r="N20" s="65">
        <f>VLOOKUP($A20,'Return Data'!$B$7:$R$2292,14,0)</f>
        <v>14.8935</v>
      </c>
      <c r="O20" s="66">
        <f t="shared" si="5"/>
        <v>28</v>
      </c>
      <c r="P20" s="65">
        <f>VLOOKUP($A20,'Return Data'!$B$7:$R$2292,15,0)</f>
        <v>11.479799999999999</v>
      </c>
      <c r="Q20" s="66">
        <f t="shared" si="7"/>
        <v>23</v>
      </c>
      <c r="R20" s="65">
        <f>VLOOKUP($A20,'Return Data'!$B$7:$R$2292,16,0)</f>
        <v>11.687799999999999</v>
      </c>
      <c r="S20" s="67">
        <f t="shared" si="6"/>
        <v>31</v>
      </c>
    </row>
    <row r="21" spans="1:19" x14ac:dyDescent="0.3">
      <c r="A21" s="63" t="s">
        <v>502</v>
      </c>
      <c r="B21" s="64">
        <f>VLOOKUP($A21,'Return Data'!$B$7:$R$2292,3,0)</f>
        <v>44579</v>
      </c>
      <c r="C21" s="65">
        <f>VLOOKUP($A21,'Return Data'!$B$7:$R$2292,4,0)</f>
        <v>19.12</v>
      </c>
      <c r="D21" s="65">
        <f>VLOOKUP($A21,'Return Data'!$B$7:$R$2292,10,0)</f>
        <v>-0.93259999999999998</v>
      </c>
      <c r="E21" s="66">
        <f t="shared" si="0"/>
        <v>20</v>
      </c>
      <c r="F21" s="65">
        <f>VLOOKUP($A21,'Return Data'!$B$7:$R$2292,11,0)</f>
        <v>11.0982</v>
      </c>
      <c r="G21" s="66">
        <f t="shared" si="1"/>
        <v>15</v>
      </c>
      <c r="H21" s="65">
        <f>VLOOKUP($A21,'Return Data'!$B$7:$R$2292,12,0)</f>
        <v>25.7895</v>
      </c>
      <c r="I21" s="66">
        <f t="shared" si="2"/>
        <v>8</v>
      </c>
      <c r="J21" s="65">
        <f>VLOOKUP($A21,'Return Data'!$B$7:$R$2292,13,0)</f>
        <v>31.680399999999999</v>
      </c>
      <c r="K21" s="66">
        <f t="shared" si="3"/>
        <v>6</v>
      </c>
      <c r="L21" s="65">
        <f>VLOOKUP($A21,'Return Data'!$B$7:$R$2292,17,0)</f>
        <v>23.066400000000002</v>
      </c>
      <c r="M21" s="66">
        <f t="shared" si="4"/>
        <v>8</v>
      </c>
      <c r="N21" s="65">
        <f>VLOOKUP($A21,'Return Data'!$B$7:$R$2292,14,0)</f>
        <v>18.585999999999999</v>
      </c>
      <c r="O21" s="66">
        <f t="shared" si="5"/>
        <v>11</v>
      </c>
      <c r="P21" s="65">
        <f>VLOOKUP($A21,'Return Data'!$B$7:$R$2292,15,0)</f>
        <v>13.704499999999999</v>
      </c>
      <c r="Q21" s="66">
        <f t="shared" si="7"/>
        <v>15</v>
      </c>
      <c r="R21" s="65">
        <f>VLOOKUP($A21,'Return Data'!$B$7:$R$2292,16,0)</f>
        <v>13.6808</v>
      </c>
      <c r="S21" s="67">
        <f t="shared" si="6"/>
        <v>23</v>
      </c>
    </row>
    <row r="22" spans="1:19" x14ac:dyDescent="0.3">
      <c r="A22" s="63" t="s">
        <v>504</v>
      </c>
      <c r="B22" s="64">
        <f>VLOOKUP($A22,'Return Data'!$B$7:$R$2292,3,0)</f>
        <v>44579</v>
      </c>
      <c r="C22" s="65">
        <f>VLOOKUP($A22,'Return Data'!$B$7:$R$2292,4,0)</f>
        <v>16.0731</v>
      </c>
      <c r="D22" s="65">
        <f>VLOOKUP($A22,'Return Data'!$B$7:$R$2292,10,0)</f>
        <v>-2.2465999999999999</v>
      </c>
      <c r="E22" s="66">
        <f t="shared" si="0"/>
        <v>30</v>
      </c>
      <c r="F22" s="65">
        <f>VLOOKUP($A22,'Return Data'!$B$7:$R$2292,11,0)</f>
        <v>11.6234</v>
      </c>
      <c r="G22" s="66">
        <f t="shared" si="1"/>
        <v>11</v>
      </c>
      <c r="H22" s="65">
        <f>VLOOKUP($A22,'Return Data'!$B$7:$R$2292,12,0)</f>
        <v>18.805700000000002</v>
      </c>
      <c r="I22" s="66">
        <f t="shared" si="2"/>
        <v>29</v>
      </c>
      <c r="J22" s="65">
        <f>VLOOKUP($A22,'Return Data'!$B$7:$R$2292,13,0)</f>
        <v>23.352699999999999</v>
      </c>
      <c r="K22" s="66">
        <f t="shared" si="3"/>
        <v>28</v>
      </c>
      <c r="L22" s="65">
        <f>VLOOKUP($A22,'Return Data'!$B$7:$R$2292,17,0)</f>
        <v>18.377199999999998</v>
      </c>
      <c r="M22" s="66">
        <f t="shared" si="4"/>
        <v>25</v>
      </c>
      <c r="N22" s="65">
        <f>VLOOKUP($A22,'Return Data'!$B$7:$R$2292,14,0)</f>
        <v>16.715699999999998</v>
      </c>
      <c r="O22" s="66">
        <f t="shared" si="5"/>
        <v>21</v>
      </c>
      <c r="P22" s="65"/>
      <c r="Q22" s="66"/>
      <c r="R22" s="65">
        <f>VLOOKUP($A22,'Return Data'!$B$7:$R$2292,16,0)</f>
        <v>16.534500000000001</v>
      </c>
      <c r="S22" s="67">
        <f t="shared" si="6"/>
        <v>7</v>
      </c>
    </row>
    <row r="23" spans="1:19" x14ac:dyDescent="0.3">
      <c r="A23" s="63" t="s">
        <v>506</v>
      </c>
      <c r="B23" s="64">
        <f>VLOOKUP($A23,'Return Data'!$B$7:$R$2292,3,0)</f>
        <v>44579</v>
      </c>
      <c r="C23" s="65">
        <f>VLOOKUP($A23,'Return Data'!$B$7:$R$2292,4,0)</f>
        <v>15.7927</v>
      </c>
      <c r="D23" s="65">
        <f>VLOOKUP($A23,'Return Data'!$B$7:$R$2292,10,0)</f>
        <v>-0.2646</v>
      </c>
      <c r="E23" s="66">
        <f t="shared" si="0"/>
        <v>15</v>
      </c>
      <c r="F23" s="65">
        <f>VLOOKUP($A23,'Return Data'!$B$7:$R$2292,11,0)</f>
        <v>8.6170000000000009</v>
      </c>
      <c r="G23" s="66">
        <f t="shared" si="1"/>
        <v>26</v>
      </c>
      <c r="H23" s="65">
        <f>VLOOKUP($A23,'Return Data'!$B$7:$R$2292,12,0)</f>
        <v>21.023299999999999</v>
      </c>
      <c r="I23" s="66">
        <f t="shared" si="2"/>
        <v>22</v>
      </c>
      <c r="J23" s="65">
        <f>VLOOKUP($A23,'Return Data'!$B$7:$R$2292,13,0)</f>
        <v>23.0258</v>
      </c>
      <c r="K23" s="66">
        <f t="shared" si="3"/>
        <v>29</v>
      </c>
      <c r="L23" s="65">
        <f>VLOOKUP($A23,'Return Data'!$B$7:$R$2292,17,0)</f>
        <v>16.7486</v>
      </c>
      <c r="M23" s="66">
        <f t="shared" si="4"/>
        <v>28</v>
      </c>
      <c r="N23" s="65">
        <f>VLOOKUP($A23,'Return Data'!$B$7:$R$2292,14,0)</f>
        <v>16.030200000000001</v>
      </c>
      <c r="O23" s="66">
        <f t="shared" si="5"/>
        <v>25</v>
      </c>
      <c r="P23" s="65"/>
      <c r="Q23" s="66"/>
      <c r="R23" s="65">
        <f>VLOOKUP($A23,'Return Data'!$B$7:$R$2292,16,0)</f>
        <v>13.712</v>
      </c>
      <c r="S23" s="67">
        <f t="shared" si="6"/>
        <v>22</v>
      </c>
    </row>
    <row r="24" spans="1:19" x14ac:dyDescent="0.3">
      <c r="A24" s="63" t="s">
        <v>509</v>
      </c>
      <c r="B24" s="64">
        <f>VLOOKUP($A24,'Return Data'!$B$7:$R$2292,3,0)</f>
        <v>44579</v>
      </c>
      <c r="C24" s="65">
        <f>VLOOKUP($A24,'Return Data'!$B$7:$R$2292,4,0)</f>
        <v>75.886799999999994</v>
      </c>
      <c r="D24" s="65">
        <f>VLOOKUP($A24,'Return Data'!$B$7:$R$2292,10,0)</f>
        <v>-2.6951000000000001</v>
      </c>
      <c r="E24" s="66">
        <f t="shared" si="0"/>
        <v>31</v>
      </c>
      <c r="F24" s="65">
        <f>VLOOKUP($A24,'Return Data'!$B$7:$R$2292,11,0)</f>
        <v>8.9984999999999999</v>
      </c>
      <c r="G24" s="66">
        <f t="shared" si="1"/>
        <v>25</v>
      </c>
      <c r="H24" s="65">
        <f>VLOOKUP($A24,'Return Data'!$B$7:$R$2292,12,0)</f>
        <v>20.828099999999999</v>
      </c>
      <c r="I24" s="66">
        <f t="shared" si="2"/>
        <v>23</v>
      </c>
      <c r="J24" s="65">
        <f>VLOOKUP($A24,'Return Data'!$B$7:$R$2292,13,0)</f>
        <v>25.5215</v>
      </c>
      <c r="K24" s="66">
        <f t="shared" si="3"/>
        <v>21</v>
      </c>
      <c r="L24" s="65">
        <f>VLOOKUP($A24,'Return Data'!$B$7:$R$2292,17,0)</f>
        <v>29.2104</v>
      </c>
      <c r="M24" s="66">
        <f t="shared" si="4"/>
        <v>3</v>
      </c>
      <c r="N24" s="65">
        <f>VLOOKUP($A24,'Return Data'!$B$7:$R$2292,14,0)</f>
        <v>16.202999999999999</v>
      </c>
      <c r="O24" s="66">
        <f t="shared" si="5"/>
        <v>24</v>
      </c>
      <c r="P24" s="65">
        <f>VLOOKUP($A24,'Return Data'!$B$7:$R$2292,15,0)</f>
        <v>13.319900000000001</v>
      </c>
      <c r="Q24" s="66">
        <f t="shared" si="7"/>
        <v>16</v>
      </c>
      <c r="R24" s="65">
        <f>VLOOKUP($A24,'Return Data'!$B$7:$R$2292,16,0)</f>
        <v>13.049300000000001</v>
      </c>
      <c r="S24" s="67">
        <f t="shared" si="6"/>
        <v>26</v>
      </c>
    </row>
    <row r="25" spans="1:19" x14ac:dyDescent="0.3">
      <c r="A25" s="63" t="s">
        <v>1799</v>
      </c>
      <c r="B25" s="64">
        <f>VLOOKUP($A25,'Return Data'!$B$7:$R$2292,3,0)</f>
        <v>44579</v>
      </c>
      <c r="C25" s="65">
        <f>VLOOKUP($A25,'Return Data'!$B$7:$R$2292,4,0)</f>
        <v>45.948999999999998</v>
      </c>
      <c r="D25" s="65">
        <f>VLOOKUP($A25,'Return Data'!$B$7:$R$2292,10,0)</f>
        <v>1.1669</v>
      </c>
      <c r="E25" s="66">
        <f t="shared" si="0"/>
        <v>3</v>
      </c>
      <c r="F25" s="65">
        <f>VLOOKUP($A25,'Return Data'!$B$7:$R$2292,11,0)</f>
        <v>11.9833</v>
      </c>
      <c r="G25" s="66">
        <f t="shared" si="1"/>
        <v>10</v>
      </c>
      <c r="H25" s="65">
        <f>VLOOKUP($A25,'Return Data'!$B$7:$R$2292,12,0)</f>
        <v>22.2438</v>
      </c>
      <c r="I25" s="66">
        <f t="shared" si="2"/>
        <v>17</v>
      </c>
      <c r="J25" s="65">
        <f>VLOOKUP($A25,'Return Data'!$B$7:$R$2292,13,0)</f>
        <v>31.779900000000001</v>
      </c>
      <c r="K25" s="66">
        <f t="shared" si="3"/>
        <v>5</v>
      </c>
      <c r="L25" s="65">
        <f>VLOOKUP($A25,'Return Data'!$B$7:$R$2292,17,0)</f>
        <v>24.3127</v>
      </c>
      <c r="M25" s="66">
        <f t="shared" si="4"/>
        <v>6</v>
      </c>
      <c r="N25" s="65">
        <f>VLOOKUP($A25,'Return Data'!$B$7:$R$2292,14,0)</f>
        <v>22.395600000000002</v>
      </c>
      <c r="O25" s="66">
        <f t="shared" si="5"/>
        <v>3</v>
      </c>
      <c r="P25" s="65">
        <f>VLOOKUP($A25,'Return Data'!$B$7:$R$2292,15,0)</f>
        <v>15.836399999999999</v>
      </c>
      <c r="Q25" s="66">
        <f t="shared" si="7"/>
        <v>9</v>
      </c>
      <c r="R25" s="65">
        <f>VLOOKUP($A25,'Return Data'!$B$7:$R$2292,16,0)</f>
        <v>13.930999999999999</v>
      </c>
      <c r="S25" s="67">
        <f t="shared" si="6"/>
        <v>21</v>
      </c>
    </row>
    <row r="26" spans="1:19" x14ac:dyDescent="0.3">
      <c r="A26" s="63" t="s">
        <v>510</v>
      </c>
      <c r="B26" s="64">
        <f>VLOOKUP($A26,'Return Data'!$B$7:$R$2292,3,0)</f>
        <v>44579</v>
      </c>
      <c r="C26" s="65">
        <f>VLOOKUP($A26,'Return Data'!$B$7:$R$2292,4,0)</f>
        <v>42.618000000000002</v>
      </c>
      <c r="D26" s="65">
        <f>VLOOKUP($A26,'Return Data'!$B$7:$R$2292,10,0)</f>
        <v>0.63519999999999999</v>
      </c>
      <c r="E26" s="66">
        <f t="shared" si="0"/>
        <v>6</v>
      </c>
      <c r="F26" s="65">
        <f>VLOOKUP($A26,'Return Data'!$B$7:$R$2292,11,0)</f>
        <v>10.9237</v>
      </c>
      <c r="G26" s="66">
        <f t="shared" si="1"/>
        <v>16</v>
      </c>
      <c r="H26" s="65">
        <f>VLOOKUP($A26,'Return Data'!$B$7:$R$2292,12,0)</f>
        <v>20.573799999999999</v>
      </c>
      <c r="I26" s="66">
        <f t="shared" si="2"/>
        <v>25</v>
      </c>
      <c r="J26" s="65">
        <f>VLOOKUP($A26,'Return Data'!$B$7:$R$2292,13,0)</f>
        <v>25.7057</v>
      </c>
      <c r="K26" s="66">
        <f t="shared" si="3"/>
        <v>20</v>
      </c>
      <c r="L26" s="65">
        <f>VLOOKUP($A26,'Return Data'!$B$7:$R$2292,17,0)</f>
        <v>19.489799999999999</v>
      </c>
      <c r="M26" s="66">
        <f t="shared" si="4"/>
        <v>22</v>
      </c>
      <c r="N26" s="65">
        <f>VLOOKUP($A26,'Return Data'!$B$7:$R$2292,14,0)</f>
        <v>16.9648</v>
      </c>
      <c r="O26" s="66">
        <f t="shared" si="5"/>
        <v>18</v>
      </c>
      <c r="P26" s="65">
        <f>VLOOKUP($A26,'Return Data'!$B$7:$R$2292,15,0)</f>
        <v>13.7417</v>
      </c>
      <c r="Q26" s="66">
        <f t="shared" si="7"/>
        <v>14</v>
      </c>
      <c r="R26" s="65">
        <f>VLOOKUP($A26,'Return Data'!$B$7:$R$2292,16,0)</f>
        <v>15.529500000000001</v>
      </c>
      <c r="S26" s="67">
        <f t="shared" si="6"/>
        <v>13</v>
      </c>
    </row>
    <row r="27" spans="1:19" x14ac:dyDescent="0.3">
      <c r="A27" s="63" t="s">
        <v>513</v>
      </c>
      <c r="B27" s="64">
        <f>VLOOKUP($A27,'Return Data'!$B$7:$R$2292,3,0)</f>
        <v>44579</v>
      </c>
      <c r="C27" s="65">
        <f>VLOOKUP($A27,'Return Data'!$B$7:$R$2292,4,0)</f>
        <v>155.9358</v>
      </c>
      <c r="D27" s="65">
        <f>VLOOKUP($A27,'Return Data'!$B$7:$R$2292,10,0)</f>
        <v>1.079</v>
      </c>
      <c r="E27" s="66">
        <f t="shared" si="0"/>
        <v>4</v>
      </c>
      <c r="F27" s="65">
        <f>VLOOKUP($A27,'Return Data'!$B$7:$R$2292,11,0)</f>
        <v>9.7281999999999993</v>
      </c>
      <c r="G27" s="66">
        <f t="shared" si="1"/>
        <v>21</v>
      </c>
      <c r="H27" s="65">
        <f>VLOOKUP($A27,'Return Data'!$B$7:$R$2292,12,0)</f>
        <v>18.1646</v>
      </c>
      <c r="I27" s="66">
        <f t="shared" si="2"/>
        <v>30</v>
      </c>
      <c r="J27" s="65">
        <f>VLOOKUP($A27,'Return Data'!$B$7:$R$2292,13,0)</f>
        <v>18.866299999999999</v>
      </c>
      <c r="K27" s="66">
        <f t="shared" si="3"/>
        <v>30</v>
      </c>
      <c r="L27" s="65">
        <f>VLOOKUP($A27,'Return Data'!$B$7:$R$2292,17,0)</f>
        <v>14.062200000000001</v>
      </c>
      <c r="M27" s="66">
        <f t="shared" si="4"/>
        <v>31</v>
      </c>
      <c r="N27" s="65">
        <f>VLOOKUP($A27,'Return Data'!$B$7:$R$2292,14,0)</f>
        <v>14.794</v>
      </c>
      <c r="O27" s="66">
        <f t="shared" si="5"/>
        <v>30</v>
      </c>
      <c r="P27" s="65">
        <f>VLOOKUP($A27,'Return Data'!$B$7:$R$2292,15,0)</f>
        <v>11.757300000000001</v>
      </c>
      <c r="Q27" s="66">
        <f t="shared" si="7"/>
        <v>22</v>
      </c>
      <c r="R27" s="65">
        <f>VLOOKUP($A27,'Return Data'!$B$7:$R$2292,16,0)</f>
        <v>11.1518</v>
      </c>
      <c r="S27" s="67">
        <f t="shared" si="6"/>
        <v>32</v>
      </c>
    </row>
    <row r="28" spans="1:19" x14ac:dyDescent="0.3">
      <c r="A28" s="63" t="s">
        <v>514</v>
      </c>
      <c r="B28" s="64">
        <f>VLOOKUP($A28,'Return Data'!$B$7:$R$2292,3,0)</f>
        <v>44579</v>
      </c>
      <c r="C28" s="65">
        <f>VLOOKUP($A28,'Return Data'!$B$7:$R$2292,4,0)</f>
        <v>18.284300000000002</v>
      </c>
      <c r="D28" s="65">
        <f>VLOOKUP($A28,'Return Data'!$B$7:$R$2292,10,0)</f>
        <v>0.94289999999999996</v>
      </c>
      <c r="E28" s="66">
        <f t="shared" si="0"/>
        <v>5</v>
      </c>
      <c r="F28" s="65">
        <f>VLOOKUP($A28,'Return Data'!$B$7:$R$2292,11,0)</f>
        <v>12.8932</v>
      </c>
      <c r="G28" s="66">
        <f t="shared" si="1"/>
        <v>6</v>
      </c>
      <c r="H28" s="65">
        <f>VLOOKUP($A28,'Return Data'!$B$7:$R$2292,12,0)</f>
        <v>26.676100000000002</v>
      </c>
      <c r="I28" s="66">
        <f t="shared" si="2"/>
        <v>6</v>
      </c>
      <c r="J28" s="65">
        <f>VLOOKUP($A28,'Return Data'!$B$7:$R$2292,13,0)</f>
        <v>35.538699999999999</v>
      </c>
      <c r="K28" s="66">
        <f t="shared" si="3"/>
        <v>4</v>
      </c>
      <c r="L28" s="65">
        <f>VLOOKUP($A28,'Return Data'!$B$7:$R$2292,17,0)</f>
        <v>27.025500000000001</v>
      </c>
      <c r="M28" s="66">
        <f t="shared" si="4"/>
        <v>4</v>
      </c>
      <c r="N28" s="65"/>
      <c r="O28" s="66"/>
      <c r="P28" s="65"/>
      <c r="Q28" s="66"/>
      <c r="R28" s="65">
        <f>VLOOKUP($A28,'Return Data'!$B$7:$R$2292,16,0)</f>
        <v>27.250399999999999</v>
      </c>
      <c r="S28" s="67">
        <f t="shared" si="6"/>
        <v>1</v>
      </c>
    </row>
    <row r="29" spans="1:19" x14ac:dyDescent="0.3">
      <c r="A29" s="63" t="s">
        <v>517</v>
      </c>
      <c r="B29" s="64">
        <f>VLOOKUP($A29,'Return Data'!$B$7:$R$2292,3,0)</f>
        <v>44579</v>
      </c>
      <c r="C29" s="65">
        <f>VLOOKUP($A29,'Return Data'!$B$7:$R$2292,4,0)</f>
        <v>25.225999999999999</v>
      </c>
      <c r="D29" s="65">
        <f>VLOOKUP($A29,'Return Data'!$B$7:$R$2292,10,0)</f>
        <v>-0.44990000000000002</v>
      </c>
      <c r="E29" s="66">
        <f t="shared" si="0"/>
        <v>17</v>
      </c>
      <c r="F29" s="65">
        <f>VLOOKUP($A29,'Return Data'!$B$7:$R$2292,11,0)</f>
        <v>10.2294</v>
      </c>
      <c r="G29" s="66">
        <f t="shared" si="1"/>
        <v>19</v>
      </c>
      <c r="H29" s="65">
        <f>VLOOKUP($A29,'Return Data'!$B$7:$R$2292,12,0)</f>
        <v>22.814</v>
      </c>
      <c r="I29" s="66">
        <f t="shared" si="2"/>
        <v>13</v>
      </c>
      <c r="J29" s="65">
        <f>VLOOKUP($A29,'Return Data'!$B$7:$R$2292,13,0)</f>
        <v>26.123699999999999</v>
      </c>
      <c r="K29" s="66">
        <f t="shared" si="3"/>
        <v>17</v>
      </c>
      <c r="L29" s="65">
        <f>VLOOKUP($A29,'Return Data'!$B$7:$R$2292,17,0)</f>
        <v>21.114799999999999</v>
      </c>
      <c r="M29" s="66">
        <f t="shared" si="4"/>
        <v>15</v>
      </c>
      <c r="N29" s="65">
        <f>VLOOKUP($A29,'Return Data'!$B$7:$R$2292,14,0)</f>
        <v>19.3447</v>
      </c>
      <c r="O29" s="66">
        <f t="shared" si="5"/>
        <v>10</v>
      </c>
      <c r="P29" s="65">
        <f>VLOOKUP($A29,'Return Data'!$B$7:$R$2292,15,0)</f>
        <v>17.099699999999999</v>
      </c>
      <c r="Q29" s="66">
        <f t="shared" si="7"/>
        <v>3</v>
      </c>
      <c r="R29" s="65">
        <f>VLOOKUP($A29,'Return Data'!$B$7:$R$2292,16,0)</f>
        <v>15.350300000000001</v>
      </c>
      <c r="S29" s="67">
        <f t="shared" si="6"/>
        <v>15</v>
      </c>
    </row>
    <row r="30" spans="1:19" x14ac:dyDescent="0.3">
      <c r="A30" s="63" t="s">
        <v>519</v>
      </c>
      <c r="B30" s="64">
        <f>VLOOKUP($A30,'Return Data'!$B$7:$R$2292,3,0)</f>
        <v>44579</v>
      </c>
      <c r="C30" s="65">
        <f>VLOOKUP($A30,'Return Data'!$B$7:$R$2292,4,0)</f>
        <v>16.3</v>
      </c>
      <c r="D30" s="65">
        <f>VLOOKUP($A30,'Return Data'!$B$7:$R$2292,10,0)</f>
        <v>-1.6157999999999999</v>
      </c>
      <c r="E30" s="66">
        <f t="shared" si="0"/>
        <v>24</v>
      </c>
      <c r="F30" s="65">
        <f>VLOOKUP($A30,'Return Data'!$B$7:$R$2292,11,0)</f>
        <v>7.4347000000000003</v>
      </c>
      <c r="G30" s="66">
        <f t="shared" si="1"/>
        <v>31</v>
      </c>
      <c r="H30" s="65">
        <f>VLOOKUP($A30,'Return Data'!$B$7:$R$2292,12,0)</f>
        <v>13.914300000000001</v>
      </c>
      <c r="I30" s="66">
        <f t="shared" si="2"/>
        <v>32</v>
      </c>
      <c r="J30" s="65">
        <f>VLOOKUP($A30,'Return Data'!$B$7:$R$2292,13,0)</f>
        <v>16.183800000000002</v>
      </c>
      <c r="K30" s="66">
        <f t="shared" si="3"/>
        <v>32</v>
      </c>
      <c r="L30" s="65">
        <f>VLOOKUP($A30,'Return Data'!$B$7:$R$2292,17,0)</f>
        <v>16.776199999999999</v>
      </c>
      <c r="M30" s="66">
        <f t="shared" si="4"/>
        <v>27</v>
      </c>
      <c r="N30" s="65">
        <f>VLOOKUP($A30,'Return Data'!$B$7:$R$2292,14,0)</f>
        <v>17.821400000000001</v>
      </c>
      <c r="O30" s="66">
        <f t="shared" si="5"/>
        <v>15</v>
      </c>
      <c r="P30" s="65"/>
      <c r="Q30" s="66"/>
      <c r="R30" s="65">
        <f>VLOOKUP($A30,'Return Data'!$B$7:$R$2292,16,0)</f>
        <v>15.712</v>
      </c>
      <c r="S30" s="67">
        <f t="shared" si="6"/>
        <v>12</v>
      </c>
    </row>
    <row r="31" spans="1:19" x14ac:dyDescent="0.3">
      <c r="A31" s="63" t="s">
        <v>1968</v>
      </c>
      <c r="B31" s="64">
        <f>VLOOKUP($A31,'Return Data'!$B$7:$R$2292,3,0)</f>
        <v>44579</v>
      </c>
      <c r="C31" s="65">
        <f>VLOOKUP($A31,'Return Data'!$B$7:$R$2292,4,0)</f>
        <v>15.6915</v>
      </c>
      <c r="D31" s="65">
        <f>VLOOKUP($A31,'Return Data'!$B$7:$R$2292,10,0)</f>
        <v>0.32740000000000002</v>
      </c>
      <c r="E31" s="66">
        <f t="shared" si="0"/>
        <v>7</v>
      </c>
      <c r="F31" s="65">
        <f>VLOOKUP($A31,'Return Data'!$B$7:$R$2292,11,0)</f>
        <v>12.2216</v>
      </c>
      <c r="G31" s="66">
        <f t="shared" si="1"/>
        <v>9</v>
      </c>
      <c r="H31" s="65">
        <f>VLOOKUP($A31,'Return Data'!$B$7:$R$2292,12,0)</f>
        <v>23.008800000000001</v>
      </c>
      <c r="I31" s="66">
        <f t="shared" si="2"/>
        <v>11</v>
      </c>
      <c r="J31" s="65">
        <f>VLOOKUP($A31,'Return Data'!$B$7:$R$2292,13,0)</f>
        <v>24.5594</v>
      </c>
      <c r="K31" s="66">
        <f t="shared" si="3"/>
        <v>23</v>
      </c>
      <c r="L31" s="65">
        <f>VLOOKUP($A31,'Return Data'!$B$7:$R$2292,17,0)</f>
        <v>16.482299999999999</v>
      </c>
      <c r="M31" s="66">
        <f t="shared" si="4"/>
        <v>30</v>
      </c>
      <c r="N31" s="65">
        <f>VLOOKUP($A31,'Return Data'!$B$7:$R$2292,14,0)</f>
        <v>15.7752</v>
      </c>
      <c r="O31" s="66">
        <f t="shared" si="5"/>
        <v>26</v>
      </c>
      <c r="P31" s="65"/>
      <c r="Q31" s="66"/>
      <c r="R31" s="65">
        <f>VLOOKUP($A31,'Return Data'!$B$7:$R$2292,16,0)</f>
        <v>12.863</v>
      </c>
      <c r="S31" s="67">
        <f t="shared" si="6"/>
        <v>28</v>
      </c>
    </row>
    <row r="32" spans="1:19" x14ac:dyDescent="0.3">
      <c r="A32" s="63" t="s">
        <v>522</v>
      </c>
      <c r="B32" s="64">
        <f>VLOOKUP($A32,'Return Data'!$B$7:$R$2292,3,0)</f>
        <v>44579</v>
      </c>
      <c r="C32" s="65">
        <f>VLOOKUP($A32,'Return Data'!$B$7:$R$2292,4,0)</f>
        <v>74.804599999999994</v>
      </c>
      <c r="D32" s="65">
        <f>VLOOKUP($A32,'Return Data'!$B$7:$R$2292,10,0)</f>
        <v>7.51E-2</v>
      </c>
      <c r="E32" s="66">
        <f t="shared" si="0"/>
        <v>11</v>
      </c>
      <c r="F32" s="65">
        <f>VLOOKUP($A32,'Return Data'!$B$7:$R$2292,11,0)</f>
        <v>9.4353999999999996</v>
      </c>
      <c r="G32" s="66">
        <f t="shared" si="1"/>
        <v>22</v>
      </c>
      <c r="H32" s="65">
        <f>VLOOKUP($A32,'Return Data'!$B$7:$R$2292,12,0)</f>
        <v>21.203700000000001</v>
      </c>
      <c r="I32" s="66">
        <f t="shared" si="2"/>
        <v>20</v>
      </c>
      <c r="J32" s="65">
        <f>VLOOKUP($A32,'Return Data'!$B$7:$R$2292,13,0)</f>
        <v>30.0124</v>
      </c>
      <c r="K32" s="66">
        <f t="shared" si="3"/>
        <v>10</v>
      </c>
      <c r="L32" s="65">
        <f>VLOOKUP($A32,'Return Data'!$B$7:$R$2292,17,0)</f>
        <v>11.8879</v>
      </c>
      <c r="M32" s="66">
        <f t="shared" si="4"/>
        <v>32</v>
      </c>
      <c r="N32" s="65">
        <f>VLOOKUP($A32,'Return Data'!$B$7:$R$2292,14,0)</f>
        <v>9.8607999999999993</v>
      </c>
      <c r="O32" s="66">
        <f t="shared" si="5"/>
        <v>31</v>
      </c>
      <c r="P32" s="65">
        <f>VLOOKUP($A32,'Return Data'!$B$7:$R$2292,15,0)</f>
        <v>10.2324</v>
      </c>
      <c r="Q32" s="66">
        <f t="shared" si="7"/>
        <v>24</v>
      </c>
      <c r="R32" s="65">
        <f>VLOOKUP($A32,'Return Data'!$B$7:$R$2292,16,0)</f>
        <v>12.4857</v>
      </c>
      <c r="S32" s="67">
        <f t="shared" si="6"/>
        <v>29</v>
      </c>
    </row>
    <row r="33" spans="1:19" x14ac:dyDescent="0.3">
      <c r="A33" s="63" t="s">
        <v>528</v>
      </c>
      <c r="B33" s="64">
        <f>VLOOKUP($A33,'Return Data'!$B$7:$R$2292,3,0)</f>
        <v>44579</v>
      </c>
      <c r="C33" s="65">
        <f>VLOOKUP($A33,'Return Data'!$B$7:$R$2292,4,0)</f>
        <v>111.03</v>
      </c>
      <c r="D33" s="65">
        <f>VLOOKUP($A33,'Return Data'!$B$7:$R$2292,10,0)</f>
        <v>-3.9782000000000002</v>
      </c>
      <c r="E33" s="66">
        <f t="shared" si="0"/>
        <v>33</v>
      </c>
      <c r="F33" s="65">
        <f>VLOOKUP($A33,'Return Data'!$B$7:$R$2292,11,0)</f>
        <v>6.2385999999999999</v>
      </c>
      <c r="G33" s="66">
        <f t="shared" si="1"/>
        <v>32</v>
      </c>
      <c r="H33" s="65">
        <f>VLOOKUP($A33,'Return Data'!$B$7:$R$2292,12,0)</f>
        <v>19.028700000000001</v>
      </c>
      <c r="I33" s="66">
        <f t="shared" si="2"/>
        <v>28</v>
      </c>
      <c r="J33" s="65">
        <f>VLOOKUP($A33,'Return Data'!$B$7:$R$2292,13,0)</f>
        <v>24.166899999999998</v>
      </c>
      <c r="K33" s="66">
        <f t="shared" si="3"/>
        <v>27</v>
      </c>
      <c r="L33" s="65">
        <f>VLOOKUP($A33,'Return Data'!$B$7:$R$2292,17,0)</f>
        <v>18.294799999999999</v>
      </c>
      <c r="M33" s="66">
        <f t="shared" si="4"/>
        <v>26</v>
      </c>
      <c r="N33" s="65">
        <f>VLOOKUP($A33,'Return Data'!$B$7:$R$2292,14,0)</f>
        <v>16.500499999999999</v>
      </c>
      <c r="O33" s="66">
        <f t="shared" si="5"/>
        <v>22</v>
      </c>
      <c r="P33" s="65">
        <f>VLOOKUP($A33,'Return Data'!$B$7:$R$2292,15,0)</f>
        <v>12.8292</v>
      </c>
      <c r="Q33" s="66">
        <f t="shared" si="7"/>
        <v>20</v>
      </c>
      <c r="R33" s="65">
        <f>VLOOKUP($A33,'Return Data'!$B$7:$R$2292,16,0)</f>
        <v>12.9511</v>
      </c>
      <c r="S33" s="67">
        <f t="shared" si="6"/>
        <v>27</v>
      </c>
    </row>
    <row r="34" spans="1:19" x14ac:dyDescent="0.3">
      <c r="A34" s="63" t="s">
        <v>530</v>
      </c>
      <c r="B34" s="64">
        <f>VLOOKUP($A34,'Return Data'!$B$7:$R$2292,3,0)</f>
        <v>44579</v>
      </c>
      <c r="C34" s="65">
        <f>VLOOKUP($A34,'Return Data'!$B$7:$R$2292,4,0)</f>
        <v>293.4853</v>
      </c>
      <c r="D34" s="65">
        <f>VLOOKUP($A34,'Return Data'!$B$7:$R$2292,10,0)</f>
        <v>-0.2132</v>
      </c>
      <c r="E34" s="66">
        <f t="shared" si="0"/>
        <v>14</v>
      </c>
      <c r="F34" s="65">
        <f>VLOOKUP($A34,'Return Data'!$B$7:$R$2292,11,0)</f>
        <v>11.1349</v>
      </c>
      <c r="G34" s="66">
        <f t="shared" si="1"/>
        <v>14</v>
      </c>
      <c r="H34" s="65">
        <f>VLOOKUP($A34,'Return Data'!$B$7:$R$2292,12,0)</f>
        <v>30.232800000000001</v>
      </c>
      <c r="I34" s="66">
        <f t="shared" si="2"/>
        <v>3</v>
      </c>
      <c r="J34" s="65">
        <f>VLOOKUP($A34,'Return Data'!$B$7:$R$2292,13,0)</f>
        <v>42.719900000000003</v>
      </c>
      <c r="K34" s="66">
        <f t="shared" si="3"/>
        <v>3</v>
      </c>
      <c r="L34" s="65">
        <f>VLOOKUP($A34,'Return Data'!$B$7:$R$2292,17,0)</f>
        <v>41.837899999999998</v>
      </c>
      <c r="M34" s="66">
        <f t="shared" si="4"/>
        <v>1</v>
      </c>
      <c r="N34" s="65">
        <f>VLOOKUP($A34,'Return Data'!$B$7:$R$2292,14,0)</f>
        <v>30.1449</v>
      </c>
      <c r="O34" s="66">
        <f t="shared" si="5"/>
        <v>1</v>
      </c>
      <c r="P34" s="65">
        <f>VLOOKUP($A34,'Return Data'!$B$7:$R$2292,15,0)</f>
        <v>21.426500000000001</v>
      </c>
      <c r="Q34" s="66">
        <f t="shared" si="7"/>
        <v>1</v>
      </c>
      <c r="R34" s="65">
        <f>VLOOKUP($A34,'Return Data'!$B$7:$R$2292,16,0)</f>
        <v>18.461300000000001</v>
      </c>
      <c r="S34" s="67">
        <f t="shared" si="6"/>
        <v>3</v>
      </c>
    </row>
    <row r="35" spans="1:19" x14ac:dyDescent="0.3">
      <c r="A35" s="63" t="s">
        <v>1803</v>
      </c>
      <c r="B35" s="64">
        <f>VLOOKUP($A35,'Return Data'!$B$7:$R$2292,3,0)</f>
        <v>44579</v>
      </c>
      <c r="C35" s="65">
        <f>VLOOKUP($A35,'Return Data'!$B$7:$R$2292,4,0)</f>
        <v>223.28989999999999</v>
      </c>
      <c r="D35" s="65">
        <f>VLOOKUP($A35,'Return Data'!$B$7:$R$2292,10,0)</f>
        <v>-1.8866000000000001</v>
      </c>
      <c r="E35" s="66">
        <f t="shared" si="0"/>
        <v>29</v>
      </c>
      <c r="F35" s="65">
        <f>VLOOKUP($A35,'Return Data'!$B$7:$R$2292,11,0)</f>
        <v>10.1753</v>
      </c>
      <c r="G35" s="66">
        <f t="shared" si="1"/>
        <v>20</v>
      </c>
      <c r="H35" s="65">
        <f>VLOOKUP($A35,'Return Data'!$B$7:$R$2292,12,0)</f>
        <v>20.732299999999999</v>
      </c>
      <c r="I35" s="66">
        <f t="shared" si="2"/>
        <v>24</v>
      </c>
      <c r="J35" s="65">
        <f>VLOOKUP($A35,'Return Data'!$B$7:$R$2292,13,0)</f>
        <v>24.960100000000001</v>
      </c>
      <c r="K35" s="66">
        <f t="shared" si="3"/>
        <v>22</v>
      </c>
      <c r="L35" s="65">
        <f>VLOOKUP($A35,'Return Data'!$B$7:$R$2292,17,0)</f>
        <v>18.853899999999999</v>
      </c>
      <c r="M35" s="66">
        <f t="shared" si="4"/>
        <v>24</v>
      </c>
      <c r="N35" s="65">
        <f>VLOOKUP($A35,'Return Data'!$B$7:$R$2292,14,0)</f>
        <v>18.354099999999999</v>
      </c>
      <c r="O35" s="66">
        <f t="shared" si="5"/>
        <v>12</v>
      </c>
      <c r="P35" s="65">
        <f>VLOOKUP($A35,'Return Data'!$B$7:$R$2292,15,0)</f>
        <v>15.843299999999999</v>
      </c>
      <c r="Q35" s="66">
        <f t="shared" si="7"/>
        <v>8</v>
      </c>
      <c r="R35" s="65">
        <f>VLOOKUP($A35,'Return Data'!$B$7:$R$2292,16,0)</f>
        <v>16.3444</v>
      </c>
      <c r="S35" s="67">
        <f t="shared" si="6"/>
        <v>8</v>
      </c>
    </row>
    <row r="36" spans="1:19" x14ac:dyDescent="0.3">
      <c r="A36" s="63" t="s">
        <v>531</v>
      </c>
      <c r="B36" s="64">
        <f>VLOOKUP($A36,'Return Data'!$B$7:$R$2292,3,0)</f>
        <v>44579</v>
      </c>
      <c r="C36" s="65">
        <f>VLOOKUP($A36,'Return Data'!$B$7:$R$2292,4,0)</f>
        <v>25.415199999999999</v>
      </c>
      <c r="D36" s="65">
        <f>VLOOKUP($A36,'Return Data'!$B$7:$R$2292,10,0)</f>
        <v>-1.6341000000000001</v>
      </c>
      <c r="E36" s="66">
        <f t="shared" si="0"/>
        <v>26</v>
      </c>
      <c r="F36" s="65">
        <f>VLOOKUP($A36,'Return Data'!$B$7:$R$2292,11,0)</f>
        <v>9.4030000000000005</v>
      </c>
      <c r="G36" s="66">
        <f t="shared" si="1"/>
        <v>23</v>
      </c>
      <c r="H36" s="65">
        <f>VLOOKUP($A36,'Return Data'!$B$7:$R$2292,12,0)</f>
        <v>16.6343</v>
      </c>
      <c r="I36" s="66">
        <f t="shared" si="2"/>
        <v>31</v>
      </c>
      <c r="J36" s="65">
        <f>VLOOKUP($A36,'Return Data'!$B$7:$R$2292,13,0)</f>
        <v>18.234999999999999</v>
      </c>
      <c r="K36" s="66">
        <f t="shared" si="3"/>
        <v>31</v>
      </c>
      <c r="L36" s="65">
        <f>VLOOKUP($A36,'Return Data'!$B$7:$R$2292,17,0)</f>
        <v>16.6035</v>
      </c>
      <c r="M36" s="66">
        <f t="shared" si="4"/>
        <v>29</v>
      </c>
      <c r="N36" s="65">
        <f>VLOOKUP($A36,'Return Data'!$B$7:$R$2292,14,0)</f>
        <v>14.8345</v>
      </c>
      <c r="O36" s="66">
        <f t="shared" si="5"/>
        <v>29</v>
      </c>
      <c r="P36" s="65">
        <f>VLOOKUP($A36,'Return Data'!$B$7:$R$2292,15,0)</f>
        <v>13.0274</v>
      </c>
      <c r="Q36" s="66">
        <f t="shared" si="7"/>
        <v>18</v>
      </c>
      <c r="R36" s="65">
        <f>VLOOKUP($A36,'Return Data'!$B$7:$R$2292,16,0)</f>
        <v>12.175700000000001</v>
      </c>
      <c r="S36" s="67">
        <f t="shared" si="6"/>
        <v>30</v>
      </c>
    </row>
    <row r="37" spans="1:19" x14ac:dyDescent="0.3">
      <c r="A37" s="63" t="s">
        <v>2005</v>
      </c>
      <c r="B37" s="64">
        <f>VLOOKUP($A37,'Return Data'!$B$7:$R$2292,3,0)</f>
        <v>44579</v>
      </c>
      <c r="C37" s="65">
        <f>VLOOKUP($A37,'Return Data'!$B$7:$R$2292,4,0)</f>
        <v>126.5553</v>
      </c>
      <c r="D37" s="65">
        <f>VLOOKUP($A37,'Return Data'!$B$7:$R$2292,10,0)</f>
        <v>-1.7045999999999999</v>
      </c>
      <c r="E37" s="66">
        <f t="shared" si="0"/>
        <v>28</v>
      </c>
      <c r="F37" s="65">
        <f>VLOOKUP($A37,'Return Data'!$B$7:$R$2292,11,0)</f>
        <v>12.643800000000001</v>
      </c>
      <c r="G37" s="66">
        <f t="shared" si="1"/>
        <v>7</v>
      </c>
      <c r="H37" s="65">
        <f>VLOOKUP($A37,'Return Data'!$B$7:$R$2292,12,0)</f>
        <v>23.589200000000002</v>
      </c>
      <c r="I37" s="66">
        <f t="shared" si="2"/>
        <v>10</v>
      </c>
      <c r="J37" s="65">
        <f>VLOOKUP($A37,'Return Data'!$B$7:$R$2292,13,0)</f>
        <v>28.378299999999999</v>
      </c>
      <c r="K37" s="66">
        <f t="shared" si="3"/>
        <v>11</v>
      </c>
      <c r="L37" s="65">
        <f>VLOOKUP($A37,'Return Data'!$B$7:$R$2292,17,0)</f>
        <v>22.588100000000001</v>
      </c>
      <c r="M37" s="66">
        <f t="shared" si="4"/>
        <v>11</v>
      </c>
      <c r="N37" s="65">
        <f>VLOOKUP($A37,'Return Data'!$B$7:$R$2292,14,0)</f>
        <v>16.736499999999999</v>
      </c>
      <c r="O37" s="66">
        <f t="shared" si="5"/>
        <v>20</v>
      </c>
      <c r="P37" s="65">
        <f>VLOOKUP($A37,'Return Data'!$B$7:$R$2292,15,0)</f>
        <v>16.003900000000002</v>
      </c>
      <c r="Q37" s="66">
        <f t="shared" si="7"/>
        <v>7</v>
      </c>
      <c r="R37" s="65">
        <f>VLOOKUP($A37,'Return Data'!$B$7:$R$2292,16,0)</f>
        <v>15.466200000000001</v>
      </c>
      <c r="S37" s="67">
        <f t="shared" si="6"/>
        <v>14</v>
      </c>
    </row>
    <row r="38" spans="1:19" x14ac:dyDescent="0.3">
      <c r="A38" s="63" t="s">
        <v>534</v>
      </c>
      <c r="B38" s="64">
        <f>VLOOKUP($A38,'Return Data'!$B$7:$R$2292,3,0)</f>
        <v>0</v>
      </c>
      <c r="C38" s="65">
        <f>VLOOKUP($A38,'Return Data'!$B$7:$R$2292,4,0)</f>
        <v>0</v>
      </c>
      <c r="D38" s="65">
        <f>VLOOKUP($A38,'Return Data'!$B$7:$R$2292,10,0)</f>
        <v>0</v>
      </c>
      <c r="E38" s="66">
        <f t="shared" si="0"/>
        <v>12</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44579</v>
      </c>
      <c r="C39" s="65">
        <f>VLOOKUP($A39,'Return Data'!$B$7:$R$2292,4,0)</f>
        <v>339.7</v>
      </c>
      <c r="D39" s="65">
        <f>VLOOKUP($A39,'Return Data'!$B$7:$R$2292,10,0)</f>
        <v>-0.1008</v>
      </c>
      <c r="E39" s="66">
        <f t="shared" si="0"/>
        <v>13</v>
      </c>
      <c r="F39" s="65">
        <f>VLOOKUP($A39,'Return Data'!$B$7:$R$2292,11,0)</f>
        <v>11.508699999999999</v>
      </c>
      <c r="G39" s="66">
        <f t="shared" si="1"/>
        <v>12</v>
      </c>
      <c r="H39" s="65">
        <f>VLOOKUP($A39,'Return Data'!$B$7:$R$2292,12,0)</f>
        <v>22.938300000000002</v>
      </c>
      <c r="I39" s="66">
        <f t="shared" si="2"/>
        <v>12</v>
      </c>
      <c r="J39" s="65">
        <f>VLOOKUP($A39,'Return Data'!$B$7:$R$2292,13,0)</f>
        <v>27.5288</v>
      </c>
      <c r="K39" s="66">
        <f t="shared" si="3"/>
        <v>13</v>
      </c>
      <c r="L39" s="65">
        <f>VLOOKUP($A39,'Return Data'!$B$7:$R$2292,17,0)</f>
        <v>19.689399999999999</v>
      </c>
      <c r="M39" s="66">
        <f t="shared" si="4"/>
        <v>21</v>
      </c>
      <c r="N39" s="65">
        <f>VLOOKUP($A39,'Return Data'!$B$7:$R$2292,14,0)</f>
        <v>16.446000000000002</v>
      </c>
      <c r="O39" s="66">
        <f t="shared" si="5"/>
        <v>23</v>
      </c>
      <c r="P39" s="65">
        <f>VLOOKUP($A39,'Return Data'!$B$7:$R$2292,15,0)</f>
        <v>12.8368</v>
      </c>
      <c r="Q39" s="66">
        <f t="shared" si="7"/>
        <v>19</v>
      </c>
      <c r="R39" s="65">
        <f>VLOOKUP($A39,'Return Data'!$B$7:$R$2292,16,0)</f>
        <v>14.5656</v>
      </c>
      <c r="S39" s="67">
        <f t="shared" si="6"/>
        <v>18</v>
      </c>
    </row>
    <row r="40" spans="1:19" x14ac:dyDescent="0.3">
      <c r="A40" s="63" t="s">
        <v>537</v>
      </c>
      <c r="B40" s="64">
        <f>VLOOKUP($A40,'Return Data'!$B$7:$R$2292,3,0)</f>
        <v>44579</v>
      </c>
      <c r="C40" s="65">
        <f>VLOOKUP($A40,'Return Data'!$B$7:$R$2292,4,0)</f>
        <v>269.76240000000001</v>
      </c>
      <c r="D40" s="65">
        <f>VLOOKUP($A40,'Return Data'!$B$7:$R$2292,10,0)</f>
        <v>-1.2806</v>
      </c>
      <c r="E40" s="66">
        <f t="shared" si="0"/>
        <v>21</v>
      </c>
      <c r="F40" s="65">
        <f>VLOOKUP($A40,'Return Data'!$B$7:$R$2292,11,0)</f>
        <v>10.4476</v>
      </c>
      <c r="G40" s="66">
        <f t="shared" si="1"/>
        <v>18</v>
      </c>
      <c r="H40" s="65">
        <f>VLOOKUP($A40,'Return Data'!$B$7:$R$2292,12,0)</f>
        <v>24.916799999999999</v>
      </c>
      <c r="I40" s="66">
        <f t="shared" si="2"/>
        <v>9</v>
      </c>
      <c r="J40" s="65">
        <f>VLOOKUP($A40,'Return Data'!$B$7:$R$2292,13,0)</f>
        <v>31.5459</v>
      </c>
      <c r="K40" s="66">
        <f t="shared" si="3"/>
        <v>7</v>
      </c>
      <c r="L40" s="65">
        <f>VLOOKUP($A40,'Return Data'!$B$7:$R$2292,17,0)</f>
        <v>22.643599999999999</v>
      </c>
      <c r="M40" s="66">
        <f t="shared" si="4"/>
        <v>10</v>
      </c>
      <c r="N40" s="65">
        <f>VLOOKUP($A40,'Return Data'!$B$7:$R$2292,14,0)</f>
        <v>16.752600000000001</v>
      </c>
      <c r="O40" s="66">
        <f t="shared" si="5"/>
        <v>19</v>
      </c>
      <c r="P40" s="65">
        <f>VLOOKUP($A40,'Return Data'!$B$7:$R$2292,15,0)</f>
        <v>13.299300000000001</v>
      </c>
      <c r="Q40" s="66">
        <f t="shared" si="7"/>
        <v>17</v>
      </c>
      <c r="R40" s="65">
        <f>VLOOKUP($A40,'Return Data'!$B$7:$R$2292,16,0)</f>
        <v>13.150700000000001</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-0.62511515151515151</v>
      </c>
      <c r="E42" s="74"/>
      <c r="F42" s="75">
        <f>AVERAGE(F8:F40)</f>
        <v>10.522124242424244</v>
      </c>
      <c r="G42" s="74"/>
      <c r="H42" s="75">
        <f>AVERAGE(H8:H40)</f>
        <v>22.431654545454546</v>
      </c>
      <c r="I42" s="74"/>
      <c r="J42" s="75">
        <f>AVERAGE(J8:J40)</f>
        <v>27.423275757575755</v>
      </c>
      <c r="K42" s="74"/>
      <c r="L42" s="75">
        <f>AVERAGE(L8:L40)</f>
        <v>21.230245454545457</v>
      </c>
      <c r="M42" s="74"/>
      <c r="N42" s="75">
        <f>AVERAGE(N8:N40)</f>
        <v>17.68724375</v>
      </c>
      <c r="O42" s="74"/>
      <c r="P42" s="75">
        <f>AVERAGE(P8:P40)</f>
        <v>14.121223999999998</v>
      </c>
      <c r="Q42" s="74"/>
      <c r="R42" s="75">
        <f>AVERAGE(R8:R40)</f>
        <v>14.817454545454545</v>
      </c>
      <c r="S42" s="76"/>
    </row>
    <row r="43" spans="1:19" x14ac:dyDescent="0.3">
      <c r="A43" s="73" t="s">
        <v>28</v>
      </c>
      <c r="B43" s="74"/>
      <c r="C43" s="74"/>
      <c r="D43" s="75">
        <f>MIN(D8:D40)</f>
        <v>-3.9782000000000002</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2.8605</v>
      </c>
      <c r="E44" s="78"/>
      <c r="F44" s="79">
        <f>MAX(F8:F40)</f>
        <v>18.927299999999999</v>
      </c>
      <c r="G44" s="78"/>
      <c r="H44" s="79">
        <f>MAX(H8:H40)</f>
        <v>41.630200000000002</v>
      </c>
      <c r="I44" s="78"/>
      <c r="J44" s="79">
        <f>MAX(J8:J40)</f>
        <v>57.004199999999997</v>
      </c>
      <c r="K44" s="78"/>
      <c r="L44" s="79">
        <f>MAX(L8:L40)</f>
        <v>41.837899999999998</v>
      </c>
      <c r="M44" s="78"/>
      <c r="N44" s="79">
        <f>MAX(N8:N40)</f>
        <v>30.1449</v>
      </c>
      <c r="O44" s="78"/>
      <c r="P44" s="79">
        <f>MAX(P8:P40)</f>
        <v>21.426500000000001</v>
      </c>
      <c r="Q44" s="78"/>
      <c r="R44" s="79">
        <f>MAX(R8:R40)</f>
        <v>27.250399999999999</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44579</v>
      </c>
      <c r="C8" s="65">
        <f>VLOOKUP($A8,'Return Data'!$B$7:$R$2292,4,0)</f>
        <v>1087.95</v>
      </c>
      <c r="D8" s="65">
        <f>VLOOKUP($A8,'Return Data'!$B$7:$R$2292,10,0)</f>
        <v>-3.1332</v>
      </c>
      <c r="E8" s="66">
        <f t="shared" ref="E8:E40" si="0">RANK(D8,D$8:D$40,0)</f>
        <v>32</v>
      </c>
      <c r="F8" s="65">
        <f>VLOOKUP($A8,'Return Data'!$B$7:$R$2292,11,0)</f>
        <v>7.8640999999999996</v>
      </c>
      <c r="G8" s="66">
        <f t="shared" ref="G8:G40" si="1">RANK(F8,F$8:F$40,0)</f>
        <v>26</v>
      </c>
      <c r="H8" s="65">
        <f>VLOOKUP($A8,'Return Data'!$B$7:$R$2292,12,0)</f>
        <v>19.2653</v>
      </c>
      <c r="I8" s="66">
        <f t="shared" ref="I8:I40" si="2">RANK(H8,H$8:H$40,0)</f>
        <v>27</v>
      </c>
      <c r="J8" s="65">
        <f>VLOOKUP($A8,'Return Data'!$B$7:$R$2292,13,0)</f>
        <v>24.787800000000001</v>
      </c>
      <c r="K8" s="66">
        <f t="shared" ref="K8:K40" si="3">RANK(J8,J$8:J$40,0)</f>
        <v>16</v>
      </c>
      <c r="L8" s="65">
        <f>VLOOKUP($A8,'Return Data'!$B$7:$R$2292,17,0)</f>
        <v>18.249600000000001</v>
      </c>
      <c r="M8" s="66">
        <f t="shared" ref="M8:M39" si="4">RANK(L8,L$8:L$40,0)</f>
        <v>22</v>
      </c>
      <c r="N8" s="65">
        <f>VLOOKUP($A8,'Return Data'!$B$7:$R$2292,14,0)</f>
        <v>14.1838</v>
      </c>
      <c r="O8" s="66">
        <f t="shared" ref="O8:O39" si="5">RANK(N8,N$8:N$40,0)</f>
        <v>26</v>
      </c>
      <c r="P8" s="65">
        <f>VLOOKUP($A8,'Return Data'!$B$7:$R$2292,15,0)</f>
        <v>11.3432</v>
      </c>
      <c r="Q8" s="66">
        <f t="shared" ref="Q8:Q39" si="6">RANK(P8,P$8:P$40,0)</f>
        <v>20</v>
      </c>
      <c r="R8" s="65">
        <f>VLOOKUP($A8,'Return Data'!$B$7:$R$2292,16,0)</f>
        <v>19.0016</v>
      </c>
      <c r="S8" s="67">
        <f t="shared" ref="S8:S39" si="7">RANK(R8,R$8:R$40,0)</f>
        <v>2</v>
      </c>
    </row>
    <row r="9" spans="1:20" x14ac:dyDescent="0.3">
      <c r="A9" s="63" t="s">
        <v>481</v>
      </c>
      <c r="B9" s="64">
        <f>VLOOKUP($A9,'Return Data'!$B$7:$R$2292,3,0)</f>
        <v>44579</v>
      </c>
      <c r="C9" s="65">
        <f>VLOOKUP($A9,'Return Data'!$B$7:$R$2292,4,0)</f>
        <v>16.3</v>
      </c>
      <c r="D9" s="65">
        <f>VLOOKUP($A9,'Return Data'!$B$7:$R$2292,10,0)</f>
        <v>-0.1837</v>
      </c>
      <c r="E9" s="66">
        <f t="shared" si="0"/>
        <v>11</v>
      </c>
      <c r="F9" s="65">
        <f>VLOOKUP($A9,'Return Data'!$B$7:$R$2292,11,0)</f>
        <v>13.5097</v>
      </c>
      <c r="G9" s="66">
        <f t="shared" si="1"/>
        <v>3</v>
      </c>
      <c r="H9" s="65">
        <f>VLOOKUP($A9,'Return Data'!$B$7:$R$2292,12,0)</f>
        <v>25.771599999999999</v>
      </c>
      <c r="I9" s="66">
        <f t="shared" si="2"/>
        <v>5</v>
      </c>
      <c r="J9" s="65">
        <f>VLOOKUP($A9,'Return Data'!$B$7:$R$2292,13,0)</f>
        <v>26.454599999999999</v>
      </c>
      <c r="K9" s="66">
        <f t="shared" si="3"/>
        <v>13</v>
      </c>
      <c r="L9" s="65">
        <f>VLOOKUP($A9,'Return Data'!$B$7:$R$2292,17,0)</f>
        <v>19.360399999999998</v>
      </c>
      <c r="M9" s="66">
        <f t="shared" si="4"/>
        <v>16</v>
      </c>
      <c r="N9" s="65">
        <f>VLOOKUP($A9,'Return Data'!$B$7:$R$2292,14,0)</f>
        <v>18.869399999999999</v>
      </c>
      <c r="O9" s="66">
        <f t="shared" si="5"/>
        <v>8</v>
      </c>
      <c r="P9" s="65"/>
      <c r="Q9" s="66"/>
      <c r="R9" s="65">
        <f>VLOOKUP($A9,'Return Data'!$B$7:$R$2292,16,0)</f>
        <v>15.229799999999999</v>
      </c>
      <c r="S9" s="67">
        <f t="shared" si="7"/>
        <v>8</v>
      </c>
    </row>
    <row r="10" spans="1:20" x14ac:dyDescent="0.3">
      <c r="A10" s="63" t="s">
        <v>482</v>
      </c>
      <c r="B10" s="64">
        <f>VLOOKUP($A10,'Return Data'!$B$7:$R$2292,3,0)</f>
        <v>44579</v>
      </c>
      <c r="C10" s="65">
        <f>VLOOKUP($A10,'Return Data'!$B$7:$R$2292,4,0)</f>
        <v>86.37</v>
      </c>
      <c r="D10" s="65">
        <f>VLOOKUP($A10,'Return Data'!$B$7:$R$2292,10,0)</f>
        <v>-1.8856999999999999</v>
      </c>
      <c r="E10" s="66">
        <f t="shared" si="0"/>
        <v>25</v>
      </c>
      <c r="F10" s="65">
        <f>VLOOKUP($A10,'Return Data'!$B$7:$R$2292,11,0)</f>
        <v>14.4125</v>
      </c>
      <c r="G10" s="66">
        <f t="shared" si="1"/>
        <v>2</v>
      </c>
      <c r="H10" s="65">
        <f>VLOOKUP($A10,'Return Data'!$B$7:$R$2292,12,0)</f>
        <v>26.106000000000002</v>
      </c>
      <c r="I10" s="66">
        <f t="shared" si="2"/>
        <v>4</v>
      </c>
      <c r="J10" s="65">
        <f>VLOOKUP($A10,'Return Data'!$B$7:$R$2292,13,0)</f>
        <v>29.8992</v>
      </c>
      <c r="K10" s="66">
        <f t="shared" si="3"/>
        <v>8</v>
      </c>
      <c r="L10" s="65">
        <f>VLOOKUP($A10,'Return Data'!$B$7:$R$2292,17,0)</f>
        <v>23.242000000000001</v>
      </c>
      <c r="M10" s="66">
        <f t="shared" si="4"/>
        <v>6</v>
      </c>
      <c r="N10" s="65">
        <f>VLOOKUP($A10,'Return Data'!$B$7:$R$2292,14,0)</f>
        <v>17.220400000000001</v>
      </c>
      <c r="O10" s="66">
        <f t="shared" si="5"/>
        <v>12</v>
      </c>
      <c r="P10" s="65">
        <f>VLOOKUP($A10,'Return Data'!$B$7:$R$2292,15,0)</f>
        <v>13.165800000000001</v>
      </c>
      <c r="Q10" s="66">
        <f t="shared" si="6"/>
        <v>11</v>
      </c>
      <c r="R10" s="65">
        <f>VLOOKUP($A10,'Return Data'!$B$7:$R$2292,16,0)</f>
        <v>12.4574</v>
      </c>
      <c r="S10" s="67">
        <f t="shared" si="7"/>
        <v>20</v>
      </c>
    </row>
    <row r="11" spans="1:20" x14ac:dyDescent="0.3">
      <c r="A11" s="63" t="s">
        <v>1743</v>
      </c>
      <c r="B11" s="64">
        <f>VLOOKUP($A11,'Return Data'!$B$7:$R$2292,3,0)</f>
        <v>44579</v>
      </c>
      <c r="C11" s="65">
        <f>VLOOKUP($A11,'Return Data'!$B$7:$R$2292,4,0)</f>
        <v>19.001999999999999</v>
      </c>
      <c r="D11" s="65">
        <f>VLOOKUP($A11,'Return Data'!$B$7:$R$2292,10,0)</f>
        <v>-1.145</v>
      </c>
      <c r="E11" s="66">
        <f t="shared" si="0"/>
        <v>19</v>
      </c>
      <c r="F11" s="65">
        <f>VLOOKUP($A11,'Return Data'!$B$7:$R$2292,11,0)</f>
        <v>7.0837000000000003</v>
      </c>
      <c r="G11" s="66">
        <f t="shared" si="1"/>
        <v>30</v>
      </c>
      <c r="H11" s="65">
        <f>VLOOKUP($A11,'Return Data'!$B$7:$R$2292,12,0)</f>
        <v>21.037199999999999</v>
      </c>
      <c r="I11" s="66">
        <f t="shared" si="2"/>
        <v>17</v>
      </c>
      <c r="J11" s="65">
        <f>VLOOKUP($A11,'Return Data'!$B$7:$R$2292,13,0)</f>
        <v>24.288699999999999</v>
      </c>
      <c r="K11" s="66">
        <f t="shared" si="3"/>
        <v>21</v>
      </c>
      <c r="L11" s="65">
        <f>VLOOKUP($A11,'Return Data'!$B$7:$R$2292,17,0)</f>
        <v>19.127500000000001</v>
      </c>
      <c r="M11" s="66">
        <f t="shared" si="4"/>
        <v>18</v>
      </c>
      <c r="N11" s="65">
        <f>VLOOKUP($A11,'Return Data'!$B$7:$R$2292,14,0)</f>
        <v>19.404299999999999</v>
      </c>
      <c r="O11" s="66">
        <f t="shared" si="5"/>
        <v>6</v>
      </c>
      <c r="P11" s="65"/>
      <c r="Q11" s="66"/>
      <c r="R11" s="65">
        <f>VLOOKUP($A11,'Return Data'!$B$7:$R$2292,16,0)</f>
        <v>14.3535</v>
      </c>
      <c r="S11" s="67">
        <f t="shared" si="7"/>
        <v>11</v>
      </c>
    </row>
    <row r="12" spans="1:20" x14ac:dyDescent="0.3">
      <c r="A12" s="63" t="s">
        <v>485</v>
      </c>
      <c r="B12" s="64">
        <f>VLOOKUP($A12,'Return Data'!$B$7:$R$2292,3,0)</f>
        <v>44579</v>
      </c>
      <c r="C12" s="65">
        <f>VLOOKUP($A12,'Return Data'!$B$7:$R$2292,4,0)</f>
        <v>24.69</v>
      </c>
      <c r="D12" s="65">
        <f>VLOOKUP($A12,'Return Data'!$B$7:$R$2292,10,0)</f>
        <v>2.6610999999999998</v>
      </c>
      <c r="E12" s="66">
        <f t="shared" si="0"/>
        <v>1</v>
      </c>
      <c r="F12" s="65">
        <f>VLOOKUP($A12,'Return Data'!$B$7:$R$2292,11,0)</f>
        <v>13.2569</v>
      </c>
      <c r="G12" s="66">
        <f t="shared" si="1"/>
        <v>4</v>
      </c>
      <c r="H12" s="65">
        <f>VLOOKUP($A12,'Return Data'!$B$7:$R$2292,12,0)</f>
        <v>40.764000000000003</v>
      </c>
      <c r="I12" s="66">
        <f t="shared" si="2"/>
        <v>1</v>
      </c>
      <c r="J12" s="65">
        <f>VLOOKUP($A12,'Return Data'!$B$7:$R$2292,13,0)</f>
        <v>55.674700000000001</v>
      </c>
      <c r="K12" s="66">
        <f t="shared" si="3"/>
        <v>1</v>
      </c>
      <c r="L12" s="65">
        <f>VLOOKUP($A12,'Return Data'!$B$7:$R$2292,17,0)</f>
        <v>40.355200000000004</v>
      </c>
      <c r="M12" s="66">
        <f t="shared" si="4"/>
        <v>2</v>
      </c>
      <c r="N12" s="65">
        <f>VLOOKUP($A12,'Return Data'!$B$7:$R$2292,14,0)</f>
        <v>25.779199999999999</v>
      </c>
      <c r="O12" s="66">
        <f t="shared" si="5"/>
        <v>2</v>
      </c>
      <c r="P12" s="65">
        <f>VLOOKUP($A12,'Return Data'!$B$7:$R$2292,15,0)</f>
        <v>18.9343</v>
      </c>
      <c r="Q12" s="66">
        <f t="shared" si="6"/>
        <v>2</v>
      </c>
      <c r="R12" s="65">
        <f>VLOOKUP($A12,'Return Data'!$B$7:$R$2292,16,0)</f>
        <v>17.855499999999999</v>
      </c>
      <c r="S12" s="67">
        <f t="shared" si="7"/>
        <v>3</v>
      </c>
    </row>
    <row r="13" spans="1:20" x14ac:dyDescent="0.3">
      <c r="A13" s="63" t="s">
        <v>487</v>
      </c>
      <c r="B13" s="64">
        <f>VLOOKUP($A13,'Return Data'!$B$7:$R$2292,3,0)</f>
        <v>44579</v>
      </c>
      <c r="C13" s="65">
        <f>VLOOKUP($A13,'Return Data'!$B$7:$R$2292,4,0)</f>
        <v>253.92</v>
      </c>
      <c r="D13" s="65">
        <f>VLOOKUP($A13,'Return Data'!$B$7:$R$2292,10,0)</f>
        <v>-0.20039999999999999</v>
      </c>
      <c r="E13" s="66">
        <f t="shared" si="0"/>
        <v>12</v>
      </c>
      <c r="F13" s="65">
        <f>VLOOKUP($A13,'Return Data'!$B$7:$R$2292,11,0)</f>
        <v>9.8554999999999993</v>
      </c>
      <c r="G13" s="66">
        <f t="shared" si="1"/>
        <v>18</v>
      </c>
      <c r="H13" s="65">
        <f>VLOOKUP($A13,'Return Data'!$B$7:$R$2292,12,0)</f>
        <v>21.104600000000001</v>
      </c>
      <c r="I13" s="66">
        <f t="shared" si="2"/>
        <v>15</v>
      </c>
      <c r="J13" s="65">
        <f>VLOOKUP($A13,'Return Data'!$B$7:$R$2292,13,0)</f>
        <v>24.757999999999999</v>
      </c>
      <c r="K13" s="66">
        <f t="shared" si="3"/>
        <v>17</v>
      </c>
      <c r="L13" s="65">
        <f>VLOOKUP($A13,'Return Data'!$B$7:$R$2292,17,0)</f>
        <v>21.490400000000001</v>
      </c>
      <c r="M13" s="66">
        <f t="shared" si="4"/>
        <v>10</v>
      </c>
      <c r="N13" s="65">
        <f>VLOOKUP($A13,'Return Data'!$B$7:$R$2292,14,0)</f>
        <v>18.954899999999999</v>
      </c>
      <c r="O13" s="66">
        <f t="shared" si="5"/>
        <v>7</v>
      </c>
      <c r="P13" s="65">
        <f>VLOOKUP($A13,'Return Data'!$B$7:$R$2292,15,0)</f>
        <v>15.547800000000001</v>
      </c>
      <c r="Q13" s="66">
        <f t="shared" si="6"/>
        <v>4</v>
      </c>
      <c r="R13" s="65">
        <f>VLOOKUP($A13,'Return Data'!$B$7:$R$2292,16,0)</f>
        <v>11.8072</v>
      </c>
      <c r="S13" s="67">
        <f t="shared" si="7"/>
        <v>26</v>
      </c>
    </row>
    <row r="14" spans="1:20" x14ac:dyDescent="0.3">
      <c r="A14" s="63" t="s">
        <v>489</v>
      </c>
      <c r="B14" s="64">
        <f>VLOOKUP($A14,'Return Data'!$B$7:$R$2292,3,0)</f>
        <v>44579</v>
      </c>
      <c r="C14" s="65">
        <f>VLOOKUP($A14,'Return Data'!$B$7:$R$2292,4,0)</f>
        <v>242.38399999999999</v>
      </c>
      <c r="D14" s="65">
        <f>VLOOKUP($A14,'Return Data'!$B$7:$R$2292,10,0)</f>
        <v>-1.7996000000000001</v>
      </c>
      <c r="E14" s="66">
        <f t="shared" si="0"/>
        <v>23</v>
      </c>
      <c r="F14" s="65">
        <f>VLOOKUP($A14,'Return Data'!$B$7:$R$2292,11,0)</f>
        <v>7.6779000000000002</v>
      </c>
      <c r="G14" s="66">
        <f t="shared" si="1"/>
        <v>28</v>
      </c>
      <c r="H14" s="65">
        <f>VLOOKUP($A14,'Return Data'!$B$7:$R$2292,12,0)</f>
        <v>20.140799999999999</v>
      </c>
      <c r="I14" s="66">
        <f t="shared" si="2"/>
        <v>21</v>
      </c>
      <c r="J14" s="65">
        <f>VLOOKUP($A14,'Return Data'!$B$7:$R$2292,13,0)</f>
        <v>24.852</v>
      </c>
      <c r="K14" s="66">
        <f t="shared" si="3"/>
        <v>15</v>
      </c>
      <c r="L14" s="65">
        <f>VLOOKUP($A14,'Return Data'!$B$7:$R$2292,17,0)</f>
        <v>20.1294</v>
      </c>
      <c r="M14" s="66">
        <f t="shared" si="4"/>
        <v>13</v>
      </c>
      <c r="N14" s="65">
        <f>VLOOKUP($A14,'Return Data'!$B$7:$R$2292,14,0)</f>
        <v>19.583200000000001</v>
      </c>
      <c r="O14" s="66">
        <f t="shared" si="5"/>
        <v>5</v>
      </c>
      <c r="P14" s="65">
        <f>VLOOKUP($A14,'Return Data'!$B$7:$R$2292,15,0)</f>
        <v>14.326499999999999</v>
      </c>
      <c r="Q14" s="66">
        <f t="shared" si="6"/>
        <v>9</v>
      </c>
      <c r="R14" s="65">
        <f>VLOOKUP($A14,'Return Data'!$B$7:$R$2292,16,0)</f>
        <v>15.104100000000001</v>
      </c>
      <c r="S14" s="67">
        <f t="shared" si="7"/>
        <v>9</v>
      </c>
    </row>
    <row r="15" spans="1:20" x14ac:dyDescent="0.3">
      <c r="A15" s="63" t="s">
        <v>491</v>
      </c>
      <c r="B15" s="64">
        <f>VLOOKUP($A15,'Return Data'!$B$7:$R$2292,3,0)</f>
        <v>44579</v>
      </c>
      <c r="C15" s="65">
        <f>VLOOKUP($A15,'Return Data'!$B$7:$R$2292,4,0)</f>
        <v>39.619999999999997</v>
      </c>
      <c r="D15" s="65">
        <f>VLOOKUP($A15,'Return Data'!$B$7:$R$2292,10,0)</f>
        <v>1.3557999999999999</v>
      </c>
      <c r="E15" s="66">
        <f t="shared" si="0"/>
        <v>2</v>
      </c>
      <c r="F15" s="65">
        <f>VLOOKUP($A15,'Return Data'!$B$7:$R$2292,11,0)</f>
        <v>11.952500000000001</v>
      </c>
      <c r="G15" s="66">
        <f t="shared" si="1"/>
        <v>6</v>
      </c>
      <c r="H15" s="65">
        <f>VLOOKUP($A15,'Return Data'!$B$7:$R$2292,12,0)</f>
        <v>24.239599999999999</v>
      </c>
      <c r="I15" s="66">
        <f t="shared" si="2"/>
        <v>9</v>
      </c>
      <c r="J15" s="65">
        <f>VLOOKUP($A15,'Return Data'!$B$7:$R$2292,13,0)</f>
        <v>28.4695</v>
      </c>
      <c r="K15" s="66">
        <f t="shared" si="3"/>
        <v>10</v>
      </c>
      <c r="L15" s="65">
        <f>VLOOKUP($A15,'Return Data'!$B$7:$R$2292,17,0)</f>
        <v>20.013999999999999</v>
      </c>
      <c r="M15" s="66">
        <f t="shared" si="4"/>
        <v>14</v>
      </c>
      <c r="N15" s="65">
        <f>VLOOKUP($A15,'Return Data'!$B$7:$R$2292,14,0)</f>
        <v>17.503699999999998</v>
      </c>
      <c r="O15" s="66">
        <f t="shared" si="5"/>
        <v>11</v>
      </c>
      <c r="P15" s="65">
        <f>VLOOKUP($A15,'Return Data'!$B$7:$R$2292,15,0)</f>
        <v>14.619300000000001</v>
      </c>
      <c r="Q15" s="66">
        <f t="shared" si="6"/>
        <v>7</v>
      </c>
      <c r="R15" s="65">
        <f>VLOOKUP($A15,'Return Data'!$B$7:$R$2292,16,0)</f>
        <v>11.696199999999999</v>
      </c>
      <c r="S15" s="67">
        <f t="shared" si="7"/>
        <v>28</v>
      </c>
    </row>
    <row r="16" spans="1:20" x14ac:dyDescent="0.3">
      <c r="A16" s="63" t="s">
        <v>492</v>
      </c>
      <c r="B16" s="64">
        <f>VLOOKUP($A16,'Return Data'!$B$7:$R$2292,3,0)</f>
        <v>44579</v>
      </c>
      <c r="C16" s="65">
        <f>VLOOKUP($A16,'Return Data'!$B$7:$R$2292,4,0)</f>
        <v>180.1737</v>
      </c>
      <c r="D16" s="65">
        <f>VLOOKUP($A16,'Return Data'!$B$7:$R$2292,10,0)</f>
        <v>-1.869</v>
      </c>
      <c r="E16" s="66">
        <f t="shared" si="0"/>
        <v>24</v>
      </c>
      <c r="F16" s="65">
        <f>VLOOKUP($A16,'Return Data'!$B$7:$R$2292,11,0)</f>
        <v>7.2832999999999997</v>
      </c>
      <c r="G16" s="66">
        <f t="shared" si="1"/>
        <v>29</v>
      </c>
      <c r="H16" s="65">
        <f>VLOOKUP($A16,'Return Data'!$B$7:$R$2292,12,0)</f>
        <v>19.416499999999999</v>
      </c>
      <c r="I16" s="66">
        <f t="shared" si="2"/>
        <v>26</v>
      </c>
      <c r="J16" s="65">
        <f>VLOOKUP($A16,'Return Data'!$B$7:$R$2292,13,0)</f>
        <v>22.929200000000002</v>
      </c>
      <c r="K16" s="66">
        <f t="shared" si="3"/>
        <v>24</v>
      </c>
      <c r="L16" s="65">
        <f>VLOOKUP($A16,'Return Data'!$B$7:$R$2292,17,0)</f>
        <v>19.1174</v>
      </c>
      <c r="M16" s="66">
        <f t="shared" si="4"/>
        <v>19</v>
      </c>
      <c r="N16" s="65">
        <f>VLOOKUP($A16,'Return Data'!$B$7:$R$2292,14,0)</f>
        <v>16.099799999999998</v>
      </c>
      <c r="O16" s="66">
        <f t="shared" si="5"/>
        <v>16</v>
      </c>
      <c r="P16" s="65">
        <f>VLOOKUP($A16,'Return Data'!$B$7:$R$2292,15,0)</f>
        <v>12.536</v>
      </c>
      <c r="Q16" s="66">
        <f t="shared" si="6"/>
        <v>13</v>
      </c>
      <c r="R16" s="65">
        <f>VLOOKUP($A16,'Return Data'!$B$7:$R$2292,16,0)</f>
        <v>13.9617</v>
      </c>
      <c r="S16" s="67">
        <f t="shared" si="7"/>
        <v>13</v>
      </c>
    </row>
    <row r="17" spans="1:19" x14ac:dyDescent="0.3">
      <c r="A17" s="63" t="s">
        <v>494</v>
      </c>
      <c r="B17" s="64">
        <f>VLOOKUP($A17,'Return Data'!$B$7:$R$2292,3,0)</f>
        <v>44579</v>
      </c>
      <c r="C17" s="65">
        <f>VLOOKUP($A17,'Return Data'!$B$7:$R$2292,4,0)</f>
        <v>81.353999999999999</v>
      </c>
      <c r="D17" s="65">
        <f>VLOOKUP($A17,'Return Data'!$B$7:$R$2292,10,0)</f>
        <v>-0.6885</v>
      </c>
      <c r="E17" s="66">
        <f t="shared" si="0"/>
        <v>16</v>
      </c>
      <c r="F17" s="65">
        <f>VLOOKUP($A17,'Return Data'!$B$7:$R$2292,11,0)</f>
        <v>8.7024000000000008</v>
      </c>
      <c r="G17" s="66">
        <f t="shared" si="1"/>
        <v>23</v>
      </c>
      <c r="H17" s="65">
        <f>VLOOKUP($A17,'Return Data'!$B$7:$R$2292,12,0)</f>
        <v>22.043199999999999</v>
      </c>
      <c r="I17" s="66">
        <f t="shared" si="2"/>
        <v>12</v>
      </c>
      <c r="J17" s="65">
        <f>VLOOKUP($A17,'Return Data'!$B$7:$R$2292,13,0)</f>
        <v>26.623000000000001</v>
      </c>
      <c r="K17" s="66">
        <f t="shared" si="3"/>
        <v>12</v>
      </c>
      <c r="L17" s="65">
        <f>VLOOKUP($A17,'Return Data'!$B$7:$R$2292,17,0)</f>
        <v>20.332599999999999</v>
      </c>
      <c r="M17" s="66">
        <f t="shared" si="4"/>
        <v>12</v>
      </c>
      <c r="N17" s="65">
        <f>VLOOKUP($A17,'Return Data'!$B$7:$R$2292,14,0)</f>
        <v>16.482900000000001</v>
      </c>
      <c r="O17" s="66">
        <f t="shared" si="5"/>
        <v>15</v>
      </c>
      <c r="P17" s="65">
        <f>VLOOKUP($A17,'Return Data'!$B$7:$R$2292,15,0)</f>
        <v>12.3546</v>
      </c>
      <c r="Q17" s="66">
        <f t="shared" si="6"/>
        <v>16</v>
      </c>
      <c r="R17" s="65">
        <f>VLOOKUP($A17,'Return Data'!$B$7:$R$2292,16,0)</f>
        <v>13.291700000000001</v>
      </c>
      <c r="S17" s="67">
        <f t="shared" si="7"/>
        <v>17</v>
      </c>
    </row>
    <row r="18" spans="1:19" x14ac:dyDescent="0.3">
      <c r="A18" s="63" t="s">
        <v>497</v>
      </c>
      <c r="B18" s="64">
        <f>VLOOKUP($A18,'Return Data'!$B$7:$R$2292,3,0)</f>
        <v>44579</v>
      </c>
      <c r="C18" s="65">
        <f>VLOOKUP($A18,'Return Data'!$B$7:$R$2292,4,0)</f>
        <v>16.432099999999998</v>
      </c>
      <c r="D18" s="65">
        <f>VLOOKUP($A18,'Return Data'!$B$7:$R$2292,10,0)</f>
        <v>-0.78490000000000004</v>
      </c>
      <c r="E18" s="66">
        <f t="shared" si="0"/>
        <v>17</v>
      </c>
      <c r="F18" s="65">
        <f>VLOOKUP($A18,'Return Data'!$B$7:$R$2292,11,0)</f>
        <v>10.304</v>
      </c>
      <c r="G18" s="66">
        <f t="shared" si="1"/>
        <v>16</v>
      </c>
      <c r="H18" s="65">
        <f>VLOOKUP($A18,'Return Data'!$B$7:$R$2292,12,0)</f>
        <v>20.714200000000002</v>
      </c>
      <c r="I18" s="66">
        <f t="shared" si="2"/>
        <v>19</v>
      </c>
      <c r="J18" s="65">
        <f>VLOOKUP($A18,'Return Data'!$B$7:$R$2292,13,0)</f>
        <v>22.443899999999999</v>
      </c>
      <c r="K18" s="66">
        <f t="shared" si="3"/>
        <v>25</v>
      </c>
      <c r="L18" s="65">
        <f>VLOOKUP($A18,'Return Data'!$B$7:$R$2292,17,0)</f>
        <v>18.413799999999998</v>
      </c>
      <c r="M18" s="66">
        <f t="shared" si="4"/>
        <v>21</v>
      </c>
      <c r="N18" s="65">
        <f>VLOOKUP($A18,'Return Data'!$B$7:$R$2292,14,0)</f>
        <v>16.504300000000001</v>
      </c>
      <c r="O18" s="66">
        <f t="shared" si="5"/>
        <v>14</v>
      </c>
      <c r="P18" s="65"/>
      <c r="Q18" s="66"/>
      <c r="R18" s="65">
        <f>VLOOKUP($A18,'Return Data'!$B$7:$R$2292,16,0)</f>
        <v>16.544899999999998</v>
      </c>
      <c r="S18" s="67">
        <f t="shared" si="7"/>
        <v>5</v>
      </c>
    </row>
    <row r="19" spans="1:19" x14ac:dyDescent="0.3">
      <c r="A19" s="63" t="s">
        <v>498</v>
      </c>
      <c r="B19" s="64">
        <f>VLOOKUP($A19,'Return Data'!$B$7:$R$2292,3,0)</f>
        <v>44579</v>
      </c>
      <c r="C19" s="65">
        <f>VLOOKUP($A19,'Return Data'!$B$7:$R$2292,4,0)</f>
        <v>225.56</v>
      </c>
      <c r="D19" s="65">
        <f>VLOOKUP($A19,'Return Data'!$B$7:$R$2292,10,0)</f>
        <v>3.1E-2</v>
      </c>
      <c r="E19" s="66">
        <f t="shared" si="0"/>
        <v>7</v>
      </c>
      <c r="F19" s="65">
        <f>VLOOKUP($A19,'Return Data'!$B$7:$R$2292,11,0)</f>
        <v>18.6159</v>
      </c>
      <c r="G19" s="66">
        <f t="shared" si="1"/>
        <v>1</v>
      </c>
      <c r="H19" s="65">
        <f>VLOOKUP($A19,'Return Data'!$B$7:$R$2292,12,0)</f>
        <v>32.231200000000001</v>
      </c>
      <c r="I19" s="66">
        <f t="shared" si="2"/>
        <v>2</v>
      </c>
      <c r="J19" s="65">
        <f>VLOOKUP($A19,'Return Data'!$B$7:$R$2292,13,0)</f>
        <v>42.7866</v>
      </c>
      <c r="K19" s="66">
        <f t="shared" si="3"/>
        <v>2</v>
      </c>
      <c r="L19" s="65">
        <f>VLOOKUP($A19,'Return Data'!$B$7:$R$2292,17,0)</f>
        <v>25.7423</v>
      </c>
      <c r="M19" s="66">
        <f t="shared" si="4"/>
        <v>4</v>
      </c>
      <c r="N19" s="65">
        <f>VLOOKUP($A19,'Return Data'!$B$7:$R$2292,14,0)</f>
        <v>20.954499999999999</v>
      </c>
      <c r="O19" s="66">
        <f t="shared" si="5"/>
        <v>3</v>
      </c>
      <c r="P19" s="65">
        <f>VLOOKUP($A19,'Return Data'!$B$7:$R$2292,15,0)</f>
        <v>15.8169</v>
      </c>
      <c r="Q19" s="66">
        <f t="shared" si="6"/>
        <v>3</v>
      </c>
      <c r="R19" s="65">
        <f>VLOOKUP($A19,'Return Data'!$B$7:$R$2292,16,0)</f>
        <v>15.0509</v>
      </c>
      <c r="S19" s="67">
        <f t="shared" si="7"/>
        <v>10</v>
      </c>
    </row>
    <row r="20" spans="1:19" x14ac:dyDescent="0.3">
      <c r="A20" s="63" t="s">
        <v>500</v>
      </c>
      <c r="B20" s="64">
        <f>VLOOKUP($A20,'Return Data'!$B$7:$R$2292,3,0)</f>
        <v>44579</v>
      </c>
      <c r="C20" s="65">
        <f>VLOOKUP($A20,'Return Data'!$B$7:$R$2292,4,0)</f>
        <v>16.588200000000001</v>
      </c>
      <c r="D20" s="65">
        <f>VLOOKUP($A20,'Return Data'!$B$7:$R$2292,10,0)</f>
        <v>-1.7425999999999999</v>
      </c>
      <c r="E20" s="66">
        <f t="shared" si="0"/>
        <v>22</v>
      </c>
      <c r="F20" s="65">
        <f>VLOOKUP($A20,'Return Data'!$B$7:$R$2292,11,0)</f>
        <v>12.037800000000001</v>
      </c>
      <c r="G20" s="66">
        <f t="shared" si="1"/>
        <v>5</v>
      </c>
      <c r="H20" s="65">
        <f>VLOOKUP($A20,'Return Data'!$B$7:$R$2292,12,0)</f>
        <v>21.055199999999999</v>
      </c>
      <c r="I20" s="66">
        <f t="shared" si="2"/>
        <v>16</v>
      </c>
      <c r="J20" s="65">
        <f>VLOOKUP($A20,'Return Data'!$B$7:$R$2292,13,0)</f>
        <v>23.1721</v>
      </c>
      <c r="K20" s="66">
        <f t="shared" si="3"/>
        <v>23</v>
      </c>
      <c r="L20" s="65">
        <f>VLOOKUP($A20,'Return Data'!$B$7:$R$2292,17,0)</f>
        <v>19.2576</v>
      </c>
      <c r="M20" s="66">
        <f t="shared" si="4"/>
        <v>17</v>
      </c>
      <c r="N20" s="65">
        <f>VLOOKUP($A20,'Return Data'!$B$7:$R$2292,14,0)</f>
        <v>13.7714</v>
      </c>
      <c r="O20" s="66">
        <f t="shared" si="5"/>
        <v>27</v>
      </c>
      <c r="P20" s="65">
        <f>VLOOKUP($A20,'Return Data'!$B$7:$R$2292,15,0)</f>
        <v>9.9420000000000002</v>
      </c>
      <c r="Q20" s="66">
        <f t="shared" si="6"/>
        <v>23</v>
      </c>
      <c r="R20" s="65">
        <f>VLOOKUP($A20,'Return Data'!$B$7:$R$2292,16,0)</f>
        <v>10.143700000000001</v>
      </c>
      <c r="S20" s="67">
        <f t="shared" si="7"/>
        <v>31</v>
      </c>
    </row>
    <row r="21" spans="1:19" x14ac:dyDescent="0.3">
      <c r="A21" s="63" t="s">
        <v>503</v>
      </c>
      <c r="B21" s="64">
        <f>VLOOKUP($A21,'Return Data'!$B$7:$R$2292,3,0)</f>
        <v>44579</v>
      </c>
      <c r="C21" s="65">
        <f>VLOOKUP($A21,'Return Data'!$B$7:$R$2292,4,0)</f>
        <v>17.71</v>
      </c>
      <c r="D21" s="65">
        <f>VLOOKUP($A21,'Return Data'!$B$7:$R$2292,10,0)</f>
        <v>-1.2270000000000001</v>
      </c>
      <c r="E21" s="66">
        <f t="shared" si="0"/>
        <v>20</v>
      </c>
      <c r="F21" s="65">
        <f>VLOOKUP($A21,'Return Data'!$B$7:$R$2292,11,0)</f>
        <v>10.4115</v>
      </c>
      <c r="G21" s="66">
        <f t="shared" si="1"/>
        <v>14</v>
      </c>
      <c r="H21" s="65">
        <f>VLOOKUP($A21,'Return Data'!$B$7:$R$2292,12,0)</f>
        <v>24.630500000000001</v>
      </c>
      <c r="I21" s="66">
        <f t="shared" si="2"/>
        <v>7</v>
      </c>
      <c r="J21" s="65">
        <f>VLOOKUP($A21,'Return Data'!$B$7:$R$2292,13,0)</f>
        <v>30.029399999999999</v>
      </c>
      <c r="K21" s="66">
        <f t="shared" si="3"/>
        <v>6</v>
      </c>
      <c r="L21" s="65">
        <f>VLOOKUP($A21,'Return Data'!$B$7:$R$2292,17,0)</f>
        <v>21.520299999999999</v>
      </c>
      <c r="M21" s="66">
        <f t="shared" si="4"/>
        <v>9</v>
      </c>
      <c r="N21" s="65">
        <f>VLOOKUP($A21,'Return Data'!$B$7:$R$2292,14,0)</f>
        <v>17.045300000000001</v>
      </c>
      <c r="O21" s="66">
        <f t="shared" si="5"/>
        <v>13</v>
      </c>
      <c r="P21" s="65">
        <f>VLOOKUP($A21,'Return Data'!$B$7:$R$2292,15,0)</f>
        <v>11.998200000000001</v>
      </c>
      <c r="Q21" s="66">
        <f t="shared" si="6"/>
        <v>17</v>
      </c>
      <c r="R21" s="65">
        <f>VLOOKUP($A21,'Return Data'!$B$7:$R$2292,16,0)</f>
        <v>11.971</v>
      </c>
      <c r="S21" s="67">
        <f t="shared" si="7"/>
        <v>25</v>
      </c>
    </row>
    <row r="22" spans="1:19" x14ac:dyDescent="0.3">
      <c r="A22" s="63" t="s">
        <v>505</v>
      </c>
      <c r="B22" s="64">
        <f>VLOOKUP($A22,'Return Data'!$B$7:$R$2292,3,0)</f>
        <v>44579</v>
      </c>
      <c r="C22" s="65">
        <f>VLOOKUP($A22,'Return Data'!$B$7:$R$2292,4,0)</f>
        <v>15.098000000000001</v>
      </c>
      <c r="D22" s="65">
        <f>VLOOKUP($A22,'Return Data'!$B$7:$R$2292,10,0)</f>
        <v>-2.7328999999999999</v>
      </c>
      <c r="E22" s="66">
        <f t="shared" si="0"/>
        <v>30</v>
      </c>
      <c r="F22" s="65">
        <f>VLOOKUP($A22,'Return Data'!$B$7:$R$2292,11,0)</f>
        <v>10.5077</v>
      </c>
      <c r="G22" s="66">
        <f t="shared" si="1"/>
        <v>13</v>
      </c>
      <c r="H22" s="65">
        <f>VLOOKUP($A22,'Return Data'!$B$7:$R$2292,12,0)</f>
        <v>17.046900000000001</v>
      </c>
      <c r="I22" s="66">
        <f t="shared" si="2"/>
        <v>30</v>
      </c>
      <c r="J22" s="65">
        <f>VLOOKUP($A22,'Return Data'!$B$7:$R$2292,13,0)</f>
        <v>20.9407</v>
      </c>
      <c r="K22" s="66">
        <f t="shared" si="3"/>
        <v>29</v>
      </c>
      <c r="L22" s="65">
        <f>VLOOKUP($A22,'Return Data'!$B$7:$R$2292,17,0)</f>
        <v>16.0426</v>
      </c>
      <c r="M22" s="66">
        <f t="shared" si="4"/>
        <v>26</v>
      </c>
      <c r="N22" s="65">
        <f>VLOOKUP($A22,'Return Data'!$B$7:$R$2292,14,0)</f>
        <v>14.3818</v>
      </c>
      <c r="O22" s="66">
        <f t="shared" si="5"/>
        <v>24</v>
      </c>
      <c r="P22" s="65"/>
      <c r="Q22" s="66"/>
      <c r="R22" s="65">
        <f>VLOOKUP($A22,'Return Data'!$B$7:$R$2292,16,0)</f>
        <v>14.2064</v>
      </c>
      <c r="S22" s="67">
        <f t="shared" si="7"/>
        <v>12</v>
      </c>
    </row>
    <row r="23" spans="1:19" x14ac:dyDescent="0.3">
      <c r="A23" s="63" t="s">
        <v>507</v>
      </c>
      <c r="B23" s="64">
        <f>VLOOKUP($A23,'Return Data'!$B$7:$R$2292,3,0)</f>
        <v>44579</v>
      </c>
      <c r="C23" s="65">
        <f>VLOOKUP($A23,'Return Data'!$B$7:$R$2292,4,0)</f>
        <v>14.953099999999999</v>
      </c>
      <c r="D23" s="65">
        <f>VLOOKUP($A23,'Return Data'!$B$7:$R$2292,10,0)</f>
        <v>-0.67490000000000006</v>
      </c>
      <c r="E23" s="66">
        <f t="shared" si="0"/>
        <v>15</v>
      </c>
      <c r="F23" s="65">
        <f>VLOOKUP($A23,'Return Data'!$B$7:$R$2292,11,0)</f>
        <v>7.7251000000000003</v>
      </c>
      <c r="G23" s="66">
        <f t="shared" si="1"/>
        <v>27</v>
      </c>
      <c r="H23" s="65">
        <f>VLOOKUP($A23,'Return Data'!$B$7:$R$2292,12,0)</f>
        <v>19.540600000000001</v>
      </c>
      <c r="I23" s="66">
        <f t="shared" si="2"/>
        <v>25</v>
      </c>
      <c r="J23" s="65">
        <f>VLOOKUP($A23,'Return Data'!$B$7:$R$2292,13,0)</f>
        <v>21.018000000000001</v>
      </c>
      <c r="K23" s="66">
        <f t="shared" si="3"/>
        <v>28</v>
      </c>
      <c r="L23" s="65">
        <f>VLOOKUP($A23,'Return Data'!$B$7:$R$2292,17,0)</f>
        <v>14.912000000000001</v>
      </c>
      <c r="M23" s="66">
        <f t="shared" si="4"/>
        <v>27</v>
      </c>
      <c r="N23" s="65">
        <f>VLOOKUP($A23,'Return Data'!$B$7:$R$2292,14,0)</f>
        <v>14.279400000000001</v>
      </c>
      <c r="O23" s="66">
        <f t="shared" si="5"/>
        <v>25</v>
      </c>
      <c r="P23" s="65"/>
      <c r="Q23" s="66"/>
      <c r="R23" s="65">
        <f>VLOOKUP($A23,'Return Data'!$B$7:$R$2292,16,0)</f>
        <v>11.9785</v>
      </c>
      <c r="S23" s="67">
        <f t="shared" si="7"/>
        <v>23</v>
      </c>
    </row>
    <row r="24" spans="1:19" x14ac:dyDescent="0.3">
      <c r="A24" s="63" t="s">
        <v>508</v>
      </c>
      <c r="B24" s="64">
        <f>VLOOKUP($A24,'Return Data'!$B$7:$R$2292,3,0)</f>
        <v>44579</v>
      </c>
      <c r="C24" s="65">
        <f>VLOOKUP($A24,'Return Data'!$B$7:$R$2292,4,0)</f>
        <v>207.50274767787499</v>
      </c>
      <c r="D24" s="65">
        <f>VLOOKUP($A24,'Return Data'!$B$7:$R$2292,10,0)</f>
        <v>-2.8959999999999999</v>
      </c>
      <c r="E24" s="66">
        <f t="shared" si="0"/>
        <v>31</v>
      </c>
      <c r="F24" s="65">
        <f>VLOOKUP($A24,'Return Data'!$B$7:$R$2292,11,0)</f>
        <v>8.5550999999999995</v>
      </c>
      <c r="G24" s="66">
        <f t="shared" si="1"/>
        <v>25</v>
      </c>
      <c r="H24" s="65">
        <f>VLOOKUP($A24,'Return Data'!$B$7:$R$2292,12,0)</f>
        <v>20.103000000000002</v>
      </c>
      <c r="I24" s="66">
        <f t="shared" si="2"/>
        <v>22</v>
      </c>
      <c r="J24" s="65">
        <f>VLOOKUP($A24,'Return Data'!$B$7:$R$2292,13,0)</f>
        <v>24.534600000000001</v>
      </c>
      <c r="K24" s="66">
        <f t="shared" si="3"/>
        <v>18</v>
      </c>
      <c r="L24" s="65">
        <f>VLOOKUP($A24,'Return Data'!$B$7:$R$2292,17,0)</f>
        <v>28.201000000000001</v>
      </c>
      <c r="M24" s="66">
        <f t="shared" si="4"/>
        <v>3</v>
      </c>
      <c r="N24" s="65">
        <f>VLOOKUP($A24,'Return Data'!$B$7:$R$2292,14,0)</f>
        <v>15.0771</v>
      </c>
      <c r="O24" s="66">
        <f t="shared" si="5"/>
        <v>22</v>
      </c>
      <c r="P24" s="65">
        <f>VLOOKUP($A24,'Return Data'!$B$7:$R$2292,15,0)</f>
        <v>12.4611</v>
      </c>
      <c r="Q24" s="66">
        <f t="shared" si="6"/>
        <v>15</v>
      </c>
      <c r="R24" s="65">
        <f>VLOOKUP($A24,'Return Data'!$B$7:$R$2292,16,0)</f>
        <v>11.971500000000001</v>
      </c>
      <c r="S24" s="67">
        <f t="shared" si="7"/>
        <v>24</v>
      </c>
    </row>
    <row r="25" spans="1:19" x14ac:dyDescent="0.3">
      <c r="A25" s="63" t="s">
        <v>1798</v>
      </c>
      <c r="B25" s="64">
        <f>VLOOKUP($A25,'Return Data'!$B$7:$R$2292,3,0)</f>
        <v>44579</v>
      </c>
      <c r="C25" s="65">
        <f>VLOOKUP($A25,'Return Data'!$B$7:$R$2292,4,0)</f>
        <v>41.034999999999997</v>
      </c>
      <c r="D25" s="65">
        <f>VLOOKUP($A25,'Return Data'!$B$7:$R$2292,10,0)</f>
        <v>0.81069999999999998</v>
      </c>
      <c r="E25" s="66">
        <f t="shared" si="0"/>
        <v>3</v>
      </c>
      <c r="F25" s="65">
        <f>VLOOKUP($A25,'Return Data'!$B$7:$R$2292,11,0)</f>
        <v>11.178800000000001</v>
      </c>
      <c r="G25" s="66">
        <f t="shared" si="1"/>
        <v>9</v>
      </c>
      <c r="H25" s="65">
        <f>VLOOKUP($A25,'Return Data'!$B$7:$R$2292,12,0)</f>
        <v>20.957999999999998</v>
      </c>
      <c r="I25" s="66">
        <f t="shared" si="2"/>
        <v>18</v>
      </c>
      <c r="J25" s="65">
        <f>VLOOKUP($A25,'Return Data'!$B$7:$R$2292,13,0)</f>
        <v>29.976900000000001</v>
      </c>
      <c r="K25" s="66">
        <f t="shared" si="3"/>
        <v>7</v>
      </c>
      <c r="L25" s="65">
        <f>VLOOKUP($A25,'Return Data'!$B$7:$R$2292,17,0)</f>
        <v>22.658799999999999</v>
      </c>
      <c r="M25" s="66">
        <f t="shared" si="4"/>
        <v>7</v>
      </c>
      <c r="N25" s="65">
        <f>VLOOKUP($A25,'Return Data'!$B$7:$R$2292,14,0)</f>
        <v>20.814499999999999</v>
      </c>
      <c r="O25" s="66">
        <f t="shared" si="5"/>
        <v>4</v>
      </c>
      <c r="P25" s="65">
        <f>VLOOKUP($A25,'Return Data'!$B$7:$R$2292,15,0)</f>
        <v>14.299300000000001</v>
      </c>
      <c r="Q25" s="66">
        <f t="shared" si="6"/>
        <v>10</v>
      </c>
      <c r="R25" s="65">
        <f>VLOOKUP($A25,'Return Data'!$B$7:$R$2292,16,0)</f>
        <v>12.3797</v>
      </c>
      <c r="S25" s="67">
        <f t="shared" si="7"/>
        <v>21</v>
      </c>
    </row>
    <row r="26" spans="1:19" x14ac:dyDescent="0.3">
      <c r="A26" s="63" t="s">
        <v>511</v>
      </c>
      <c r="B26" s="64">
        <f>VLOOKUP($A26,'Return Data'!$B$7:$R$2292,3,0)</f>
        <v>44579</v>
      </c>
      <c r="C26" s="65">
        <f>VLOOKUP($A26,'Return Data'!$B$7:$R$2292,4,0)</f>
        <v>38.889000000000003</v>
      </c>
      <c r="D26" s="65">
        <f>VLOOKUP($A26,'Return Data'!$B$7:$R$2292,10,0)</f>
        <v>0.3846</v>
      </c>
      <c r="E26" s="66">
        <f t="shared" si="0"/>
        <v>6</v>
      </c>
      <c r="F26" s="65">
        <f>VLOOKUP($A26,'Return Data'!$B$7:$R$2292,11,0)</f>
        <v>10.357799999999999</v>
      </c>
      <c r="G26" s="66">
        <f t="shared" si="1"/>
        <v>15</v>
      </c>
      <c r="H26" s="65">
        <f>VLOOKUP($A26,'Return Data'!$B$7:$R$2292,12,0)</f>
        <v>19.654800000000002</v>
      </c>
      <c r="I26" s="66">
        <f t="shared" si="2"/>
        <v>24</v>
      </c>
      <c r="J26" s="65">
        <f>VLOOKUP($A26,'Return Data'!$B$7:$R$2292,13,0)</f>
        <v>24.4528</v>
      </c>
      <c r="K26" s="66">
        <f t="shared" si="3"/>
        <v>19</v>
      </c>
      <c r="L26" s="65">
        <f>VLOOKUP($A26,'Return Data'!$B$7:$R$2292,17,0)</f>
        <v>18.245699999999999</v>
      </c>
      <c r="M26" s="66">
        <f t="shared" si="4"/>
        <v>23</v>
      </c>
      <c r="N26" s="65">
        <f>VLOOKUP($A26,'Return Data'!$B$7:$R$2292,14,0)</f>
        <v>15.7658</v>
      </c>
      <c r="O26" s="66">
        <f t="shared" si="5"/>
        <v>19</v>
      </c>
      <c r="P26" s="65">
        <f>VLOOKUP($A26,'Return Data'!$B$7:$R$2292,15,0)</f>
        <v>12.5654</v>
      </c>
      <c r="Q26" s="66">
        <f t="shared" si="6"/>
        <v>12</v>
      </c>
      <c r="R26" s="65">
        <f>VLOOKUP($A26,'Return Data'!$B$7:$R$2292,16,0)</f>
        <v>13.2006</v>
      </c>
      <c r="S26" s="67">
        <f t="shared" si="7"/>
        <v>18</v>
      </c>
    </row>
    <row r="27" spans="1:19" x14ac:dyDescent="0.3">
      <c r="A27" s="63" t="s">
        <v>512</v>
      </c>
      <c r="B27" s="64">
        <f>VLOOKUP($A27,'Return Data'!$B$7:$R$2292,3,0)</f>
        <v>44579</v>
      </c>
      <c r="C27" s="65">
        <f>VLOOKUP($A27,'Return Data'!$B$7:$R$2292,4,0)</f>
        <v>142.65520000000001</v>
      </c>
      <c r="D27" s="65">
        <f>VLOOKUP($A27,'Return Data'!$B$7:$R$2292,10,0)</f>
        <v>0.77010000000000001</v>
      </c>
      <c r="E27" s="66">
        <f t="shared" si="0"/>
        <v>4</v>
      </c>
      <c r="F27" s="65">
        <f>VLOOKUP($A27,'Return Data'!$B$7:$R$2292,11,0)</f>
        <v>9.0479000000000003</v>
      </c>
      <c r="G27" s="66">
        <f t="shared" si="1"/>
        <v>21</v>
      </c>
      <c r="H27" s="65">
        <f>VLOOKUP($A27,'Return Data'!$B$7:$R$2292,12,0)</f>
        <v>17.074100000000001</v>
      </c>
      <c r="I27" s="66">
        <f t="shared" si="2"/>
        <v>29</v>
      </c>
      <c r="J27" s="65">
        <f>VLOOKUP($A27,'Return Data'!$B$7:$R$2292,13,0)</f>
        <v>17.4236</v>
      </c>
      <c r="K27" s="66">
        <f t="shared" si="3"/>
        <v>30</v>
      </c>
      <c r="L27" s="65">
        <f>VLOOKUP($A27,'Return Data'!$B$7:$R$2292,17,0)</f>
        <v>12.7074</v>
      </c>
      <c r="M27" s="66">
        <f t="shared" si="4"/>
        <v>31</v>
      </c>
      <c r="N27" s="65">
        <f>VLOOKUP($A27,'Return Data'!$B$7:$R$2292,14,0)</f>
        <v>13.536300000000001</v>
      </c>
      <c r="O27" s="66">
        <f t="shared" si="5"/>
        <v>29</v>
      </c>
      <c r="P27" s="65">
        <f>VLOOKUP($A27,'Return Data'!$B$7:$R$2292,15,0)</f>
        <v>10.385199999999999</v>
      </c>
      <c r="Q27" s="66">
        <f t="shared" si="6"/>
        <v>22</v>
      </c>
      <c r="R27" s="65">
        <f>VLOOKUP($A27,'Return Data'!$B$7:$R$2292,16,0)</f>
        <v>8.9314</v>
      </c>
      <c r="S27" s="67">
        <f t="shared" si="7"/>
        <v>32</v>
      </c>
    </row>
    <row r="28" spans="1:19" x14ac:dyDescent="0.3">
      <c r="A28" s="63" t="s">
        <v>515</v>
      </c>
      <c r="B28" s="64">
        <f>VLOOKUP($A28,'Return Data'!$B$7:$R$2292,3,0)</f>
        <v>44579</v>
      </c>
      <c r="C28" s="65">
        <f>VLOOKUP($A28,'Return Data'!$B$7:$R$2292,4,0)</f>
        <v>17.447500000000002</v>
      </c>
      <c r="D28" s="65">
        <f>VLOOKUP($A28,'Return Data'!$B$7:$R$2292,10,0)</f>
        <v>0.45429999999999998</v>
      </c>
      <c r="E28" s="66">
        <f t="shared" si="0"/>
        <v>5</v>
      </c>
      <c r="F28" s="65">
        <f>VLOOKUP($A28,'Return Data'!$B$7:$R$2292,11,0)</f>
        <v>11.774900000000001</v>
      </c>
      <c r="G28" s="66">
        <f t="shared" si="1"/>
        <v>8</v>
      </c>
      <c r="H28" s="65">
        <f>VLOOKUP($A28,'Return Data'!$B$7:$R$2292,12,0)</f>
        <v>24.821100000000001</v>
      </c>
      <c r="I28" s="66">
        <f t="shared" si="2"/>
        <v>6</v>
      </c>
      <c r="J28" s="65">
        <f>VLOOKUP($A28,'Return Data'!$B$7:$R$2292,13,0)</f>
        <v>32.955599999999997</v>
      </c>
      <c r="K28" s="66">
        <f t="shared" si="3"/>
        <v>4</v>
      </c>
      <c r="L28" s="65">
        <f>VLOOKUP($A28,'Return Data'!$B$7:$R$2292,17,0)</f>
        <v>24.665800000000001</v>
      </c>
      <c r="M28" s="66">
        <f t="shared" si="4"/>
        <v>5</v>
      </c>
      <c r="N28" s="65"/>
      <c r="O28" s="66"/>
      <c r="P28" s="65"/>
      <c r="Q28" s="66"/>
      <c r="R28" s="65">
        <f>VLOOKUP($A28,'Return Data'!$B$7:$R$2292,16,0)</f>
        <v>24.891999999999999</v>
      </c>
      <c r="S28" s="67">
        <f t="shared" si="7"/>
        <v>1</v>
      </c>
    </row>
    <row r="29" spans="1:19" x14ac:dyDescent="0.3">
      <c r="A29" s="63" t="s">
        <v>518</v>
      </c>
      <c r="B29" s="64">
        <f>VLOOKUP($A29,'Return Data'!$B$7:$R$2292,3,0)</f>
        <v>44579</v>
      </c>
      <c r="C29" s="65">
        <f>VLOOKUP($A29,'Return Data'!$B$7:$R$2292,4,0)</f>
        <v>22.669</v>
      </c>
      <c r="D29" s="65">
        <f>VLOOKUP($A29,'Return Data'!$B$7:$R$2292,10,0)</f>
        <v>-0.8095</v>
      </c>
      <c r="E29" s="66">
        <f t="shared" si="0"/>
        <v>18</v>
      </c>
      <c r="F29" s="65">
        <f>VLOOKUP($A29,'Return Data'!$B$7:$R$2292,11,0)</f>
        <v>9.4328000000000003</v>
      </c>
      <c r="G29" s="66">
        <f t="shared" si="1"/>
        <v>20</v>
      </c>
      <c r="H29" s="65">
        <f>VLOOKUP($A29,'Return Data'!$B$7:$R$2292,12,0)</f>
        <v>21.477900000000002</v>
      </c>
      <c r="I29" s="66">
        <f t="shared" si="2"/>
        <v>13</v>
      </c>
      <c r="J29" s="65">
        <f>VLOOKUP($A29,'Return Data'!$B$7:$R$2292,13,0)</f>
        <v>24.322700000000001</v>
      </c>
      <c r="K29" s="66">
        <f t="shared" si="3"/>
        <v>20</v>
      </c>
      <c r="L29" s="65">
        <f>VLOOKUP($A29,'Return Data'!$B$7:$R$2292,17,0)</f>
        <v>19.368300000000001</v>
      </c>
      <c r="M29" s="66">
        <f t="shared" si="4"/>
        <v>15</v>
      </c>
      <c r="N29" s="65">
        <f>VLOOKUP($A29,'Return Data'!$B$7:$R$2292,14,0)</f>
        <v>17.535799999999998</v>
      </c>
      <c r="O29" s="66">
        <f t="shared" si="5"/>
        <v>10</v>
      </c>
      <c r="P29" s="65">
        <f>VLOOKUP($A29,'Return Data'!$B$7:$R$2292,15,0)</f>
        <v>15.253</v>
      </c>
      <c r="Q29" s="66">
        <f t="shared" si="6"/>
        <v>5</v>
      </c>
      <c r="R29" s="65">
        <f>VLOOKUP($A29,'Return Data'!$B$7:$R$2292,16,0)</f>
        <v>13.4633</v>
      </c>
      <c r="S29" s="67">
        <f t="shared" si="7"/>
        <v>16</v>
      </c>
    </row>
    <row r="30" spans="1:19" x14ac:dyDescent="0.3">
      <c r="A30" s="63" t="s">
        <v>520</v>
      </c>
      <c r="B30" s="64">
        <f>VLOOKUP($A30,'Return Data'!$B$7:$R$2292,3,0)</f>
        <v>44579</v>
      </c>
      <c r="C30" s="65">
        <f>VLOOKUP($A30,'Return Data'!$B$7:$R$2292,4,0)</f>
        <v>15.4488</v>
      </c>
      <c r="D30" s="65">
        <f>VLOOKUP($A30,'Return Data'!$B$7:$R$2292,10,0)</f>
        <v>-2.0026000000000002</v>
      </c>
      <c r="E30" s="66">
        <f t="shared" si="0"/>
        <v>26</v>
      </c>
      <c r="F30" s="65">
        <f>VLOOKUP($A30,'Return Data'!$B$7:$R$2292,11,0)</f>
        <v>6.5780000000000003</v>
      </c>
      <c r="G30" s="66">
        <f t="shared" si="1"/>
        <v>31</v>
      </c>
      <c r="H30" s="65">
        <f>VLOOKUP($A30,'Return Data'!$B$7:$R$2292,12,0)</f>
        <v>12.562799999999999</v>
      </c>
      <c r="I30" s="66">
        <f t="shared" si="2"/>
        <v>32</v>
      </c>
      <c r="J30" s="65">
        <f>VLOOKUP($A30,'Return Data'!$B$7:$R$2292,13,0)</f>
        <v>14.3627</v>
      </c>
      <c r="K30" s="66">
        <f t="shared" si="3"/>
        <v>32</v>
      </c>
      <c r="L30" s="65">
        <f>VLOOKUP($A30,'Return Data'!$B$7:$R$2292,17,0)</f>
        <v>14.8591</v>
      </c>
      <c r="M30" s="66">
        <f t="shared" si="4"/>
        <v>28</v>
      </c>
      <c r="N30" s="65">
        <f>VLOOKUP($A30,'Return Data'!$B$7:$R$2292,14,0)</f>
        <v>15.944900000000001</v>
      </c>
      <c r="O30" s="66">
        <f t="shared" si="5"/>
        <v>18</v>
      </c>
      <c r="P30" s="65"/>
      <c r="Q30" s="66"/>
      <c r="R30" s="65">
        <f>VLOOKUP($A30,'Return Data'!$B$7:$R$2292,16,0)</f>
        <v>13.873100000000001</v>
      </c>
      <c r="S30" s="67">
        <f t="shared" si="7"/>
        <v>14</v>
      </c>
    </row>
    <row r="31" spans="1:19" x14ac:dyDescent="0.3">
      <c r="A31" s="63" t="s">
        <v>1969</v>
      </c>
      <c r="B31" s="64">
        <f>VLOOKUP($A31,'Return Data'!$B$7:$R$2292,3,0)</f>
        <v>44579</v>
      </c>
      <c r="C31" s="65">
        <f>VLOOKUP($A31,'Return Data'!$B$7:$R$2292,4,0)</f>
        <v>14.698399999999999</v>
      </c>
      <c r="D31" s="65">
        <f>VLOOKUP($A31,'Return Data'!$B$7:$R$2292,10,0)</f>
        <v>-0.1515</v>
      </c>
      <c r="E31" s="66">
        <f t="shared" si="0"/>
        <v>10</v>
      </c>
      <c r="F31" s="65">
        <f>VLOOKUP($A31,'Return Data'!$B$7:$R$2292,11,0)</f>
        <v>11.170400000000001</v>
      </c>
      <c r="G31" s="66">
        <f t="shared" si="1"/>
        <v>10</v>
      </c>
      <c r="H31" s="65">
        <f>VLOOKUP($A31,'Return Data'!$B$7:$R$2292,12,0)</f>
        <v>21.2819</v>
      </c>
      <c r="I31" s="66">
        <f t="shared" si="2"/>
        <v>14</v>
      </c>
      <c r="J31" s="65">
        <f>VLOOKUP($A31,'Return Data'!$B$7:$R$2292,13,0)</f>
        <v>22.265599999999999</v>
      </c>
      <c r="K31" s="66">
        <f t="shared" si="3"/>
        <v>26</v>
      </c>
      <c r="L31" s="65">
        <f>VLOOKUP($A31,'Return Data'!$B$7:$R$2292,17,0)</f>
        <v>14.399100000000001</v>
      </c>
      <c r="M31" s="66">
        <f t="shared" si="4"/>
        <v>30</v>
      </c>
      <c r="N31" s="65">
        <f>VLOOKUP($A31,'Return Data'!$B$7:$R$2292,14,0)</f>
        <v>13.678900000000001</v>
      </c>
      <c r="O31" s="66">
        <f t="shared" si="5"/>
        <v>28</v>
      </c>
      <c r="P31" s="65"/>
      <c r="Q31" s="66"/>
      <c r="R31" s="65">
        <f>VLOOKUP($A31,'Return Data'!$B$7:$R$2292,16,0)</f>
        <v>10.898400000000001</v>
      </c>
      <c r="S31" s="67">
        <f t="shared" si="7"/>
        <v>30</v>
      </c>
    </row>
    <row r="32" spans="1:19" x14ac:dyDescent="0.3">
      <c r="A32" s="63" t="s">
        <v>521</v>
      </c>
      <c r="B32" s="64">
        <f>VLOOKUP($A32,'Return Data'!$B$7:$R$2292,3,0)</f>
        <v>44579</v>
      </c>
      <c r="C32" s="65">
        <f>VLOOKUP($A32,'Return Data'!$B$7:$R$2292,4,0)</f>
        <v>68.243300000000005</v>
      </c>
      <c r="D32" s="65">
        <f>VLOOKUP($A32,'Return Data'!$B$7:$R$2292,10,0)</f>
        <v>-0.1169</v>
      </c>
      <c r="E32" s="66">
        <f t="shared" si="0"/>
        <v>9</v>
      </c>
      <c r="F32" s="65">
        <f>VLOOKUP($A32,'Return Data'!$B$7:$R$2292,11,0)</f>
        <v>9.0197000000000003</v>
      </c>
      <c r="G32" s="66">
        <f t="shared" si="1"/>
        <v>22</v>
      </c>
      <c r="H32" s="65">
        <f>VLOOKUP($A32,'Return Data'!$B$7:$R$2292,12,0)</f>
        <v>20.506699999999999</v>
      </c>
      <c r="I32" s="66">
        <f t="shared" si="2"/>
        <v>20</v>
      </c>
      <c r="J32" s="65">
        <f>VLOOKUP($A32,'Return Data'!$B$7:$R$2292,13,0)</f>
        <v>28.9985</v>
      </c>
      <c r="K32" s="66">
        <f t="shared" si="3"/>
        <v>9</v>
      </c>
      <c r="L32" s="65">
        <f>VLOOKUP($A32,'Return Data'!$B$7:$R$2292,17,0)</f>
        <v>11.0183</v>
      </c>
      <c r="M32" s="66">
        <f t="shared" si="4"/>
        <v>32</v>
      </c>
      <c r="N32" s="65">
        <f>VLOOKUP($A32,'Return Data'!$B$7:$R$2292,14,0)</f>
        <v>9.0115999999999996</v>
      </c>
      <c r="O32" s="66">
        <f t="shared" si="5"/>
        <v>31</v>
      </c>
      <c r="P32" s="65">
        <f>VLOOKUP($A32,'Return Data'!$B$7:$R$2292,15,0)</f>
        <v>9.1016999999999992</v>
      </c>
      <c r="Q32" s="66">
        <f t="shared" si="6"/>
        <v>24</v>
      </c>
      <c r="R32" s="65">
        <f>VLOOKUP($A32,'Return Data'!$B$7:$R$2292,16,0)</f>
        <v>12.2501</v>
      </c>
      <c r="S32" s="67">
        <f t="shared" si="7"/>
        <v>22</v>
      </c>
    </row>
    <row r="33" spans="1:19" x14ac:dyDescent="0.3">
      <c r="A33" s="63" t="s">
        <v>527</v>
      </c>
      <c r="B33" s="64">
        <f>VLOOKUP($A33,'Return Data'!$B$7:$R$2292,3,0)</f>
        <v>44579</v>
      </c>
      <c r="C33" s="65">
        <f>VLOOKUP($A33,'Return Data'!$B$7:$R$2292,4,0)</f>
        <v>98.37</v>
      </c>
      <c r="D33" s="65">
        <f>VLOOKUP($A33,'Return Data'!$B$7:$R$2292,10,0)</f>
        <v>-4.3559000000000001</v>
      </c>
      <c r="E33" s="66">
        <f t="shared" si="0"/>
        <v>33</v>
      </c>
      <c r="F33" s="65">
        <f>VLOOKUP($A33,'Return Data'!$B$7:$R$2292,11,0)</f>
        <v>5.3437999999999999</v>
      </c>
      <c r="G33" s="66">
        <f t="shared" si="1"/>
        <v>32</v>
      </c>
      <c r="H33" s="65">
        <f>VLOOKUP($A33,'Return Data'!$B$7:$R$2292,12,0)</f>
        <v>17.526900000000001</v>
      </c>
      <c r="I33" s="66">
        <f t="shared" si="2"/>
        <v>28</v>
      </c>
      <c r="J33" s="65">
        <f>VLOOKUP($A33,'Return Data'!$B$7:$R$2292,13,0)</f>
        <v>22.107700000000001</v>
      </c>
      <c r="K33" s="66">
        <f t="shared" si="3"/>
        <v>27</v>
      </c>
      <c r="L33" s="65">
        <f>VLOOKUP($A33,'Return Data'!$B$7:$R$2292,17,0)</f>
        <v>16.378399999999999</v>
      </c>
      <c r="M33" s="66">
        <f t="shared" si="4"/>
        <v>25</v>
      </c>
      <c r="N33" s="65">
        <f>VLOOKUP($A33,'Return Data'!$B$7:$R$2292,14,0)</f>
        <v>14.6381</v>
      </c>
      <c r="O33" s="66">
        <f t="shared" si="5"/>
        <v>23</v>
      </c>
      <c r="P33" s="65">
        <f>VLOOKUP($A33,'Return Data'!$B$7:$R$2292,15,0)</f>
        <v>11.114800000000001</v>
      </c>
      <c r="Q33" s="66">
        <f t="shared" si="6"/>
        <v>21</v>
      </c>
      <c r="R33" s="65">
        <f>VLOOKUP($A33,'Return Data'!$B$7:$R$2292,16,0)</f>
        <v>13.571199999999999</v>
      </c>
      <c r="S33" s="67">
        <f t="shared" si="7"/>
        <v>15</v>
      </c>
    </row>
    <row r="34" spans="1:19" x14ac:dyDescent="0.3">
      <c r="A34" s="63" t="s">
        <v>529</v>
      </c>
      <c r="B34" s="64">
        <f>VLOOKUP($A34,'Return Data'!$B$7:$R$2292,3,0)</f>
        <v>44579</v>
      </c>
      <c r="C34" s="65">
        <f>VLOOKUP($A34,'Return Data'!$B$7:$R$2292,4,0)</f>
        <v>283.41579999999999</v>
      </c>
      <c r="D34" s="65">
        <f>VLOOKUP($A34,'Return Data'!$B$7:$R$2292,10,0)</f>
        <v>-0.33939999999999998</v>
      </c>
      <c r="E34" s="66">
        <f t="shared" si="0"/>
        <v>14</v>
      </c>
      <c r="F34" s="65">
        <f>VLOOKUP($A34,'Return Data'!$B$7:$R$2292,11,0)</f>
        <v>10.982799999999999</v>
      </c>
      <c r="G34" s="66">
        <f t="shared" si="1"/>
        <v>11</v>
      </c>
      <c r="H34" s="65">
        <f>VLOOKUP($A34,'Return Data'!$B$7:$R$2292,12,0)</f>
        <v>30.0503</v>
      </c>
      <c r="I34" s="66">
        <f t="shared" si="2"/>
        <v>3</v>
      </c>
      <c r="J34" s="65">
        <f>VLOOKUP($A34,'Return Data'!$B$7:$R$2292,13,0)</f>
        <v>42.530700000000003</v>
      </c>
      <c r="K34" s="66">
        <f t="shared" si="3"/>
        <v>3</v>
      </c>
      <c r="L34" s="65">
        <f>VLOOKUP($A34,'Return Data'!$B$7:$R$2292,17,0)</f>
        <v>41.046999999999997</v>
      </c>
      <c r="M34" s="66">
        <f t="shared" si="4"/>
        <v>1</v>
      </c>
      <c r="N34" s="65">
        <f>VLOOKUP($A34,'Return Data'!$B$7:$R$2292,14,0)</f>
        <v>29.118300000000001</v>
      </c>
      <c r="O34" s="66">
        <f t="shared" si="5"/>
        <v>1</v>
      </c>
      <c r="P34" s="65">
        <f>VLOOKUP($A34,'Return Data'!$B$7:$R$2292,15,0)</f>
        <v>20.679400000000001</v>
      </c>
      <c r="Q34" s="66">
        <f t="shared" si="6"/>
        <v>1</v>
      </c>
      <c r="R34" s="65">
        <f>VLOOKUP($A34,'Return Data'!$B$7:$R$2292,16,0)</f>
        <v>17.4011</v>
      </c>
      <c r="S34" s="67">
        <f t="shared" si="7"/>
        <v>4</v>
      </c>
    </row>
    <row r="35" spans="1:19" x14ac:dyDescent="0.3">
      <c r="A35" s="63" t="s">
        <v>1804</v>
      </c>
      <c r="B35" s="64">
        <f>VLOOKUP($A35,'Return Data'!$B$7:$R$2292,3,0)</f>
        <v>44579</v>
      </c>
      <c r="C35" s="65">
        <f>VLOOKUP($A35,'Return Data'!$B$7:$R$2292,4,0)</f>
        <v>491.729177653725</v>
      </c>
      <c r="D35" s="65">
        <f>VLOOKUP($A35,'Return Data'!$B$7:$R$2292,10,0)</f>
        <v>-2.0642</v>
      </c>
      <c r="E35" s="66">
        <f t="shared" si="0"/>
        <v>29</v>
      </c>
      <c r="F35" s="65">
        <f>VLOOKUP($A35,'Return Data'!$B$7:$R$2292,11,0)</f>
        <v>9.7751999999999999</v>
      </c>
      <c r="G35" s="66">
        <f t="shared" si="1"/>
        <v>19</v>
      </c>
      <c r="H35" s="65">
        <f>VLOOKUP($A35,'Return Data'!$B$7:$R$2292,12,0)</f>
        <v>20.0809</v>
      </c>
      <c r="I35" s="66">
        <f t="shared" si="2"/>
        <v>23</v>
      </c>
      <c r="J35" s="65">
        <f>VLOOKUP($A35,'Return Data'!$B$7:$R$2292,13,0)</f>
        <v>24.069600000000001</v>
      </c>
      <c r="K35" s="66">
        <f t="shared" si="3"/>
        <v>22</v>
      </c>
      <c r="L35" s="65">
        <f>VLOOKUP($A35,'Return Data'!$B$7:$R$2292,17,0)</f>
        <v>18.042999999999999</v>
      </c>
      <c r="M35" s="66">
        <f t="shared" si="4"/>
        <v>24</v>
      </c>
      <c r="N35" s="65">
        <f>VLOOKUP($A35,'Return Data'!$B$7:$R$2292,14,0)</f>
        <v>17.560700000000001</v>
      </c>
      <c r="O35" s="66">
        <f t="shared" si="5"/>
        <v>9</v>
      </c>
      <c r="P35" s="65">
        <f>VLOOKUP($A35,'Return Data'!$B$7:$R$2292,15,0)</f>
        <v>14.912800000000001</v>
      </c>
      <c r="Q35" s="66">
        <f t="shared" si="6"/>
        <v>6</v>
      </c>
      <c r="R35" s="65">
        <f>VLOOKUP($A35,'Return Data'!$B$7:$R$2292,16,0)</f>
        <v>16.099599999999999</v>
      </c>
      <c r="S35" s="67">
        <f t="shared" si="7"/>
        <v>6</v>
      </c>
    </row>
    <row r="36" spans="1:19" x14ac:dyDescent="0.3">
      <c r="A36" s="63" t="s">
        <v>532</v>
      </c>
      <c r="B36" s="64">
        <f>VLOOKUP($A36,'Return Data'!$B$7:$R$2292,3,0)</f>
        <v>44579</v>
      </c>
      <c r="C36" s="65">
        <f>VLOOKUP($A36,'Return Data'!$B$7:$R$2292,4,0)</f>
        <v>23.4862</v>
      </c>
      <c r="D36" s="65">
        <f>VLOOKUP($A36,'Return Data'!$B$7:$R$2292,10,0)</f>
        <v>-2.0068999999999999</v>
      </c>
      <c r="E36" s="66">
        <f t="shared" si="0"/>
        <v>27</v>
      </c>
      <c r="F36" s="65">
        <f>VLOOKUP($A36,'Return Data'!$B$7:$R$2292,11,0)</f>
        <v>8.5649999999999995</v>
      </c>
      <c r="G36" s="66">
        <f t="shared" si="1"/>
        <v>24</v>
      </c>
      <c r="H36" s="65">
        <f>VLOOKUP($A36,'Return Data'!$B$7:$R$2292,12,0)</f>
        <v>15.3042</v>
      </c>
      <c r="I36" s="66">
        <f t="shared" si="2"/>
        <v>31</v>
      </c>
      <c r="J36" s="65">
        <f>VLOOKUP($A36,'Return Data'!$B$7:$R$2292,13,0)</f>
        <v>16.463200000000001</v>
      </c>
      <c r="K36" s="66">
        <f t="shared" si="3"/>
        <v>31</v>
      </c>
      <c r="L36" s="65">
        <f>VLOOKUP($A36,'Return Data'!$B$7:$R$2292,17,0)</f>
        <v>14.8521</v>
      </c>
      <c r="M36" s="66">
        <f t="shared" si="4"/>
        <v>29</v>
      </c>
      <c r="N36" s="65">
        <f>VLOOKUP($A36,'Return Data'!$B$7:$R$2292,14,0)</f>
        <v>13.086499999999999</v>
      </c>
      <c r="O36" s="66">
        <f t="shared" si="5"/>
        <v>30</v>
      </c>
      <c r="P36" s="65">
        <f>VLOOKUP($A36,'Return Data'!$B$7:$R$2292,15,0)</f>
        <v>11.664</v>
      </c>
      <c r="Q36" s="66">
        <f t="shared" si="6"/>
        <v>18</v>
      </c>
      <c r="R36" s="65">
        <f>VLOOKUP($A36,'Return Data'!$B$7:$R$2292,16,0)</f>
        <v>11.0924</v>
      </c>
      <c r="S36" s="67">
        <f t="shared" si="7"/>
        <v>29</v>
      </c>
    </row>
    <row r="37" spans="1:19" x14ac:dyDescent="0.3">
      <c r="A37" s="63" t="s">
        <v>2004</v>
      </c>
      <c r="B37" s="64">
        <f>VLOOKUP($A37,'Return Data'!$B$7:$R$2292,3,0)</f>
        <v>44579</v>
      </c>
      <c r="C37" s="65">
        <f>VLOOKUP($A37,'Return Data'!$B$7:$R$2292,4,0)</f>
        <v>115.0307</v>
      </c>
      <c r="D37" s="65">
        <f>VLOOKUP($A37,'Return Data'!$B$7:$R$2292,10,0)</f>
        <v>-2.0097999999999998</v>
      </c>
      <c r="E37" s="66">
        <f t="shared" si="0"/>
        <v>28</v>
      </c>
      <c r="F37" s="65">
        <f>VLOOKUP($A37,'Return Data'!$B$7:$R$2292,11,0)</f>
        <v>11.930199999999999</v>
      </c>
      <c r="G37" s="66">
        <f t="shared" si="1"/>
        <v>7</v>
      </c>
      <c r="H37" s="65">
        <f>VLOOKUP($A37,'Return Data'!$B$7:$R$2292,12,0)</f>
        <v>22.4252</v>
      </c>
      <c r="I37" s="66">
        <f t="shared" si="2"/>
        <v>10</v>
      </c>
      <c r="J37" s="65">
        <f>VLOOKUP($A37,'Return Data'!$B$7:$R$2292,13,0)</f>
        <v>26.797499999999999</v>
      </c>
      <c r="K37" s="66">
        <f t="shared" si="3"/>
        <v>11</v>
      </c>
      <c r="L37" s="65">
        <f>VLOOKUP($A37,'Return Data'!$B$7:$R$2292,17,0)</f>
        <v>21.081199999999999</v>
      </c>
      <c r="M37" s="66">
        <f t="shared" si="4"/>
        <v>11</v>
      </c>
      <c r="N37" s="65">
        <f>VLOOKUP($A37,'Return Data'!$B$7:$R$2292,14,0)</f>
        <v>15.277699999999999</v>
      </c>
      <c r="O37" s="66">
        <f t="shared" si="5"/>
        <v>20</v>
      </c>
      <c r="P37" s="65">
        <f>VLOOKUP($A37,'Return Data'!$B$7:$R$2292,15,0)</f>
        <v>14.5701</v>
      </c>
      <c r="Q37" s="66">
        <f t="shared" si="6"/>
        <v>8</v>
      </c>
      <c r="R37" s="65">
        <f>VLOOKUP($A37,'Return Data'!$B$7:$R$2292,16,0)</f>
        <v>11.7272</v>
      </c>
      <c r="S37" s="67">
        <f t="shared" si="7"/>
        <v>27</v>
      </c>
    </row>
    <row r="38" spans="1:19" x14ac:dyDescent="0.3">
      <c r="A38" s="63" t="s">
        <v>533</v>
      </c>
      <c r="B38" s="64">
        <f>VLOOKUP($A38,'Return Data'!$B$7:$R$2292,3,0)</f>
        <v>0</v>
      </c>
      <c r="C38" s="65">
        <f>VLOOKUP($A38,'Return Data'!$B$7:$R$2292,4,0)</f>
        <v>0</v>
      </c>
      <c r="D38" s="65">
        <f>VLOOKUP($A38,'Return Data'!$B$7:$R$2292,10,0)</f>
        <v>0</v>
      </c>
      <c r="E38" s="66">
        <f t="shared" si="0"/>
        <v>8</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44579</v>
      </c>
      <c r="C39" s="65">
        <f>VLOOKUP($A39,'Return Data'!$B$7:$R$2292,4,0)</f>
        <v>426.21227411489502</v>
      </c>
      <c r="D39" s="65">
        <f>VLOOKUP($A39,'Return Data'!$B$7:$R$2292,10,0)</f>
        <v>-0.3387</v>
      </c>
      <c r="E39" s="66">
        <f t="shared" si="0"/>
        <v>13</v>
      </c>
      <c r="F39" s="65">
        <f>VLOOKUP($A39,'Return Data'!$B$7:$R$2292,11,0)</f>
        <v>10.973000000000001</v>
      </c>
      <c r="G39" s="66">
        <f t="shared" si="1"/>
        <v>12</v>
      </c>
      <c r="H39" s="65">
        <f>VLOOKUP($A39,'Return Data'!$B$7:$R$2292,12,0)</f>
        <v>22.072500000000002</v>
      </c>
      <c r="I39" s="66">
        <f t="shared" si="2"/>
        <v>11</v>
      </c>
      <c r="J39" s="65">
        <f>VLOOKUP($A39,'Return Data'!$B$7:$R$2292,13,0)</f>
        <v>26.317900000000002</v>
      </c>
      <c r="K39" s="66">
        <f t="shared" si="3"/>
        <v>14</v>
      </c>
      <c r="L39" s="65">
        <f>VLOOKUP($A39,'Return Data'!$B$7:$R$2292,17,0)</f>
        <v>18.495799999999999</v>
      </c>
      <c r="M39" s="66">
        <f t="shared" si="4"/>
        <v>20</v>
      </c>
      <c r="N39" s="65">
        <f>VLOOKUP($A39,'Return Data'!$B$7:$R$2292,14,0)</f>
        <v>15.2415</v>
      </c>
      <c r="O39" s="66">
        <f t="shared" si="5"/>
        <v>21</v>
      </c>
      <c r="P39" s="65">
        <f>VLOOKUP($A39,'Return Data'!$B$7:$R$2292,15,0)</f>
        <v>11.498200000000001</v>
      </c>
      <c r="Q39" s="66">
        <f t="shared" si="6"/>
        <v>19</v>
      </c>
      <c r="R39" s="65">
        <f>VLOOKUP($A39,'Return Data'!$B$7:$R$2292,16,0)</f>
        <v>15.3363</v>
      </c>
      <c r="S39" s="67">
        <f t="shared" si="7"/>
        <v>7</v>
      </c>
    </row>
    <row r="40" spans="1:19" x14ac:dyDescent="0.3">
      <c r="A40" s="63" t="s">
        <v>538</v>
      </c>
      <c r="B40" s="64">
        <f>VLOOKUP($A40,'Return Data'!$B$7:$R$2292,3,0)</f>
        <v>44579</v>
      </c>
      <c r="C40" s="65">
        <f>VLOOKUP($A40,'Return Data'!$B$7:$R$2292,4,0)</f>
        <v>262.88688461215099</v>
      </c>
      <c r="D40" s="65">
        <f>VLOOKUP($A40,'Return Data'!$B$7:$R$2292,10,0)</f>
        <v>-1.4394</v>
      </c>
      <c r="E40" s="66">
        <f t="shared" si="0"/>
        <v>21</v>
      </c>
      <c r="F40" s="65">
        <f>VLOOKUP($A40,'Return Data'!$B$7:$R$2292,11,0)</f>
        <v>10.0931</v>
      </c>
      <c r="G40" s="66">
        <f t="shared" si="1"/>
        <v>17</v>
      </c>
      <c r="H40" s="65">
        <f>VLOOKUP($A40,'Return Data'!$B$7:$R$2292,12,0)</f>
        <v>24.311</v>
      </c>
      <c r="I40" s="66">
        <f t="shared" si="2"/>
        <v>8</v>
      </c>
      <c r="J40" s="65">
        <f>VLOOKUP($A40,'Return Data'!$B$7:$R$2292,13,0)</f>
        <v>30.696899999999999</v>
      </c>
      <c r="K40" s="66">
        <f t="shared" si="3"/>
        <v>5</v>
      </c>
      <c r="L40" s="65">
        <f>VLOOKUP($A40,'Return Data'!$B$7:$R$2292,17,0)</f>
        <v>21.767099999999999</v>
      </c>
      <c r="M40" s="66">
        <f>RANK(L40,L$8:L$40,0)</f>
        <v>8</v>
      </c>
      <c r="N40" s="65">
        <f>VLOOKUP($A40,'Return Data'!$B$7:$R$2292,14,0)</f>
        <v>15.947800000000001</v>
      </c>
      <c r="O40" s="66">
        <f>RANK(N40,N$8:N$40,0)</f>
        <v>17</v>
      </c>
      <c r="P40" s="65">
        <f>VLOOKUP($A40,'Return Data'!$B$7:$R$2292,15,0)</f>
        <v>12.494300000000001</v>
      </c>
      <c r="Q40" s="66">
        <f>RANK(P40,P$8:P$40,0)</f>
        <v>14</v>
      </c>
      <c r="R40" s="65">
        <f>VLOOKUP($A40,'Return Data'!$B$7:$R$2292,16,0)</f>
        <v>12.839600000000001</v>
      </c>
      <c r="S40" s="67">
        <f>RANK(R40,R$8:R$40,0)</f>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-0.91304848484848478</v>
      </c>
      <c r="E42" s="74"/>
      <c r="F42" s="75">
        <f>AVERAGE(F8:F40)</f>
        <v>9.8781515151515151</v>
      </c>
      <c r="G42" s="74"/>
      <c r="H42" s="75">
        <f>AVERAGE(H8:H40)</f>
        <v>21.373293939393939</v>
      </c>
      <c r="I42" s="74"/>
      <c r="J42" s="75">
        <f>AVERAGE(J8:J40)</f>
        <v>25.981936363636372</v>
      </c>
      <c r="K42" s="74"/>
      <c r="L42" s="75">
        <f>AVERAGE(L8:L40)</f>
        <v>19.851369696969698</v>
      </c>
      <c r="M42" s="74"/>
      <c r="N42" s="75">
        <f>AVERAGE(N8:N40)</f>
        <v>16.351681249999999</v>
      </c>
      <c r="O42" s="74"/>
      <c r="P42" s="75">
        <f>AVERAGE(P8:P40)</f>
        <v>12.863356</v>
      </c>
      <c r="Q42" s="74"/>
      <c r="R42" s="75">
        <f>AVERAGE(R8:R40)</f>
        <v>13.472169696969695</v>
      </c>
      <c r="S42" s="76"/>
    </row>
    <row r="43" spans="1:19" x14ac:dyDescent="0.3">
      <c r="A43" s="73" t="s">
        <v>28</v>
      </c>
      <c r="B43" s="74"/>
      <c r="C43" s="74"/>
      <c r="D43" s="75">
        <f>MIN(D8:D40)</f>
        <v>-4.3559000000000001</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2.6610999999999998</v>
      </c>
      <c r="E44" s="78"/>
      <c r="F44" s="79">
        <f>MAX(F8:F40)</f>
        <v>18.6159</v>
      </c>
      <c r="G44" s="78"/>
      <c r="H44" s="79">
        <f>MAX(H8:H40)</f>
        <v>40.764000000000003</v>
      </c>
      <c r="I44" s="78"/>
      <c r="J44" s="79">
        <f>MAX(J8:J40)</f>
        <v>55.674700000000001</v>
      </c>
      <c r="K44" s="78"/>
      <c r="L44" s="79">
        <f>MAX(L8:L40)</f>
        <v>41.046999999999997</v>
      </c>
      <c r="M44" s="78"/>
      <c r="N44" s="79">
        <f>MAX(N8:N40)</f>
        <v>29.118300000000001</v>
      </c>
      <c r="O44" s="78"/>
      <c r="P44" s="79">
        <f>MAX(P8:P40)</f>
        <v>20.679400000000001</v>
      </c>
      <c r="Q44" s="78"/>
      <c r="R44" s="79">
        <f>MAX(R8:R40)</f>
        <v>24.891999999999999</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1586</v>
      </c>
      <c r="B8" s="64">
        <f>VLOOKUP($A8,'Return Data'!$B$7:$R$2292,3,0)</f>
        <v>44579</v>
      </c>
      <c r="C8" s="65">
        <f>VLOOKUP($A8,'Return Data'!$B$7:$R$2292,4,0)</f>
        <v>54.657400000000003</v>
      </c>
      <c r="D8" s="65">
        <f>VLOOKUP($A8,'Return Data'!$B$7:$R$2292,10,0)</f>
        <v>2.4599000000000002</v>
      </c>
      <c r="E8" s="66">
        <f t="shared" ref="E8:E28" si="0">RANK(D8,D$8:D$28,0)</f>
        <v>10</v>
      </c>
      <c r="F8" s="65">
        <f>VLOOKUP($A8,'Return Data'!$B$7:$R$2292,11,0)</f>
        <v>11.1275</v>
      </c>
      <c r="G8" s="66">
        <f t="shared" ref="G8:G28" si="1">RANK(F8,F$8:F$28,0)</f>
        <v>9</v>
      </c>
      <c r="H8" s="65">
        <f>VLOOKUP($A8,'Return Data'!$B$7:$R$2292,12,0)</f>
        <v>13.1091</v>
      </c>
      <c r="I8" s="66">
        <f t="shared" ref="I8:I28" si="2">RANK(H8,H$8:H$28,0)</f>
        <v>11</v>
      </c>
      <c r="J8" s="65">
        <f>VLOOKUP($A8,'Return Data'!$B$7:$R$2292,13,0)</f>
        <v>13.2742</v>
      </c>
      <c r="K8" s="66">
        <f t="shared" ref="K8:K28" si="3">RANK(J8,J$8:J$28,0)</f>
        <v>7</v>
      </c>
      <c r="L8" s="65">
        <f>VLOOKUP($A8,'Return Data'!$B$7:$R$2292,17,0)</f>
        <v>12.783899999999999</v>
      </c>
      <c r="M8" s="66">
        <f t="shared" ref="M8:M26" si="4">RANK(L8,L$8:L$28,0)</f>
        <v>6</v>
      </c>
      <c r="N8" s="65">
        <f>VLOOKUP($A8,'Return Data'!$B$7:$R$2292,14,0)</f>
        <v>10.7301</v>
      </c>
      <c r="O8" s="66">
        <f t="shared" ref="O8:O26" si="5">RANK(N8,N$8:N$28,0)</f>
        <v>8</v>
      </c>
      <c r="P8" s="65">
        <f>VLOOKUP($A8,'Return Data'!$B$7:$R$2292,15,0)</f>
        <v>8.7553000000000001</v>
      </c>
      <c r="Q8" s="66">
        <f t="shared" ref="Q8:Q26" si="6">RANK(P8,P$8:P$28,0)</f>
        <v>9</v>
      </c>
      <c r="R8" s="65">
        <f>VLOOKUP($A8,'Return Data'!$B$7:$R$2292,16,0)</f>
        <v>11.1836</v>
      </c>
      <c r="S8" s="67">
        <f t="shared" ref="S8:S28" si="7">RANK(R8,R$8:R$28,0)</f>
        <v>3</v>
      </c>
    </row>
    <row r="9" spans="1:20" x14ac:dyDescent="0.3">
      <c r="A9" s="63" t="s">
        <v>1587</v>
      </c>
      <c r="B9" s="64">
        <f>VLOOKUP($A9,'Return Data'!$B$7:$R$2292,3,0)</f>
        <v>44579</v>
      </c>
      <c r="C9" s="65">
        <f>VLOOKUP($A9,'Return Data'!$B$7:$R$2292,4,0)</f>
        <v>27.6159</v>
      </c>
      <c r="D9" s="65">
        <f>VLOOKUP($A9,'Return Data'!$B$7:$R$2292,10,0)</f>
        <v>4.9823000000000004</v>
      </c>
      <c r="E9" s="66">
        <f t="shared" si="0"/>
        <v>6</v>
      </c>
      <c r="F9" s="65">
        <f>VLOOKUP($A9,'Return Data'!$B$7:$R$2292,11,0)</f>
        <v>12.5253</v>
      </c>
      <c r="G9" s="66">
        <f t="shared" si="1"/>
        <v>6</v>
      </c>
      <c r="H9" s="65">
        <f>VLOOKUP($A9,'Return Data'!$B$7:$R$2292,12,0)</f>
        <v>14.8688</v>
      </c>
      <c r="I9" s="66">
        <f t="shared" si="2"/>
        <v>6</v>
      </c>
      <c r="J9" s="65">
        <f>VLOOKUP($A9,'Return Data'!$B$7:$R$2292,13,0)</f>
        <v>13.293699999999999</v>
      </c>
      <c r="K9" s="66">
        <f t="shared" si="3"/>
        <v>6</v>
      </c>
      <c r="L9" s="65">
        <f>VLOOKUP($A9,'Return Data'!$B$7:$R$2292,17,0)</f>
        <v>13.4559</v>
      </c>
      <c r="M9" s="66">
        <f t="shared" si="4"/>
        <v>4</v>
      </c>
      <c r="N9" s="65">
        <f>VLOOKUP($A9,'Return Data'!$B$7:$R$2292,14,0)</f>
        <v>10.2126</v>
      </c>
      <c r="O9" s="66">
        <f t="shared" si="5"/>
        <v>10</v>
      </c>
      <c r="P9" s="65">
        <f>VLOOKUP($A9,'Return Data'!$B$7:$R$2292,15,0)</f>
        <v>9.4274000000000004</v>
      </c>
      <c r="Q9" s="66">
        <f t="shared" si="6"/>
        <v>4</v>
      </c>
      <c r="R9" s="65">
        <f>VLOOKUP($A9,'Return Data'!$B$7:$R$2292,16,0)</f>
        <v>9.8872</v>
      </c>
      <c r="S9" s="67">
        <f t="shared" si="7"/>
        <v>9</v>
      </c>
    </row>
    <row r="10" spans="1:20" x14ac:dyDescent="0.3">
      <c r="A10" s="63" t="s">
        <v>1588</v>
      </c>
      <c r="B10" s="64">
        <f>VLOOKUP($A10,'Return Data'!$B$7:$R$2292,3,0)</f>
        <v>44579</v>
      </c>
      <c r="C10" s="65">
        <f>VLOOKUP($A10,'Return Data'!$B$7:$R$2292,4,0)</f>
        <v>33.270699999999998</v>
      </c>
      <c r="D10" s="65">
        <f>VLOOKUP($A10,'Return Data'!$B$7:$R$2292,10,0)</f>
        <v>-0.93979999999999997</v>
      </c>
      <c r="E10" s="66">
        <f t="shared" si="0"/>
        <v>21</v>
      </c>
      <c r="F10" s="65">
        <f>VLOOKUP($A10,'Return Data'!$B$7:$R$2292,11,0)</f>
        <v>7.1936</v>
      </c>
      <c r="G10" s="66">
        <f t="shared" si="1"/>
        <v>20</v>
      </c>
      <c r="H10" s="65">
        <f>VLOOKUP($A10,'Return Data'!$B$7:$R$2292,12,0)</f>
        <v>9.2800999999999991</v>
      </c>
      <c r="I10" s="66">
        <f t="shared" si="2"/>
        <v>21</v>
      </c>
      <c r="J10" s="65">
        <f>VLOOKUP($A10,'Return Data'!$B$7:$R$2292,13,0)</f>
        <v>6.4478</v>
      </c>
      <c r="K10" s="66">
        <f t="shared" si="3"/>
        <v>20</v>
      </c>
      <c r="L10" s="65">
        <f>VLOOKUP($A10,'Return Data'!$B$7:$R$2292,17,0)</f>
        <v>10.3894</v>
      </c>
      <c r="M10" s="66">
        <f t="shared" si="4"/>
        <v>12</v>
      </c>
      <c r="N10" s="65">
        <f>VLOOKUP($A10,'Return Data'!$B$7:$R$2292,14,0)</f>
        <v>11.1403</v>
      </c>
      <c r="O10" s="66">
        <f t="shared" si="5"/>
        <v>6</v>
      </c>
      <c r="P10" s="65">
        <f>VLOOKUP($A10,'Return Data'!$B$7:$R$2292,15,0)</f>
        <v>8.8681000000000001</v>
      </c>
      <c r="Q10" s="66">
        <f t="shared" si="6"/>
        <v>7</v>
      </c>
      <c r="R10" s="65">
        <f>VLOOKUP($A10,'Return Data'!$B$7:$R$2292,16,0)</f>
        <v>9.4328000000000003</v>
      </c>
      <c r="S10" s="67">
        <f t="shared" si="7"/>
        <v>11</v>
      </c>
    </row>
    <row r="11" spans="1:20" x14ac:dyDescent="0.3">
      <c r="A11" s="63" t="s">
        <v>1589</v>
      </c>
      <c r="B11" s="64">
        <f>VLOOKUP($A11,'Return Data'!$B$7:$R$2292,3,0)</f>
        <v>44579</v>
      </c>
      <c r="C11" s="65">
        <f>VLOOKUP($A11,'Return Data'!$B$7:$R$2292,4,0)</f>
        <v>40.519799999999996</v>
      </c>
      <c r="D11" s="65">
        <f>VLOOKUP($A11,'Return Data'!$B$7:$R$2292,10,0)</f>
        <v>5.3900000000000003E-2</v>
      </c>
      <c r="E11" s="66">
        <f t="shared" si="0"/>
        <v>19</v>
      </c>
      <c r="F11" s="65">
        <f>VLOOKUP($A11,'Return Data'!$B$7:$R$2292,11,0)</f>
        <v>7.8749000000000002</v>
      </c>
      <c r="G11" s="66">
        <f t="shared" si="1"/>
        <v>18</v>
      </c>
      <c r="H11" s="65">
        <f>VLOOKUP($A11,'Return Data'!$B$7:$R$2292,12,0)</f>
        <v>10.831300000000001</v>
      </c>
      <c r="I11" s="66">
        <f t="shared" si="2"/>
        <v>16</v>
      </c>
      <c r="J11" s="65">
        <f>VLOOKUP($A11,'Return Data'!$B$7:$R$2292,13,0)</f>
        <v>8.5704999999999991</v>
      </c>
      <c r="K11" s="66">
        <f t="shared" si="3"/>
        <v>17</v>
      </c>
      <c r="L11" s="65">
        <f>VLOOKUP($A11,'Return Data'!$B$7:$R$2292,17,0)</f>
        <v>9.4013000000000009</v>
      </c>
      <c r="M11" s="66">
        <f t="shared" si="4"/>
        <v>16</v>
      </c>
      <c r="N11" s="65">
        <f>VLOOKUP($A11,'Return Data'!$B$7:$R$2292,14,0)</f>
        <v>9.8233999999999995</v>
      </c>
      <c r="O11" s="66">
        <f t="shared" si="5"/>
        <v>13</v>
      </c>
      <c r="P11" s="65">
        <f>VLOOKUP($A11,'Return Data'!$B$7:$R$2292,15,0)</f>
        <v>9.0675000000000008</v>
      </c>
      <c r="Q11" s="66">
        <f t="shared" si="6"/>
        <v>6</v>
      </c>
      <c r="R11" s="65">
        <f>VLOOKUP($A11,'Return Data'!$B$7:$R$2292,16,0)</f>
        <v>9.9894999999999996</v>
      </c>
      <c r="S11" s="67">
        <f t="shared" si="7"/>
        <v>8</v>
      </c>
    </row>
    <row r="12" spans="1:20" x14ac:dyDescent="0.3">
      <c r="A12" s="63" t="s">
        <v>1590</v>
      </c>
      <c r="B12" s="64">
        <f>VLOOKUP($A12,'Return Data'!$B$7:$R$2292,3,0)</f>
        <v>44579</v>
      </c>
      <c r="C12" s="65">
        <f>VLOOKUP($A12,'Return Data'!$B$7:$R$2292,4,0)</f>
        <v>24.4892</v>
      </c>
      <c r="D12" s="65">
        <f>VLOOKUP($A12,'Return Data'!$B$7:$R$2292,10,0)</f>
        <v>4.0538999999999996</v>
      </c>
      <c r="E12" s="66">
        <f t="shared" si="0"/>
        <v>8</v>
      </c>
      <c r="F12" s="65">
        <f>VLOOKUP($A12,'Return Data'!$B$7:$R$2292,11,0)</f>
        <v>10.6683</v>
      </c>
      <c r="G12" s="66">
        <f t="shared" si="1"/>
        <v>12</v>
      </c>
      <c r="H12" s="65">
        <f>VLOOKUP($A12,'Return Data'!$B$7:$R$2292,12,0)</f>
        <v>12.6373</v>
      </c>
      <c r="I12" s="66">
        <f t="shared" si="2"/>
        <v>12</v>
      </c>
      <c r="J12" s="65">
        <f>VLOOKUP($A12,'Return Data'!$B$7:$R$2292,13,0)</f>
        <v>10.5328</v>
      </c>
      <c r="K12" s="66">
        <f t="shared" si="3"/>
        <v>12</v>
      </c>
      <c r="L12" s="65">
        <f>VLOOKUP($A12,'Return Data'!$B$7:$R$2292,17,0)</f>
        <v>11.0932</v>
      </c>
      <c r="M12" s="66">
        <f t="shared" si="4"/>
        <v>11</v>
      </c>
      <c r="N12" s="65">
        <f>VLOOKUP($A12,'Return Data'!$B$7:$R$2292,14,0)</f>
        <v>5.0494000000000003</v>
      </c>
      <c r="O12" s="66">
        <f t="shared" si="5"/>
        <v>19</v>
      </c>
      <c r="P12" s="65">
        <f>VLOOKUP($A12,'Return Data'!$B$7:$R$2292,15,0)</f>
        <v>5.2134999999999998</v>
      </c>
      <c r="Q12" s="66">
        <f t="shared" si="6"/>
        <v>19</v>
      </c>
      <c r="R12" s="65">
        <f>VLOOKUP($A12,'Return Data'!$B$7:$R$2292,16,0)</f>
        <v>7.2287999999999997</v>
      </c>
      <c r="S12" s="67">
        <f t="shared" si="7"/>
        <v>19</v>
      </c>
    </row>
    <row r="13" spans="1:20" x14ac:dyDescent="0.3">
      <c r="A13" s="63" t="s">
        <v>1591</v>
      </c>
      <c r="B13" s="64">
        <f>VLOOKUP($A13,'Return Data'!$B$7:$R$2292,3,0)</f>
        <v>44579</v>
      </c>
      <c r="C13" s="65">
        <f>VLOOKUP($A13,'Return Data'!$B$7:$R$2292,4,0)</f>
        <v>83.6995</v>
      </c>
      <c r="D13" s="65">
        <f>VLOOKUP($A13,'Return Data'!$B$7:$R$2292,10,0)</f>
        <v>2.5657000000000001</v>
      </c>
      <c r="E13" s="66">
        <f t="shared" si="0"/>
        <v>9</v>
      </c>
      <c r="F13" s="65">
        <f>VLOOKUP($A13,'Return Data'!$B$7:$R$2292,11,0)</f>
        <v>9.5129999999999999</v>
      </c>
      <c r="G13" s="66">
        <f t="shared" si="1"/>
        <v>15</v>
      </c>
      <c r="H13" s="65">
        <f>VLOOKUP($A13,'Return Data'!$B$7:$R$2292,12,0)</f>
        <v>13.215299999999999</v>
      </c>
      <c r="I13" s="66">
        <f t="shared" si="2"/>
        <v>10</v>
      </c>
      <c r="J13" s="65">
        <f>VLOOKUP($A13,'Return Data'!$B$7:$R$2292,13,0)</f>
        <v>12.2338</v>
      </c>
      <c r="K13" s="66">
        <f t="shared" si="3"/>
        <v>8</v>
      </c>
      <c r="L13" s="65">
        <f>VLOOKUP($A13,'Return Data'!$B$7:$R$2292,17,0)</f>
        <v>13.115399999999999</v>
      </c>
      <c r="M13" s="66">
        <f t="shared" si="4"/>
        <v>5</v>
      </c>
      <c r="N13" s="65">
        <f>VLOOKUP($A13,'Return Data'!$B$7:$R$2292,14,0)</f>
        <v>12.8444</v>
      </c>
      <c r="O13" s="66">
        <f t="shared" si="5"/>
        <v>3</v>
      </c>
      <c r="P13" s="65">
        <f>VLOOKUP($A13,'Return Data'!$B$7:$R$2292,15,0)</f>
        <v>10.198700000000001</v>
      </c>
      <c r="Q13" s="66">
        <f t="shared" si="6"/>
        <v>3</v>
      </c>
      <c r="R13" s="65">
        <f>VLOOKUP($A13,'Return Data'!$B$7:$R$2292,16,0)</f>
        <v>10.445499999999999</v>
      </c>
      <c r="S13" s="67">
        <f t="shared" si="7"/>
        <v>4</v>
      </c>
    </row>
    <row r="14" spans="1:20" x14ac:dyDescent="0.3">
      <c r="A14" s="63" t="s">
        <v>1592</v>
      </c>
      <c r="B14" s="64">
        <f>VLOOKUP($A14,'Return Data'!$B$7:$R$2292,3,0)</f>
        <v>44579</v>
      </c>
      <c r="C14" s="65">
        <f>VLOOKUP($A14,'Return Data'!$B$7:$R$2292,4,0)</f>
        <v>48.3262</v>
      </c>
      <c r="D14" s="65">
        <f>VLOOKUP($A14,'Return Data'!$B$7:$R$2292,10,0)</f>
        <v>0.2596</v>
      </c>
      <c r="E14" s="66">
        <f t="shared" si="0"/>
        <v>17</v>
      </c>
      <c r="F14" s="65">
        <f>VLOOKUP($A14,'Return Data'!$B$7:$R$2292,11,0)</f>
        <v>5.3853999999999997</v>
      </c>
      <c r="G14" s="66">
        <f t="shared" si="1"/>
        <v>21</v>
      </c>
      <c r="H14" s="65">
        <f>VLOOKUP($A14,'Return Data'!$B$7:$R$2292,12,0)</f>
        <v>9.6081000000000003</v>
      </c>
      <c r="I14" s="66">
        <f t="shared" si="2"/>
        <v>20</v>
      </c>
      <c r="J14" s="65">
        <f>VLOOKUP($A14,'Return Data'!$B$7:$R$2292,13,0)</f>
        <v>9.9807000000000006</v>
      </c>
      <c r="K14" s="66">
        <f t="shared" si="3"/>
        <v>14</v>
      </c>
      <c r="L14" s="65">
        <f>VLOOKUP($A14,'Return Data'!$B$7:$R$2292,17,0)</f>
        <v>10.0192</v>
      </c>
      <c r="M14" s="66">
        <f t="shared" si="4"/>
        <v>13</v>
      </c>
      <c r="N14" s="65">
        <f>VLOOKUP($A14,'Return Data'!$B$7:$R$2292,14,0)</f>
        <v>10.2958</v>
      </c>
      <c r="O14" s="66">
        <f t="shared" si="5"/>
        <v>9</v>
      </c>
      <c r="P14" s="65">
        <f>VLOOKUP($A14,'Return Data'!$B$7:$R$2292,15,0)</f>
        <v>7.0556000000000001</v>
      </c>
      <c r="Q14" s="66">
        <f t="shared" si="6"/>
        <v>18</v>
      </c>
      <c r="R14" s="65">
        <f>VLOOKUP($A14,'Return Data'!$B$7:$R$2292,16,0)</f>
        <v>8.6902000000000008</v>
      </c>
      <c r="S14" s="67">
        <f t="shared" si="7"/>
        <v>15</v>
      </c>
    </row>
    <row r="15" spans="1:20" x14ac:dyDescent="0.3">
      <c r="A15" s="63" t="s">
        <v>1593</v>
      </c>
      <c r="B15" s="64">
        <f>VLOOKUP($A15,'Return Data'!$B$7:$R$2292,3,0)</f>
        <v>44579</v>
      </c>
      <c r="C15" s="65">
        <f>VLOOKUP($A15,'Return Data'!$B$7:$R$2292,4,0)</f>
        <v>73.4602</v>
      </c>
      <c r="D15" s="65">
        <f>VLOOKUP($A15,'Return Data'!$B$7:$R$2292,10,0)</f>
        <v>0.64970000000000006</v>
      </c>
      <c r="E15" s="66">
        <f t="shared" si="0"/>
        <v>16</v>
      </c>
      <c r="F15" s="65">
        <f>VLOOKUP($A15,'Return Data'!$B$7:$R$2292,11,0)</f>
        <v>7.3529</v>
      </c>
      <c r="G15" s="66">
        <f t="shared" si="1"/>
        <v>19</v>
      </c>
      <c r="H15" s="65">
        <f>VLOOKUP($A15,'Return Data'!$B$7:$R$2292,12,0)</f>
        <v>10.026199999999999</v>
      </c>
      <c r="I15" s="66">
        <f t="shared" si="2"/>
        <v>17</v>
      </c>
      <c r="J15" s="65">
        <f>VLOOKUP($A15,'Return Data'!$B$7:$R$2292,13,0)</f>
        <v>9.1059999999999999</v>
      </c>
      <c r="K15" s="66">
        <f t="shared" si="3"/>
        <v>15</v>
      </c>
      <c r="L15" s="65">
        <f>VLOOKUP($A15,'Return Data'!$B$7:$R$2292,17,0)</f>
        <v>8.4126999999999992</v>
      </c>
      <c r="M15" s="66">
        <f t="shared" si="4"/>
        <v>17</v>
      </c>
      <c r="N15" s="65">
        <f>VLOOKUP($A15,'Return Data'!$B$7:$R$2292,14,0)</f>
        <v>8.9708000000000006</v>
      </c>
      <c r="O15" s="66">
        <f t="shared" si="5"/>
        <v>15</v>
      </c>
      <c r="P15" s="65">
        <f>VLOOKUP($A15,'Return Data'!$B$7:$R$2292,15,0)</f>
        <v>7.6064999999999996</v>
      </c>
      <c r="Q15" s="66">
        <f t="shared" si="6"/>
        <v>13</v>
      </c>
      <c r="R15" s="65">
        <f>VLOOKUP($A15,'Return Data'!$B$7:$R$2292,16,0)</f>
        <v>9.4422999999999995</v>
      </c>
      <c r="S15" s="67">
        <f t="shared" si="7"/>
        <v>10</v>
      </c>
    </row>
    <row r="16" spans="1:20" x14ac:dyDescent="0.3">
      <c r="A16" s="63" t="s">
        <v>1595</v>
      </c>
      <c r="B16" s="64">
        <f>VLOOKUP($A16,'Return Data'!$B$7:$R$2292,3,0)</f>
        <v>44579</v>
      </c>
      <c r="C16" s="65">
        <f>VLOOKUP($A16,'Return Data'!$B$7:$R$2292,4,0)</f>
        <v>62.730400000000003</v>
      </c>
      <c r="D16" s="65">
        <f>VLOOKUP($A16,'Return Data'!$B$7:$R$2292,10,0)</f>
        <v>0.11260000000000001</v>
      </c>
      <c r="E16" s="66">
        <f t="shared" si="0"/>
        <v>18</v>
      </c>
      <c r="F16" s="65">
        <f>VLOOKUP($A16,'Return Data'!$B$7:$R$2292,11,0)</f>
        <v>10.2211</v>
      </c>
      <c r="G16" s="66">
        <f t="shared" si="1"/>
        <v>14</v>
      </c>
      <c r="H16" s="65">
        <f>VLOOKUP($A16,'Return Data'!$B$7:$R$2292,12,0)</f>
        <v>15.3444</v>
      </c>
      <c r="I16" s="66">
        <f t="shared" si="2"/>
        <v>5</v>
      </c>
      <c r="J16" s="65">
        <f>VLOOKUP($A16,'Return Data'!$B$7:$R$2292,13,0)</f>
        <v>14.085100000000001</v>
      </c>
      <c r="K16" s="66">
        <f t="shared" si="3"/>
        <v>5</v>
      </c>
      <c r="L16" s="65">
        <f>VLOOKUP($A16,'Return Data'!$B$7:$R$2292,17,0)</f>
        <v>12.300700000000001</v>
      </c>
      <c r="M16" s="66">
        <f t="shared" si="4"/>
        <v>7</v>
      </c>
      <c r="N16" s="65">
        <f>VLOOKUP($A16,'Return Data'!$B$7:$R$2292,14,0)</f>
        <v>10.8962</v>
      </c>
      <c r="O16" s="66">
        <f t="shared" si="5"/>
        <v>7</v>
      </c>
      <c r="P16" s="65">
        <f>VLOOKUP($A16,'Return Data'!$B$7:$R$2292,15,0)</f>
        <v>8.5267999999999997</v>
      </c>
      <c r="Q16" s="66">
        <f t="shared" si="6"/>
        <v>10</v>
      </c>
      <c r="R16" s="65">
        <f>VLOOKUP($A16,'Return Data'!$B$7:$R$2292,16,0)</f>
        <v>9.9989000000000008</v>
      </c>
      <c r="S16" s="67">
        <f t="shared" si="7"/>
        <v>7</v>
      </c>
    </row>
    <row r="17" spans="1:19" x14ac:dyDescent="0.3">
      <c r="A17" s="63" t="s">
        <v>1596</v>
      </c>
      <c r="B17" s="64">
        <f>VLOOKUP($A17,'Return Data'!$B$7:$R$2292,3,0)</f>
        <v>44579</v>
      </c>
      <c r="C17" s="65">
        <f>VLOOKUP($A17,'Return Data'!$B$7:$R$2292,4,0)</f>
        <v>50.439100000000003</v>
      </c>
      <c r="D17" s="65">
        <f>VLOOKUP($A17,'Return Data'!$B$7:$R$2292,10,0)</f>
        <v>1.3346</v>
      </c>
      <c r="E17" s="66">
        <f t="shared" si="0"/>
        <v>13</v>
      </c>
      <c r="F17" s="65">
        <f>VLOOKUP($A17,'Return Data'!$B$7:$R$2292,11,0)</f>
        <v>11.746499999999999</v>
      </c>
      <c r="G17" s="66">
        <f t="shared" si="1"/>
        <v>7</v>
      </c>
      <c r="H17" s="65">
        <f>VLOOKUP($A17,'Return Data'!$B$7:$R$2292,12,0)</f>
        <v>13.633900000000001</v>
      </c>
      <c r="I17" s="66">
        <f t="shared" si="2"/>
        <v>8</v>
      </c>
      <c r="J17" s="65">
        <f>VLOOKUP($A17,'Return Data'!$B$7:$R$2292,13,0)</f>
        <v>10.4924</v>
      </c>
      <c r="K17" s="66">
        <f t="shared" si="3"/>
        <v>13</v>
      </c>
      <c r="L17" s="65">
        <f>VLOOKUP($A17,'Return Data'!$B$7:$R$2292,17,0)</f>
        <v>11.2218</v>
      </c>
      <c r="M17" s="66">
        <f t="shared" si="4"/>
        <v>10</v>
      </c>
      <c r="N17" s="65">
        <f>VLOOKUP($A17,'Return Data'!$B$7:$R$2292,14,0)</f>
        <v>11.2714</v>
      </c>
      <c r="O17" s="66">
        <f t="shared" si="5"/>
        <v>5</v>
      </c>
      <c r="P17" s="65">
        <f>VLOOKUP($A17,'Return Data'!$B$7:$R$2292,15,0)</f>
        <v>8.4339999999999993</v>
      </c>
      <c r="Q17" s="66">
        <f t="shared" si="6"/>
        <v>11</v>
      </c>
      <c r="R17" s="65">
        <f>VLOOKUP($A17,'Return Data'!$B$7:$R$2292,16,0)</f>
        <v>9.2286000000000001</v>
      </c>
      <c r="S17" s="67">
        <f t="shared" si="7"/>
        <v>12</v>
      </c>
    </row>
    <row r="18" spans="1:19" x14ac:dyDescent="0.3">
      <c r="A18" s="63" t="s">
        <v>1597</v>
      </c>
      <c r="B18" s="64">
        <f>VLOOKUP($A18,'Return Data'!$B$7:$R$2292,3,0)</f>
        <v>44579</v>
      </c>
      <c r="C18" s="65">
        <f>VLOOKUP($A18,'Return Data'!$B$7:$R$2292,4,0)</f>
        <v>60.087800000000001</v>
      </c>
      <c r="D18" s="65">
        <f>VLOOKUP($A18,'Return Data'!$B$7:$R$2292,10,0)</f>
        <v>5.7817999999999996</v>
      </c>
      <c r="E18" s="66">
        <f t="shared" si="0"/>
        <v>5</v>
      </c>
      <c r="F18" s="65">
        <f>VLOOKUP($A18,'Return Data'!$B$7:$R$2292,11,0)</f>
        <v>13.714600000000001</v>
      </c>
      <c r="G18" s="66">
        <f t="shared" si="1"/>
        <v>5</v>
      </c>
      <c r="H18" s="65">
        <f>VLOOKUP($A18,'Return Data'!$B$7:$R$2292,12,0)</f>
        <v>13.7988</v>
      </c>
      <c r="I18" s="66">
        <f t="shared" si="2"/>
        <v>7</v>
      </c>
      <c r="J18" s="65">
        <f>VLOOKUP($A18,'Return Data'!$B$7:$R$2292,13,0)</f>
        <v>11.997999999999999</v>
      </c>
      <c r="K18" s="66">
        <f t="shared" si="3"/>
        <v>9</v>
      </c>
      <c r="L18" s="65">
        <f>VLOOKUP($A18,'Return Data'!$B$7:$R$2292,17,0)</f>
        <v>11.738899999999999</v>
      </c>
      <c r="M18" s="66">
        <f t="shared" si="4"/>
        <v>8</v>
      </c>
      <c r="N18" s="65">
        <f>VLOOKUP($A18,'Return Data'!$B$7:$R$2292,14,0)</f>
        <v>11.4071</v>
      </c>
      <c r="O18" s="66">
        <f t="shared" si="5"/>
        <v>4</v>
      </c>
      <c r="P18" s="65">
        <f>VLOOKUP($A18,'Return Data'!$B$7:$R$2292,15,0)</f>
        <v>10.374499999999999</v>
      </c>
      <c r="Q18" s="66">
        <f t="shared" si="6"/>
        <v>2</v>
      </c>
      <c r="R18" s="65">
        <f>VLOOKUP($A18,'Return Data'!$B$7:$R$2292,16,0)</f>
        <v>11.1868</v>
      </c>
      <c r="S18" s="67">
        <f t="shared" si="7"/>
        <v>2</v>
      </c>
    </row>
    <row r="19" spans="1:19" x14ac:dyDescent="0.3">
      <c r="A19" s="63" t="s">
        <v>1598</v>
      </c>
      <c r="B19" s="64">
        <f>VLOOKUP($A19,'Return Data'!$B$7:$R$2292,3,0)</f>
        <v>44579</v>
      </c>
      <c r="C19" s="65">
        <f>VLOOKUP($A19,'Return Data'!$B$7:$R$2292,4,0)</f>
        <v>28.4343</v>
      </c>
      <c r="D19" s="65">
        <f>VLOOKUP($A19,'Return Data'!$B$7:$R$2292,10,0)</f>
        <v>0.80530000000000002</v>
      </c>
      <c r="E19" s="66">
        <f t="shared" si="0"/>
        <v>15</v>
      </c>
      <c r="F19" s="65">
        <f>VLOOKUP($A19,'Return Data'!$B$7:$R$2292,11,0)</f>
        <v>8.4398999999999997</v>
      </c>
      <c r="G19" s="66">
        <f t="shared" si="1"/>
        <v>17</v>
      </c>
      <c r="H19" s="65">
        <f>VLOOKUP($A19,'Return Data'!$B$7:$R$2292,12,0)</f>
        <v>9.7025000000000006</v>
      </c>
      <c r="I19" s="66">
        <f t="shared" si="2"/>
        <v>19</v>
      </c>
      <c r="J19" s="65">
        <f>VLOOKUP($A19,'Return Data'!$B$7:$R$2292,13,0)</f>
        <v>7.8994</v>
      </c>
      <c r="K19" s="66">
        <f t="shared" si="3"/>
        <v>19</v>
      </c>
      <c r="L19" s="65">
        <f>VLOOKUP($A19,'Return Data'!$B$7:$R$2292,17,0)</f>
        <v>8.3937000000000008</v>
      </c>
      <c r="M19" s="66">
        <f t="shared" si="4"/>
        <v>18</v>
      </c>
      <c r="N19" s="65">
        <f>VLOOKUP($A19,'Return Data'!$B$7:$R$2292,14,0)</f>
        <v>8.76</v>
      </c>
      <c r="O19" s="66">
        <f t="shared" si="5"/>
        <v>16</v>
      </c>
      <c r="P19" s="65">
        <f>VLOOKUP($A19,'Return Data'!$B$7:$R$2292,15,0)</f>
        <v>7.5457000000000001</v>
      </c>
      <c r="Q19" s="66">
        <f t="shared" si="6"/>
        <v>15</v>
      </c>
      <c r="R19" s="65">
        <f>VLOOKUP($A19,'Return Data'!$B$7:$R$2292,16,0)</f>
        <v>9.1130999999999993</v>
      </c>
      <c r="S19" s="67">
        <f t="shared" si="7"/>
        <v>13</v>
      </c>
    </row>
    <row r="20" spans="1:19" x14ac:dyDescent="0.3">
      <c r="A20" s="63" t="s">
        <v>1600</v>
      </c>
      <c r="B20" s="64">
        <f>VLOOKUP($A20,'Return Data'!$B$7:$R$2292,3,0)</f>
        <v>44579</v>
      </c>
      <c r="C20" s="65">
        <f>VLOOKUP($A20,'Return Data'!$B$7:$R$2292,4,0)</f>
        <v>47.678899999999999</v>
      </c>
      <c r="D20" s="65">
        <f>VLOOKUP($A20,'Return Data'!$B$7:$R$2292,10,0)</f>
        <v>1.6661999999999999</v>
      </c>
      <c r="E20" s="66">
        <f t="shared" si="0"/>
        <v>12</v>
      </c>
      <c r="F20" s="65">
        <f>VLOOKUP($A20,'Return Data'!$B$7:$R$2292,11,0)</f>
        <v>14.567399999999999</v>
      </c>
      <c r="G20" s="66">
        <f t="shared" si="1"/>
        <v>3</v>
      </c>
      <c r="H20" s="65">
        <f>VLOOKUP($A20,'Return Data'!$B$7:$R$2292,12,0)</f>
        <v>16.517099999999999</v>
      </c>
      <c r="I20" s="66">
        <f t="shared" si="2"/>
        <v>4</v>
      </c>
      <c r="J20" s="65">
        <f>VLOOKUP($A20,'Return Data'!$B$7:$R$2292,13,0)</f>
        <v>14.763400000000001</v>
      </c>
      <c r="K20" s="66">
        <f t="shared" si="3"/>
        <v>3</v>
      </c>
      <c r="L20" s="65">
        <f>VLOOKUP($A20,'Return Data'!$B$7:$R$2292,17,0)</f>
        <v>15.1046</v>
      </c>
      <c r="M20" s="66">
        <f t="shared" si="4"/>
        <v>1</v>
      </c>
      <c r="N20" s="65">
        <f>VLOOKUP($A20,'Return Data'!$B$7:$R$2292,14,0)</f>
        <v>14.376200000000001</v>
      </c>
      <c r="O20" s="66">
        <f t="shared" si="5"/>
        <v>1</v>
      </c>
      <c r="P20" s="65">
        <f>VLOOKUP($A20,'Return Data'!$B$7:$R$2292,15,0)</f>
        <v>10.7104</v>
      </c>
      <c r="Q20" s="66">
        <f t="shared" si="6"/>
        <v>1</v>
      </c>
      <c r="R20" s="65">
        <f>VLOOKUP($A20,'Return Data'!$B$7:$R$2292,16,0)</f>
        <v>11.221299999999999</v>
      </c>
      <c r="S20" s="67">
        <f t="shared" si="7"/>
        <v>1</v>
      </c>
    </row>
    <row r="21" spans="1:19" x14ac:dyDescent="0.3">
      <c r="A21" s="63" t="s">
        <v>1601</v>
      </c>
      <c r="B21" s="64">
        <f>VLOOKUP($A21,'Return Data'!$B$7:$R$2292,3,0)</f>
        <v>44579</v>
      </c>
      <c r="C21" s="65">
        <f>VLOOKUP($A21,'Return Data'!$B$7:$R$2292,4,0)</f>
        <v>46.963500000000003</v>
      </c>
      <c r="D21" s="65">
        <f>VLOOKUP($A21,'Return Data'!$B$7:$R$2292,10,0)</f>
        <v>7.6383000000000001</v>
      </c>
      <c r="E21" s="66">
        <f t="shared" si="0"/>
        <v>2</v>
      </c>
      <c r="F21" s="65">
        <f>VLOOKUP($A21,'Return Data'!$B$7:$R$2292,11,0)</f>
        <v>11.377700000000001</v>
      </c>
      <c r="G21" s="66">
        <f t="shared" si="1"/>
        <v>8</v>
      </c>
      <c r="H21" s="65">
        <f>VLOOKUP($A21,'Return Data'!$B$7:$R$2292,12,0)</f>
        <v>13.6083</v>
      </c>
      <c r="I21" s="66">
        <f t="shared" si="2"/>
        <v>9</v>
      </c>
      <c r="J21" s="65">
        <f>VLOOKUP($A21,'Return Data'!$B$7:$R$2292,13,0)</f>
        <v>11.778499999999999</v>
      </c>
      <c r="K21" s="66">
        <f t="shared" si="3"/>
        <v>10</v>
      </c>
      <c r="L21" s="65">
        <f>VLOOKUP($A21,'Return Data'!$B$7:$R$2292,17,0)</f>
        <v>10.0105</v>
      </c>
      <c r="M21" s="66">
        <f t="shared" si="4"/>
        <v>14</v>
      </c>
      <c r="N21" s="65">
        <f>VLOOKUP($A21,'Return Data'!$B$7:$R$2292,14,0)</f>
        <v>10.087199999999999</v>
      </c>
      <c r="O21" s="66">
        <f t="shared" si="5"/>
        <v>11</v>
      </c>
      <c r="P21" s="65">
        <f>VLOOKUP($A21,'Return Data'!$B$7:$R$2292,15,0)</f>
        <v>8.1536000000000008</v>
      </c>
      <c r="Q21" s="66">
        <f t="shared" si="6"/>
        <v>12</v>
      </c>
      <c r="R21" s="65">
        <f>VLOOKUP($A21,'Return Data'!$B$7:$R$2292,16,0)</f>
        <v>8.5107999999999997</v>
      </c>
      <c r="S21" s="67">
        <f t="shared" si="7"/>
        <v>17</v>
      </c>
    </row>
    <row r="22" spans="1:19" x14ac:dyDescent="0.3">
      <c r="A22" s="63" t="s">
        <v>1602</v>
      </c>
      <c r="B22" s="64">
        <f>VLOOKUP($A22,'Return Data'!$B$7:$R$2292,3,0)</f>
        <v>44579</v>
      </c>
      <c r="C22" s="65">
        <f>VLOOKUP($A22,'Return Data'!$B$7:$R$2292,4,0)</f>
        <v>73.254199999999997</v>
      </c>
      <c r="D22" s="65">
        <f>VLOOKUP($A22,'Return Data'!$B$7:$R$2292,10,0)</f>
        <v>4.6931000000000003</v>
      </c>
      <c r="E22" s="66">
        <f t="shared" si="0"/>
        <v>7</v>
      </c>
      <c r="F22" s="65">
        <f>VLOOKUP($A22,'Return Data'!$B$7:$R$2292,11,0)</f>
        <v>10.991400000000001</v>
      </c>
      <c r="G22" s="66">
        <f t="shared" si="1"/>
        <v>10</v>
      </c>
      <c r="H22" s="65">
        <f>VLOOKUP($A22,'Return Data'!$B$7:$R$2292,12,0)</f>
        <v>11.2624</v>
      </c>
      <c r="I22" s="66">
        <f t="shared" si="2"/>
        <v>14</v>
      </c>
      <c r="J22" s="65">
        <f>VLOOKUP($A22,'Return Data'!$B$7:$R$2292,13,0)</f>
        <v>8.7525999999999993</v>
      </c>
      <c r="K22" s="66">
        <f t="shared" si="3"/>
        <v>16</v>
      </c>
      <c r="L22" s="65">
        <f>VLOOKUP($A22,'Return Data'!$B$7:$R$2292,17,0)</f>
        <v>9.6549999999999994</v>
      </c>
      <c r="M22" s="66">
        <f t="shared" si="4"/>
        <v>15</v>
      </c>
      <c r="N22" s="65">
        <f>VLOOKUP($A22,'Return Data'!$B$7:$R$2292,14,0)</f>
        <v>9.8472000000000008</v>
      </c>
      <c r="O22" s="66">
        <f t="shared" si="5"/>
        <v>12</v>
      </c>
      <c r="P22" s="65">
        <f>VLOOKUP($A22,'Return Data'!$B$7:$R$2292,15,0)</f>
        <v>7.5707000000000004</v>
      </c>
      <c r="Q22" s="66">
        <f t="shared" si="6"/>
        <v>14</v>
      </c>
      <c r="R22" s="65">
        <f>VLOOKUP($A22,'Return Data'!$B$7:$R$2292,16,0)</f>
        <v>8.4014000000000006</v>
      </c>
      <c r="S22" s="67">
        <f t="shared" si="7"/>
        <v>18</v>
      </c>
    </row>
    <row r="23" spans="1:19" x14ac:dyDescent="0.3">
      <c r="A23" s="63" t="s">
        <v>1972</v>
      </c>
      <c r="B23" s="64">
        <f>VLOOKUP($A23,'Return Data'!$B$7:$R$2292,3,0)</f>
        <v>44579</v>
      </c>
      <c r="C23" s="65">
        <f>VLOOKUP($A23,'Return Data'!$B$7:$R$2292,4,0)</f>
        <v>25.6617</v>
      </c>
      <c r="D23" s="65">
        <f>VLOOKUP($A23,'Return Data'!$B$7:$R$2292,10,0)</f>
        <v>2.3671000000000002</v>
      </c>
      <c r="E23" s="66">
        <f t="shared" si="0"/>
        <v>11</v>
      </c>
      <c r="F23" s="65">
        <f>VLOOKUP($A23,'Return Data'!$B$7:$R$2292,11,0)</f>
        <v>8.9297000000000004</v>
      </c>
      <c r="G23" s="66">
        <f t="shared" si="1"/>
        <v>16</v>
      </c>
      <c r="H23" s="65">
        <f>VLOOKUP($A23,'Return Data'!$B$7:$R$2292,12,0)</f>
        <v>9.8414000000000001</v>
      </c>
      <c r="I23" s="66">
        <f t="shared" si="2"/>
        <v>18</v>
      </c>
      <c r="J23" s="65">
        <f>VLOOKUP($A23,'Return Data'!$B$7:$R$2292,13,0)</f>
        <v>8.1941000000000006</v>
      </c>
      <c r="K23" s="66">
        <f t="shared" si="3"/>
        <v>18</v>
      </c>
      <c r="L23" s="65">
        <f>VLOOKUP($A23,'Return Data'!$B$7:$R$2292,17,0)</f>
        <v>7.4175000000000004</v>
      </c>
      <c r="M23" s="66">
        <f t="shared" si="4"/>
        <v>19</v>
      </c>
      <c r="N23" s="65">
        <f>VLOOKUP($A23,'Return Data'!$B$7:$R$2292,14,0)</f>
        <v>8.0793999999999997</v>
      </c>
      <c r="O23" s="66">
        <f t="shared" si="5"/>
        <v>18</v>
      </c>
      <c r="P23" s="65">
        <f>VLOOKUP($A23,'Return Data'!$B$7:$R$2292,15,0)</f>
        <v>7.4268000000000001</v>
      </c>
      <c r="Q23" s="66">
        <f t="shared" si="6"/>
        <v>16</v>
      </c>
      <c r="R23" s="65">
        <f>VLOOKUP($A23,'Return Data'!$B$7:$R$2292,16,0)</f>
        <v>8.8264999999999993</v>
      </c>
      <c r="S23" s="67">
        <f t="shared" si="7"/>
        <v>14</v>
      </c>
    </row>
    <row r="24" spans="1:19" x14ac:dyDescent="0.3">
      <c r="A24" s="63" t="s">
        <v>1603</v>
      </c>
      <c r="B24" s="64">
        <f>VLOOKUP($A24,'Return Data'!$B$7:$R$2292,3,0)</f>
        <v>44579</v>
      </c>
      <c r="C24" s="65">
        <f>VLOOKUP($A24,'Return Data'!$B$7:$R$2292,4,0)</f>
        <v>47.751300000000001</v>
      </c>
      <c r="D24" s="65">
        <f>VLOOKUP($A24,'Return Data'!$B$7:$R$2292,10,0)</f>
        <v>6.2039</v>
      </c>
      <c r="E24" s="66">
        <f t="shared" si="0"/>
        <v>4</v>
      </c>
      <c r="F24" s="65">
        <f>VLOOKUP($A24,'Return Data'!$B$7:$R$2292,11,0)</f>
        <v>10.4336</v>
      </c>
      <c r="G24" s="66">
        <f t="shared" si="1"/>
        <v>13</v>
      </c>
      <c r="H24" s="65">
        <f>VLOOKUP($A24,'Return Data'!$B$7:$R$2292,12,0)</f>
        <v>11.555099999999999</v>
      </c>
      <c r="I24" s="66">
        <f t="shared" si="2"/>
        <v>13</v>
      </c>
      <c r="J24" s="65">
        <f>VLOOKUP($A24,'Return Data'!$B$7:$R$2292,13,0)</f>
        <v>11.119300000000001</v>
      </c>
      <c r="K24" s="66">
        <f t="shared" si="3"/>
        <v>11</v>
      </c>
      <c r="L24" s="65">
        <f>VLOOKUP($A24,'Return Data'!$B$7:$R$2292,17,0)</f>
        <v>2.9580000000000002</v>
      </c>
      <c r="M24" s="66">
        <f t="shared" si="4"/>
        <v>20</v>
      </c>
      <c r="N24" s="65">
        <f>VLOOKUP($A24,'Return Data'!$B$7:$R$2292,14,0)</f>
        <v>1.9084000000000001</v>
      </c>
      <c r="O24" s="66">
        <f t="shared" si="5"/>
        <v>20</v>
      </c>
      <c r="P24" s="65">
        <f>VLOOKUP($A24,'Return Data'!$B$7:$R$2292,15,0)</f>
        <v>3.9653</v>
      </c>
      <c r="Q24" s="66">
        <f t="shared" si="6"/>
        <v>20</v>
      </c>
      <c r="R24" s="65">
        <f>VLOOKUP($A24,'Return Data'!$B$7:$R$2292,16,0)</f>
        <v>7.2159000000000004</v>
      </c>
      <c r="S24" s="67">
        <f t="shared" si="7"/>
        <v>20</v>
      </c>
    </row>
    <row r="25" spans="1:19" x14ac:dyDescent="0.3">
      <c r="A25" s="63" t="s">
        <v>2011</v>
      </c>
      <c r="B25" s="64">
        <f>VLOOKUP($A25,'Return Data'!$B$7:$R$2292,3,0)</f>
        <v>44579</v>
      </c>
      <c r="C25" s="65">
        <f>VLOOKUP($A25,'Return Data'!$B$7:$R$2292,4,0)</f>
        <v>57.873699999999999</v>
      </c>
      <c r="D25" s="65">
        <f>VLOOKUP($A25,'Return Data'!$B$7:$R$2292,10,0)</f>
        <v>6.59</v>
      </c>
      <c r="E25" s="66">
        <f t="shared" si="0"/>
        <v>3</v>
      </c>
      <c r="F25" s="65">
        <f>VLOOKUP($A25,'Return Data'!$B$7:$R$2292,11,0)</f>
        <v>14.075900000000001</v>
      </c>
      <c r="G25" s="66">
        <f t="shared" si="1"/>
        <v>4</v>
      </c>
      <c r="H25" s="65">
        <f>VLOOKUP($A25,'Return Data'!$B$7:$R$2292,12,0)</f>
        <v>16.7332</v>
      </c>
      <c r="I25" s="66">
        <f t="shared" si="2"/>
        <v>3</v>
      </c>
      <c r="J25" s="65">
        <f>VLOOKUP($A25,'Return Data'!$B$7:$R$2292,13,0)</f>
        <v>14.976599999999999</v>
      </c>
      <c r="K25" s="66">
        <f t="shared" si="3"/>
        <v>2</v>
      </c>
      <c r="L25" s="65">
        <f>VLOOKUP($A25,'Return Data'!$B$7:$R$2292,17,0)</f>
        <v>14.5031</v>
      </c>
      <c r="M25" s="66">
        <f t="shared" si="4"/>
        <v>2</v>
      </c>
      <c r="N25" s="65">
        <f>VLOOKUP($A25,'Return Data'!$B$7:$R$2292,14,0)</f>
        <v>12.845700000000001</v>
      </c>
      <c r="O25" s="66">
        <f t="shared" si="5"/>
        <v>2</v>
      </c>
      <c r="P25" s="65">
        <f>VLOOKUP($A25,'Return Data'!$B$7:$R$2292,15,0)</f>
        <v>9.3076000000000008</v>
      </c>
      <c r="Q25" s="66">
        <f t="shared" si="6"/>
        <v>5</v>
      </c>
      <c r="R25" s="65">
        <f>VLOOKUP($A25,'Return Data'!$B$7:$R$2292,16,0)</f>
        <v>10.307399999999999</v>
      </c>
      <c r="S25" s="67">
        <f t="shared" si="7"/>
        <v>5</v>
      </c>
    </row>
    <row r="26" spans="1:19" x14ac:dyDescent="0.3">
      <c r="A26" s="63" t="s">
        <v>1605</v>
      </c>
      <c r="B26" s="64">
        <f>VLOOKUP($A26,'Return Data'!$B$7:$R$2292,3,0)</f>
        <v>44579</v>
      </c>
      <c r="C26" s="65">
        <f>VLOOKUP($A26,'Return Data'!$B$7:$R$2292,4,0)</f>
        <v>25.432200000000002</v>
      </c>
      <c r="D26" s="65">
        <f>VLOOKUP($A26,'Return Data'!$B$7:$R$2292,10,0)</f>
        <v>1.0197000000000001</v>
      </c>
      <c r="E26" s="66">
        <f t="shared" si="0"/>
        <v>14</v>
      </c>
      <c r="F26" s="65">
        <f>VLOOKUP($A26,'Return Data'!$B$7:$R$2292,11,0)</f>
        <v>19.5703</v>
      </c>
      <c r="G26" s="66">
        <f t="shared" si="1"/>
        <v>1</v>
      </c>
      <c r="H26" s="65">
        <f>VLOOKUP($A26,'Return Data'!$B$7:$R$2292,12,0)</f>
        <v>18.253599999999999</v>
      </c>
      <c r="I26" s="66">
        <f t="shared" si="2"/>
        <v>1</v>
      </c>
      <c r="J26" s="65">
        <f>VLOOKUP($A26,'Return Data'!$B$7:$R$2292,13,0)</f>
        <v>15.275499999999999</v>
      </c>
      <c r="K26" s="66">
        <f t="shared" si="3"/>
        <v>1</v>
      </c>
      <c r="L26" s="65">
        <f>VLOOKUP($A26,'Return Data'!$B$7:$R$2292,17,0)</f>
        <v>11.6729</v>
      </c>
      <c r="M26" s="66">
        <f t="shared" si="4"/>
        <v>9</v>
      </c>
      <c r="N26" s="65">
        <f>VLOOKUP($A26,'Return Data'!$B$7:$R$2292,14,0)</f>
        <v>8.4288000000000007</v>
      </c>
      <c r="O26" s="66">
        <f t="shared" si="5"/>
        <v>17</v>
      </c>
      <c r="P26" s="65">
        <f>VLOOKUP($A26,'Return Data'!$B$7:$R$2292,15,0)</f>
        <v>7.3666</v>
      </c>
      <c r="Q26" s="66">
        <f t="shared" si="6"/>
        <v>17</v>
      </c>
      <c r="R26" s="65">
        <f>VLOOKUP($A26,'Return Data'!$B$7:$R$2292,16,0)</f>
        <v>8.6834000000000007</v>
      </c>
      <c r="S26" s="67">
        <f t="shared" si="7"/>
        <v>16</v>
      </c>
    </row>
    <row r="27" spans="1:19" x14ac:dyDescent="0.3">
      <c r="A27" s="63" t="s">
        <v>1606</v>
      </c>
      <c r="B27" s="64">
        <f>VLOOKUP($A27,'Return Data'!$B$7:$R$2292,3,0)</f>
        <v>44579</v>
      </c>
      <c r="C27" s="65">
        <f>VLOOKUP($A27,'Return Data'!$B$7:$R$2292,4,0)</f>
        <v>1.0335000000000001</v>
      </c>
      <c r="D27" s="65">
        <f>VLOOKUP($A27,'Return Data'!$B$7:$R$2292,10,0)</f>
        <v>10.6023</v>
      </c>
      <c r="E27" s="66">
        <f t="shared" si="0"/>
        <v>1</v>
      </c>
      <c r="F27" s="65">
        <f>VLOOKUP($A27,'Return Data'!$B$7:$R$2292,11,0)</f>
        <v>10.882</v>
      </c>
      <c r="G27" s="66">
        <f t="shared" si="1"/>
        <v>11</v>
      </c>
      <c r="H27" s="65">
        <f>VLOOKUP($A27,'Return Data'!$B$7:$R$2292,12,0)</f>
        <v>11.1905</v>
      </c>
      <c r="I27" s="66">
        <f t="shared" si="2"/>
        <v>15</v>
      </c>
      <c r="J27" s="65">
        <f>VLOOKUP($A27,'Return Data'!$B$7:$R$2292,13,0)</f>
        <v>-15.4878</v>
      </c>
      <c r="K27" s="66">
        <f t="shared" si="3"/>
        <v>21</v>
      </c>
      <c r="L27" s="65"/>
      <c r="M27" s="66"/>
      <c r="N27" s="65"/>
      <c r="O27" s="66"/>
      <c r="P27" s="65"/>
      <c r="Q27" s="66"/>
      <c r="R27" s="65">
        <f>VLOOKUP($A27,'Return Data'!$B$7:$R$2292,16,0)</f>
        <v>-4.5636000000000001</v>
      </c>
      <c r="S27" s="67">
        <f t="shared" si="7"/>
        <v>21</v>
      </c>
    </row>
    <row r="28" spans="1:19" x14ac:dyDescent="0.3">
      <c r="A28" s="63" t="s">
        <v>1607</v>
      </c>
      <c r="B28" s="64">
        <f>VLOOKUP($A28,'Return Data'!$B$7:$R$2292,3,0)</f>
        <v>44579</v>
      </c>
      <c r="C28" s="65">
        <f>VLOOKUP($A28,'Return Data'!$B$7:$R$2292,4,0)</f>
        <v>55.244199999999999</v>
      </c>
      <c r="D28" s="65">
        <f>VLOOKUP($A28,'Return Data'!$B$7:$R$2292,10,0)</f>
        <v>-0.87280000000000002</v>
      </c>
      <c r="E28" s="66">
        <f t="shared" si="0"/>
        <v>20</v>
      </c>
      <c r="F28" s="65">
        <f>VLOOKUP($A28,'Return Data'!$B$7:$R$2292,11,0)</f>
        <v>16.709</v>
      </c>
      <c r="G28" s="66">
        <f t="shared" si="1"/>
        <v>2</v>
      </c>
      <c r="H28" s="65">
        <f>VLOOKUP($A28,'Return Data'!$B$7:$R$2292,12,0)</f>
        <v>17.027000000000001</v>
      </c>
      <c r="I28" s="66">
        <f t="shared" si="2"/>
        <v>2</v>
      </c>
      <c r="J28" s="65">
        <f>VLOOKUP($A28,'Return Data'!$B$7:$R$2292,13,0)</f>
        <v>14.270799999999999</v>
      </c>
      <c r="K28" s="66">
        <f t="shared" si="3"/>
        <v>4</v>
      </c>
      <c r="L28" s="65">
        <f>VLOOKUP($A28,'Return Data'!$B$7:$R$2292,17,0)</f>
        <v>13.568099999999999</v>
      </c>
      <c r="M28" s="66">
        <f>RANK(L28,L$8:L$28,0)</f>
        <v>3</v>
      </c>
      <c r="N28" s="65">
        <f>VLOOKUP($A28,'Return Data'!$B$7:$R$2292,14,0)</f>
        <v>9.5068999999999999</v>
      </c>
      <c r="O28" s="66">
        <f>RANK(N28,N$8:N$28,0)</f>
        <v>14</v>
      </c>
      <c r="P28" s="65">
        <f>VLOOKUP($A28,'Return Data'!$B$7:$R$2292,15,0)</f>
        <v>8.8432999999999993</v>
      </c>
      <c r="Q28" s="66">
        <f>RANK(P28,P$8:P$28,0)</f>
        <v>8</v>
      </c>
      <c r="R28" s="65">
        <f>VLOOKUP($A28,'Return Data'!$B$7:$R$2292,16,0)</f>
        <v>10.0943</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2.9536809523809522</v>
      </c>
      <c r="E30" s="74"/>
      <c r="F30" s="75">
        <f>AVERAGE(F8:F28)</f>
        <v>11.109523809523811</v>
      </c>
      <c r="G30" s="74"/>
      <c r="H30" s="75">
        <f>AVERAGE(H8:H28)</f>
        <v>12.954495238095237</v>
      </c>
      <c r="I30" s="74"/>
      <c r="J30" s="75">
        <f>AVERAGE(J8:J28)</f>
        <v>10.074161904761905</v>
      </c>
      <c r="K30" s="74"/>
      <c r="L30" s="75">
        <f>AVERAGE(L8:L28)</f>
        <v>10.860789999999998</v>
      </c>
      <c r="M30" s="74"/>
      <c r="N30" s="75">
        <f>AVERAGE(N8:N28)</f>
        <v>9.8240650000000009</v>
      </c>
      <c r="O30" s="74"/>
      <c r="P30" s="75">
        <f>AVERAGE(P8:P28)</f>
        <v>8.2208950000000005</v>
      </c>
      <c r="Q30" s="74"/>
      <c r="R30" s="75">
        <f>AVERAGE(R8:R28)</f>
        <v>8.7868904761904769</v>
      </c>
      <c r="S30" s="76"/>
    </row>
    <row r="31" spans="1:19" x14ac:dyDescent="0.3">
      <c r="A31" s="73" t="s">
        <v>28</v>
      </c>
      <c r="B31" s="74"/>
      <c r="C31" s="74"/>
      <c r="D31" s="75">
        <f>MIN(D8:D28)</f>
        <v>-0.93979999999999997</v>
      </c>
      <c r="E31" s="74"/>
      <c r="F31" s="75">
        <f>MIN(F8:F28)</f>
        <v>5.3853999999999997</v>
      </c>
      <c r="G31" s="74"/>
      <c r="H31" s="75">
        <f>MIN(H8:H28)</f>
        <v>9.2800999999999991</v>
      </c>
      <c r="I31" s="74"/>
      <c r="J31" s="75">
        <f>MIN(J8:J28)</f>
        <v>-15.4878</v>
      </c>
      <c r="K31" s="74"/>
      <c r="L31" s="75">
        <f>MIN(L8:L28)</f>
        <v>2.9580000000000002</v>
      </c>
      <c r="M31" s="74"/>
      <c r="N31" s="75">
        <f>MIN(N8:N28)</f>
        <v>1.9084000000000001</v>
      </c>
      <c r="O31" s="74"/>
      <c r="P31" s="75">
        <f>MIN(P8:P28)</f>
        <v>3.9653</v>
      </c>
      <c r="Q31" s="74"/>
      <c r="R31" s="75">
        <f>MIN(R8:R28)</f>
        <v>-4.5636000000000001</v>
      </c>
      <c r="S31" s="76"/>
    </row>
    <row r="32" spans="1:19" ht="15" thickBot="1" x14ac:dyDescent="0.35">
      <c r="A32" s="77" t="s">
        <v>29</v>
      </c>
      <c r="B32" s="78"/>
      <c r="C32" s="78"/>
      <c r="D32" s="79">
        <f>MAX(D8:D28)</f>
        <v>10.6023</v>
      </c>
      <c r="E32" s="78"/>
      <c r="F32" s="79">
        <f>MAX(F8:F28)</f>
        <v>19.5703</v>
      </c>
      <c r="G32" s="78"/>
      <c r="H32" s="79">
        <f>MAX(H8:H28)</f>
        <v>18.253599999999999</v>
      </c>
      <c r="I32" s="78"/>
      <c r="J32" s="79">
        <f>MAX(J8:J28)</f>
        <v>15.275499999999999</v>
      </c>
      <c r="K32" s="78"/>
      <c r="L32" s="79">
        <f>MAX(L8:L28)</f>
        <v>15.1046</v>
      </c>
      <c r="M32" s="78"/>
      <c r="N32" s="79">
        <f>MAX(N8:N28)</f>
        <v>14.376200000000001</v>
      </c>
      <c r="O32" s="78"/>
      <c r="P32" s="79">
        <f>MAX(P8:P28)</f>
        <v>10.7104</v>
      </c>
      <c r="Q32" s="78"/>
      <c r="R32" s="79">
        <f>MAX(R8:R28)</f>
        <v>11.221299999999999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1608</v>
      </c>
      <c r="B8" s="64">
        <f>VLOOKUP($A8,'Return Data'!$B$7:$R$2292,3,0)</f>
        <v>44579</v>
      </c>
      <c r="C8" s="65">
        <f>VLOOKUP($A8,'Return Data'!$B$7:$R$2292,4,0)</f>
        <v>50.534500000000001</v>
      </c>
      <c r="D8" s="65">
        <f>VLOOKUP($A8,'Return Data'!$B$7:$R$2292,10,0)</f>
        <v>1.6777</v>
      </c>
      <c r="E8" s="66">
        <f t="shared" ref="E8:E28" si="0">RANK(D8,D$8:D$28,0)</f>
        <v>9</v>
      </c>
      <c r="F8" s="65">
        <f>VLOOKUP($A8,'Return Data'!$B$7:$R$2292,11,0)</f>
        <v>10.28</v>
      </c>
      <c r="G8" s="66">
        <f t="shared" ref="G8:G28" si="1">RANK(F8,F$8:F$28,0)</f>
        <v>9</v>
      </c>
      <c r="H8" s="65">
        <f>VLOOKUP($A8,'Return Data'!$B$7:$R$2292,12,0)</f>
        <v>12.2255</v>
      </c>
      <c r="I8" s="66">
        <f t="shared" ref="I8:I28" si="2">RANK(H8,H$8:H$28,0)</f>
        <v>9</v>
      </c>
      <c r="J8" s="65">
        <f>VLOOKUP($A8,'Return Data'!$B$7:$R$2292,13,0)</f>
        <v>12.3551</v>
      </c>
      <c r="K8" s="66">
        <f t="shared" ref="K8:K28" si="3">RANK(J8,J$8:J$28,0)</f>
        <v>6</v>
      </c>
      <c r="L8" s="65">
        <f>VLOOKUP($A8,'Return Data'!$B$7:$R$2292,17,0)</f>
        <v>11.8748</v>
      </c>
      <c r="M8" s="66">
        <f t="shared" ref="M8:M26" si="4">RANK(L8,L$8:L$28,0)</f>
        <v>5</v>
      </c>
      <c r="N8" s="65">
        <f>VLOOKUP($A8,'Return Data'!$B$7:$R$2292,14,0)</f>
        <v>9.8879000000000001</v>
      </c>
      <c r="O8" s="66">
        <f t="shared" ref="O8:O26" si="5">RANK(N8,N$8:N$28,0)</f>
        <v>7</v>
      </c>
      <c r="P8" s="65">
        <f>VLOOKUP($A8,'Return Data'!$B$7:$R$2292,15,0)</f>
        <v>7.7435</v>
      </c>
      <c r="Q8" s="66">
        <f t="shared" ref="Q8:Q26" si="6">RANK(P8,P$8:P$28,0)</f>
        <v>9</v>
      </c>
      <c r="R8" s="65">
        <f>VLOOKUP($A8,'Return Data'!$B$7:$R$2292,16,0)</f>
        <v>9.6012000000000004</v>
      </c>
      <c r="S8" s="67">
        <f t="shared" ref="S8:S28" si="7">RANK(R8,R$8:R$28,0)</f>
        <v>3</v>
      </c>
    </row>
    <row r="9" spans="1:20" x14ac:dyDescent="0.3">
      <c r="A9" s="63" t="s">
        <v>1998</v>
      </c>
      <c r="B9" s="64">
        <f>VLOOKUP($A9,'Return Data'!$B$7:$R$2292,3,0)</f>
        <v>44579</v>
      </c>
      <c r="C9" s="65">
        <f>VLOOKUP($A9,'Return Data'!$B$7:$R$2292,4,0)</f>
        <v>24.7271</v>
      </c>
      <c r="D9" s="65">
        <f>VLOOKUP($A9,'Return Data'!$B$7:$R$2292,10,0)</f>
        <v>3.6023999999999998</v>
      </c>
      <c r="E9" s="66">
        <f t="shared" si="0"/>
        <v>7</v>
      </c>
      <c r="F9" s="65">
        <f>VLOOKUP($A9,'Return Data'!$B$7:$R$2292,11,0)</f>
        <v>11.178900000000001</v>
      </c>
      <c r="G9" s="66">
        <f t="shared" si="1"/>
        <v>6</v>
      </c>
      <c r="H9" s="65">
        <f>VLOOKUP($A9,'Return Data'!$B$7:$R$2292,12,0)</f>
        <v>13.5122</v>
      </c>
      <c r="I9" s="66">
        <f t="shared" si="2"/>
        <v>6</v>
      </c>
      <c r="J9" s="65">
        <f>VLOOKUP($A9,'Return Data'!$B$7:$R$2292,13,0)</f>
        <v>11.942500000000001</v>
      </c>
      <c r="K9" s="66">
        <f t="shared" si="3"/>
        <v>7</v>
      </c>
      <c r="L9" s="65">
        <f>VLOOKUP($A9,'Return Data'!$B$7:$R$2292,17,0)</f>
        <v>12.2339</v>
      </c>
      <c r="M9" s="66">
        <f t="shared" si="4"/>
        <v>4</v>
      </c>
      <c r="N9" s="65">
        <f>VLOOKUP($A9,'Return Data'!$B$7:$R$2292,14,0)</f>
        <v>9.0768000000000004</v>
      </c>
      <c r="O9" s="66">
        <f t="shared" si="5"/>
        <v>10</v>
      </c>
      <c r="P9" s="65">
        <f>VLOOKUP($A9,'Return Data'!$B$7:$R$2292,15,0)</f>
        <v>8.2332000000000001</v>
      </c>
      <c r="Q9" s="66">
        <f t="shared" si="6"/>
        <v>5</v>
      </c>
      <c r="R9" s="65">
        <f>VLOOKUP($A9,'Return Data'!$B$7:$R$2292,16,0)</f>
        <v>8.1773000000000007</v>
      </c>
      <c r="S9" s="67">
        <f t="shared" si="7"/>
        <v>14</v>
      </c>
    </row>
    <row r="10" spans="1:20" x14ac:dyDescent="0.3">
      <c r="A10" s="63" t="s">
        <v>1609</v>
      </c>
      <c r="B10" s="64">
        <f>VLOOKUP($A10,'Return Data'!$B$7:$R$2292,3,0)</f>
        <v>44579</v>
      </c>
      <c r="C10" s="65">
        <f>VLOOKUP($A10,'Return Data'!$B$7:$R$2292,4,0)</f>
        <v>30.8063</v>
      </c>
      <c r="D10" s="65">
        <f>VLOOKUP($A10,'Return Data'!$B$7:$R$2292,10,0)</f>
        <v>-1.8841000000000001</v>
      </c>
      <c r="E10" s="66">
        <f t="shared" si="0"/>
        <v>21</v>
      </c>
      <c r="F10" s="65">
        <f>VLOOKUP($A10,'Return Data'!$B$7:$R$2292,11,0)</f>
        <v>6.2434000000000003</v>
      </c>
      <c r="G10" s="66">
        <f t="shared" si="1"/>
        <v>19</v>
      </c>
      <c r="H10" s="65">
        <f>VLOOKUP($A10,'Return Data'!$B$7:$R$2292,12,0)</f>
        <v>8.3295999999999992</v>
      </c>
      <c r="I10" s="66">
        <f t="shared" si="2"/>
        <v>19</v>
      </c>
      <c r="J10" s="65">
        <f>VLOOKUP($A10,'Return Data'!$B$7:$R$2292,13,0)</f>
        <v>5.5018000000000002</v>
      </c>
      <c r="K10" s="66">
        <f t="shared" si="3"/>
        <v>20</v>
      </c>
      <c r="L10" s="65">
        <f>VLOOKUP($A10,'Return Data'!$B$7:$R$2292,17,0)</f>
        <v>9.4389000000000003</v>
      </c>
      <c r="M10" s="66">
        <f t="shared" si="4"/>
        <v>11</v>
      </c>
      <c r="N10" s="65">
        <f>VLOOKUP($A10,'Return Data'!$B$7:$R$2292,14,0)</f>
        <v>10.199400000000001</v>
      </c>
      <c r="O10" s="66">
        <f t="shared" si="5"/>
        <v>6</v>
      </c>
      <c r="P10" s="65">
        <f>VLOOKUP($A10,'Return Data'!$B$7:$R$2292,15,0)</f>
        <v>7.9226999999999999</v>
      </c>
      <c r="Q10" s="66">
        <f t="shared" si="6"/>
        <v>8</v>
      </c>
      <c r="R10" s="65">
        <f>VLOOKUP($A10,'Return Data'!$B$7:$R$2292,16,0)</f>
        <v>6.6908000000000003</v>
      </c>
      <c r="S10" s="67">
        <f t="shared" si="7"/>
        <v>19</v>
      </c>
    </row>
    <row r="11" spans="1:20" x14ac:dyDescent="0.3">
      <c r="A11" s="63" t="s">
        <v>1610</v>
      </c>
      <c r="B11" s="64">
        <f>VLOOKUP($A11,'Return Data'!$B$7:$R$2292,3,0)</f>
        <v>44579</v>
      </c>
      <c r="C11" s="65">
        <f>VLOOKUP($A11,'Return Data'!$B$7:$R$2292,4,0)</f>
        <v>35.039200000000001</v>
      </c>
      <c r="D11" s="65">
        <f>VLOOKUP($A11,'Return Data'!$B$7:$R$2292,10,0)</f>
        <v>-1.7091000000000001</v>
      </c>
      <c r="E11" s="66">
        <f t="shared" si="0"/>
        <v>20</v>
      </c>
      <c r="F11" s="65">
        <f>VLOOKUP($A11,'Return Data'!$B$7:$R$2292,11,0)</f>
        <v>5.9734999999999996</v>
      </c>
      <c r="G11" s="66">
        <f t="shared" si="1"/>
        <v>20</v>
      </c>
      <c r="H11" s="65">
        <f>VLOOKUP($A11,'Return Data'!$B$7:$R$2292,12,0)</f>
        <v>8.8794000000000004</v>
      </c>
      <c r="I11" s="66">
        <f t="shared" si="2"/>
        <v>17</v>
      </c>
      <c r="J11" s="65">
        <f>VLOOKUP($A11,'Return Data'!$B$7:$R$2292,13,0)</f>
        <v>6.6677999999999997</v>
      </c>
      <c r="K11" s="66">
        <f t="shared" si="3"/>
        <v>18</v>
      </c>
      <c r="L11" s="65">
        <f>VLOOKUP($A11,'Return Data'!$B$7:$R$2292,17,0)</f>
        <v>7.6460999999999997</v>
      </c>
      <c r="M11" s="66">
        <f t="shared" si="4"/>
        <v>16</v>
      </c>
      <c r="N11" s="65">
        <f>VLOOKUP($A11,'Return Data'!$B$7:$R$2292,14,0)</f>
        <v>8.0708000000000002</v>
      </c>
      <c r="O11" s="66">
        <f t="shared" si="5"/>
        <v>15</v>
      </c>
      <c r="P11" s="65">
        <f>VLOOKUP($A11,'Return Data'!$B$7:$R$2292,15,0)</f>
        <v>7.0853999999999999</v>
      </c>
      <c r="Q11" s="66">
        <f t="shared" si="6"/>
        <v>12</v>
      </c>
      <c r="R11" s="65">
        <f>VLOOKUP($A11,'Return Data'!$B$7:$R$2292,16,0)</f>
        <v>7.5027999999999997</v>
      </c>
      <c r="S11" s="67">
        <f t="shared" si="7"/>
        <v>16</v>
      </c>
    </row>
    <row r="12" spans="1:20" x14ac:dyDescent="0.3">
      <c r="A12" s="63" t="s">
        <v>1611</v>
      </c>
      <c r="B12" s="64">
        <f>VLOOKUP($A12,'Return Data'!$B$7:$R$2292,3,0)</f>
        <v>44579</v>
      </c>
      <c r="C12" s="65">
        <f>VLOOKUP($A12,'Return Data'!$B$7:$R$2292,4,0)</f>
        <v>23.431799999999999</v>
      </c>
      <c r="D12" s="65">
        <f>VLOOKUP($A12,'Return Data'!$B$7:$R$2292,10,0)</f>
        <v>3.5568</v>
      </c>
      <c r="E12" s="66">
        <f t="shared" si="0"/>
        <v>8</v>
      </c>
      <c r="F12" s="65">
        <f>VLOOKUP($A12,'Return Data'!$B$7:$R$2292,11,0)</f>
        <v>10.2143</v>
      </c>
      <c r="G12" s="66">
        <f t="shared" si="1"/>
        <v>10</v>
      </c>
      <c r="H12" s="65">
        <f>VLOOKUP($A12,'Return Data'!$B$7:$R$2292,12,0)</f>
        <v>12.169</v>
      </c>
      <c r="I12" s="66">
        <f t="shared" si="2"/>
        <v>10</v>
      </c>
      <c r="J12" s="65">
        <f>VLOOKUP($A12,'Return Data'!$B$7:$R$2292,13,0)</f>
        <v>9.9899000000000004</v>
      </c>
      <c r="K12" s="66">
        <f t="shared" si="3"/>
        <v>12</v>
      </c>
      <c r="L12" s="65">
        <f>VLOOKUP($A12,'Return Data'!$B$7:$R$2292,17,0)</f>
        <v>10.474399999999999</v>
      </c>
      <c r="M12" s="66">
        <f t="shared" si="4"/>
        <v>10</v>
      </c>
      <c r="N12" s="65">
        <f>VLOOKUP($A12,'Return Data'!$B$7:$R$2292,14,0)</f>
        <v>4.4603999999999999</v>
      </c>
      <c r="O12" s="66">
        <f t="shared" si="5"/>
        <v>19</v>
      </c>
      <c r="P12" s="65">
        <f>VLOOKUP($A12,'Return Data'!$B$7:$R$2292,15,0)</f>
        <v>4.6022999999999996</v>
      </c>
      <c r="Q12" s="66">
        <f t="shared" si="6"/>
        <v>19</v>
      </c>
      <c r="R12" s="65">
        <f>VLOOKUP($A12,'Return Data'!$B$7:$R$2292,16,0)</f>
        <v>6.8529</v>
      </c>
      <c r="S12" s="67">
        <f t="shared" si="7"/>
        <v>18</v>
      </c>
    </row>
    <row r="13" spans="1:20" x14ac:dyDescent="0.3">
      <c r="A13" s="63" t="s">
        <v>1612</v>
      </c>
      <c r="B13" s="64">
        <f>VLOOKUP($A13,'Return Data'!$B$7:$R$2292,3,0)</f>
        <v>44579</v>
      </c>
      <c r="C13" s="65">
        <f>VLOOKUP($A13,'Return Data'!$B$7:$R$2292,4,0)</f>
        <v>87.664310071493702</v>
      </c>
      <c r="D13" s="65">
        <f>VLOOKUP($A13,'Return Data'!$B$7:$R$2292,10,0)</f>
        <v>1.2794000000000001</v>
      </c>
      <c r="E13" s="66">
        <f t="shared" si="0"/>
        <v>10</v>
      </c>
      <c r="F13" s="65">
        <f>VLOOKUP($A13,'Return Data'!$B$7:$R$2292,11,0)</f>
        <v>8.1814999999999998</v>
      </c>
      <c r="G13" s="66">
        <f t="shared" si="1"/>
        <v>15</v>
      </c>
      <c r="H13" s="65">
        <f>VLOOKUP($A13,'Return Data'!$B$7:$R$2292,12,0)</f>
        <v>11.821199999999999</v>
      </c>
      <c r="I13" s="66">
        <f t="shared" si="2"/>
        <v>12</v>
      </c>
      <c r="J13" s="65">
        <f>VLOOKUP($A13,'Return Data'!$B$7:$R$2292,13,0)</f>
        <v>10.7956</v>
      </c>
      <c r="K13" s="66">
        <f t="shared" si="3"/>
        <v>10</v>
      </c>
      <c r="L13" s="65">
        <f>VLOOKUP($A13,'Return Data'!$B$7:$R$2292,17,0)</f>
        <v>11.780799999999999</v>
      </c>
      <c r="M13" s="66">
        <f t="shared" si="4"/>
        <v>7</v>
      </c>
      <c r="N13" s="65">
        <f>VLOOKUP($A13,'Return Data'!$B$7:$R$2292,14,0)</f>
        <v>11.5824</v>
      </c>
      <c r="O13" s="66">
        <f t="shared" si="5"/>
        <v>3</v>
      </c>
      <c r="P13" s="65">
        <f>VLOOKUP($A13,'Return Data'!$B$7:$R$2292,15,0)</f>
        <v>8.9809000000000001</v>
      </c>
      <c r="Q13" s="66">
        <f t="shared" si="6"/>
        <v>3</v>
      </c>
      <c r="R13" s="65">
        <f>VLOOKUP($A13,'Return Data'!$B$7:$R$2292,16,0)</f>
        <v>8.5869999999999997</v>
      </c>
      <c r="S13" s="67">
        <f t="shared" si="7"/>
        <v>9</v>
      </c>
    </row>
    <row r="14" spans="1:20" x14ac:dyDescent="0.3">
      <c r="A14" s="63" t="s">
        <v>1613</v>
      </c>
      <c r="B14" s="64">
        <f>VLOOKUP($A14,'Return Data'!$B$7:$R$2292,3,0)</f>
        <v>44579</v>
      </c>
      <c r="C14" s="65">
        <f>VLOOKUP($A14,'Return Data'!$B$7:$R$2292,4,0)</f>
        <v>43.892299999999999</v>
      </c>
      <c r="D14" s="65">
        <f>VLOOKUP($A14,'Return Data'!$B$7:$R$2292,10,0)</f>
        <v>-0.92879999999999996</v>
      </c>
      <c r="E14" s="66">
        <f t="shared" si="0"/>
        <v>18</v>
      </c>
      <c r="F14" s="65">
        <f>VLOOKUP($A14,'Return Data'!$B$7:$R$2292,11,0)</f>
        <v>3.9436</v>
      </c>
      <c r="G14" s="66">
        <f t="shared" si="1"/>
        <v>21</v>
      </c>
      <c r="H14" s="65">
        <f>VLOOKUP($A14,'Return Data'!$B$7:$R$2292,12,0)</f>
        <v>8.0187000000000008</v>
      </c>
      <c r="I14" s="66">
        <f t="shared" si="2"/>
        <v>20</v>
      </c>
      <c r="J14" s="65">
        <f>VLOOKUP($A14,'Return Data'!$B$7:$R$2292,13,0)</f>
        <v>8.2934000000000001</v>
      </c>
      <c r="K14" s="66">
        <f t="shared" si="3"/>
        <v>15</v>
      </c>
      <c r="L14" s="65">
        <f>VLOOKUP($A14,'Return Data'!$B$7:$R$2292,17,0)</f>
        <v>8.2787000000000006</v>
      </c>
      <c r="M14" s="66">
        <f t="shared" si="4"/>
        <v>15</v>
      </c>
      <c r="N14" s="65">
        <f>VLOOKUP($A14,'Return Data'!$B$7:$R$2292,14,0)</f>
        <v>8.5121000000000002</v>
      </c>
      <c r="O14" s="66">
        <f t="shared" si="5"/>
        <v>13</v>
      </c>
      <c r="P14" s="65">
        <f>VLOOKUP($A14,'Return Data'!$B$7:$R$2292,15,0)</f>
        <v>5.5747</v>
      </c>
      <c r="Q14" s="66">
        <f t="shared" si="6"/>
        <v>18</v>
      </c>
      <c r="R14" s="65">
        <f>VLOOKUP($A14,'Return Data'!$B$7:$R$2292,16,0)</f>
        <v>8.7590000000000003</v>
      </c>
      <c r="S14" s="67">
        <f t="shared" si="7"/>
        <v>7</v>
      </c>
    </row>
    <row r="15" spans="1:20" x14ac:dyDescent="0.3">
      <c r="A15" s="63" t="s">
        <v>1614</v>
      </c>
      <c r="B15" s="64">
        <f>VLOOKUP($A15,'Return Data'!$B$7:$R$2292,3,0)</f>
        <v>44579</v>
      </c>
      <c r="C15" s="65">
        <f>VLOOKUP($A15,'Return Data'!$B$7:$R$2292,4,0)</f>
        <v>68.633300000000006</v>
      </c>
      <c r="D15" s="65">
        <f>VLOOKUP($A15,'Return Data'!$B$7:$R$2292,10,0)</f>
        <v>-0.1358</v>
      </c>
      <c r="E15" s="66">
        <f t="shared" si="0"/>
        <v>14</v>
      </c>
      <c r="F15" s="65">
        <f>VLOOKUP($A15,'Return Data'!$B$7:$R$2292,11,0)</f>
        <v>6.5519999999999996</v>
      </c>
      <c r="G15" s="66">
        <f t="shared" si="1"/>
        <v>18</v>
      </c>
      <c r="H15" s="65">
        <f>VLOOKUP($A15,'Return Data'!$B$7:$R$2292,12,0)</f>
        <v>9.2253000000000007</v>
      </c>
      <c r="I15" s="66">
        <f t="shared" si="2"/>
        <v>16</v>
      </c>
      <c r="J15" s="65">
        <f>VLOOKUP($A15,'Return Data'!$B$7:$R$2292,13,0)</f>
        <v>8.3059999999999992</v>
      </c>
      <c r="K15" s="66">
        <f t="shared" si="3"/>
        <v>14</v>
      </c>
      <c r="L15" s="65">
        <f>VLOOKUP($A15,'Return Data'!$B$7:$R$2292,17,0)</f>
        <v>7.5612000000000004</v>
      </c>
      <c r="M15" s="66">
        <f t="shared" si="4"/>
        <v>17</v>
      </c>
      <c r="N15" s="65">
        <f>VLOOKUP($A15,'Return Data'!$B$7:$R$2292,14,0)</f>
        <v>8.1403999999999996</v>
      </c>
      <c r="O15" s="66">
        <f t="shared" si="5"/>
        <v>14</v>
      </c>
      <c r="P15" s="65">
        <f>VLOOKUP($A15,'Return Data'!$B$7:$R$2292,15,0)</f>
        <v>6.8074000000000003</v>
      </c>
      <c r="Q15" s="66">
        <f t="shared" si="6"/>
        <v>13</v>
      </c>
      <c r="R15" s="65">
        <f>VLOOKUP($A15,'Return Data'!$B$7:$R$2292,16,0)</f>
        <v>9.4550999999999998</v>
      </c>
      <c r="S15" s="67">
        <f t="shared" si="7"/>
        <v>5</v>
      </c>
    </row>
    <row r="16" spans="1:20" x14ac:dyDescent="0.3">
      <c r="A16" s="63" t="s">
        <v>1616</v>
      </c>
      <c r="B16" s="64">
        <f>VLOOKUP($A16,'Return Data'!$B$7:$R$2292,3,0)</f>
        <v>44579</v>
      </c>
      <c r="C16" s="65">
        <f>VLOOKUP($A16,'Return Data'!$B$7:$R$2292,4,0)</f>
        <v>60.027900000000002</v>
      </c>
      <c r="D16" s="65">
        <f>VLOOKUP($A16,'Return Data'!$B$7:$R$2292,10,0)</f>
        <v>-0.3619</v>
      </c>
      <c r="E16" s="66">
        <f t="shared" si="0"/>
        <v>17</v>
      </c>
      <c r="F16" s="65">
        <f>VLOOKUP($A16,'Return Data'!$B$7:$R$2292,11,0)</f>
        <v>9.7455999999999996</v>
      </c>
      <c r="G16" s="66">
        <f t="shared" si="1"/>
        <v>14</v>
      </c>
      <c r="H16" s="65">
        <f>VLOOKUP($A16,'Return Data'!$B$7:$R$2292,12,0)</f>
        <v>14.859</v>
      </c>
      <c r="I16" s="66">
        <f t="shared" si="2"/>
        <v>5</v>
      </c>
      <c r="J16" s="65">
        <f>VLOOKUP($A16,'Return Data'!$B$7:$R$2292,13,0)</f>
        <v>13.599500000000001</v>
      </c>
      <c r="K16" s="66">
        <f t="shared" si="3"/>
        <v>4</v>
      </c>
      <c r="L16" s="65">
        <f>VLOOKUP($A16,'Return Data'!$B$7:$R$2292,17,0)</f>
        <v>11.8363</v>
      </c>
      <c r="M16" s="66">
        <f t="shared" si="4"/>
        <v>6</v>
      </c>
      <c r="N16" s="65">
        <f>VLOOKUP($A16,'Return Data'!$B$7:$R$2292,14,0)</f>
        <v>10.4321</v>
      </c>
      <c r="O16" s="66">
        <f t="shared" si="5"/>
        <v>5</v>
      </c>
      <c r="P16" s="65">
        <f>VLOOKUP($A16,'Return Data'!$B$7:$R$2292,15,0)</f>
        <v>7.9894999999999996</v>
      </c>
      <c r="Q16" s="66">
        <f t="shared" si="6"/>
        <v>7</v>
      </c>
      <c r="R16" s="65">
        <f>VLOOKUP($A16,'Return Data'!$B$7:$R$2292,16,0)</f>
        <v>10.422700000000001</v>
      </c>
      <c r="S16" s="67">
        <f t="shared" si="7"/>
        <v>1</v>
      </c>
    </row>
    <row r="17" spans="1:19" x14ac:dyDescent="0.3">
      <c r="A17" s="63" t="s">
        <v>1617</v>
      </c>
      <c r="B17" s="64">
        <f>VLOOKUP($A17,'Return Data'!$B$7:$R$2292,3,0)</f>
        <v>44579</v>
      </c>
      <c r="C17" s="65">
        <f>VLOOKUP($A17,'Return Data'!$B$7:$R$2292,4,0)</f>
        <v>46.6158</v>
      </c>
      <c r="D17" s="65">
        <f>VLOOKUP($A17,'Return Data'!$B$7:$R$2292,10,0)</f>
        <v>-0.1633</v>
      </c>
      <c r="E17" s="66">
        <f t="shared" si="0"/>
        <v>16</v>
      </c>
      <c r="F17" s="65">
        <f>VLOOKUP($A17,'Return Data'!$B$7:$R$2292,11,0)</f>
        <v>10.149800000000001</v>
      </c>
      <c r="G17" s="66">
        <f t="shared" si="1"/>
        <v>11</v>
      </c>
      <c r="H17" s="65">
        <f>VLOOKUP($A17,'Return Data'!$B$7:$R$2292,12,0)</f>
        <v>11.9536</v>
      </c>
      <c r="I17" s="66">
        <f t="shared" si="2"/>
        <v>11</v>
      </c>
      <c r="J17" s="65">
        <f>VLOOKUP($A17,'Return Data'!$B$7:$R$2292,13,0)</f>
        <v>8.7875999999999994</v>
      </c>
      <c r="K17" s="66">
        <f t="shared" si="3"/>
        <v>13</v>
      </c>
      <c r="L17" s="65">
        <f>VLOOKUP($A17,'Return Data'!$B$7:$R$2292,17,0)</f>
        <v>9.3757000000000001</v>
      </c>
      <c r="M17" s="66">
        <f t="shared" si="4"/>
        <v>13</v>
      </c>
      <c r="N17" s="65">
        <f>VLOOKUP($A17,'Return Data'!$B$7:$R$2292,14,0)</f>
        <v>9.5518000000000001</v>
      </c>
      <c r="O17" s="66">
        <f t="shared" si="5"/>
        <v>8</v>
      </c>
      <c r="P17" s="65">
        <f>VLOOKUP($A17,'Return Data'!$B$7:$R$2292,15,0)</f>
        <v>7.2034000000000002</v>
      </c>
      <c r="Q17" s="66">
        <f t="shared" si="6"/>
        <v>11</v>
      </c>
      <c r="R17" s="65">
        <f>VLOOKUP($A17,'Return Data'!$B$7:$R$2292,16,0)</f>
        <v>8.9739000000000004</v>
      </c>
      <c r="S17" s="67">
        <f t="shared" si="7"/>
        <v>6</v>
      </c>
    </row>
    <row r="18" spans="1:19" x14ac:dyDescent="0.3">
      <c r="A18" s="63" t="s">
        <v>1618</v>
      </c>
      <c r="B18" s="64">
        <f>VLOOKUP($A18,'Return Data'!$B$7:$R$2292,3,0)</f>
        <v>44579</v>
      </c>
      <c r="C18" s="65">
        <f>VLOOKUP($A18,'Return Data'!$B$7:$R$2292,4,0)</f>
        <v>56.076999999999998</v>
      </c>
      <c r="D18" s="65">
        <f>VLOOKUP($A18,'Return Data'!$B$7:$R$2292,10,0)</f>
        <v>4.9119999999999999</v>
      </c>
      <c r="E18" s="66">
        <f t="shared" si="0"/>
        <v>5</v>
      </c>
      <c r="F18" s="65">
        <f>VLOOKUP($A18,'Return Data'!$B$7:$R$2292,11,0)</f>
        <v>12.7584</v>
      </c>
      <c r="G18" s="66">
        <f t="shared" si="1"/>
        <v>5</v>
      </c>
      <c r="H18" s="65">
        <f>VLOOKUP($A18,'Return Data'!$B$7:$R$2292,12,0)</f>
        <v>12.7949</v>
      </c>
      <c r="I18" s="66">
        <f t="shared" si="2"/>
        <v>8</v>
      </c>
      <c r="J18" s="65">
        <f>VLOOKUP($A18,'Return Data'!$B$7:$R$2292,13,0)</f>
        <v>10.9825</v>
      </c>
      <c r="K18" s="66">
        <f t="shared" si="3"/>
        <v>9</v>
      </c>
      <c r="L18" s="65">
        <f>VLOOKUP($A18,'Return Data'!$B$7:$R$2292,17,0)</f>
        <v>10.824999999999999</v>
      </c>
      <c r="M18" s="66">
        <f t="shared" si="4"/>
        <v>8</v>
      </c>
      <c r="N18" s="65">
        <f>VLOOKUP($A18,'Return Data'!$B$7:$R$2292,14,0)</f>
        <v>10.574400000000001</v>
      </c>
      <c r="O18" s="66">
        <f t="shared" si="5"/>
        <v>4</v>
      </c>
      <c r="P18" s="65">
        <f>VLOOKUP($A18,'Return Data'!$B$7:$R$2292,15,0)</f>
        <v>9.5276999999999994</v>
      </c>
      <c r="Q18" s="66">
        <f t="shared" si="6"/>
        <v>1</v>
      </c>
      <c r="R18" s="65">
        <f>VLOOKUP($A18,'Return Data'!$B$7:$R$2292,16,0)</f>
        <v>10.161</v>
      </c>
      <c r="S18" s="67">
        <f t="shared" si="7"/>
        <v>2</v>
      </c>
    </row>
    <row r="19" spans="1:19" x14ac:dyDescent="0.3">
      <c r="A19" s="63" t="s">
        <v>1619</v>
      </c>
      <c r="B19" s="64">
        <f>VLOOKUP($A19,'Return Data'!$B$7:$R$2292,3,0)</f>
        <v>44579</v>
      </c>
      <c r="C19" s="65">
        <f>VLOOKUP($A19,'Return Data'!$B$7:$R$2292,4,0)</f>
        <v>26.250399999999999</v>
      </c>
      <c r="D19" s="65">
        <f>VLOOKUP($A19,'Return Data'!$B$7:$R$2292,10,0)</f>
        <v>-0.16009999999999999</v>
      </c>
      <c r="E19" s="66">
        <f t="shared" si="0"/>
        <v>15</v>
      </c>
      <c r="F19" s="65">
        <f>VLOOKUP($A19,'Return Data'!$B$7:$R$2292,11,0)</f>
        <v>7.4505999999999997</v>
      </c>
      <c r="G19" s="66">
        <f t="shared" si="1"/>
        <v>16</v>
      </c>
      <c r="H19" s="65">
        <f>VLOOKUP($A19,'Return Data'!$B$7:$R$2292,12,0)</f>
        <v>8.6997999999999998</v>
      </c>
      <c r="I19" s="66">
        <f t="shared" si="2"/>
        <v>18</v>
      </c>
      <c r="J19" s="65">
        <f>VLOOKUP($A19,'Return Data'!$B$7:$R$2292,13,0)</f>
        <v>6.8936000000000002</v>
      </c>
      <c r="K19" s="66">
        <f t="shared" si="3"/>
        <v>17</v>
      </c>
      <c r="L19" s="65">
        <f>VLOOKUP($A19,'Return Data'!$B$7:$R$2292,17,0)</f>
        <v>7.3890000000000002</v>
      </c>
      <c r="M19" s="66">
        <f t="shared" si="4"/>
        <v>18</v>
      </c>
      <c r="N19" s="65">
        <f>VLOOKUP($A19,'Return Data'!$B$7:$R$2292,14,0)</f>
        <v>7.7849000000000004</v>
      </c>
      <c r="O19" s="66">
        <f t="shared" si="5"/>
        <v>16</v>
      </c>
      <c r="P19" s="65">
        <f>VLOOKUP($A19,'Return Data'!$B$7:$R$2292,15,0)</f>
        <v>6.5979000000000001</v>
      </c>
      <c r="Q19" s="66">
        <f t="shared" si="6"/>
        <v>15</v>
      </c>
      <c r="R19" s="65">
        <f>VLOOKUP($A19,'Return Data'!$B$7:$R$2292,16,0)</f>
        <v>8.4450000000000003</v>
      </c>
      <c r="S19" s="67">
        <f t="shared" si="7"/>
        <v>10</v>
      </c>
    </row>
    <row r="20" spans="1:19" x14ac:dyDescent="0.3">
      <c r="A20" s="63" t="s">
        <v>1621</v>
      </c>
      <c r="B20" s="64">
        <f>VLOOKUP($A20,'Return Data'!$B$7:$R$2292,3,0)</f>
        <v>44579</v>
      </c>
      <c r="C20" s="65">
        <f>VLOOKUP($A20,'Return Data'!$B$7:$R$2292,4,0)</f>
        <v>43.197000000000003</v>
      </c>
      <c r="D20" s="65">
        <f>VLOOKUP($A20,'Return Data'!$B$7:$R$2292,10,0)</f>
        <v>0.24909999999999999</v>
      </c>
      <c r="E20" s="66">
        <f t="shared" si="0"/>
        <v>12</v>
      </c>
      <c r="F20" s="65">
        <f>VLOOKUP($A20,'Return Data'!$B$7:$R$2292,11,0)</f>
        <v>13.050800000000001</v>
      </c>
      <c r="G20" s="66">
        <f t="shared" si="1"/>
        <v>4</v>
      </c>
      <c r="H20" s="65">
        <f>VLOOKUP($A20,'Return Data'!$B$7:$R$2292,12,0)</f>
        <v>14.972799999999999</v>
      </c>
      <c r="I20" s="66">
        <f t="shared" si="2"/>
        <v>4</v>
      </c>
      <c r="J20" s="65">
        <f>VLOOKUP($A20,'Return Data'!$B$7:$R$2292,13,0)</f>
        <v>13.257</v>
      </c>
      <c r="K20" s="66">
        <f t="shared" si="3"/>
        <v>5</v>
      </c>
      <c r="L20" s="65">
        <f>VLOOKUP($A20,'Return Data'!$B$7:$R$2292,17,0)</f>
        <v>13.6859</v>
      </c>
      <c r="M20" s="66">
        <f t="shared" si="4"/>
        <v>2</v>
      </c>
      <c r="N20" s="65">
        <f>VLOOKUP($A20,'Return Data'!$B$7:$R$2292,14,0)</f>
        <v>13.006500000000001</v>
      </c>
      <c r="O20" s="66">
        <f t="shared" si="5"/>
        <v>1</v>
      </c>
      <c r="P20" s="65">
        <f>VLOOKUP($A20,'Return Data'!$B$7:$R$2292,15,0)</f>
        <v>9.3446999999999996</v>
      </c>
      <c r="Q20" s="66">
        <f t="shared" si="6"/>
        <v>2</v>
      </c>
      <c r="R20" s="65">
        <f>VLOOKUP($A20,'Return Data'!$B$7:$R$2292,16,0)</f>
        <v>8.3991000000000007</v>
      </c>
      <c r="S20" s="67">
        <f t="shared" si="7"/>
        <v>13</v>
      </c>
    </row>
    <row r="21" spans="1:19" x14ac:dyDescent="0.3">
      <c r="A21" s="63" t="s">
        <v>1622</v>
      </c>
      <c r="B21" s="64">
        <f>VLOOKUP($A21,'Return Data'!$B$7:$R$2292,3,0)</f>
        <v>44579</v>
      </c>
      <c r="C21" s="65">
        <f>VLOOKUP($A21,'Return Data'!$B$7:$R$2292,4,0)</f>
        <v>44.2301</v>
      </c>
      <c r="D21" s="65">
        <f>VLOOKUP($A21,'Return Data'!$B$7:$R$2292,10,0)</f>
        <v>6.9827000000000004</v>
      </c>
      <c r="E21" s="66">
        <f t="shared" si="0"/>
        <v>2</v>
      </c>
      <c r="F21" s="65">
        <f>VLOOKUP($A21,'Return Data'!$B$7:$R$2292,11,0)</f>
        <v>10.7074</v>
      </c>
      <c r="G21" s="66">
        <f t="shared" si="1"/>
        <v>8</v>
      </c>
      <c r="H21" s="65">
        <f>VLOOKUP($A21,'Return Data'!$B$7:$R$2292,12,0)</f>
        <v>12.924899999999999</v>
      </c>
      <c r="I21" s="66">
        <f t="shared" si="2"/>
        <v>7</v>
      </c>
      <c r="J21" s="65">
        <f>VLOOKUP($A21,'Return Data'!$B$7:$R$2292,13,0)</f>
        <v>11.095499999999999</v>
      </c>
      <c r="K21" s="66">
        <f t="shared" si="3"/>
        <v>8</v>
      </c>
      <c r="L21" s="65">
        <f>VLOOKUP($A21,'Return Data'!$B$7:$R$2292,17,0)</f>
        <v>9.3858999999999995</v>
      </c>
      <c r="M21" s="66">
        <f t="shared" si="4"/>
        <v>12</v>
      </c>
      <c r="N21" s="65">
        <f>VLOOKUP($A21,'Return Data'!$B$7:$R$2292,14,0)</f>
        <v>9.4406999999999996</v>
      </c>
      <c r="O21" s="66">
        <f t="shared" si="5"/>
        <v>9</v>
      </c>
      <c r="P21" s="65">
        <f>VLOOKUP($A21,'Return Data'!$B$7:$R$2292,15,0)</f>
        <v>7.4603999999999999</v>
      </c>
      <c r="Q21" s="66">
        <f t="shared" si="6"/>
        <v>10</v>
      </c>
      <c r="R21" s="65">
        <f>VLOOKUP($A21,'Return Data'!$B$7:$R$2292,16,0)</f>
        <v>6.1708999999999996</v>
      </c>
      <c r="S21" s="67">
        <f t="shared" si="7"/>
        <v>20</v>
      </c>
    </row>
    <row r="22" spans="1:19" x14ac:dyDescent="0.3">
      <c r="A22" s="63" t="s">
        <v>1623</v>
      </c>
      <c r="B22" s="64">
        <f>VLOOKUP($A22,'Return Data'!$B$7:$R$2292,3,0)</f>
        <v>44579</v>
      </c>
      <c r="C22" s="65">
        <f>VLOOKUP($A22,'Return Data'!$B$7:$R$2292,4,0)</f>
        <v>68.295500000000004</v>
      </c>
      <c r="D22" s="65">
        <f>VLOOKUP($A22,'Return Data'!$B$7:$R$2292,10,0)</f>
        <v>3.7536</v>
      </c>
      <c r="E22" s="66">
        <f t="shared" si="0"/>
        <v>6</v>
      </c>
      <c r="F22" s="65">
        <f>VLOOKUP($A22,'Return Data'!$B$7:$R$2292,11,0)</f>
        <v>10.091100000000001</v>
      </c>
      <c r="G22" s="66">
        <f t="shared" si="1"/>
        <v>12</v>
      </c>
      <c r="H22" s="65">
        <f>VLOOKUP($A22,'Return Data'!$B$7:$R$2292,12,0)</f>
        <v>10.3634</v>
      </c>
      <c r="I22" s="66">
        <f t="shared" si="2"/>
        <v>15</v>
      </c>
      <c r="J22" s="65">
        <f>VLOOKUP($A22,'Return Data'!$B$7:$R$2292,13,0)</f>
        <v>7.8670999999999998</v>
      </c>
      <c r="K22" s="66">
        <f t="shared" si="3"/>
        <v>16</v>
      </c>
      <c r="L22" s="65">
        <f>VLOOKUP($A22,'Return Data'!$B$7:$R$2292,17,0)</f>
        <v>8.67</v>
      </c>
      <c r="M22" s="66">
        <f t="shared" si="4"/>
        <v>14</v>
      </c>
      <c r="N22" s="65">
        <f>VLOOKUP($A22,'Return Data'!$B$7:$R$2292,14,0)</f>
        <v>8.8932000000000002</v>
      </c>
      <c r="O22" s="66">
        <f t="shared" si="5"/>
        <v>11</v>
      </c>
      <c r="P22" s="65">
        <f>VLOOKUP($A22,'Return Data'!$B$7:$R$2292,15,0)</f>
        <v>6.6481000000000003</v>
      </c>
      <c r="Q22" s="66">
        <f t="shared" si="6"/>
        <v>14</v>
      </c>
      <c r="R22" s="65">
        <f>VLOOKUP($A22,'Return Data'!$B$7:$R$2292,16,0)</f>
        <v>8.4013000000000009</v>
      </c>
      <c r="S22" s="67">
        <f t="shared" si="7"/>
        <v>12</v>
      </c>
    </row>
    <row r="23" spans="1:19" x14ac:dyDescent="0.3">
      <c r="A23" s="63" t="s">
        <v>1973</v>
      </c>
      <c r="B23" s="64">
        <f>VLOOKUP($A23,'Return Data'!$B$7:$R$2292,3,0)</f>
        <v>44579</v>
      </c>
      <c r="C23" s="65">
        <f>VLOOKUP($A23,'Return Data'!$B$7:$R$2292,4,0)</f>
        <v>22.341100000000001</v>
      </c>
      <c r="D23" s="65">
        <f>VLOOKUP($A23,'Return Data'!$B$7:$R$2292,10,0)</f>
        <v>0.3448</v>
      </c>
      <c r="E23" s="66">
        <f t="shared" si="0"/>
        <v>11</v>
      </c>
      <c r="F23" s="65">
        <f>VLOOKUP($A23,'Return Data'!$B$7:$R$2292,11,0)</f>
        <v>7.1</v>
      </c>
      <c r="G23" s="66">
        <f t="shared" si="1"/>
        <v>17</v>
      </c>
      <c r="H23" s="65">
        <f>VLOOKUP($A23,'Return Data'!$B$7:$R$2292,12,0)</f>
        <v>7.9200999999999997</v>
      </c>
      <c r="I23" s="66">
        <f t="shared" si="2"/>
        <v>21</v>
      </c>
      <c r="J23" s="65">
        <f>VLOOKUP($A23,'Return Data'!$B$7:$R$2292,13,0)</f>
        <v>6.2935999999999996</v>
      </c>
      <c r="K23" s="66">
        <f t="shared" si="3"/>
        <v>19</v>
      </c>
      <c r="L23" s="65">
        <f>VLOOKUP($A23,'Return Data'!$B$7:$R$2292,17,0)</f>
        <v>5.5834999999999999</v>
      </c>
      <c r="M23" s="66">
        <f t="shared" si="4"/>
        <v>19</v>
      </c>
      <c r="N23" s="65">
        <f>VLOOKUP($A23,'Return Data'!$B$7:$R$2292,14,0)</f>
        <v>6.3716999999999997</v>
      </c>
      <c r="O23" s="66">
        <f t="shared" si="5"/>
        <v>18</v>
      </c>
      <c r="P23" s="65">
        <f>VLOOKUP($A23,'Return Data'!$B$7:$R$2292,15,0)</f>
        <v>5.6696999999999997</v>
      </c>
      <c r="Q23" s="66">
        <f t="shared" si="6"/>
        <v>17</v>
      </c>
      <c r="R23" s="65">
        <f>VLOOKUP($A23,'Return Data'!$B$7:$R$2292,16,0)</f>
        <v>7.2516999999999996</v>
      </c>
      <c r="S23" s="67">
        <f t="shared" si="7"/>
        <v>17</v>
      </c>
    </row>
    <row r="24" spans="1:19" x14ac:dyDescent="0.3">
      <c r="A24" s="63" t="s">
        <v>1624</v>
      </c>
      <c r="B24" s="64">
        <f>VLOOKUP($A24,'Return Data'!$B$7:$R$2292,3,0)</f>
        <v>44579</v>
      </c>
      <c r="C24" s="65">
        <f>VLOOKUP($A24,'Return Data'!$B$7:$R$2292,4,0)</f>
        <v>44.400100000000002</v>
      </c>
      <c r="D24" s="65">
        <f>VLOOKUP($A24,'Return Data'!$B$7:$R$2292,10,0)</f>
        <v>5.5816999999999997</v>
      </c>
      <c r="E24" s="66">
        <f t="shared" si="0"/>
        <v>4</v>
      </c>
      <c r="F24" s="65">
        <f>VLOOKUP($A24,'Return Data'!$B$7:$R$2292,11,0)</f>
        <v>9.7835999999999999</v>
      </c>
      <c r="G24" s="66">
        <f t="shared" si="1"/>
        <v>13</v>
      </c>
      <c r="H24" s="65">
        <f>VLOOKUP($A24,'Return Data'!$B$7:$R$2292,12,0)</f>
        <v>10.882300000000001</v>
      </c>
      <c r="I24" s="66">
        <f t="shared" si="2"/>
        <v>14</v>
      </c>
      <c r="J24" s="65">
        <f>VLOOKUP($A24,'Return Data'!$B$7:$R$2292,13,0)</f>
        <v>10.4313</v>
      </c>
      <c r="K24" s="66">
        <f t="shared" si="3"/>
        <v>11</v>
      </c>
      <c r="L24" s="65">
        <f>VLOOKUP($A24,'Return Data'!$B$7:$R$2292,17,0)</f>
        <v>2.3189000000000002</v>
      </c>
      <c r="M24" s="66">
        <f t="shared" si="4"/>
        <v>20</v>
      </c>
      <c r="N24" s="65">
        <f>VLOOKUP($A24,'Return Data'!$B$7:$R$2292,14,0)</f>
        <v>1.2179</v>
      </c>
      <c r="O24" s="66">
        <f t="shared" si="5"/>
        <v>20</v>
      </c>
      <c r="P24" s="65">
        <f>VLOOKUP($A24,'Return Data'!$B$7:$R$2292,15,0)</f>
        <v>3.1751</v>
      </c>
      <c r="Q24" s="66">
        <f t="shared" si="6"/>
        <v>20</v>
      </c>
      <c r="R24" s="65">
        <f>VLOOKUP($A24,'Return Data'!$B$7:$R$2292,16,0)</f>
        <v>8.6189999999999998</v>
      </c>
      <c r="S24" s="67">
        <f t="shared" si="7"/>
        <v>8</v>
      </c>
    </row>
    <row r="25" spans="1:19" x14ac:dyDescent="0.3">
      <c r="A25" s="63" t="s">
        <v>2012</v>
      </c>
      <c r="B25" s="64">
        <f>VLOOKUP($A25,'Return Data'!$B$7:$R$2292,3,0)</f>
        <v>44579</v>
      </c>
      <c r="C25" s="65">
        <f>VLOOKUP($A25,'Return Data'!$B$7:$R$2292,4,0)</f>
        <v>53.918100000000003</v>
      </c>
      <c r="D25" s="65">
        <f>VLOOKUP($A25,'Return Data'!$B$7:$R$2292,10,0)</f>
        <v>6.0995999999999997</v>
      </c>
      <c r="E25" s="66">
        <f t="shared" si="0"/>
        <v>3</v>
      </c>
      <c r="F25" s="65">
        <f>VLOOKUP($A25,'Return Data'!$B$7:$R$2292,11,0)</f>
        <v>13.4397</v>
      </c>
      <c r="G25" s="66">
        <f t="shared" si="1"/>
        <v>3</v>
      </c>
      <c r="H25" s="65">
        <f>VLOOKUP($A25,'Return Data'!$B$7:$R$2292,12,0)</f>
        <v>16.0806</v>
      </c>
      <c r="I25" s="66">
        <f t="shared" si="2"/>
        <v>3</v>
      </c>
      <c r="J25" s="65">
        <f>VLOOKUP($A25,'Return Data'!$B$7:$R$2292,13,0)</f>
        <v>14.3154</v>
      </c>
      <c r="K25" s="66">
        <f t="shared" si="3"/>
        <v>2</v>
      </c>
      <c r="L25" s="65">
        <f>VLOOKUP($A25,'Return Data'!$B$7:$R$2292,17,0)</f>
        <v>13.825100000000001</v>
      </c>
      <c r="M25" s="66">
        <f t="shared" si="4"/>
        <v>1</v>
      </c>
      <c r="N25" s="65">
        <f>VLOOKUP($A25,'Return Data'!$B$7:$R$2292,14,0)</f>
        <v>12.203200000000001</v>
      </c>
      <c r="O25" s="66">
        <f t="shared" si="5"/>
        <v>2</v>
      </c>
      <c r="P25" s="65">
        <f>VLOOKUP($A25,'Return Data'!$B$7:$R$2292,15,0)</f>
        <v>8.5112000000000005</v>
      </c>
      <c r="Q25" s="66">
        <f t="shared" si="6"/>
        <v>4</v>
      </c>
      <c r="R25" s="65">
        <f>VLOOKUP($A25,'Return Data'!$B$7:$R$2292,16,0)</f>
        <v>8.4213000000000005</v>
      </c>
      <c r="S25" s="67">
        <f t="shared" si="7"/>
        <v>11</v>
      </c>
    </row>
    <row r="26" spans="1:19" x14ac:dyDescent="0.3">
      <c r="A26" s="63" t="s">
        <v>1626</v>
      </c>
      <c r="B26" s="64">
        <f>VLOOKUP($A26,'Return Data'!$B$7:$R$2292,3,0)</f>
        <v>44579</v>
      </c>
      <c r="C26" s="65">
        <f>VLOOKUP($A26,'Return Data'!$B$7:$R$2292,4,0)</f>
        <v>23.8337</v>
      </c>
      <c r="D26" s="65">
        <f>VLOOKUP($A26,'Return Data'!$B$7:$R$2292,10,0)</f>
        <v>5.8299999999999998E-2</v>
      </c>
      <c r="E26" s="66">
        <f t="shared" si="0"/>
        <v>13</v>
      </c>
      <c r="F26" s="65">
        <f>VLOOKUP($A26,'Return Data'!$B$7:$R$2292,11,0)</f>
        <v>18.545100000000001</v>
      </c>
      <c r="G26" s="66">
        <f t="shared" si="1"/>
        <v>1</v>
      </c>
      <c r="H26" s="65">
        <f>VLOOKUP($A26,'Return Data'!$B$7:$R$2292,12,0)</f>
        <v>17.222300000000001</v>
      </c>
      <c r="I26" s="66">
        <f t="shared" si="2"/>
        <v>1</v>
      </c>
      <c r="J26" s="65">
        <f>VLOOKUP($A26,'Return Data'!$B$7:$R$2292,13,0)</f>
        <v>14.3498</v>
      </c>
      <c r="K26" s="66">
        <f t="shared" si="3"/>
        <v>1</v>
      </c>
      <c r="L26" s="65">
        <f>VLOOKUP($A26,'Return Data'!$B$7:$R$2292,17,0)</f>
        <v>10.7418</v>
      </c>
      <c r="M26" s="66">
        <f t="shared" si="4"/>
        <v>9</v>
      </c>
      <c r="N26" s="65">
        <f>VLOOKUP($A26,'Return Data'!$B$7:$R$2292,14,0)</f>
        <v>7.5453999999999999</v>
      </c>
      <c r="O26" s="66">
        <f t="shared" si="5"/>
        <v>17</v>
      </c>
      <c r="P26" s="65">
        <f>VLOOKUP($A26,'Return Data'!$B$7:$R$2292,15,0)</f>
        <v>6.3167999999999997</v>
      </c>
      <c r="Q26" s="66">
        <f t="shared" si="6"/>
        <v>16</v>
      </c>
      <c r="R26" s="65">
        <f>VLOOKUP($A26,'Return Data'!$B$7:$R$2292,16,0)</f>
        <v>7.5885999999999996</v>
      </c>
      <c r="S26" s="67">
        <f t="shared" si="7"/>
        <v>15</v>
      </c>
    </row>
    <row r="27" spans="1:19" x14ac:dyDescent="0.3">
      <c r="A27" s="63" t="s">
        <v>1627</v>
      </c>
      <c r="B27" s="64">
        <f>VLOOKUP($A27,'Return Data'!$B$7:$R$2292,3,0)</f>
        <v>44579</v>
      </c>
      <c r="C27" s="65">
        <f>VLOOKUP($A27,'Return Data'!$B$7:$R$2292,4,0)</f>
        <v>0.98440000000000005</v>
      </c>
      <c r="D27" s="65">
        <f>VLOOKUP($A27,'Return Data'!$B$7:$R$2292,10,0)</f>
        <v>10.593</v>
      </c>
      <c r="E27" s="66">
        <f t="shared" si="0"/>
        <v>1</v>
      </c>
      <c r="F27" s="65">
        <f>VLOOKUP($A27,'Return Data'!$B$7:$R$2292,11,0)</f>
        <v>10.8775</v>
      </c>
      <c r="G27" s="66">
        <f t="shared" si="1"/>
        <v>7</v>
      </c>
      <c r="H27" s="65">
        <f>VLOOKUP($A27,'Return Data'!$B$7:$R$2292,12,0)</f>
        <v>11.1816</v>
      </c>
      <c r="I27" s="66">
        <f t="shared" si="2"/>
        <v>13</v>
      </c>
      <c r="J27" s="65">
        <f>VLOOKUP($A27,'Return Data'!$B$7:$R$2292,13,0)</f>
        <v>-15.690300000000001</v>
      </c>
      <c r="K27" s="66">
        <f t="shared" si="3"/>
        <v>21</v>
      </c>
      <c r="L27" s="65"/>
      <c r="M27" s="66"/>
      <c r="N27" s="65"/>
      <c r="O27" s="66"/>
      <c r="P27" s="65"/>
      <c r="Q27" s="66"/>
      <c r="R27" s="65">
        <f>VLOOKUP($A27,'Return Data'!$B$7:$R$2292,16,0)</f>
        <v>-4.6837</v>
      </c>
      <c r="S27" s="67">
        <f t="shared" si="7"/>
        <v>21</v>
      </c>
    </row>
    <row r="28" spans="1:19" x14ac:dyDescent="0.3">
      <c r="A28" s="63" t="s">
        <v>1628</v>
      </c>
      <c r="B28" s="64">
        <f>VLOOKUP($A28,'Return Data'!$B$7:$R$2292,3,0)</f>
        <v>44579</v>
      </c>
      <c r="C28" s="65">
        <f>VLOOKUP($A28,'Return Data'!$B$7:$R$2292,4,0)</f>
        <v>52.125999999999998</v>
      </c>
      <c r="D28" s="65">
        <f>VLOOKUP($A28,'Return Data'!$B$7:$R$2292,10,0)</f>
        <v>-1.4212</v>
      </c>
      <c r="E28" s="66">
        <f t="shared" si="0"/>
        <v>19</v>
      </c>
      <c r="F28" s="65">
        <f>VLOOKUP($A28,'Return Data'!$B$7:$R$2292,11,0)</f>
        <v>16.106400000000001</v>
      </c>
      <c r="G28" s="66">
        <f t="shared" si="1"/>
        <v>2</v>
      </c>
      <c r="H28" s="65">
        <f>VLOOKUP($A28,'Return Data'!$B$7:$R$2292,12,0)</f>
        <v>16.3842</v>
      </c>
      <c r="I28" s="66">
        <f t="shared" si="2"/>
        <v>2</v>
      </c>
      <c r="J28" s="65">
        <f>VLOOKUP($A28,'Return Data'!$B$7:$R$2292,13,0)</f>
        <v>13.6073</v>
      </c>
      <c r="K28" s="66">
        <f t="shared" si="3"/>
        <v>3</v>
      </c>
      <c r="L28" s="65">
        <f>VLOOKUP($A28,'Return Data'!$B$7:$R$2292,17,0)</f>
        <v>12.868399999999999</v>
      </c>
      <c r="M28" s="66">
        <f>RANK(L28,L$8:L$28,0)</f>
        <v>3</v>
      </c>
      <c r="N28" s="65">
        <f>VLOOKUP($A28,'Return Data'!$B$7:$R$2292,14,0)</f>
        <v>8.8133999999999997</v>
      </c>
      <c r="O28" s="66">
        <f>RANK(N28,N$8:N$28,0)</f>
        <v>12</v>
      </c>
      <c r="P28" s="65">
        <f>VLOOKUP($A28,'Return Data'!$B$7:$R$2292,15,0)</f>
        <v>8.1282999999999994</v>
      </c>
      <c r="Q28" s="66">
        <f>RANK(P28,P$8:P$28,0)</f>
        <v>6</v>
      </c>
      <c r="R28" s="65">
        <f>VLOOKUP($A28,'Return Data'!$B$7:$R$2292,16,0)</f>
        <v>9.5487000000000002</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1.9965142857142857</v>
      </c>
      <c r="E30" s="74"/>
      <c r="F30" s="75">
        <f>AVERAGE(F8:F28)</f>
        <v>10.113009523809524</v>
      </c>
      <c r="G30" s="74"/>
      <c r="H30" s="75">
        <f>AVERAGE(H8:H28)</f>
        <v>11.924780952380953</v>
      </c>
      <c r="I30" s="74"/>
      <c r="J30" s="75">
        <f>AVERAGE(J8:J28)</f>
        <v>9.0305714285714291</v>
      </c>
      <c r="K30" s="74"/>
      <c r="L30" s="75">
        <f>AVERAGE(L8:L28)</f>
        <v>9.7897149999999975</v>
      </c>
      <c r="M30" s="74"/>
      <c r="N30" s="75">
        <f>AVERAGE(N8:N28)</f>
        <v>8.7882700000000007</v>
      </c>
      <c r="O30" s="74"/>
      <c r="P30" s="75">
        <f>AVERAGE(P8:P28)</f>
        <v>7.176145</v>
      </c>
      <c r="Q30" s="74"/>
      <c r="R30" s="75">
        <f>AVERAGE(R8:R28)</f>
        <v>7.7783619047619066</v>
      </c>
      <c r="S30" s="76"/>
    </row>
    <row r="31" spans="1:19" x14ac:dyDescent="0.3">
      <c r="A31" s="73" t="s">
        <v>28</v>
      </c>
      <c r="B31" s="74"/>
      <c r="C31" s="74"/>
      <c r="D31" s="75">
        <f>MIN(D8:D28)</f>
        <v>-1.8841000000000001</v>
      </c>
      <c r="E31" s="74"/>
      <c r="F31" s="75">
        <f>MIN(F8:F28)</f>
        <v>3.9436</v>
      </c>
      <c r="G31" s="74"/>
      <c r="H31" s="75">
        <f>MIN(H8:H28)</f>
        <v>7.9200999999999997</v>
      </c>
      <c r="I31" s="74"/>
      <c r="J31" s="75">
        <f>MIN(J8:J28)</f>
        <v>-15.690300000000001</v>
      </c>
      <c r="K31" s="74"/>
      <c r="L31" s="75">
        <f>MIN(L8:L28)</f>
        <v>2.3189000000000002</v>
      </c>
      <c r="M31" s="74"/>
      <c r="N31" s="75">
        <f>MIN(N8:N28)</f>
        <v>1.2179</v>
      </c>
      <c r="O31" s="74"/>
      <c r="P31" s="75">
        <f>MIN(P8:P28)</f>
        <v>3.1751</v>
      </c>
      <c r="Q31" s="74"/>
      <c r="R31" s="75">
        <f>MIN(R8:R28)</f>
        <v>-4.6837</v>
      </c>
      <c r="S31" s="76"/>
    </row>
    <row r="32" spans="1:19" ht="15" thickBot="1" x14ac:dyDescent="0.35">
      <c r="A32" s="77" t="s">
        <v>29</v>
      </c>
      <c r="B32" s="78"/>
      <c r="C32" s="78"/>
      <c r="D32" s="79">
        <f>MAX(D8:D28)</f>
        <v>10.593</v>
      </c>
      <c r="E32" s="78"/>
      <c r="F32" s="79">
        <f>MAX(F8:F28)</f>
        <v>18.545100000000001</v>
      </c>
      <c r="G32" s="78"/>
      <c r="H32" s="79">
        <f>MAX(H8:H28)</f>
        <v>17.222300000000001</v>
      </c>
      <c r="I32" s="78"/>
      <c r="J32" s="79">
        <f>MAX(J8:J28)</f>
        <v>14.3498</v>
      </c>
      <c r="K32" s="78"/>
      <c r="L32" s="79">
        <f>MAX(L8:L28)</f>
        <v>13.825100000000001</v>
      </c>
      <c r="M32" s="78"/>
      <c r="N32" s="79">
        <f>MAX(N8:N28)</f>
        <v>13.006500000000001</v>
      </c>
      <c r="O32" s="78"/>
      <c r="P32" s="79">
        <f>MAX(P8:P28)</f>
        <v>9.5276999999999994</v>
      </c>
      <c r="Q32" s="78"/>
      <c r="R32" s="79">
        <f>MAX(R8:R28)</f>
        <v>10.422700000000001</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1633</v>
      </c>
      <c r="B8" s="64">
        <f>VLOOKUP($A8,'Return Data'!$B$7:$R$2292,3,0)</f>
        <v>44579</v>
      </c>
      <c r="C8" s="65">
        <f>VLOOKUP($A8,'Return Data'!$B$7:$R$2292,4,0)</f>
        <v>19.25</v>
      </c>
      <c r="D8" s="65">
        <f>VLOOKUP($A8,'Return Data'!$B$7:$R$2292,10,0)</f>
        <v>0.36499999999999999</v>
      </c>
      <c r="E8" s="66">
        <f t="shared" ref="E8:E23" si="0">RANK(D8,D$8:D$31,0)</f>
        <v>10</v>
      </c>
      <c r="F8" s="65">
        <f>VLOOKUP($A8,'Return Data'!$B$7:$R$2292,11,0)</f>
        <v>6.3536000000000001</v>
      </c>
      <c r="G8" s="66">
        <f t="shared" ref="G8:G23" si="1">RANK(F8,F$8:F$31,0)</f>
        <v>7</v>
      </c>
      <c r="H8" s="65">
        <f>VLOOKUP($A8,'Return Data'!$B$7:$R$2292,12,0)</f>
        <v>11.788600000000001</v>
      </c>
      <c r="I8" s="66">
        <f t="shared" ref="I8:I23" si="2">RANK(H8,H$8:H$31,0)</f>
        <v>11</v>
      </c>
      <c r="J8" s="65">
        <f>VLOOKUP($A8,'Return Data'!$B$7:$R$2292,13,0)</f>
        <v>15.269500000000001</v>
      </c>
      <c r="K8" s="66">
        <f t="shared" ref="K8:K23" si="3">RANK(J8,J$8:J$31,0)</f>
        <v>7</v>
      </c>
      <c r="L8" s="65">
        <f>VLOOKUP($A8,'Return Data'!$B$7:$R$2292,17,0)</f>
        <v>13.132899999999999</v>
      </c>
      <c r="M8" s="66">
        <f t="shared" ref="M8:M23" si="4">RANK(L8,L$8:L$31,0)</f>
        <v>10</v>
      </c>
      <c r="N8" s="65">
        <f>VLOOKUP($A8,'Return Data'!$B$7:$R$2292,14,0)</f>
        <v>12.4046</v>
      </c>
      <c r="O8" s="66">
        <f t="shared" ref="O8:O28" si="5">RANK(N8,N$8:N$31,0)</f>
        <v>6</v>
      </c>
      <c r="P8" s="65">
        <f>VLOOKUP($A8,'Return Data'!$B$7:$R$2292,15,0)</f>
        <v>10.0915</v>
      </c>
      <c r="Q8" s="66">
        <f t="shared" ref="Q8:Q27" si="6">RANK(P8,P$8:P$31,0)</f>
        <v>7</v>
      </c>
      <c r="R8" s="65">
        <f>VLOOKUP($A8,'Return Data'!$B$7:$R$2292,16,0)</f>
        <v>9.5991999999999997</v>
      </c>
      <c r="S8" s="67">
        <f t="shared" ref="S8:S23" si="7">RANK(R8,R$8:R$31,0)</f>
        <v>15</v>
      </c>
    </row>
    <row r="9" spans="1:20" x14ac:dyDescent="0.3">
      <c r="A9" s="63" t="s">
        <v>1634</v>
      </c>
      <c r="B9" s="64">
        <f>VLOOKUP($A9,'Return Data'!$B$7:$R$2292,3,0)</f>
        <v>44579</v>
      </c>
      <c r="C9" s="65">
        <f>VLOOKUP($A9,'Return Data'!$B$7:$R$2292,4,0)</f>
        <v>18.64</v>
      </c>
      <c r="D9" s="65">
        <f>VLOOKUP($A9,'Return Data'!$B$7:$R$2292,10,0)</f>
        <v>0.26900000000000002</v>
      </c>
      <c r="E9" s="66">
        <f t="shared" si="0"/>
        <v>13</v>
      </c>
      <c r="F9" s="65">
        <f>VLOOKUP($A9,'Return Data'!$B$7:$R$2292,11,0)</f>
        <v>8.6247000000000007</v>
      </c>
      <c r="G9" s="66">
        <f t="shared" si="1"/>
        <v>2</v>
      </c>
      <c r="H9" s="65">
        <f>VLOOKUP($A9,'Return Data'!$B$7:$R$2292,12,0)</f>
        <v>14.707700000000001</v>
      </c>
      <c r="I9" s="66">
        <f t="shared" si="2"/>
        <v>4</v>
      </c>
      <c r="J9" s="65">
        <f>VLOOKUP($A9,'Return Data'!$B$7:$R$2292,13,0)</f>
        <v>16.427199999999999</v>
      </c>
      <c r="K9" s="66">
        <f t="shared" si="3"/>
        <v>6</v>
      </c>
      <c r="L9" s="65">
        <f>VLOOKUP($A9,'Return Data'!$B$7:$R$2292,17,0)</f>
        <v>13.970599999999999</v>
      </c>
      <c r="M9" s="66">
        <f t="shared" si="4"/>
        <v>5</v>
      </c>
      <c r="N9" s="65">
        <f>VLOOKUP($A9,'Return Data'!$B$7:$R$2292,14,0)</f>
        <v>12.982900000000001</v>
      </c>
      <c r="O9" s="66">
        <f t="shared" si="5"/>
        <v>4</v>
      </c>
      <c r="P9" s="65">
        <f>VLOOKUP($A9,'Return Data'!$B$7:$R$2292,15,0)</f>
        <v>11.8809</v>
      </c>
      <c r="Q9" s="66">
        <f t="shared" si="6"/>
        <v>2</v>
      </c>
      <c r="R9" s="65">
        <f>VLOOKUP($A9,'Return Data'!$B$7:$R$2292,16,0)</f>
        <v>10.159800000000001</v>
      </c>
      <c r="S9" s="67">
        <f t="shared" si="7"/>
        <v>8</v>
      </c>
    </row>
    <row r="10" spans="1:20" x14ac:dyDescent="0.3">
      <c r="A10" s="63" t="s">
        <v>1635</v>
      </c>
      <c r="B10" s="64">
        <f>VLOOKUP($A10,'Return Data'!$B$7:$R$2292,3,0)</f>
        <v>44579</v>
      </c>
      <c r="C10" s="65">
        <f>VLOOKUP($A10,'Return Data'!$B$7:$R$2292,4,0)</f>
        <v>12.84</v>
      </c>
      <c r="D10" s="65">
        <f>VLOOKUP($A10,'Return Data'!$B$7:$R$2292,10,0)</f>
        <v>0.94340000000000002</v>
      </c>
      <c r="E10" s="66">
        <f t="shared" si="0"/>
        <v>6</v>
      </c>
      <c r="F10" s="65">
        <f>VLOOKUP($A10,'Return Data'!$B$7:$R$2292,11,0)</f>
        <v>5.5053000000000001</v>
      </c>
      <c r="G10" s="66">
        <f t="shared" si="1"/>
        <v>15</v>
      </c>
      <c r="H10" s="65">
        <f>VLOOKUP($A10,'Return Data'!$B$7:$R$2292,12,0)</f>
        <v>7.7180999999999997</v>
      </c>
      <c r="I10" s="66">
        <f t="shared" si="2"/>
        <v>21</v>
      </c>
      <c r="J10" s="65">
        <f>VLOOKUP($A10,'Return Data'!$B$7:$R$2292,13,0)</f>
        <v>8.7213999999999992</v>
      </c>
      <c r="K10" s="66">
        <f t="shared" si="3"/>
        <v>22</v>
      </c>
      <c r="L10" s="65">
        <f>VLOOKUP($A10,'Return Data'!$B$7:$R$2292,17,0)</f>
        <v>10.7631</v>
      </c>
      <c r="M10" s="66">
        <f t="shared" si="4"/>
        <v>17</v>
      </c>
      <c r="N10" s="65"/>
      <c r="O10" s="66"/>
      <c r="P10" s="65"/>
      <c r="Q10" s="66"/>
      <c r="R10" s="65">
        <f>VLOOKUP($A10,'Return Data'!$B$7:$R$2292,16,0)</f>
        <v>10.571</v>
      </c>
      <c r="S10" s="67">
        <f t="shared" si="7"/>
        <v>5</v>
      </c>
    </row>
    <row r="11" spans="1:20" x14ac:dyDescent="0.3">
      <c r="A11" s="63" t="s">
        <v>1636</v>
      </c>
      <c r="B11" s="64">
        <f>VLOOKUP($A11,'Return Data'!$B$7:$R$2292,3,0)</f>
        <v>44579</v>
      </c>
      <c r="C11" s="65">
        <f>VLOOKUP($A11,'Return Data'!$B$7:$R$2292,4,0)</f>
        <v>17.614999999999998</v>
      </c>
      <c r="D11" s="65">
        <f>VLOOKUP($A11,'Return Data'!$B$7:$R$2292,10,0)</f>
        <v>-0.28299999999999997</v>
      </c>
      <c r="E11" s="66">
        <f t="shared" si="0"/>
        <v>19</v>
      </c>
      <c r="F11" s="65">
        <f>VLOOKUP($A11,'Return Data'!$B$7:$R$2292,11,0)</f>
        <v>4.2308000000000003</v>
      </c>
      <c r="G11" s="66">
        <f t="shared" si="1"/>
        <v>21</v>
      </c>
      <c r="H11" s="65">
        <f>VLOOKUP($A11,'Return Data'!$B$7:$R$2292,12,0)</f>
        <v>10.5428</v>
      </c>
      <c r="I11" s="66">
        <f t="shared" si="2"/>
        <v>18</v>
      </c>
      <c r="J11" s="65">
        <f>VLOOKUP($A11,'Return Data'!$B$7:$R$2292,13,0)</f>
        <v>14.6959</v>
      </c>
      <c r="K11" s="66">
        <f t="shared" si="3"/>
        <v>10</v>
      </c>
      <c r="L11" s="65">
        <f>VLOOKUP($A11,'Return Data'!$B$7:$R$2292,17,0)</f>
        <v>11.9239</v>
      </c>
      <c r="M11" s="66">
        <f t="shared" si="4"/>
        <v>13</v>
      </c>
      <c r="N11" s="65">
        <f>VLOOKUP($A11,'Return Data'!$B$7:$R$2292,14,0)</f>
        <v>11.7987</v>
      </c>
      <c r="O11" s="66">
        <f t="shared" si="5"/>
        <v>9</v>
      </c>
      <c r="P11" s="65">
        <f>VLOOKUP($A11,'Return Data'!$B$7:$R$2292,15,0)</f>
        <v>9.7774999999999999</v>
      </c>
      <c r="Q11" s="66">
        <f t="shared" si="6"/>
        <v>8</v>
      </c>
      <c r="R11" s="65">
        <f>VLOOKUP($A11,'Return Data'!$B$7:$R$2292,16,0)</f>
        <v>10.228400000000001</v>
      </c>
      <c r="S11" s="67">
        <f t="shared" si="7"/>
        <v>6</v>
      </c>
    </row>
    <row r="12" spans="1:20" x14ac:dyDescent="0.3">
      <c r="A12" s="63" t="s">
        <v>1637</v>
      </c>
      <c r="B12" s="64">
        <f>VLOOKUP($A12,'Return Data'!$B$7:$R$2292,3,0)</f>
        <v>44579</v>
      </c>
      <c r="C12" s="65">
        <f>VLOOKUP($A12,'Return Data'!$B$7:$R$2292,4,0)</f>
        <v>19.642399999999999</v>
      </c>
      <c r="D12" s="65">
        <f>VLOOKUP($A12,'Return Data'!$B$7:$R$2292,10,0)</f>
        <v>-5.3900000000000003E-2</v>
      </c>
      <c r="E12" s="66">
        <f t="shared" si="0"/>
        <v>17</v>
      </c>
      <c r="F12" s="65">
        <f>VLOOKUP($A12,'Return Data'!$B$7:$R$2292,11,0)</f>
        <v>5.6593999999999998</v>
      </c>
      <c r="G12" s="66">
        <f t="shared" si="1"/>
        <v>14</v>
      </c>
      <c r="H12" s="65">
        <f>VLOOKUP($A12,'Return Data'!$B$7:$R$2292,12,0)</f>
        <v>11.5114</v>
      </c>
      <c r="I12" s="66">
        <f t="shared" si="2"/>
        <v>13</v>
      </c>
      <c r="J12" s="65">
        <f>VLOOKUP($A12,'Return Data'!$B$7:$R$2292,13,0)</f>
        <v>13.513</v>
      </c>
      <c r="K12" s="66">
        <f t="shared" si="3"/>
        <v>12</v>
      </c>
      <c r="L12" s="65">
        <f>VLOOKUP($A12,'Return Data'!$B$7:$R$2292,17,0)</f>
        <v>13.7357</v>
      </c>
      <c r="M12" s="66">
        <f t="shared" si="4"/>
        <v>7</v>
      </c>
      <c r="N12" s="65">
        <f>VLOOKUP($A12,'Return Data'!$B$7:$R$2292,14,0)</f>
        <v>12.3949</v>
      </c>
      <c r="O12" s="66">
        <f t="shared" si="5"/>
        <v>7</v>
      </c>
      <c r="P12" s="65">
        <f>VLOOKUP($A12,'Return Data'!$B$7:$R$2292,15,0)</f>
        <v>11.1981</v>
      </c>
      <c r="Q12" s="66">
        <f t="shared" si="6"/>
        <v>3</v>
      </c>
      <c r="R12" s="65">
        <f>VLOOKUP($A12,'Return Data'!$B$7:$R$2292,16,0)</f>
        <v>9.7293000000000003</v>
      </c>
      <c r="S12" s="67">
        <f t="shared" si="7"/>
        <v>11</v>
      </c>
    </row>
    <row r="13" spans="1:20" x14ac:dyDescent="0.3">
      <c r="A13" s="63" t="s">
        <v>1638</v>
      </c>
      <c r="B13" s="64">
        <f>VLOOKUP($A13,'Return Data'!$B$7:$R$2292,3,0)</f>
        <v>44579</v>
      </c>
      <c r="C13" s="65">
        <f>VLOOKUP($A13,'Return Data'!$B$7:$R$2292,4,0)</f>
        <v>13.695</v>
      </c>
      <c r="D13" s="65">
        <f>VLOOKUP($A13,'Return Data'!$B$7:$R$2292,10,0)</f>
        <v>-0.50280000000000002</v>
      </c>
      <c r="E13" s="66">
        <f t="shared" si="0"/>
        <v>23</v>
      </c>
      <c r="F13" s="65">
        <f>VLOOKUP($A13,'Return Data'!$B$7:$R$2292,11,0)</f>
        <v>6.2064000000000004</v>
      </c>
      <c r="G13" s="66">
        <f t="shared" si="1"/>
        <v>9</v>
      </c>
      <c r="H13" s="65">
        <f>VLOOKUP($A13,'Return Data'!$B$7:$R$2292,12,0)</f>
        <v>14.0518</v>
      </c>
      <c r="I13" s="66">
        <f t="shared" si="2"/>
        <v>6</v>
      </c>
      <c r="J13" s="65">
        <f>VLOOKUP($A13,'Return Data'!$B$7:$R$2292,13,0)</f>
        <v>15.1092</v>
      </c>
      <c r="K13" s="66">
        <f t="shared" si="3"/>
        <v>8</v>
      </c>
      <c r="L13" s="65">
        <f>VLOOKUP($A13,'Return Data'!$B$7:$R$2292,17,0)</f>
        <v>12.6912</v>
      </c>
      <c r="M13" s="66">
        <f t="shared" si="4"/>
        <v>11</v>
      </c>
      <c r="N13" s="65">
        <f>VLOOKUP($A13,'Return Data'!$B$7:$R$2292,14,0)</f>
        <v>11.0174</v>
      </c>
      <c r="O13" s="66">
        <f t="shared" si="5"/>
        <v>12</v>
      </c>
      <c r="P13" s="65"/>
      <c r="Q13" s="66"/>
      <c r="R13" s="65">
        <f>VLOOKUP($A13,'Return Data'!$B$7:$R$2292,16,0)</f>
        <v>9.6976999999999993</v>
      </c>
      <c r="S13" s="67">
        <f t="shared" si="7"/>
        <v>14</v>
      </c>
    </row>
    <row r="14" spans="1:20" x14ac:dyDescent="0.3">
      <c r="A14" s="63" t="s">
        <v>1639</v>
      </c>
      <c r="B14" s="64">
        <f>VLOOKUP($A14,'Return Data'!$B$7:$R$2292,3,0)</f>
        <v>44579</v>
      </c>
      <c r="C14" s="65">
        <f>VLOOKUP($A14,'Return Data'!$B$7:$R$2292,4,0)</f>
        <v>52.901000000000003</v>
      </c>
      <c r="D14" s="65">
        <f>VLOOKUP($A14,'Return Data'!$B$7:$R$2292,10,0)</f>
        <v>0.31859999999999999</v>
      </c>
      <c r="E14" s="66">
        <f t="shared" si="0"/>
        <v>12</v>
      </c>
      <c r="F14" s="65">
        <f>VLOOKUP($A14,'Return Data'!$B$7:$R$2292,11,0)</f>
        <v>6.1586999999999996</v>
      </c>
      <c r="G14" s="66">
        <f t="shared" si="1"/>
        <v>10</v>
      </c>
      <c r="H14" s="65">
        <f>VLOOKUP($A14,'Return Data'!$B$7:$R$2292,12,0)</f>
        <v>15.147399999999999</v>
      </c>
      <c r="I14" s="66">
        <f t="shared" si="2"/>
        <v>3</v>
      </c>
      <c r="J14" s="65">
        <f>VLOOKUP($A14,'Return Data'!$B$7:$R$2292,13,0)</f>
        <v>18.511099999999999</v>
      </c>
      <c r="K14" s="66">
        <f t="shared" si="3"/>
        <v>3</v>
      </c>
      <c r="L14" s="65">
        <f>VLOOKUP($A14,'Return Data'!$B$7:$R$2292,17,0)</f>
        <v>14.2867</v>
      </c>
      <c r="M14" s="66">
        <f t="shared" si="4"/>
        <v>4</v>
      </c>
      <c r="N14" s="65">
        <f>VLOOKUP($A14,'Return Data'!$B$7:$R$2292,14,0)</f>
        <v>11.9695</v>
      </c>
      <c r="O14" s="66">
        <f t="shared" si="5"/>
        <v>8</v>
      </c>
      <c r="P14" s="65">
        <f>VLOOKUP($A14,'Return Data'!$B$7:$R$2292,15,0)</f>
        <v>10.6708</v>
      </c>
      <c r="Q14" s="66">
        <f t="shared" si="6"/>
        <v>5</v>
      </c>
      <c r="R14" s="65">
        <f>VLOOKUP($A14,'Return Data'!$B$7:$R$2292,16,0)</f>
        <v>10.7155</v>
      </c>
      <c r="S14" s="67">
        <f t="shared" si="7"/>
        <v>4</v>
      </c>
    </row>
    <row r="15" spans="1:20" x14ac:dyDescent="0.3">
      <c r="A15" s="63" t="s">
        <v>1640</v>
      </c>
      <c r="B15" s="64">
        <f>VLOOKUP($A15,'Return Data'!$B$7:$R$2292,3,0)</f>
        <v>44579</v>
      </c>
      <c r="C15" s="65">
        <f>VLOOKUP($A15,'Return Data'!$B$7:$R$2292,4,0)</f>
        <v>17.940000000000001</v>
      </c>
      <c r="D15" s="65">
        <f>VLOOKUP($A15,'Return Data'!$B$7:$R$2292,10,0)</f>
        <v>0.6734</v>
      </c>
      <c r="E15" s="66">
        <f t="shared" si="0"/>
        <v>8</v>
      </c>
      <c r="F15" s="65">
        <f>VLOOKUP($A15,'Return Data'!$B$7:$R$2292,11,0)</f>
        <v>4.1811999999999996</v>
      </c>
      <c r="G15" s="66">
        <f t="shared" si="1"/>
        <v>22</v>
      </c>
      <c r="H15" s="65">
        <f>VLOOKUP($A15,'Return Data'!$B$7:$R$2292,12,0)</f>
        <v>6.9130000000000003</v>
      </c>
      <c r="I15" s="66">
        <f t="shared" si="2"/>
        <v>22</v>
      </c>
      <c r="J15" s="65">
        <f>VLOOKUP($A15,'Return Data'!$B$7:$R$2292,13,0)</f>
        <v>9.9939</v>
      </c>
      <c r="K15" s="66">
        <f t="shared" si="3"/>
        <v>20</v>
      </c>
      <c r="L15" s="65">
        <f>VLOOKUP($A15,'Return Data'!$B$7:$R$2292,17,0)</f>
        <v>7.4583000000000004</v>
      </c>
      <c r="M15" s="66">
        <f t="shared" si="4"/>
        <v>21</v>
      </c>
      <c r="N15" s="65">
        <f>VLOOKUP($A15,'Return Data'!$B$7:$R$2292,14,0)</f>
        <v>9.1305999999999994</v>
      </c>
      <c r="O15" s="66">
        <f t="shared" si="5"/>
        <v>19</v>
      </c>
      <c r="P15" s="65">
        <f>VLOOKUP($A15,'Return Data'!$B$7:$R$2292,15,0)</f>
        <v>8.3520000000000003</v>
      </c>
      <c r="Q15" s="66">
        <f t="shared" si="6"/>
        <v>12</v>
      </c>
      <c r="R15" s="65">
        <f>VLOOKUP($A15,'Return Data'!$B$7:$R$2292,16,0)</f>
        <v>8.5472999999999999</v>
      </c>
      <c r="S15" s="67">
        <f t="shared" si="7"/>
        <v>19</v>
      </c>
    </row>
    <row r="16" spans="1:20" x14ac:dyDescent="0.3">
      <c r="A16" s="63" t="s">
        <v>1641</v>
      </c>
      <c r="B16" s="64">
        <f>VLOOKUP($A16,'Return Data'!$B$7:$R$2292,3,0)</f>
        <v>44579</v>
      </c>
      <c r="C16" s="65">
        <f>VLOOKUP($A16,'Return Data'!$B$7:$R$2292,4,0)</f>
        <v>23.243400000000001</v>
      </c>
      <c r="D16" s="65">
        <f>VLOOKUP($A16,'Return Data'!$B$7:$R$2292,10,0)</f>
        <v>0.1167</v>
      </c>
      <c r="E16" s="66">
        <f t="shared" si="0"/>
        <v>15</v>
      </c>
      <c r="F16" s="65">
        <f>VLOOKUP($A16,'Return Data'!$B$7:$R$2292,11,0)</f>
        <v>6.1473000000000004</v>
      </c>
      <c r="G16" s="66">
        <f t="shared" si="1"/>
        <v>11</v>
      </c>
      <c r="H16" s="65">
        <f>VLOOKUP($A16,'Return Data'!$B$7:$R$2292,12,0)</f>
        <v>11.087</v>
      </c>
      <c r="I16" s="66">
        <f t="shared" si="2"/>
        <v>14</v>
      </c>
      <c r="J16" s="65">
        <f>VLOOKUP($A16,'Return Data'!$B$7:$R$2292,13,0)</f>
        <v>12.791</v>
      </c>
      <c r="K16" s="66">
        <f t="shared" si="3"/>
        <v>17</v>
      </c>
      <c r="L16" s="65">
        <f>VLOOKUP($A16,'Return Data'!$B$7:$R$2292,17,0)</f>
        <v>11.388299999999999</v>
      </c>
      <c r="M16" s="66">
        <f t="shared" si="4"/>
        <v>15</v>
      </c>
      <c r="N16" s="65">
        <f>VLOOKUP($A16,'Return Data'!$B$7:$R$2292,14,0)</f>
        <v>10.9918</v>
      </c>
      <c r="O16" s="66">
        <f t="shared" si="5"/>
        <v>14</v>
      </c>
      <c r="P16" s="65">
        <f>VLOOKUP($A16,'Return Data'!$B$7:$R$2292,15,0)</f>
        <v>8.0149000000000008</v>
      </c>
      <c r="Q16" s="66">
        <f t="shared" si="6"/>
        <v>13</v>
      </c>
      <c r="R16" s="65">
        <f>VLOOKUP($A16,'Return Data'!$B$7:$R$2292,16,0)</f>
        <v>8.0136000000000003</v>
      </c>
      <c r="S16" s="67">
        <f t="shared" si="7"/>
        <v>20</v>
      </c>
    </row>
    <row r="17" spans="1:19" x14ac:dyDescent="0.3">
      <c r="A17" s="63" t="s">
        <v>1642</v>
      </c>
      <c r="B17" s="64">
        <f>VLOOKUP($A17,'Return Data'!$B$7:$R$2292,3,0)</f>
        <v>44579</v>
      </c>
      <c r="C17" s="65">
        <f>VLOOKUP($A17,'Return Data'!$B$7:$R$2292,4,0)</f>
        <v>26.87</v>
      </c>
      <c r="D17" s="65">
        <f>VLOOKUP($A17,'Return Data'!$B$7:$R$2292,10,0)</f>
        <v>1.2816000000000001</v>
      </c>
      <c r="E17" s="66">
        <f t="shared" si="0"/>
        <v>4</v>
      </c>
      <c r="F17" s="65">
        <f>VLOOKUP($A17,'Return Data'!$B$7:$R$2292,11,0)</f>
        <v>5.1662999999999997</v>
      </c>
      <c r="G17" s="66">
        <f t="shared" si="1"/>
        <v>17</v>
      </c>
      <c r="H17" s="65">
        <f>VLOOKUP($A17,'Return Data'!$B$7:$R$2292,12,0)</f>
        <v>9.6735000000000007</v>
      </c>
      <c r="I17" s="66">
        <f t="shared" si="2"/>
        <v>19</v>
      </c>
      <c r="J17" s="65">
        <f>VLOOKUP($A17,'Return Data'!$B$7:$R$2292,13,0)</f>
        <v>11.079000000000001</v>
      </c>
      <c r="K17" s="66">
        <f t="shared" si="3"/>
        <v>19</v>
      </c>
      <c r="L17" s="65">
        <f>VLOOKUP($A17,'Return Data'!$B$7:$R$2292,17,0)</f>
        <v>10.5854</v>
      </c>
      <c r="M17" s="66">
        <f t="shared" si="4"/>
        <v>18</v>
      </c>
      <c r="N17" s="65">
        <f>VLOOKUP($A17,'Return Data'!$B$7:$R$2292,14,0)</f>
        <v>9.6259999999999994</v>
      </c>
      <c r="O17" s="66">
        <f t="shared" si="5"/>
        <v>18</v>
      </c>
      <c r="P17" s="65">
        <f>VLOOKUP($A17,'Return Data'!$B$7:$R$2292,15,0)</f>
        <v>7.7626999999999997</v>
      </c>
      <c r="Q17" s="66">
        <f t="shared" si="6"/>
        <v>14</v>
      </c>
      <c r="R17" s="65">
        <f>VLOOKUP($A17,'Return Data'!$B$7:$R$2292,16,0)</f>
        <v>7.9539999999999997</v>
      </c>
      <c r="S17" s="67">
        <f t="shared" si="7"/>
        <v>21</v>
      </c>
    </row>
    <row r="18" spans="1:19" x14ac:dyDescent="0.3">
      <c r="A18" s="63" t="s">
        <v>1643</v>
      </c>
      <c r="B18" s="64">
        <f>VLOOKUP($A18,'Return Data'!$B$7:$R$2292,3,0)</f>
        <v>44579</v>
      </c>
      <c r="C18" s="65">
        <f>VLOOKUP($A18,'Return Data'!$B$7:$R$2292,4,0)</f>
        <v>13.4847</v>
      </c>
      <c r="D18" s="65">
        <f>VLOOKUP($A18,'Return Data'!$B$7:$R$2292,10,0)</f>
        <v>0.3266</v>
      </c>
      <c r="E18" s="66">
        <f t="shared" si="0"/>
        <v>11</v>
      </c>
      <c r="F18" s="65">
        <f>VLOOKUP($A18,'Return Data'!$B$7:$R$2292,11,0)</f>
        <v>5.4406999999999996</v>
      </c>
      <c r="G18" s="66">
        <f t="shared" si="1"/>
        <v>16</v>
      </c>
      <c r="H18" s="65">
        <f>VLOOKUP($A18,'Return Data'!$B$7:$R$2292,12,0)</f>
        <v>11.6274</v>
      </c>
      <c r="I18" s="66">
        <f t="shared" si="2"/>
        <v>12</v>
      </c>
      <c r="J18" s="65">
        <f>VLOOKUP($A18,'Return Data'!$B$7:$R$2292,13,0)</f>
        <v>13.358700000000001</v>
      </c>
      <c r="K18" s="66">
        <f t="shared" si="3"/>
        <v>15</v>
      </c>
      <c r="L18" s="65">
        <f>VLOOKUP($A18,'Return Data'!$B$7:$R$2292,17,0)</f>
        <v>11.261699999999999</v>
      </c>
      <c r="M18" s="66">
        <f t="shared" si="4"/>
        <v>16</v>
      </c>
      <c r="N18" s="65"/>
      <c r="O18" s="66"/>
      <c r="P18" s="65"/>
      <c r="Q18" s="66"/>
      <c r="R18" s="65">
        <f>VLOOKUP($A18,'Return Data'!$B$7:$R$2292,16,0)</f>
        <v>10.9741</v>
      </c>
      <c r="S18" s="67">
        <f t="shared" si="7"/>
        <v>3</v>
      </c>
    </row>
    <row r="19" spans="1:19" x14ac:dyDescent="0.3">
      <c r="A19" s="63" t="s">
        <v>1644</v>
      </c>
      <c r="B19" s="64">
        <f>VLOOKUP($A19,'Return Data'!$B$7:$R$2292,3,0)</f>
        <v>44579</v>
      </c>
      <c r="C19" s="65">
        <f>VLOOKUP($A19,'Return Data'!$B$7:$R$2292,4,0)</f>
        <v>19.6723</v>
      </c>
      <c r="D19" s="65">
        <f>VLOOKUP($A19,'Return Data'!$B$7:$R$2292,10,0)</f>
        <v>1.9739</v>
      </c>
      <c r="E19" s="66">
        <f t="shared" si="0"/>
        <v>1</v>
      </c>
      <c r="F19" s="65">
        <f>VLOOKUP($A19,'Return Data'!$B$7:$R$2292,11,0)</f>
        <v>7.3247</v>
      </c>
      <c r="G19" s="66">
        <f t="shared" si="1"/>
        <v>4</v>
      </c>
      <c r="H19" s="65">
        <f>VLOOKUP($A19,'Return Data'!$B$7:$R$2292,12,0)</f>
        <v>11.8628</v>
      </c>
      <c r="I19" s="66">
        <f t="shared" si="2"/>
        <v>10</v>
      </c>
      <c r="J19" s="65">
        <f>VLOOKUP($A19,'Return Data'!$B$7:$R$2292,13,0)</f>
        <v>13.0352</v>
      </c>
      <c r="K19" s="66">
        <f t="shared" si="3"/>
        <v>16</v>
      </c>
      <c r="L19" s="65">
        <f>VLOOKUP($A19,'Return Data'!$B$7:$R$2292,17,0)</f>
        <v>12.2098</v>
      </c>
      <c r="M19" s="66">
        <f t="shared" si="4"/>
        <v>12</v>
      </c>
      <c r="N19" s="65">
        <f>VLOOKUP($A19,'Return Data'!$B$7:$R$2292,14,0)</f>
        <v>11.366199999999999</v>
      </c>
      <c r="O19" s="66">
        <f t="shared" si="5"/>
        <v>11</v>
      </c>
      <c r="P19" s="65">
        <f>VLOOKUP($A19,'Return Data'!$B$7:$R$2292,15,0)</f>
        <v>10.371499999999999</v>
      </c>
      <c r="Q19" s="66">
        <f t="shared" si="6"/>
        <v>6</v>
      </c>
      <c r="R19" s="65">
        <f>VLOOKUP($A19,'Return Data'!$B$7:$R$2292,16,0)</f>
        <v>9.7522000000000002</v>
      </c>
      <c r="S19" s="67">
        <f t="shared" si="7"/>
        <v>10</v>
      </c>
    </row>
    <row r="20" spans="1:19" x14ac:dyDescent="0.3">
      <c r="A20" s="63" t="s">
        <v>1645</v>
      </c>
      <c r="B20" s="64">
        <f>VLOOKUP($A20,'Return Data'!$B$7:$R$2292,3,0)</f>
        <v>44579</v>
      </c>
      <c r="C20" s="65">
        <f>VLOOKUP($A20,'Return Data'!$B$7:$R$2292,4,0)</f>
        <v>24.966000000000001</v>
      </c>
      <c r="D20" s="65">
        <f>VLOOKUP($A20,'Return Data'!$B$7:$R$2292,10,0)</f>
        <v>1.3476999999999999</v>
      </c>
      <c r="E20" s="66">
        <f t="shared" si="0"/>
        <v>3</v>
      </c>
      <c r="F20" s="65">
        <f>VLOOKUP($A20,'Return Data'!$B$7:$R$2292,11,0)</f>
        <v>5.9542999999999999</v>
      </c>
      <c r="G20" s="66">
        <f t="shared" si="1"/>
        <v>13</v>
      </c>
      <c r="H20" s="65">
        <f>VLOOKUP($A20,'Return Data'!$B$7:$R$2292,12,0)</f>
        <v>13.3993</v>
      </c>
      <c r="I20" s="66">
        <f t="shared" si="2"/>
        <v>7</v>
      </c>
      <c r="J20" s="65">
        <f>VLOOKUP($A20,'Return Data'!$B$7:$R$2292,13,0)</f>
        <v>16.925799999999999</v>
      </c>
      <c r="K20" s="66">
        <f t="shared" si="3"/>
        <v>5</v>
      </c>
      <c r="L20" s="65">
        <f>VLOOKUP($A20,'Return Data'!$B$7:$R$2292,17,0)</f>
        <v>13.757199999999999</v>
      </c>
      <c r="M20" s="66">
        <f t="shared" si="4"/>
        <v>6</v>
      </c>
      <c r="N20" s="65">
        <f>VLOOKUP($A20,'Return Data'!$B$7:$R$2292,14,0)</f>
        <v>11.5105</v>
      </c>
      <c r="O20" s="66">
        <f t="shared" si="5"/>
        <v>10</v>
      </c>
      <c r="P20" s="65">
        <f>VLOOKUP($A20,'Return Data'!$B$7:$R$2292,15,0)</f>
        <v>9.3490000000000002</v>
      </c>
      <c r="Q20" s="66">
        <f t="shared" si="6"/>
        <v>10</v>
      </c>
      <c r="R20" s="65">
        <f>VLOOKUP($A20,'Return Data'!$B$7:$R$2292,16,0)</f>
        <v>9.3912999999999993</v>
      </c>
      <c r="S20" s="67">
        <f t="shared" si="7"/>
        <v>17</v>
      </c>
    </row>
    <row r="21" spans="1:19" x14ac:dyDescent="0.3">
      <c r="A21" s="63" t="s">
        <v>1646</v>
      </c>
      <c r="B21" s="64">
        <f>VLOOKUP($A21,'Return Data'!$B$7:$R$2292,3,0)</f>
        <v>44579</v>
      </c>
      <c r="C21" s="65">
        <f>VLOOKUP($A21,'Return Data'!$B$7:$R$2292,4,0)</f>
        <v>17.4221</v>
      </c>
      <c r="D21" s="65">
        <f>VLOOKUP($A21,'Return Data'!$B$7:$R$2292,10,0)</f>
        <v>-0.38019999999999998</v>
      </c>
      <c r="E21" s="66">
        <f t="shared" si="0"/>
        <v>22</v>
      </c>
      <c r="F21" s="65">
        <f>VLOOKUP($A21,'Return Data'!$B$7:$R$2292,11,0)</f>
        <v>8.5151000000000003</v>
      </c>
      <c r="G21" s="66">
        <f t="shared" si="1"/>
        <v>3</v>
      </c>
      <c r="H21" s="65">
        <f>VLOOKUP($A21,'Return Data'!$B$7:$R$2292,12,0)</f>
        <v>15.9834</v>
      </c>
      <c r="I21" s="66">
        <f t="shared" si="2"/>
        <v>2</v>
      </c>
      <c r="J21" s="65">
        <f>VLOOKUP($A21,'Return Data'!$B$7:$R$2292,13,0)</f>
        <v>18.990400000000001</v>
      </c>
      <c r="K21" s="66">
        <f t="shared" si="3"/>
        <v>2</v>
      </c>
      <c r="L21" s="65">
        <f>VLOOKUP($A21,'Return Data'!$B$7:$R$2292,17,0)</f>
        <v>17.031400000000001</v>
      </c>
      <c r="M21" s="66">
        <f t="shared" si="4"/>
        <v>2</v>
      </c>
      <c r="N21" s="65">
        <f>VLOOKUP($A21,'Return Data'!$B$7:$R$2292,14,0)</f>
        <v>15.434799999999999</v>
      </c>
      <c r="O21" s="66">
        <f t="shared" si="5"/>
        <v>1</v>
      </c>
      <c r="P21" s="65"/>
      <c r="Q21" s="66"/>
      <c r="R21" s="65">
        <f>VLOOKUP($A21,'Return Data'!$B$7:$R$2292,16,0)</f>
        <v>11.832000000000001</v>
      </c>
      <c r="S21" s="67">
        <f t="shared" si="7"/>
        <v>2</v>
      </c>
    </row>
    <row r="22" spans="1:19" x14ac:dyDescent="0.3">
      <c r="A22" s="63" t="s">
        <v>1647</v>
      </c>
      <c r="B22" s="64">
        <f>VLOOKUP($A22,'Return Data'!$B$7:$R$2292,3,0)</f>
        <v>44579</v>
      </c>
      <c r="C22" s="65">
        <f>VLOOKUP($A22,'Return Data'!$B$7:$R$2292,4,0)</f>
        <v>15.369</v>
      </c>
      <c r="D22" s="65">
        <f>VLOOKUP($A22,'Return Data'!$B$7:$R$2292,10,0)</f>
        <v>0.62860000000000005</v>
      </c>
      <c r="E22" s="66">
        <f t="shared" si="0"/>
        <v>9</v>
      </c>
      <c r="F22" s="65">
        <f>VLOOKUP($A22,'Return Data'!$B$7:$R$2292,11,0)</f>
        <v>6.9817999999999998</v>
      </c>
      <c r="G22" s="66">
        <f t="shared" si="1"/>
        <v>5</v>
      </c>
      <c r="H22" s="65">
        <f>VLOOKUP($A22,'Return Data'!$B$7:$R$2292,12,0)</f>
        <v>14.1065</v>
      </c>
      <c r="I22" s="66">
        <f t="shared" si="2"/>
        <v>5</v>
      </c>
      <c r="J22" s="65">
        <f>VLOOKUP($A22,'Return Data'!$B$7:$R$2292,13,0)</f>
        <v>17.383299999999998</v>
      </c>
      <c r="K22" s="66">
        <f t="shared" si="3"/>
        <v>4</v>
      </c>
      <c r="L22" s="65">
        <f>VLOOKUP($A22,'Return Data'!$B$7:$R$2292,17,0)</f>
        <v>16.073</v>
      </c>
      <c r="M22" s="66">
        <f t="shared" si="4"/>
        <v>3</v>
      </c>
      <c r="N22" s="65">
        <f>VLOOKUP($A22,'Return Data'!$B$7:$R$2292,14,0)</f>
        <v>15.1578</v>
      </c>
      <c r="O22" s="66">
        <f t="shared" si="5"/>
        <v>2</v>
      </c>
      <c r="P22" s="65"/>
      <c r="Q22" s="66"/>
      <c r="R22" s="65">
        <f>VLOOKUP($A22,'Return Data'!$B$7:$R$2292,16,0)</f>
        <v>14.9199</v>
      </c>
      <c r="S22" s="67">
        <f t="shared" si="7"/>
        <v>1</v>
      </c>
    </row>
    <row r="23" spans="1:19" x14ac:dyDescent="0.3">
      <c r="A23" s="63" t="s">
        <v>1648</v>
      </c>
      <c r="B23" s="64">
        <f>VLOOKUP($A23,'Return Data'!$B$7:$R$2292,3,0)</f>
        <v>44579</v>
      </c>
      <c r="C23" s="65">
        <f>VLOOKUP($A23,'Return Data'!$B$7:$R$2292,4,0)</f>
        <v>13.3531</v>
      </c>
      <c r="D23" s="65">
        <f>VLOOKUP($A23,'Return Data'!$B$7:$R$2292,10,0)</f>
        <v>-0.31879999999999997</v>
      </c>
      <c r="E23" s="66">
        <f t="shared" si="0"/>
        <v>21</v>
      </c>
      <c r="F23" s="65">
        <f>VLOOKUP($A23,'Return Data'!$B$7:$R$2292,11,0)</f>
        <v>4.6063000000000001</v>
      </c>
      <c r="G23" s="66">
        <f t="shared" si="1"/>
        <v>19</v>
      </c>
      <c r="H23" s="65">
        <f>VLOOKUP($A23,'Return Data'!$B$7:$R$2292,12,0)</f>
        <v>10.7727</v>
      </c>
      <c r="I23" s="66">
        <f t="shared" si="2"/>
        <v>17</v>
      </c>
      <c r="J23" s="65">
        <f>VLOOKUP($A23,'Return Data'!$B$7:$R$2292,13,0)</f>
        <v>13.3588</v>
      </c>
      <c r="K23" s="66">
        <f t="shared" si="3"/>
        <v>14</v>
      </c>
      <c r="L23" s="65">
        <f>VLOOKUP($A23,'Return Data'!$B$7:$R$2292,17,0)</f>
        <v>3.6469999999999998</v>
      </c>
      <c r="M23" s="66">
        <f t="shared" si="4"/>
        <v>22</v>
      </c>
      <c r="N23" s="65">
        <f>VLOOKUP($A23,'Return Data'!$B$7:$R$2292,14,0)</f>
        <v>0.85719999999999996</v>
      </c>
      <c r="O23" s="66">
        <f t="shared" si="5"/>
        <v>20</v>
      </c>
      <c r="P23" s="65">
        <f>VLOOKUP($A23,'Return Data'!$B$7:$R$2292,15,0)</f>
        <v>3.7225999999999999</v>
      </c>
      <c r="Q23" s="66">
        <f t="shared" si="6"/>
        <v>15</v>
      </c>
      <c r="R23" s="65">
        <f>VLOOKUP($A23,'Return Data'!$B$7:$R$2292,16,0)</f>
        <v>4.4485000000000001</v>
      </c>
      <c r="S23" s="67">
        <f t="shared" si="7"/>
        <v>22</v>
      </c>
    </row>
    <row r="24" spans="1:19" x14ac:dyDescent="0.3">
      <c r="A24" s="63" t="s">
        <v>1649</v>
      </c>
      <c r="B24" s="64">
        <f>VLOOKUP($A24,'Return Data'!$B$7:$R$2292,3,0)</f>
        <v>44579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1651</v>
      </c>
      <c r="B25" s="64">
        <f>VLOOKUP($A25,'Return Data'!$B$7:$R$2292,3,0)</f>
        <v>44579</v>
      </c>
      <c r="C25" s="65">
        <f>VLOOKUP($A25,'Return Data'!$B$7:$R$2292,4,0)</f>
        <v>43.939300000000003</v>
      </c>
      <c r="D25" s="65">
        <f>VLOOKUP($A25,'Return Data'!$B$7:$R$2292,10,0)</f>
        <v>0.24890000000000001</v>
      </c>
      <c r="E25" s="66">
        <f t="shared" ref="E25:E31" si="8">RANK(D25,D$8:D$31,0)</f>
        <v>14</v>
      </c>
      <c r="F25" s="65">
        <f>VLOOKUP($A25,'Return Data'!$B$7:$R$2292,11,0)</f>
        <v>4.2309999999999999</v>
      </c>
      <c r="G25" s="66">
        <f t="shared" ref="G25:G31" si="9">RANK(F25,F$8:F$31,0)</f>
        <v>20</v>
      </c>
      <c r="H25" s="65">
        <f>VLOOKUP($A25,'Return Data'!$B$7:$R$2292,12,0)</f>
        <v>10.9856</v>
      </c>
      <c r="I25" s="66">
        <f t="shared" ref="I25:I31" si="10">RANK(H25,H$8:H$31,0)</f>
        <v>15</v>
      </c>
      <c r="J25" s="65">
        <f>VLOOKUP($A25,'Return Data'!$B$7:$R$2292,13,0)</f>
        <v>13.365399999999999</v>
      </c>
      <c r="K25" s="66">
        <f t="shared" ref="K25:K31" si="11">RANK(J25,J$8:J$31,0)</f>
        <v>13</v>
      </c>
      <c r="L25" s="65">
        <f>VLOOKUP($A25,'Return Data'!$B$7:$R$2292,17,0)</f>
        <v>10.0068</v>
      </c>
      <c r="M25" s="66">
        <f t="shared" ref="M25:M31" si="12">RANK(L25,L$8:L$31,0)</f>
        <v>20</v>
      </c>
      <c r="N25" s="65">
        <f>VLOOKUP($A25,'Return Data'!$B$7:$R$2292,14,0)</f>
        <v>10.552099999999999</v>
      </c>
      <c r="O25" s="66">
        <f t="shared" si="5"/>
        <v>16</v>
      </c>
      <c r="P25" s="65">
        <f>VLOOKUP($A25,'Return Data'!$B$7:$R$2292,15,0)</f>
        <v>9.4354999999999993</v>
      </c>
      <c r="Q25" s="66">
        <f t="shared" si="6"/>
        <v>9</v>
      </c>
      <c r="R25" s="65">
        <f>VLOOKUP($A25,'Return Data'!$B$7:$R$2292,16,0)</f>
        <v>9.7662999999999993</v>
      </c>
      <c r="S25" s="67">
        <f t="shared" ref="S25:S31" si="13">RANK(R25,R$8:R$31,0)</f>
        <v>9</v>
      </c>
    </row>
    <row r="26" spans="1:19" x14ac:dyDescent="0.3">
      <c r="A26" s="63" t="s">
        <v>1652</v>
      </c>
      <c r="B26" s="64">
        <f>VLOOKUP($A26,'Return Data'!$B$7:$R$2292,3,0)</f>
        <v>44579</v>
      </c>
      <c r="C26" s="65">
        <f>VLOOKUP($A26,'Return Data'!$B$7:$R$2292,4,0)</f>
        <v>19.063099999999999</v>
      </c>
      <c r="D26" s="65">
        <f>VLOOKUP($A26,'Return Data'!$B$7:$R$2292,10,0)</f>
        <v>1.4551000000000001</v>
      </c>
      <c r="E26" s="66">
        <f t="shared" si="8"/>
        <v>2</v>
      </c>
      <c r="F26" s="65">
        <f>VLOOKUP($A26,'Return Data'!$B$7:$R$2292,11,0)</f>
        <v>6.3101000000000003</v>
      </c>
      <c r="G26" s="66">
        <f t="shared" si="9"/>
        <v>8</v>
      </c>
      <c r="H26" s="65">
        <f>VLOOKUP($A26,'Return Data'!$B$7:$R$2292,12,0)</f>
        <v>12.438800000000001</v>
      </c>
      <c r="I26" s="66">
        <f t="shared" si="10"/>
        <v>8</v>
      </c>
      <c r="J26" s="65">
        <f>VLOOKUP($A26,'Return Data'!$B$7:$R$2292,13,0)</f>
        <v>14.138</v>
      </c>
      <c r="K26" s="66">
        <f t="shared" si="11"/>
        <v>11</v>
      </c>
      <c r="L26" s="65">
        <f>VLOOKUP($A26,'Return Data'!$B$7:$R$2292,17,0)</f>
        <v>13.433400000000001</v>
      </c>
      <c r="M26" s="66">
        <f t="shared" si="12"/>
        <v>8</v>
      </c>
      <c r="N26" s="65">
        <f>VLOOKUP($A26,'Return Data'!$B$7:$R$2292,14,0)</f>
        <v>12.772</v>
      </c>
      <c r="O26" s="66">
        <f t="shared" si="5"/>
        <v>5</v>
      </c>
      <c r="P26" s="65">
        <f>VLOOKUP($A26,'Return Data'!$B$7:$R$2292,15,0)</f>
        <v>10.7059</v>
      </c>
      <c r="Q26" s="66">
        <f t="shared" si="6"/>
        <v>4</v>
      </c>
      <c r="R26" s="65">
        <f>VLOOKUP($A26,'Return Data'!$B$7:$R$2292,16,0)</f>
        <v>10.184699999999999</v>
      </c>
      <c r="S26" s="67">
        <f t="shared" si="13"/>
        <v>7</v>
      </c>
    </row>
    <row r="27" spans="1:19" x14ac:dyDescent="0.3">
      <c r="A27" s="63" t="s">
        <v>1653</v>
      </c>
      <c r="B27" s="64">
        <f>VLOOKUP($A27,'Return Data'!$B$7:$R$2292,3,0)</f>
        <v>44579</v>
      </c>
      <c r="C27" s="65">
        <f>VLOOKUP($A27,'Return Data'!$B$7:$R$2292,4,0)</f>
        <v>56.050800000000002</v>
      </c>
      <c r="D27" s="65">
        <f>VLOOKUP($A27,'Return Data'!$B$7:$R$2292,10,0)</f>
        <v>1.0494000000000001</v>
      </c>
      <c r="E27" s="66">
        <f t="shared" si="8"/>
        <v>5</v>
      </c>
      <c r="F27" s="65">
        <f>VLOOKUP($A27,'Return Data'!$B$7:$R$2292,11,0)</f>
        <v>9.7361000000000004</v>
      </c>
      <c r="G27" s="66">
        <f t="shared" si="9"/>
        <v>1</v>
      </c>
      <c r="H27" s="65">
        <f>VLOOKUP($A27,'Return Data'!$B$7:$R$2292,12,0)</f>
        <v>18.4541</v>
      </c>
      <c r="I27" s="66">
        <f t="shared" si="10"/>
        <v>1</v>
      </c>
      <c r="J27" s="65">
        <f>VLOOKUP($A27,'Return Data'!$B$7:$R$2292,13,0)</f>
        <v>20.7102</v>
      </c>
      <c r="K27" s="66">
        <f t="shared" si="11"/>
        <v>1</v>
      </c>
      <c r="L27" s="65">
        <f>VLOOKUP($A27,'Return Data'!$B$7:$R$2292,17,0)</f>
        <v>18.7456</v>
      </c>
      <c r="M27" s="66">
        <f t="shared" si="12"/>
        <v>1</v>
      </c>
      <c r="N27" s="65">
        <f>VLOOKUP($A27,'Return Data'!$B$7:$R$2292,14,0)</f>
        <v>14.7941</v>
      </c>
      <c r="O27" s="66">
        <f t="shared" si="5"/>
        <v>3</v>
      </c>
      <c r="P27" s="65">
        <f>VLOOKUP($A27,'Return Data'!$B$7:$R$2292,15,0)</f>
        <v>11.989100000000001</v>
      </c>
      <c r="Q27" s="66">
        <f t="shared" si="6"/>
        <v>1</v>
      </c>
      <c r="R27" s="65">
        <f>VLOOKUP($A27,'Return Data'!$B$7:$R$2292,16,0)</f>
        <v>9.7224000000000004</v>
      </c>
      <c r="S27" s="67">
        <f t="shared" si="13"/>
        <v>12</v>
      </c>
    </row>
    <row r="28" spans="1:19" x14ac:dyDescent="0.3">
      <c r="A28" s="63" t="s">
        <v>2018</v>
      </c>
      <c r="B28" s="64">
        <f>VLOOKUP($A28,'Return Data'!$B$7:$R$2292,3,0)</f>
        <v>0</v>
      </c>
      <c r="C28" s="65">
        <f>VLOOKUP($A28,'Return Data'!$B$7:$R$2292,4,0)</f>
        <v>0</v>
      </c>
      <c r="D28" s="65">
        <f>VLOOKUP($A28,'Return Data'!$B$7:$R$2292,10,0)</f>
        <v>0</v>
      </c>
      <c r="E28" s="66">
        <f t="shared" si="8"/>
        <v>16</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1654</v>
      </c>
      <c r="B29" s="64">
        <f>VLOOKUP($A29,'Return Data'!$B$7:$R$2292,3,0)</f>
        <v>44579</v>
      </c>
      <c r="C29" s="65">
        <f>VLOOKUP($A29,'Return Data'!$B$7:$R$2292,4,0)</f>
        <v>45.866799999999998</v>
      </c>
      <c r="D29" s="65">
        <f>VLOOKUP($A29,'Return Data'!$B$7:$R$2292,10,0)</f>
        <v>0.73309999999999997</v>
      </c>
      <c r="E29" s="66">
        <f t="shared" si="8"/>
        <v>7</v>
      </c>
      <c r="F29" s="65">
        <f>VLOOKUP($A29,'Return Data'!$B$7:$R$2292,11,0)</f>
        <v>6.9222999999999999</v>
      </c>
      <c r="G29" s="66">
        <f t="shared" si="9"/>
        <v>6</v>
      </c>
      <c r="H29" s="65">
        <f>VLOOKUP($A29,'Return Data'!$B$7:$R$2292,12,0)</f>
        <v>10.8255</v>
      </c>
      <c r="I29" s="66">
        <f t="shared" si="10"/>
        <v>16</v>
      </c>
      <c r="J29" s="65">
        <f>VLOOKUP($A29,'Return Data'!$B$7:$R$2292,13,0)</f>
        <v>12.791</v>
      </c>
      <c r="K29" s="66">
        <f t="shared" si="11"/>
        <v>17</v>
      </c>
      <c r="L29" s="65">
        <f>VLOOKUP($A29,'Return Data'!$B$7:$R$2292,17,0)</f>
        <v>11.5839</v>
      </c>
      <c r="M29" s="66">
        <f t="shared" si="12"/>
        <v>14</v>
      </c>
      <c r="N29" s="65">
        <f>VLOOKUP($A29,'Return Data'!$B$7:$R$2292,14,0)</f>
        <v>10.9976</v>
      </c>
      <c r="O29" s="66">
        <f>RANK(N29,N$8:N$31,0)</f>
        <v>13</v>
      </c>
      <c r="P29" s="65">
        <f>VLOOKUP($A29,'Return Data'!$B$7:$R$2292,15,0)</f>
        <v>8.5891999999999999</v>
      </c>
      <c r="Q29" s="66">
        <f>RANK(P29,P$8:P$31,0)</f>
        <v>11</v>
      </c>
      <c r="R29" s="65">
        <f>VLOOKUP($A29,'Return Data'!$B$7:$R$2292,16,0)</f>
        <v>8.6782000000000004</v>
      </c>
      <c r="S29" s="67">
        <f t="shared" si="13"/>
        <v>18</v>
      </c>
    </row>
    <row r="30" spans="1:19" x14ac:dyDescent="0.3">
      <c r="A30" s="63" t="s">
        <v>1655</v>
      </c>
      <c r="B30" s="64">
        <f>VLOOKUP($A30,'Return Data'!$B$7:$R$2292,3,0)</f>
        <v>44579</v>
      </c>
      <c r="C30" s="65">
        <f>VLOOKUP($A30,'Return Data'!$B$7:$R$2292,4,0)</f>
        <v>13.68</v>
      </c>
      <c r="D30" s="65">
        <f>VLOOKUP($A30,'Return Data'!$B$7:$R$2292,10,0)</f>
        <v>-7.2999999999999995E-2</v>
      </c>
      <c r="E30" s="66">
        <f t="shared" si="8"/>
        <v>18</v>
      </c>
      <c r="F30" s="65">
        <f>VLOOKUP($A30,'Return Data'!$B$7:$R$2292,11,0)</f>
        <v>4.9885000000000002</v>
      </c>
      <c r="G30" s="66">
        <f t="shared" si="9"/>
        <v>18</v>
      </c>
      <c r="H30" s="65">
        <f>VLOOKUP($A30,'Return Data'!$B$7:$R$2292,12,0)</f>
        <v>8.6577000000000002</v>
      </c>
      <c r="I30" s="66">
        <f t="shared" si="10"/>
        <v>20</v>
      </c>
      <c r="J30" s="65">
        <f>VLOOKUP($A30,'Return Data'!$B$7:$R$2292,13,0)</f>
        <v>9.5275999999999996</v>
      </c>
      <c r="K30" s="66">
        <f t="shared" si="11"/>
        <v>21</v>
      </c>
      <c r="L30" s="65">
        <f>VLOOKUP($A30,'Return Data'!$B$7:$R$2292,17,0)</f>
        <v>10.488099999999999</v>
      </c>
      <c r="M30" s="66">
        <f t="shared" si="12"/>
        <v>19</v>
      </c>
      <c r="N30" s="65">
        <f>VLOOKUP($A30,'Return Data'!$B$7:$R$2292,14,0)</f>
        <v>10.126200000000001</v>
      </c>
      <c r="O30" s="66">
        <f t="shared" ref="O30:O31" si="14">RANK(N30,N$8:N$31,0)</f>
        <v>17</v>
      </c>
      <c r="P30" s="65"/>
      <c r="Q30" s="66"/>
      <c r="R30" s="65">
        <f>VLOOKUP($A30,'Return Data'!$B$7:$R$2292,16,0)</f>
        <v>9.5176999999999996</v>
      </c>
      <c r="S30" s="67">
        <f t="shared" si="13"/>
        <v>16</v>
      </c>
    </row>
    <row r="31" spans="1:19" x14ac:dyDescent="0.3">
      <c r="A31" s="63" t="s">
        <v>1656</v>
      </c>
      <c r="B31" s="64">
        <f>VLOOKUP($A31,'Return Data'!$B$7:$R$2292,3,0)</f>
        <v>44579</v>
      </c>
      <c r="C31" s="65">
        <f>VLOOKUP($A31,'Return Data'!$B$7:$R$2292,4,0)</f>
        <v>13.684799999999999</v>
      </c>
      <c r="D31" s="65">
        <f>VLOOKUP($A31,'Return Data'!$B$7:$R$2292,10,0)</f>
        <v>-0.31540000000000001</v>
      </c>
      <c r="E31" s="66">
        <f t="shared" si="8"/>
        <v>20</v>
      </c>
      <c r="F31" s="65">
        <f>VLOOKUP($A31,'Return Data'!$B$7:$R$2292,11,0)</f>
        <v>6.1075999999999997</v>
      </c>
      <c r="G31" s="66">
        <f t="shared" si="9"/>
        <v>12</v>
      </c>
      <c r="H31" s="65">
        <f>VLOOKUP($A31,'Return Data'!$B$7:$R$2292,12,0)</f>
        <v>11.9155</v>
      </c>
      <c r="I31" s="66">
        <f t="shared" si="10"/>
        <v>9</v>
      </c>
      <c r="J31" s="65">
        <f>VLOOKUP($A31,'Return Data'!$B$7:$R$2292,13,0)</f>
        <v>14.819800000000001</v>
      </c>
      <c r="K31" s="66">
        <f t="shared" si="11"/>
        <v>9</v>
      </c>
      <c r="L31" s="65">
        <f>VLOOKUP($A31,'Return Data'!$B$7:$R$2292,17,0)</f>
        <v>13.2965</v>
      </c>
      <c r="M31" s="66">
        <f t="shared" si="12"/>
        <v>9</v>
      </c>
      <c r="N31" s="65">
        <f>VLOOKUP($A31,'Return Data'!$B$7:$R$2292,14,0)</f>
        <v>10.942600000000001</v>
      </c>
      <c r="O31" s="66">
        <f t="shared" si="14"/>
        <v>15</v>
      </c>
      <c r="P31" s="65"/>
      <c r="Q31" s="66"/>
      <c r="R31" s="65">
        <f>VLOOKUP($A31,'Return Data'!$B$7:$R$2292,16,0)</f>
        <v>9.6982999999999997</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0.42625652173913048</v>
      </c>
      <c r="E33" s="74"/>
      <c r="F33" s="75">
        <f>AVERAGE(F8:F31)</f>
        <v>5.8848782608695647</v>
      </c>
      <c r="G33" s="74"/>
      <c r="H33" s="75">
        <f>AVERAGE(H8:H31)</f>
        <v>11.485678260869566</v>
      </c>
      <c r="I33" s="74"/>
      <c r="J33" s="75">
        <f>AVERAGE(J8:J31)</f>
        <v>13.674582608695649</v>
      </c>
      <c r="K33" s="74"/>
      <c r="L33" s="75">
        <f>AVERAGE(L8:L31)</f>
        <v>11.803065217391303</v>
      </c>
      <c r="M33" s="74"/>
      <c r="N33" s="75">
        <f>AVERAGE(N8:N31)</f>
        <v>10.801309523809525</v>
      </c>
      <c r="O33" s="74"/>
      <c r="P33" s="75">
        <f>AVERAGE(P8:P31)</f>
        <v>9.4607466666666671</v>
      </c>
      <c r="Q33" s="74"/>
      <c r="R33" s="75">
        <f>AVERAGE(R8:R31)</f>
        <v>9.308756521739129</v>
      </c>
      <c r="S33" s="76"/>
    </row>
    <row r="34" spans="1:19" x14ac:dyDescent="0.3">
      <c r="A34" s="73" t="s">
        <v>28</v>
      </c>
      <c r="B34" s="74"/>
      <c r="C34" s="74"/>
      <c r="D34" s="75">
        <f>MIN(D8:D31)</f>
        <v>-0.50280000000000002</v>
      </c>
      <c r="E34" s="74"/>
      <c r="F34" s="75">
        <f>MIN(F8:F31)</f>
        <v>0</v>
      </c>
      <c r="G34" s="74"/>
      <c r="H34" s="75">
        <f>MIN(H8:H31)</f>
        <v>0</v>
      </c>
      <c r="I34" s="74"/>
      <c r="J34" s="75">
        <f>MIN(J8:J31)</f>
        <v>0</v>
      </c>
      <c r="K34" s="74"/>
      <c r="L34" s="75">
        <f>MIN(L8:L31)</f>
        <v>0</v>
      </c>
      <c r="M34" s="74"/>
      <c r="N34" s="75">
        <f>MIN(N8:N31)</f>
        <v>0</v>
      </c>
      <c r="O34" s="74"/>
      <c r="P34" s="75">
        <f>MIN(P8:P31)</f>
        <v>3.7225999999999999</v>
      </c>
      <c r="Q34" s="74"/>
      <c r="R34" s="75">
        <f>MIN(R8:R31)</f>
        <v>0</v>
      </c>
      <c r="S34" s="76"/>
    </row>
    <row r="35" spans="1:19" ht="15" thickBot="1" x14ac:dyDescent="0.35">
      <c r="A35" s="77" t="s">
        <v>29</v>
      </c>
      <c r="B35" s="78"/>
      <c r="C35" s="78"/>
      <c r="D35" s="79">
        <f>MAX(D8:D31)</f>
        <v>1.9739</v>
      </c>
      <c r="E35" s="78"/>
      <c r="F35" s="79">
        <f>MAX(F8:F31)</f>
        <v>9.7361000000000004</v>
      </c>
      <c r="G35" s="78"/>
      <c r="H35" s="79">
        <f>MAX(H8:H31)</f>
        <v>18.4541</v>
      </c>
      <c r="I35" s="78"/>
      <c r="J35" s="79">
        <f>MAX(J8:J31)</f>
        <v>20.7102</v>
      </c>
      <c r="K35" s="78"/>
      <c r="L35" s="79">
        <f>MAX(L8:L31)</f>
        <v>18.7456</v>
      </c>
      <c r="M35" s="78"/>
      <c r="N35" s="79">
        <f>MAX(N8:N31)</f>
        <v>15.434799999999999</v>
      </c>
      <c r="O35" s="78"/>
      <c r="P35" s="79">
        <f>MAX(P8:P31)</f>
        <v>11.989100000000001</v>
      </c>
      <c r="Q35" s="78"/>
      <c r="R35" s="79">
        <f>MAX(R8:R31)</f>
        <v>14.9199</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1657</v>
      </c>
      <c r="B8" s="64">
        <f>VLOOKUP($A8,'Return Data'!$B$7:$R$2292,3,0)</f>
        <v>44579</v>
      </c>
      <c r="C8" s="65">
        <f>VLOOKUP($A8,'Return Data'!$B$7:$R$2292,4,0)</f>
        <v>17.829999999999998</v>
      </c>
      <c r="D8" s="65">
        <f>VLOOKUP($A8,'Return Data'!$B$7:$R$2292,10,0)</f>
        <v>5.6099999999999997E-2</v>
      </c>
      <c r="E8" s="66">
        <f t="shared" ref="E8:E23" si="0">RANK(D8,D$8:D$31,0)</f>
        <v>11</v>
      </c>
      <c r="F8" s="65">
        <f>VLOOKUP($A8,'Return Data'!$B$7:$R$2292,11,0)</f>
        <v>5.7533000000000003</v>
      </c>
      <c r="G8" s="66">
        <f t="shared" ref="G8:G23" si="1">RANK(F8,F$8:F$31,0)</f>
        <v>8</v>
      </c>
      <c r="H8" s="65">
        <f>VLOOKUP($A8,'Return Data'!$B$7:$R$2292,12,0)</f>
        <v>10.8142</v>
      </c>
      <c r="I8" s="66">
        <f t="shared" ref="I8:I23" si="2">RANK(H8,H$8:H$31,0)</f>
        <v>11</v>
      </c>
      <c r="J8" s="65">
        <f>VLOOKUP($A8,'Return Data'!$B$7:$R$2292,13,0)</f>
        <v>13.9297</v>
      </c>
      <c r="K8" s="66">
        <f t="shared" ref="K8:K23" si="3">RANK(J8,J$8:J$31,0)</f>
        <v>7</v>
      </c>
      <c r="L8" s="65">
        <f>VLOOKUP($A8,'Return Data'!$B$7:$R$2292,17,0)</f>
        <v>11.941599999999999</v>
      </c>
      <c r="M8" s="66">
        <f t="shared" ref="M8:M23" si="4">RANK(L8,L$8:L$31,0)</f>
        <v>10</v>
      </c>
      <c r="N8" s="65">
        <f>VLOOKUP($A8,'Return Data'!$B$7:$R$2292,14,0)</f>
        <v>11.323600000000001</v>
      </c>
      <c r="O8" s="66">
        <f t="shared" ref="O8:O28" si="5">RANK(N8,N$8:N$31,0)</f>
        <v>6</v>
      </c>
      <c r="P8" s="65">
        <f>VLOOKUP($A8,'Return Data'!$B$7:$R$2292,15,0)</f>
        <v>8.9352999999999998</v>
      </c>
      <c r="Q8" s="66">
        <f t="shared" ref="Q8:Q27" si="6">RANK(P8,P$8:P$31,0)</f>
        <v>7</v>
      </c>
      <c r="R8" s="65">
        <f>VLOOKUP($A8,'Return Data'!$B$7:$R$2292,16,0)</f>
        <v>8.43</v>
      </c>
      <c r="S8" s="67">
        <f t="shared" ref="S8:S23" si="7">RANK(R8,R$8:R$31,0)</f>
        <v>15</v>
      </c>
    </row>
    <row r="9" spans="1:20" x14ac:dyDescent="0.3">
      <c r="A9" s="63" t="s">
        <v>1658</v>
      </c>
      <c r="B9" s="64">
        <f>VLOOKUP($A9,'Return Data'!$B$7:$R$2292,3,0)</f>
        <v>44579</v>
      </c>
      <c r="C9" s="65">
        <f>VLOOKUP($A9,'Return Data'!$B$7:$R$2292,4,0)</f>
        <v>17.22</v>
      </c>
      <c r="D9" s="65">
        <f>VLOOKUP($A9,'Return Data'!$B$7:$R$2292,10,0)</f>
        <v>-5.8000000000000003E-2</v>
      </c>
      <c r="E9" s="66">
        <f t="shared" si="0"/>
        <v>14</v>
      </c>
      <c r="F9" s="65">
        <f>VLOOKUP($A9,'Return Data'!$B$7:$R$2292,11,0)</f>
        <v>7.9623999999999997</v>
      </c>
      <c r="G9" s="66">
        <f t="shared" si="1"/>
        <v>2</v>
      </c>
      <c r="H9" s="65">
        <f>VLOOKUP($A9,'Return Data'!$B$7:$R$2292,12,0)</f>
        <v>13.513500000000001</v>
      </c>
      <c r="I9" s="66">
        <f t="shared" si="2"/>
        <v>4</v>
      </c>
      <c r="J9" s="65">
        <f>VLOOKUP($A9,'Return Data'!$B$7:$R$2292,13,0)</f>
        <v>14.8</v>
      </c>
      <c r="K9" s="66">
        <f t="shared" si="3"/>
        <v>6</v>
      </c>
      <c r="L9" s="65">
        <f>VLOOKUP($A9,'Return Data'!$B$7:$R$2292,17,0)</f>
        <v>12.446999999999999</v>
      </c>
      <c r="M9" s="66">
        <f t="shared" si="4"/>
        <v>8</v>
      </c>
      <c r="N9" s="65">
        <f>VLOOKUP($A9,'Return Data'!$B$7:$R$2292,14,0)</f>
        <v>11.526300000000001</v>
      </c>
      <c r="O9" s="66">
        <f t="shared" si="5"/>
        <v>5</v>
      </c>
      <c r="P9" s="65">
        <f>VLOOKUP($A9,'Return Data'!$B$7:$R$2292,15,0)</f>
        <v>10.5205</v>
      </c>
      <c r="Q9" s="66">
        <f t="shared" si="6"/>
        <v>2</v>
      </c>
      <c r="R9" s="65">
        <f>VLOOKUP($A9,'Return Data'!$B$7:$R$2292,16,0)</f>
        <v>8.8117999999999999</v>
      </c>
      <c r="S9" s="67">
        <f t="shared" si="7"/>
        <v>10</v>
      </c>
    </row>
    <row r="10" spans="1:20" x14ac:dyDescent="0.3">
      <c r="A10" s="63" t="s">
        <v>1659</v>
      </c>
      <c r="B10" s="64">
        <f>VLOOKUP($A10,'Return Data'!$B$7:$R$2292,3,0)</f>
        <v>44579</v>
      </c>
      <c r="C10" s="65">
        <f>VLOOKUP($A10,'Return Data'!$B$7:$R$2292,4,0)</f>
        <v>12.5</v>
      </c>
      <c r="D10" s="65">
        <f>VLOOKUP($A10,'Return Data'!$B$7:$R$2292,10,0)</f>
        <v>0.64410000000000001</v>
      </c>
      <c r="E10" s="66">
        <f t="shared" si="0"/>
        <v>5</v>
      </c>
      <c r="F10" s="65">
        <f>VLOOKUP($A10,'Return Data'!$B$7:$R$2292,11,0)</f>
        <v>4.9538000000000002</v>
      </c>
      <c r="G10" s="66">
        <f t="shared" si="1"/>
        <v>14</v>
      </c>
      <c r="H10" s="65">
        <f>VLOOKUP($A10,'Return Data'!$B$7:$R$2292,12,0)</f>
        <v>6.8376000000000001</v>
      </c>
      <c r="I10" s="66">
        <f t="shared" si="2"/>
        <v>21</v>
      </c>
      <c r="J10" s="65">
        <f>VLOOKUP($A10,'Return Data'!$B$7:$R$2292,13,0)</f>
        <v>7.5731000000000002</v>
      </c>
      <c r="K10" s="66">
        <f t="shared" si="3"/>
        <v>22</v>
      </c>
      <c r="L10" s="65">
        <f>VLOOKUP($A10,'Return Data'!$B$7:$R$2292,17,0)</f>
        <v>9.5521999999999991</v>
      </c>
      <c r="M10" s="66">
        <f t="shared" si="4"/>
        <v>17</v>
      </c>
      <c r="N10" s="65"/>
      <c r="O10" s="66"/>
      <c r="P10" s="65"/>
      <c r="Q10" s="66"/>
      <c r="R10" s="65">
        <f>VLOOKUP($A10,'Return Data'!$B$7:$R$2292,16,0)</f>
        <v>9.3846000000000007</v>
      </c>
      <c r="S10" s="67">
        <f t="shared" si="7"/>
        <v>4</v>
      </c>
    </row>
    <row r="11" spans="1:20" x14ac:dyDescent="0.3">
      <c r="A11" s="63" t="s">
        <v>1660</v>
      </c>
      <c r="B11" s="64">
        <f>VLOOKUP($A11,'Return Data'!$B$7:$R$2292,3,0)</f>
        <v>44579</v>
      </c>
      <c r="C11" s="65">
        <f>VLOOKUP($A11,'Return Data'!$B$7:$R$2292,4,0)</f>
        <v>16.190999999999999</v>
      </c>
      <c r="D11" s="65">
        <f>VLOOKUP($A11,'Return Data'!$B$7:$R$2292,10,0)</f>
        <v>-0.56499999999999995</v>
      </c>
      <c r="E11" s="66">
        <f t="shared" si="0"/>
        <v>21</v>
      </c>
      <c r="F11" s="65">
        <f>VLOOKUP($A11,'Return Data'!$B$7:$R$2292,11,0)</f>
        <v>3.5164</v>
      </c>
      <c r="G11" s="66">
        <f t="shared" si="1"/>
        <v>22</v>
      </c>
      <c r="H11" s="65">
        <f>VLOOKUP($A11,'Return Data'!$B$7:$R$2292,12,0)</f>
        <v>9.3543000000000003</v>
      </c>
      <c r="I11" s="66">
        <f t="shared" si="2"/>
        <v>18</v>
      </c>
      <c r="J11" s="65">
        <f>VLOOKUP($A11,'Return Data'!$B$7:$R$2292,13,0)</f>
        <v>13.026199999999999</v>
      </c>
      <c r="K11" s="66">
        <f t="shared" si="3"/>
        <v>11</v>
      </c>
      <c r="L11" s="65">
        <f>VLOOKUP($A11,'Return Data'!$B$7:$R$2292,17,0)</f>
        <v>10.2593</v>
      </c>
      <c r="M11" s="66">
        <f t="shared" si="4"/>
        <v>15</v>
      </c>
      <c r="N11" s="65">
        <f>VLOOKUP($A11,'Return Data'!$B$7:$R$2292,14,0)</f>
        <v>10.1249</v>
      </c>
      <c r="O11" s="66">
        <f t="shared" si="5"/>
        <v>11</v>
      </c>
      <c r="P11" s="65">
        <f>VLOOKUP($A11,'Return Data'!$B$7:$R$2292,15,0)</f>
        <v>8.1239000000000008</v>
      </c>
      <c r="Q11" s="66">
        <f t="shared" si="6"/>
        <v>10</v>
      </c>
      <c r="R11" s="65">
        <f>VLOOKUP($A11,'Return Data'!$B$7:$R$2292,16,0)</f>
        <v>8.6417000000000002</v>
      </c>
      <c r="S11" s="67">
        <f t="shared" si="7"/>
        <v>13</v>
      </c>
    </row>
    <row r="12" spans="1:20" x14ac:dyDescent="0.3">
      <c r="A12" s="63" t="s">
        <v>1661</v>
      </c>
      <c r="B12" s="64">
        <f>VLOOKUP($A12,'Return Data'!$B$7:$R$2292,3,0)</f>
        <v>44579</v>
      </c>
      <c r="C12" s="65">
        <f>VLOOKUP($A12,'Return Data'!$B$7:$R$2292,4,0)</f>
        <v>18.519400000000001</v>
      </c>
      <c r="D12" s="65">
        <f>VLOOKUP($A12,'Return Data'!$B$7:$R$2292,10,0)</f>
        <v>-0.40870000000000001</v>
      </c>
      <c r="E12" s="66">
        <f t="shared" si="0"/>
        <v>18</v>
      </c>
      <c r="F12" s="65">
        <f>VLOOKUP($A12,'Return Data'!$B$7:$R$2292,11,0)</f>
        <v>4.9025999999999996</v>
      </c>
      <c r="G12" s="66">
        <f t="shared" si="1"/>
        <v>15</v>
      </c>
      <c r="H12" s="65">
        <f>VLOOKUP($A12,'Return Data'!$B$7:$R$2292,12,0)</f>
        <v>10.378399999999999</v>
      </c>
      <c r="I12" s="66">
        <f t="shared" si="2"/>
        <v>12</v>
      </c>
      <c r="J12" s="65">
        <f>VLOOKUP($A12,'Return Data'!$B$7:$R$2292,13,0)</f>
        <v>12.0893</v>
      </c>
      <c r="K12" s="66">
        <f t="shared" si="3"/>
        <v>13</v>
      </c>
      <c r="L12" s="65">
        <f>VLOOKUP($A12,'Return Data'!$B$7:$R$2292,17,0)</f>
        <v>12.4642</v>
      </c>
      <c r="M12" s="66">
        <f t="shared" si="4"/>
        <v>7</v>
      </c>
      <c r="N12" s="65">
        <f>VLOOKUP($A12,'Return Data'!$B$7:$R$2292,14,0)</f>
        <v>11.1768</v>
      </c>
      <c r="O12" s="66">
        <f t="shared" si="5"/>
        <v>7</v>
      </c>
      <c r="P12" s="65">
        <f>VLOOKUP($A12,'Return Data'!$B$7:$R$2292,15,0)</f>
        <v>10.0816</v>
      </c>
      <c r="Q12" s="66">
        <f t="shared" si="6"/>
        <v>3</v>
      </c>
      <c r="R12" s="65">
        <f>VLOOKUP($A12,'Return Data'!$B$7:$R$2292,16,0)</f>
        <v>8.8444000000000003</v>
      </c>
      <c r="S12" s="67">
        <f t="shared" si="7"/>
        <v>9</v>
      </c>
    </row>
    <row r="13" spans="1:20" x14ac:dyDescent="0.3">
      <c r="A13" s="63" t="s">
        <v>1662</v>
      </c>
      <c r="B13" s="64">
        <f>VLOOKUP($A13,'Return Data'!$B$7:$R$2292,3,0)</f>
        <v>44579</v>
      </c>
      <c r="C13" s="65">
        <f>VLOOKUP($A13,'Return Data'!$B$7:$R$2292,4,0)</f>
        <v>12.976599999999999</v>
      </c>
      <c r="D13" s="65">
        <f>VLOOKUP($A13,'Return Data'!$B$7:$R$2292,10,0)</f>
        <v>-0.81779999999999997</v>
      </c>
      <c r="E13" s="66">
        <f t="shared" si="0"/>
        <v>22</v>
      </c>
      <c r="F13" s="65">
        <f>VLOOKUP($A13,'Return Data'!$B$7:$R$2292,11,0)</f>
        <v>5.5163000000000002</v>
      </c>
      <c r="G13" s="66">
        <f t="shared" si="1"/>
        <v>12</v>
      </c>
      <c r="H13" s="65">
        <f>VLOOKUP($A13,'Return Data'!$B$7:$R$2292,12,0)</f>
        <v>12.95</v>
      </c>
      <c r="I13" s="66">
        <f t="shared" si="2"/>
        <v>6</v>
      </c>
      <c r="J13" s="65">
        <f>VLOOKUP($A13,'Return Data'!$B$7:$R$2292,13,0)</f>
        <v>13.614599999999999</v>
      </c>
      <c r="K13" s="66">
        <f t="shared" si="3"/>
        <v>9</v>
      </c>
      <c r="L13" s="65">
        <f>VLOOKUP($A13,'Return Data'!$B$7:$R$2292,17,0)</f>
        <v>11.094099999999999</v>
      </c>
      <c r="M13" s="66">
        <f t="shared" si="4"/>
        <v>12</v>
      </c>
      <c r="N13" s="65">
        <f>VLOOKUP($A13,'Return Data'!$B$7:$R$2292,14,0)</f>
        <v>9.3036999999999992</v>
      </c>
      <c r="O13" s="66">
        <f t="shared" si="5"/>
        <v>16</v>
      </c>
      <c r="P13" s="65"/>
      <c r="Q13" s="66"/>
      <c r="R13" s="65">
        <f>VLOOKUP($A13,'Return Data'!$B$7:$R$2292,16,0)</f>
        <v>7.9715999999999996</v>
      </c>
      <c r="S13" s="67">
        <f t="shared" si="7"/>
        <v>17</v>
      </c>
    </row>
    <row r="14" spans="1:20" x14ac:dyDescent="0.3">
      <c r="A14" s="63" t="s">
        <v>1663</v>
      </c>
      <c r="B14" s="64">
        <f>VLOOKUP($A14,'Return Data'!$B$7:$R$2292,3,0)</f>
        <v>44579</v>
      </c>
      <c r="C14" s="65">
        <f>VLOOKUP($A14,'Return Data'!$B$7:$R$2292,4,0)</f>
        <v>48.808999999999997</v>
      </c>
      <c r="D14" s="65">
        <f>VLOOKUP($A14,'Return Data'!$B$7:$R$2292,10,0)</f>
        <v>0.10249999999999999</v>
      </c>
      <c r="E14" s="66">
        <f t="shared" si="0"/>
        <v>10</v>
      </c>
      <c r="F14" s="65">
        <f>VLOOKUP($A14,'Return Data'!$B$7:$R$2292,11,0)</f>
        <v>5.6974999999999998</v>
      </c>
      <c r="G14" s="66">
        <f t="shared" si="1"/>
        <v>9</v>
      </c>
      <c r="H14" s="65">
        <f>VLOOKUP($A14,'Return Data'!$B$7:$R$2292,12,0)</f>
        <v>14.414</v>
      </c>
      <c r="I14" s="66">
        <f t="shared" si="2"/>
        <v>3</v>
      </c>
      <c r="J14" s="65">
        <f>VLOOKUP($A14,'Return Data'!$B$7:$R$2292,13,0)</f>
        <v>17.538399999999999</v>
      </c>
      <c r="K14" s="66">
        <f t="shared" si="3"/>
        <v>2</v>
      </c>
      <c r="L14" s="65">
        <f>VLOOKUP($A14,'Return Data'!$B$7:$R$2292,17,0)</f>
        <v>13.395899999999999</v>
      </c>
      <c r="M14" s="66">
        <f t="shared" si="4"/>
        <v>4</v>
      </c>
      <c r="N14" s="65">
        <f>VLOOKUP($A14,'Return Data'!$B$7:$R$2292,14,0)</f>
        <v>11.100199999999999</v>
      </c>
      <c r="O14" s="66">
        <f t="shared" si="5"/>
        <v>8</v>
      </c>
      <c r="P14" s="65">
        <f>VLOOKUP($A14,'Return Data'!$B$7:$R$2292,15,0)</f>
        <v>9.4612999999999996</v>
      </c>
      <c r="Q14" s="66">
        <f t="shared" si="6"/>
        <v>6</v>
      </c>
      <c r="R14" s="65">
        <f>VLOOKUP($A14,'Return Data'!$B$7:$R$2292,16,0)</f>
        <v>9.5690000000000008</v>
      </c>
      <c r="S14" s="67">
        <f t="shared" si="7"/>
        <v>3</v>
      </c>
    </row>
    <row r="15" spans="1:20" x14ac:dyDescent="0.3">
      <c r="A15" s="63" t="s">
        <v>1664</v>
      </c>
      <c r="B15" s="64">
        <f>VLOOKUP($A15,'Return Data'!$B$7:$R$2292,3,0)</f>
        <v>44579</v>
      </c>
      <c r="C15" s="65">
        <f>VLOOKUP($A15,'Return Data'!$B$7:$R$2292,4,0)</f>
        <v>17</v>
      </c>
      <c r="D15" s="65">
        <f>VLOOKUP($A15,'Return Data'!$B$7:$R$2292,10,0)</f>
        <v>0.53220000000000001</v>
      </c>
      <c r="E15" s="66">
        <f t="shared" si="0"/>
        <v>7</v>
      </c>
      <c r="F15" s="65">
        <f>VLOOKUP($A15,'Return Data'!$B$7:$R$2292,11,0)</f>
        <v>3.8485</v>
      </c>
      <c r="G15" s="66">
        <f t="shared" si="1"/>
        <v>20</v>
      </c>
      <c r="H15" s="65">
        <f>VLOOKUP($A15,'Return Data'!$B$7:$R$2292,12,0)</f>
        <v>6.383</v>
      </c>
      <c r="I15" s="66">
        <f t="shared" si="2"/>
        <v>22</v>
      </c>
      <c r="J15" s="65">
        <f>VLOOKUP($A15,'Return Data'!$B$7:$R$2292,13,0)</f>
        <v>9.2545000000000002</v>
      </c>
      <c r="K15" s="66">
        <f t="shared" si="3"/>
        <v>20</v>
      </c>
      <c r="L15" s="65">
        <f>VLOOKUP($A15,'Return Data'!$B$7:$R$2292,17,0)</f>
        <v>6.7598000000000003</v>
      </c>
      <c r="M15" s="66">
        <f t="shared" si="4"/>
        <v>21</v>
      </c>
      <c r="N15" s="65">
        <f>VLOOKUP($A15,'Return Data'!$B$7:$R$2292,14,0)</f>
        <v>8.4361999999999995</v>
      </c>
      <c r="O15" s="66">
        <f t="shared" si="5"/>
        <v>19</v>
      </c>
      <c r="P15" s="65">
        <f>VLOOKUP($A15,'Return Data'!$B$7:$R$2292,15,0)</f>
        <v>7.5894000000000004</v>
      </c>
      <c r="Q15" s="66">
        <f t="shared" si="6"/>
        <v>11</v>
      </c>
      <c r="R15" s="65">
        <f>VLOOKUP($A15,'Return Data'!$B$7:$R$2292,16,0)</f>
        <v>7.7305999999999999</v>
      </c>
      <c r="S15" s="67">
        <f t="shared" si="7"/>
        <v>19</v>
      </c>
    </row>
    <row r="16" spans="1:20" x14ac:dyDescent="0.3">
      <c r="A16" s="63" t="s">
        <v>1665</v>
      </c>
      <c r="B16" s="64">
        <f>VLOOKUP($A16,'Return Data'!$B$7:$R$2292,3,0)</f>
        <v>44579</v>
      </c>
      <c r="C16" s="65">
        <f>VLOOKUP($A16,'Return Data'!$B$7:$R$2292,4,0)</f>
        <v>21.3216</v>
      </c>
      <c r="D16" s="65">
        <f>VLOOKUP($A16,'Return Data'!$B$7:$R$2292,10,0)</f>
        <v>-0.13300000000000001</v>
      </c>
      <c r="E16" s="66">
        <f t="shared" si="0"/>
        <v>16</v>
      </c>
      <c r="F16" s="65">
        <f>VLOOKUP($A16,'Return Data'!$B$7:$R$2292,11,0)</f>
        <v>5.6036999999999999</v>
      </c>
      <c r="G16" s="66">
        <f t="shared" si="1"/>
        <v>11</v>
      </c>
      <c r="H16" s="65">
        <f>VLOOKUP($A16,'Return Data'!$B$7:$R$2292,12,0)</f>
        <v>10.2364</v>
      </c>
      <c r="I16" s="66">
        <f t="shared" si="2"/>
        <v>13</v>
      </c>
      <c r="J16" s="65">
        <f>VLOOKUP($A16,'Return Data'!$B$7:$R$2292,13,0)</f>
        <v>11.702199999999999</v>
      </c>
      <c r="K16" s="66">
        <f t="shared" si="3"/>
        <v>16</v>
      </c>
      <c r="L16" s="65">
        <f>VLOOKUP($A16,'Return Data'!$B$7:$R$2292,17,0)</f>
        <v>10.315799999999999</v>
      </c>
      <c r="M16" s="66">
        <f t="shared" si="4"/>
        <v>13</v>
      </c>
      <c r="N16" s="65">
        <f>VLOOKUP($A16,'Return Data'!$B$7:$R$2292,14,0)</f>
        <v>9.8343000000000007</v>
      </c>
      <c r="O16" s="66">
        <f t="shared" si="5"/>
        <v>13</v>
      </c>
      <c r="P16" s="65">
        <f>VLOOKUP($A16,'Return Data'!$B$7:$R$2292,15,0)</f>
        <v>6.6096000000000004</v>
      </c>
      <c r="Q16" s="66">
        <f t="shared" si="6"/>
        <v>14</v>
      </c>
      <c r="R16" s="65">
        <f>VLOOKUP($A16,'Return Data'!$B$7:$R$2292,16,0)</f>
        <v>7.2091000000000003</v>
      </c>
      <c r="S16" s="67">
        <f t="shared" si="7"/>
        <v>20</v>
      </c>
    </row>
    <row r="17" spans="1:19" x14ac:dyDescent="0.3">
      <c r="A17" s="63" t="s">
        <v>1666</v>
      </c>
      <c r="B17" s="64">
        <f>VLOOKUP($A17,'Return Data'!$B$7:$R$2292,3,0)</f>
        <v>44579</v>
      </c>
      <c r="C17" s="65">
        <f>VLOOKUP($A17,'Return Data'!$B$7:$R$2292,4,0)</f>
        <v>25.06</v>
      </c>
      <c r="D17" s="65">
        <f>VLOOKUP($A17,'Return Data'!$B$7:$R$2292,10,0)</f>
        <v>1.0077</v>
      </c>
      <c r="E17" s="66">
        <f t="shared" si="0"/>
        <v>4</v>
      </c>
      <c r="F17" s="65">
        <f>VLOOKUP($A17,'Return Data'!$B$7:$R$2292,11,0)</f>
        <v>4.5910000000000002</v>
      </c>
      <c r="G17" s="66">
        <f t="shared" si="1"/>
        <v>17</v>
      </c>
      <c r="H17" s="65">
        <f>VLOOKUP($A17,'Return Data'!$B$7:$R$2292,12,0)</f>
        <v>8.7674000000000003</v>
      </c>
      <c r="I17" s="66">
        <f t="shared" si="2"/>
        <v>19</v>
      </c>
      <c r="J17" s="65">
        <f>VLOOKUP($A17,'Return Data'!$B$7:$R$2292,13,0)</f>
        <v>9.9123000000000001</v>
      </c>
      <c r="K17" s="66">
        <f t="shared" si="3"/>
        <v>19</v>
      </c>
      <c r="L17" s="65">
        <f>VLOOKUP($A17,'Return Data'!$B$7:$R$2292,17,0)</f>
        <v>9.4215</v>
      </c>
      <c r="M17" s="66">
        <f t="shared" si="4"/>
        <v>18</v>
      </c>
      <c r="N17" s="65">
        <f>VLOOKUP($A17,'Return Data'!$B$7:$R$2292,14,0)</f>
        <v>8.5650999999999993</v>
      </c>
      <c r="O17" s="66">
        <f t="shared" si="5"/>
        <v>18</v>
      </c>
      <c r="P17" s="65">
        <f>VLOOKUP($A17,'Return Data'!$B$7:$R$2292,15,0)</f>
        <v>6.6879</v>
      </c>
      <c r="Q17" s="66">
        <f t="shared" si="6"/>
        <v>13</v>
      </c>
      <c r="R17" s="65">
        <f>VLOOKUP($A17,'Return Data'!$B$7:$R$2292,16,0)</f>
        <v>6.9782999999999999</v>
      </c>
      <c r="S17" s="67">
        <f t="shared" si="7"/>
        <v>21</v>
      </c>
    </row>
    <row r="18" spans="1:19" x14ac:dyDescent="0.3">
      <c r="A18" s="63" t="s">
        <v>1667</v>
      </c>
      <c r="B18" s="64">
        <f>VLOOKUP($A18,'Return Data'!$B$7:$R$2292,3,0)</f>
        <v>44579</v>
      </c>
      <c r="C18" s="65">
        <f>VLOOKUP($A18,'Return Data'!$B$7:$R$2292,4,0)</f>
        <v>12.8165</v>
      </c>
      <c r="D18" s="65">
        <f>VLOOKUP($A18,'Return Data'!$B$7:$R$2292,10,0)</f>
        <v>-0.1013</v>
      </c>
      <c r="E18" s="66">
        <f t="shared" si="0"/>
        <v>15</v>
      </c>
      <c r="F18" s="65">
        <f>VLOOKUP($A18,'Return Data'!$B$7:$R$2292,11,0)</f>
        <v>4.5339999999999998</v>
      </c>
      <c r="G18" s="66">
        <f t="shared" si="1"/>
        <v>18</v>
      </c>
      <c r="H18" s="65">
        <f>VLOOKUP($A18,'Return Data'!$B$7:$R$2292,12,0)</f>
        <v>10.2087</v>
      </c>
      <c r="I18" s="66">
        <f t="shared" si="2"/>
        <v>14</v>
      </c>
      <c r="J18" s="65">
        <f>VLOOKUP($A18,'Return Data'!$B$7:$R$2292,13,0)</f>
        <v>11.4381</v>
      </c>
      <c r="K18" s="66">
        <f t="shared" si="3"/>
        <v>17</v>
      </c>
      <c r="L18" s="65">
        <f>VLOOKUP($A18,'Return Data'!$B$7:$R$2292,17,0)</f>
        <v>9.3648000000000007</v>
      </c>
      <c r="M18" s="66">
        <f t="shared" si="4"/>
        <v>19</v>
      </c>
      <c r="N18" s="65"/>
      <c r="O18" s="66"/>
      <c r="P18" s="65"/>
      <c r="Q18" s="66"/>
      <c r="R18" s="65">
        <f>VLOOKUP($A18,'Return Data'!$B$7:$R$2292,16,0)</f>
        <v>9.0269999999999992</v>
      </c>
      <c r="S18" s="67">
        <f t="shared" si="7"/>
        <v>5</v>
      </c>
    </row>
    <row r="19" spans="1:19" x14ac:dyDescent="0.3">
      <c r="A19" s="63" t="s">
        <v>1668</v>
      </c>
      <c r="B19" s="64">
        <f>VLOOKUP($A19,'Return Data'!$B$7:$R$2292,3,0)</f>
        <v>44579</v>
      </c>
      <c r="C19" s="65">
        <f>VLOOKUP($A19,'Return Data'!$B$7:$R$2292,4,0)</f>
        <v>18.593499999999999</v>
      </c>
      <c r="D19" s="65">
        <f>VLOOKUP($A19,'Return Data'!$B$7:$R$2292,10,0)</f>
        <v>1.7139</v>
      </c>
      <c r="E19" s="66">
        <f t="shared" si="0"/>
        <v>1</v>
      </c>
      <c r="F19" s="65">
        <f>VLOOKUP($A19,'Return Data'!$B$7:$R$2292,11,0)</f>
        <v>6.7824999999999998</v>
      </c>
      <c r="G19" s="66">
        <f t="shared" si="1"/>
        <v>4</v>
      </c>
      <c r="H19" s="65">
        <f>VLOOKUP($A19,'Return Data'!$B$7:$R$2292,12,0)</f>
        <v>11.033099999999999</v>
      </c>
      <c r="I19" s="66">
        <f t="shared" si="2"/>
        <v>10</v>
      </c>
      <c r="J19" s="65">
        <f>VLOOKUP($A19,'Return Data'!$B$7:$R$2292,13,0)</f>
        <v>11.9376</v>
      </c>
      <c r="K19" s="66">
        <f t="shared" si="3"/>
        <v>15</v>
      </c>
      <c r="L19" s="65">
        <f>VLOOKUP($A19,'Return Data'!$B$7:$R$2292,17,0)</f>
        <v>11.1378</v>
      </c>
      <c r="M19" s="66">
        <f t="shared" si="4"/>
        <v>11</v>
      </c>
      <c r="N19" s="65">
        <f>VLOOKUP($A19,'Return Data'!$B$7:$R$2292,14,0)</f>
        <v>10.352</v>
      </c>
      <c r="O19" s="66">
        <f t="shared" si="5"/>
        <v>10</v>
      </c>
      <c r="P19" s="65">
        <f>VLOOKUP($A19,'Return Data'!$B$7:$R$2292,15,0)</f>
        <v>9.4701000000000004</v>
      </c>
      <c r="Q19" s="66">
        <f t="shared" si="6"/>
        <v>5</v>
      </c>
      <c r="R19" s="65">
        <f>VLOOKUP($A19,'Return Data'!$B$7:$R$2292,16,0)</f>
        <v>8.9041999999999994</v>
      </c>
      <c r="S19" s="67">
        <f t="shared" si="7"/>
        <v>6</v>
      </c>
    </row>
    <row r="20" spans="1:19" x14ac:dyDescent="0.3">
      <c r="A20" s="63" t="s">
        <v>1669</v>
      </c>
      <c r="B20" s="64">
        <f>VLOOKUP($A20,'Return Data'!$B$7:$R$2292,3,0)</f>
        <v>44579</v>
      </c>
      <c r="C20" s="65">
        <f>VLOOKUP($A20,'Return Data'!$B$7:$R$2292,4,0)</f>
        <v>23.216999999999999</v>
      </c>
      <c r="D20" s="65">
        <f>VLOOKUP($A20,'Return Data'!$B$7:$R$2292,10,0)</f>
        <v>1.1193</v>
      </c>
      <c r="E20" s="66">
        <f t="shared" si="0"/>
        <v>3</v>
      </c>
      <c r="F20" s="65">
        <f>VLOOKUP($A20,'Return Data'!$B$7:$R$2292,11,0)</f>
        <v>5.4743000000000004</v>
      </c>
      <c r="G20" s="66">
        <f t="shared" si="1"/>
        <v>13</v>
      </c>
      <c r="H20" s="65">
        <f>VLOOKUP($A20,'Return Data'!$B$7:$R$2292,12,0)</f>
        <v>12.6328</v>
      </c>
      <c r="I20" s="66">
        <f t="shared" si="2"/>
        <v>7</v>
      </c>
      <c r="J20" s="65">
        <f>VLOOKUP($A20,'Return Data'!$B$7:$R$2292,13,0)</f>
        <v>15.9169</v>
      </c>
      <c r="K20" s="66">
        <f t="shared" si="3"/>
        <v>5</v>
      </c>
      <c r="L20" s="65">
        <f>VLOOKUP($A20,'Return Data'!$B$7:$R$2292,17,0)</f>
        <v>12.7532</v>
      </c>
      <c r="M20" s="66">
        <f t="shared" si="4"/>
        <v>5</v>
      </c>
      <c r="N20" s="65">
        <f>VLOOKUP($A20,'Return Data'!$B$7:$R$2292,14,0)</f>
        <v>10.4954</v>
      </c>
      <c r="O20" s="66">
        <f t="shared" si="5"/>
        <v>9</v>
      </c>
      <c r="P20" s="65">
        <f>VLOOKUP($A20,'Return Data'!$B$7:$R$2292,15,0)</f>
        <v>8.4242000000000008</v>
      </c>
      <c r="Q20" s="66">
        <f t="shared" si="6"/>
        <v>8</v>
      </c>
      <c r="R20" s="65">
        <f>VLOOKUP($A20,'Return Data'!$B$7:$R$2292,16,0)</f>
        <v>8.5556999999999999</v>
      </c>
      <c r="S20" s="67">
        <f t="shared" si="7"/>
        <v>14</v>
      </c>
    </row>
    <row r="21" spans="1:19" x14ac:dyDescent="0.3">
      <c r="A21" s="63" t="s">
        <v>1670</v>
      </c>
      <c r="B21" s="64">
        <f>VLOOKUP($A21,'Return Data'!$B$7:$R$2292,3,0)</f>
        <v>44579</v>
      </c>
      <c r="C21" s="65">
        <f>VLOOKUP($A21,'Return Data'!$B$7:$R$2292,4,0)</f>
        <v>15.860900000000001</v>
      </c>
      <c r="D21" s="65">
        <f>VLOOKUP($A21,'Return Data'!$B$7:$R$2292,10,0)</f>
        <v>-0.83589999999999998</v>
      </c>
      <c r="E21" s="66">
        <f t="shared" si="0"/>
        <v>23</v>
      </c>
      <c r="F21" s="65">
        <f>VLOOKUP($A21,'Return Data'!$B$7:$R$2292,11,0)</f>
        <v>7.5330000000000004</v>
      </c>
      <c r="G21" s="66">
        <f t="shared" si="1"/>
        <v>3</v>
      </c>
      <c r="H21" s="65">
        <f>VLOOKUP($A21,'Return Data'!$B$7:$R$2292,12,0)</f>
        <v>14.422499999999999</v>
      </c>
      <c r="I21" s="66">
        <f t="shared" si="2"/>
        <v>2</v>
      </c>
      <c r="J21" s="65">
        <f>VLOOKUP($A21,'Return Data'!$B$7:$R$2292,13,0)</f>
        <v>16.932099999999998</v>
      </c>
      <c r="K21" s="66">
        <f t="shared" si="3"/>
        <v>3</v>
      </c>
      <c r="L21" s="65">
        <f>VLOOKUP($A21,'Return Data'!$B$7:$R$2292,17,0)</f>
        <v>15.0768</v>
      </c>
      <c r="M21" s="66">
        <f t="shared" si="4"/>
        <v>2</v>
      </c>
      <c r="N21" s="65">
        <f>VLOOKUP($A21,'Return Data'!$B$7:$R$2292,14,0)</f>
        <v>13.5303</v>
      </c>
      <c r="O21" s="66">
        <f t="shared" si="5"/>
        <v>2</v>
      </c>
      <c r="P21" s="65"/>
      <c r="Q21" s="66"/>
      <c r="R21" s="65">
        <f>VLOOKUP($A21,'Return Data'!$B$7:$R$2292,16,0)</f>
        <v>9.7370000000000001</v>
      </c>
      <c r="S21" s="67">
        <f t="shared" si="7"/>
        <v>2</v>
      </c>
    </row>
    <row r="22" spans="1:19" x14ac:dyDescent="0.3">
      <c r="A22" s="63" t="s">
        <v>1671</v>
      </c>
      <c r="B22" s="64">
        <f>VLOOKUP($A22,'Return Data'!$B$7:$R$2292,3,0)</f>
        <v>44579</v>
      </c>
      <c r="C22" s="65">
        <f>VLOOKUP($A22,'Return Data'!$B$7:$R$2292,4,0)</f>
        <v>14.859</v>
      </c>
      <c r="D22" s="65">
        <f>VLOOKUP($A22,'Return Data'!$B$7:$R$2292,10,0)</f>
        <v>0.36470000000000002</v>
      </c>
      <c r="E22" s="66">
        <f t="shared" si="0"/>
        <v>8</v>
      </c>
      <c r="F22" s="65">
        <f>VLOOKUP($A22,'Return Data'!$B$7:$R$2292,11,0)</f>
        <v>6.4169999999999998</v>
      </c>
      <c r="G22" s="66">
        <f t="shared" si="1"/>
        <v>5</v>
      </c>
      <c r="H22" s="65">
        <f>VLOOKUP($A22,'Return Data'!$B$7:$R$2292,12,0)</f>
        <v>13.2201</v>
      </c>
      <c r="I22" s="66">
        <f t="shared" si="2"/>
        <v>5</v>
      </c>
      <c r="J22" s="65">
        <f>VLOOKUP($A22,'Return Data'!$B$7:$R$2292,13,0)</f>
        <v>16.1858</v>
      </c>
      <c r="K22" s="66">
        <f t="shared" si="3"/>
        <v>4</v>
      </c>
      <c r="L22" s="65">
        <f>VLOOKUP($A22,'Return Data'!$B$7:$R$2292,17,0)</f>
        <v>14.913</v>
      </c>
      <c r="M22" s="66">
        <f t="shared" si="4"/>
        <v>3</v>
      </c>
      <c r="N22" s="65">
        <f>VLOOKUP($A22,'Return Data'!$B$7:$R$2292,14,0)</f>
        <v>13.9161</v>
      </c>
      <c r="O22" s="66">
        <f t="shared" si="5"/>
        <v>1</v>
      </c>
      <c r="P22" s="65"/>
      <c r="Q22" s="66"/>
      <c r="R22" s="65">
        <f>VLOOKUP($A22,'Return Data'!$B$7:$R$2292,16,0)</f>
        <v>13.671799999999999</v>
      </c>
      <c r="S22" s="67">
        <f t="shared" si="7"/>
        <v>1</v>
      </c>
    </row>
    <row r="23" spans="1:19" x14ac:dyDescent="0.3">
      <c r="A23" s="63" t="s">
        <v>1672</v>
      </c>
      <c r="B23" s="64">
        <f>VLOOKUP($A23,'Return Data'!$B$7:$R$2292,3,0)</f>
        <v>44579</v>
      </c>
      <c r="C23" s="65">
        <f>VLOOKUP($A23,'Return Data'!$B$7:$R$2292,4,0)</f>
        <v>12.5114</v>
      </c>
      <c r="D23" s="65">
        <f>VLOOKUP($A23,'Return Data'!$B$7:$R$2292,10,0)</f>
        <v>-0.52869999999999995</v>
      </c>
      <c r="E23" s="66">
        <f t="shared" si="0"/>
        <v>20</v>
      </c>
      <c r="F23" s="65">
        <f>VLOOKUP($A23,'Return Data'!$B$7:$R$2292,11,0)</f>
        <v>4.1532</v>
      </c>
      <c r="G23" s="66">
        <f t="shared" si="1"/>
        <v>19</v>
      </c>
      <c r="H23" s="65">
        <f>VLOOKUP($A23,'Return Data'!$B$7:$R$2292,12,0)</f>
        <v>10.069699999999999</v>
      </c>
      <c r="I23" s="66">
        <f t="shared" si="2"/>
        <v>15</v>
      </c>
      <c r="J23" s="65">
        <f>VLOOKUP($A23,'Return Data'!$B$7:$R$2292,13,0)</f>
        <v>12.4176</v>
      </c>
      <c r="K23" s="66">
        <f t="shared" si="3"/>
        <v>12</v>
      </c>
      <c r="L23" s="65">
        <f>VLOOKUP($A23,'Return Data'!$B$7:$R$2292,17,0)</f>
        <v>2.7703000000000002</v>
      </c>
      <c r="M23" s="66">
        <f t="shared" si="4"/>
        <v>22</v>
      </c>
      <c r="N23" s="65">
        <f>VLOOKUP($A23,'Return Data'!$B$7:$R$2292,14,0)</f>
        <v>2.9000000000000001E-2</v>
      </c>
      <c r="O23" s="66">
        <f t="shared" si="5"/>
        <v>20</v>
      </c>
      <c r="P23" s="65">
        <f>VLOOKUP($A23,'Return Data'!$B$7:$R$2292,15,0)</f>
        <v>2.7431999999999999</v>
      </c>
      <c r="Q23" s="66">
        <f t="shared" si="6"/>
        <v>15</v>
      </c>
      <c r="R23" s="65">
        <f>VLOOKUP($A23,'Return Data'!$B$7:$R$2292,16,0)</f>
        <v>3.4298999999999999</v>
      </c>
      <c r="S23" s="67">
        <f t="shared" si="7"/>
        <v>22</v>
      </c>
    </row>
    <row r="24" spans="1:19" x14ac:dyDescent="0.3">
      <c r="A24" s="63" t="s">
        <v>1673</v>
      </c>
      <c r="B24" s="64">
        <f>VLOOKUP($A24,'Return Data'!$B$7:$R$2292,3,0)</f>
        <v>44579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1675</v>
      </c>
      <c r="B25" s="64">
        <f>VLOOKUP($A25,'Return Data'!$B$7:$R$2292,3,0)</f>
        <v>44579</v>
      </c>
      <c r="C25" s="65">
        <f>VLOOKUP($A25,'Return Data'!$B$7:$R$2292,4,0)</f>
        <v>39.895000000000003</v>
      </c>
      <c r="D25" s="65">
        <f>VLOOKUP($A25,'Return Data'!$B$7:$R$2292,10,0)</f>
        <v>0</v>
      </c>
      <c r="E25" s="66">
        <f t="shared" ref="E25:E31" si="8">RANK(D25,D$8:D$31,0)</f>
        <v>12</v>
      </c>
      <c r="F25" s="65">
        <f>VLOOKUP($A25,'Return Data'!$B$7:$R$2292,11,0)</f>
        <v>3.6886000000000001</v>
      </c>
      <c r="G25" s="66">
        <f t="shared" ref="G25:G31" si="9">RANK(F25,F$8:F$31,0)</f>
        <v>21</v>
      </c>
      <c r="H25" s="65">
        <f>VLOOKUP($A25,'Return Data'!$B$7:$R$2292,12,0)</f>
        <v>10.0054</v>
      </c>
      <c r="I25" s="66">
        <f t="shared" ref="I25:I31" si="10">RANK(H25,H$8:H$31,0)</f>
        <v>16</v>
      </c>
      <c r="J25" s="65">
        <f>VLOOKUP($A25,'Return Data'!$B$7:$R$2292,13,0)</f>
        <v>11.971500000000001</v>
      </c>
      <c r="K25" s="66">
        <f t="shared" ref="K25:K31" si="11">RANK(J25,J$8:J$31,0)</f>
        <v>14</v>
      </c>
      <c r="L25" s="65">
        <f>VLOOKUP($A25,'Return Data'!$B$7:$R$2292,17,0)</f>
        <v>8.6766000000000005</v>
      </c>
      <c r="M25" s="66">
        <f t="shared" ref="M25:M31" si="12">RANK(L25,L$8:L$31,0)</f>
        <v>20</v>
      </c>
      <c r="N25" s="65">
        <f>VLOOKUP($A25,'Return Data'!$B$7:$R$2292,14,0)</f>
        <v>9.2982999999999993</v>
      </c>
      <c r="O25" s="66">
        <f t="shared" si="5"/>
        <v>17</v>
      </c>
      <c r="P25" s="65">
        <f>VLOOKUP($A25,'Return Data'!$B$7:$R$2292,15,0)</f>
        <v>8.1450999999999993</v>
      </c>
      <c r="Q25" s="66">
        <f t="shared" si="6"/>
        <v>9</v>
      </c>
      <c r="R25" s="65">
        <f>VLOOKUP($A25,'Return Data'!$B$7:$R$2292,16,0)</f>
        <v>8.0067000000000004</v>
      </c>
      <c r="S25" s="67">
        <f t="shared" ref="S25:S31" si="13">RANK(R25,R$8:R$31,0)</f>
        <v>16</v>
      </c>
    </row>
    <row r="26" spans="1:19" x14ac:dyDescent="0.3">
      <c r="A26" s="63" t="s">
        <v>1676</v>
      </c>
      <c r="B26" s="64">
        <f>VLOOKUP($A26,'Return Data'!$B$7:$R$2292,3,0)</f>
        <v>44579</v>
      </c>
      <c r="C26" s="65">
        <f>VLOOKUP($A26,'Return Data'!$B$7:$R$2292,4,0)</f>
        <v>17.608499999999999</v>
      </c>
      <c r="D26" s="65">
        <f>VLOOKUP($A26,'Return Data'!$B$7:$R$2292,10,0)</f>
        <v>1.3083</v>
      </c>
      <c r="E26" s="66">
        <f t="shared" si="8"/>
        <v>2</v>
      </c>
      <c r="F26" s="65">
        <f>VLOOKUP($A26,'Return Data'!$B$7:$R$2292,11,0)</f>
        <v>6.0011999999999999</v>
      </c>
      <c r="G26" s="66">
        <f t="shared" si="9"/>
        <v>7</v>
      </c>
      <c r="H26" s="65">
        <f>VLOOKUP($A26,'Return Data'!$B$7:$R$2292,12,0)</f>
        <v>11.9315</v>
      </c>
      <c r="I26" s="66">
        <f t="shared" si="10"/>
        <v>8</v>
      </c>
      <c r="J26" s="65">
        <f>VLOOKUP($A26,'Return Data'!$B$7:$R$2292,13,0)</f>
        <v>13.4305</v>
      </c>
      <c r="K26" s="66">
        <f t="shared" si="11"/>
        <v>10</v>
      </c>
      <c r="L26" s="65">
        <f>VLOOKUP($A26,'Return Data'!$B$7:$R$2292,17,0)</f>
        <v>12.6991</v>
      </c>
      <c r="M26" s="66">
        <f t="shared" si="12"/>
        <v>6</v>
      </c>
      <c r="N26" s="65">
        <f>VLOOKUP($A26,'Return Data'!$B$7:$R$2292,14,0)</f>
        <v>12.066700000000001</v>
      </c>
      <c r="O26" s="66">
        <f t="shared" si="5"/>
        <v>4</v>
      </c>
      <c r="P26" s="65">
        <f>VLOOKUP($A26,'Return Data'!$B$7:$R$2292,15,0)</f>
        <v>9.5411999999999999</v>
      </c>
      <c r="Q26" s="66">
        <f t="shared" si="6"/>
        <v>4</v>
      </c>
      <c r="R26" s="65">
        <f>VLOOKUP($A26,'Return Data'!$B$7:$R$2292,16,0)</f>
        <v>8.8778000000000006</v>
      </c>
      <c r="S26" s="67">
        <f t="shared" si="13"/>
        <v>8</v>
      </c>
    </row>
    <row r="27" spans="1:19" x14ac:dyDescent="0.3">
      <c r="A27" s="63" t="s">
        <v>2017</v>
      </c>
      <c r="B27" s="64">
        <f>VLOOKUP($A27,'Return Data'!$B$7:$R$2292,3,0)</f>
        <v>44579</v>
      </c>
      <c r="C27" s="65">
        <f>VLOOKUP($A27,'Return Data'!$B$7:$R$2292,4,0)</f>
        <v>51.169899999999998</v>
      </c>
      <c r="D27" s="65">
        <f>VLOOKUP($A27,'Return Data'!$B$7:$R$2292,10,0)</f>
        <v>0.64039999999999997</v>
      </c>
      <c r="E27" s="66">
        <f t="shared" si="8"/>
        <v>6</v>
      </c>
      <c r="F27" s="65">
        <f>VLOOKUP($A27,'Return Data'!$B$7:$R$2292,11,0)</f>
        <v>8.8788</v>
      </c>
      <c r="G27" s="66">
        <f t="shared" si="9"/>
        <v>1</v>
      </c>
      <c r="H27" s="65">
        <f>VLOOKUP($A27,'Return Data'!$B$7:$R$2292,12,0)</f>
        <v>17.1113</v>
      </c>
      <c r="I27" s="66">
        <f t="shared" si="10"/>
        <v>1</v>
      </c>
      <c r="J27" s="65">
        <f>VLOOKUP($A27,'Return Data'!$B$7:$R$2292,13,0)</f>
        <v>18.910699999999999</v>
      </c>
      <c r="K27" s="66">
        <f t="shared" si="11"/>
        <v>1</v>
      </c>
      <c r="L27" s="65">
        <f>VLOOKUP($A27,'Return Data'!$B$7:$R$2292,17,0)</f>
        <v>17.193300000000001</v>
      </c>
      <c r="M27" s="66">
        <f t="shared" si="12"/>
        <v>1</v>
      </c>
      <c r="N27" s="65">
        <f>VLOOKUP($A27,'Return Data'!$B$7:$R$2292,14,0)</f>
        <v>13.3262</v>
      </c>
      <c r="O27" s="66">
        <f t="shared" si="5"/>
        <v>3</v>
      </c>
      <c r="P27" s="65">
        <f>VLOOKUP($A27,'Return Data'!$B$7:$R$2292,15,0)</f>
        <v>10.6312</v>
      </c>
      <c r="Q27" s="66">
        <f t="shared" si="6"/>
        <v>1</v>
      </c>
      <c r="R27" s="65">
        <f>VLOOKUP($A27,'Return Data'!$B$7:$R$2292,16,0)</f>
        <v>8.6533999999999995</v>
      </c>
      <c r="S27" s="67">
        <f t="shared" si="13"/>
        <v>12</v>
      </c>
    </row>
    <row r="28" spans="1:19" x14ac:dyDescent="0.3">
      <c r="A28" s="63" t="s">
        <v>2019</v>
      </c>
      <c r="B28" s="64">
        <f>VLOOKUP($A28,'Return Data'!$B$7:$R$2292,3,0)</f>
        <v>0</v>
      </c>
      <c r="C28" s="65">
        <f>VLOOKUP($A28,'Return Data'!$B$7:$R$2292,4,0)</f>
        <v>0</v>
      </c>
      <c r="D28" s="65">
        <f>VLOOKUP($A28,'Return Data'!$B$7:$R$2292,10,0)</f>
        <v>0</v>
      </c>
      <c r="E28" s="66">
        <f t="shared" si="8"/>
        <v>12</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1677</v>
      </c>
      <c r="B29" s="64">
        <f>VLOOKUP($A29,'Return Data'!$B$7:$R$2292,3,0)</f>
        <v>44579</v>
      </c>
      <c r="C29" s="65">
        <f>VLOOKUP($A29,'Return Data'!$B$7:$R$2292,4,0)</f>
        <v>55.1371455190896</v>
      </c>
      <c r="D29" s="65">
        <f>VLOOKUP($A29,'Return Data'!$B$7:$R$2292,10,0)</f>
        <v>0.3644</v>
      </c>
      <c r="E29" s="66">
        <f t="shared" si="8"/>
        <v>9</v>
      </c>
      <c r="F29" s="65">
        <f>VLOOKUP($A29,'Return Data'!$B$7:$R$2292,11,0)</f>
        <v>6.18</v>
      </c>
      <c r="G29" s="66">
        <f t="shared" si="9"/>
        <v>6</v>
      </c>
      <c r="H29" s="65">
        <f>VLOOKUP($A29,'Return Data'!$B$7:$R$2292,12,0)</f>
        <v>9.7718000000000007</v>
      </c>
      <c r="I29" s="66">
        <f t="shared" si="10"/>
        <v>17</v>
      </c>
      <c r="J29" s="65">
        <f>VLOOKUP($A29,'Return Data'!$B$7:$R$2292,13,0)</f>
        <v>11.4186</v>
      </c>
      <c r="K29" s="66">
        <f t="shared" si="11"/>
        <v>18</v>
      </c>
      <c r="L29" s="65">
        <f>VLOOKUP($A29,'Return Data'!$B$7:$R$2292,17,0)</f>
        <v>10.2906</v>
      </c>
      <c r="M29" s="66">
        <f t="shared" si="12"/>
        <v>14</v>
      </c>
      <c r="N29" s="65">
        <f>VLOOKUP($A29,'Return Data'!$B$7:$R$2292,14,0)</f>
        <v>9.7474000000000007</v>
      </c>
      <c r="O29" s="66">
        <f>RANK(N29,N$8:N$31,0)</f>
        <v>14</v>
      </c>
      <c r="P29" s="65">
        <f>VLOOKUP($A29,'Return Data'!$B$7:$R$2292,15,0)</f>
        <v>7.4150999999999998</v>
      </c>
      <c r="Q29" s="66">
        <f>RANK(P29,P$8:P$31,0)</f>
        <v>12</v>
      </c>
      <c r="R29" s="65">
        <f>VLOOKUP($A29,'Return Data'!$B$7:$R$2292,16,0)</f>
        <v>7.9337</v>
      </c>
      <c r="S29" s="67">
        <f t="shared" si="13"/>
        <v>18</v>
      </c>
    </row>
    <row r="30" spans="1:19" x14ac:dyDescent="0.3">
      <c r="A30" s="63" t="s">
        <v>1678</v>
      </c>
      <c r="B30" s="64">
        <f>VLOOKUP($A30,'Return Data'!$B$7:$R$2292,3,0)</f>
        <v>44579</v>
      </c>
      <c r="C30" s="65">
        <f>VLOOKUP($A30,'Return Data'!$B$7:$R$2292,4,0)</f>
        <v>13.41</v>
      </c>
      <c r="D30" s="65">
        <f>VLOOKUP($A30,'Return Data'!$B$7:$R$2292,10,0)</f>
        <v>-0.1489</v>
      </c>
      <c r="E30" s="66">
        <f t="shared" si="8"/>
        <v>17</v>
      </c>
      <c r="F30" s="65">
        <f>VLOOKUP($A30,'Return Data'!$B$7:$R$2292,11,0)</f>
        <v>4.6837999999999997</v>
      </c>
      <c r="G30" s="66">
        <f t="shared" si="9"/>
        <v>16</v>
      </c>
      <c r="H30" s="65">
        <f>VLOOKUP($A30,'Return Data'!$B$7:$R$2292,12,0)</f>
        <v>8.2324000000000002</v>
      </c>
      <c r="I30" s="66">
        <f t="shared" si="10"/>
        <v>20</v>
      </c>
      <c r="J30" s="65">
        <f>VLOOKUP($A30,'Return Data'!$B$7:$R$2292,13,0)</f>
        <v>9.0244</v>
      </c>
      <c r="K30" s="66">
        <f t="shared" si="11"/>
        <v>21</v>
      </c>
      <c r="L30" s="65">
        <f>VLOOKUP($A30,'Return Data'!$B$7:$R$2292,17,0)</f>
        <v>9.9844000000000008</v>
      </c>
      <c r="M30" s="66">
        <f t="shared" si="12"/>
        <v>16</v>
      </c>
      <c r="N30" s="65">
        <f>VLOOKUP($A30,'Return Data'!$B$7:$R$2292,14,0)</f>
        <v>9.5044000000000004</v>
      </c>
      <c r="O30" s="66">
        <f t="shared" ref="O30:O31" si="14">RANK(N30,N$8:N$31,0)</f>
        <v>15</v>
      </c>
      <c r="P30" s="65"/>
      <c r="Q30" s="66"/>
      <c r="R30" s="65">
        <f>VLOOKUP($A30,'Return Data'!$B$7:$R$2292,16,0)</f>
        <v>8.8861000000000008</v>
      </c>
      <c r="S30" s="67">
        <f t="shared" si="13"/>
        <v>7</v>
      </c>
    </row>
    <row r="31" spans="1:19" x14ac:dyDescent="0.3">
      <c r="A31" s="63" t="s">
        <v>1679</v>
      </c>
      <c r="B31" s="64">
        <f>VLOOKUP($A31,'Return Data'!$B$7:$R$2292,3,0)</f>
        <v>44579</v>
      </c>
      <c r="C31" s="65">
        <f>VLOOKUP($A31,'Return Data'!$B$7:$R$2292,4,0)</f>
        <v>13.2637</v>
      </c>
      <c r="D31" s="65">
        <f>VLOOKUP($A31,'Return Data'!$B$7:$R$2292,10,0)</f>
        <v>-0.52349999999999997</v>
      </c>
      <c r="E31" s="66">
        <f t="shared" si="8"/>
        <v>19</v>
      </c>
      <c r="F31" s="65">
        <f>VLOOKUP($A31,'Return Data'!$B$7:$R$2292,11,0)</f>
        <v>5.6616</v>
      </c>
      <c r="G31" s="66">
        <f t="shared" si="9"/>
        <v>10</v>
      </c>
      <c r="H31" s="65">
        <f>VLOOKUP($A31,'Return Data'!$B$7:$R$2292,12,0)</f>
        <v>11.2157</v>
      </c>
      <c r="I31" s="66">
        <f t="shared" si="10"/>
        <v>9</v>
      </c>
      <c r="J31" s="65">
        <f>VLOOKUP($A31,'Return Data'!$B$7:$R$2292,13,0)</f>
        <v>13.8711</v>
      </c>
      <c r="K31" s="66">
        <f t="shared" si="11"/>
        <v>8</v>
      </c>
      <c r="L31" s="65">
        <f>VLOOKUP($A31,'Return Data'!$B$7:$R$2292,17,0)</f>
        <v>12.3743</v>
      </c>
      <c r="M31" s="66">
        <f t="shared" si="12"/>
        <v>9</v>
      </c>
      <c r="N31" s="65">
        <f>VLOOKUP($A31,'Return Data'!$B$7:$R$2292,14,0)</f>
        <v>9.9920000000000009</v>
      </c>
      <c r="O31" s="66">
        <f t="shared" si="14"/>
        <v>12</v>
      </c>
      <c r="P31" s="65"/>
      <c r="Q31" s="66"/>
      <c r="R31" s="65">
        <f>VLOOKUP($A31,'Return Data'!$B$7:$R$2292,16,0)</f>
        <v>8.6912000000000003</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0.16229565217391304</v>
      </c>
      <c r="E33" s="74"/>
      <c r="F33" s="75">
        <f>AVERAGE(F8:F31)</f>
        <v>5.3188478260869561</v>
      </c>
      <c r="G33" s="74"/>
      <c r="H33" s="75">
        <f>AVERAGE(H8:H31)</f>
        <v>10.587121739130437</v>
      </c>
      <c r="I33" s="74"/>
      <c r="J33" s="75">
        <f>AVERAGE(J8:J31)</f>
        <v>12.473704347826089</v>
      </c>
      <c r="K33" s="74"/>
      <c r="L33" s="75">
        <f>AVERAGE(L8:L31)</f>
        <v>10.6472</v>
      </c>
      <c r="M33" s="74"/>
      <c r="N33" s="75">
        <f>AVERAGE(N8:N31)</f>
        <v>9.6975666666666669</v>
      </c>
      <c r="O33" s="74"/>
      <c r="P33" s="75">
        <f>AVERAGE(P8:P31)</f>
        <v>8.2919733333333348</v>
      </c>
      <c r="Q33" s="74"/>
      <c r="R33" s="75">
        <f>AVERAGE(R8:R31)</f>
        <v>8.1715478260869574</v>
      </c>
      <c r="S33" s="76"/>
    </row>
    <row r="34" spans="1:19" x14ac:dyDescent="0.3">
      <c r="A34" s="73" t="s">
        <v>28</v>
      </c>
      <c r="B34" s="74"/>
      <c r="C34" s="74"/>
      <c r="D34" s="75">
        <f>MIN(D8:D31)</f>
        <v>-0.83589999999999998</v>
      </c>
      <c r="E34" s="74"/>
      <c r="F34" s="75">
        <f>MIN(F8:F31)</f>
        <v>0</v>
      </c>
      <c r="G34" s="74"/>
      <c r="H34" s="75">
        <f>MIN(H8:H31)</f>
        <v>0</v>
      </c>
      <c r="I34" s="74"/>
      <c r="J34" s="75">
        <f>MIN(J8:J31)</f>
        <v>0</v>
      </c>
      <c r="K34" s="74"/>
      <c r="L34" s="75">
        <f>MIN(L8:L31)</f>
        <v>0</v>
      </c>
      <c r="M34" s="74"/>
      <c r="N34" s="75">
        <f>MIN(N8:N31)</f>
        <v>0</v>
      </c>
      <c r="O34" s="74"/>
      <c r="P34" s="75">
        <f>MIN(P8:P31)</f>
        <v>2.7431999999999999</v>
      </c>
      <c r="Q34" s="74"/>
      <c r="R34" s="75">
        <f>MIN(R8:R31)</f>
        <v>0</v>
      </c>
      <c r="S34" s="76"/>
    </row>
    <row r="35" spans="1:19" ht="15" thickBot="1" x14ac:dyDescent="0.35">
      <c r="A35" s="77" t="s">
        <v>29</v>
      </c>
      <c r="B35" s="78"/>
      <c r="C35" s="78"/>
      <c r="D35" s="79">
        <f>MAX(D8:D31)</f>
        <v>1.7139</v>
      </c>
      <c r="E35" s="78"/>
      <c r="F35" s="79">
        <f>MAX(F8:F31)</f>
        <v>8.8788</v>
      </c>
      <c r="G35" s="78"/>
      <c r="H35" s="79">
        <f>MAX(H8:H31)</f>
        <v>17.1113</v>
      </c>
      <c r="I35" s="78"/>
      <c r="J35" s="79">
        <f>MAX(J8:J31)</f>
        <v>18.910699999999999</v>
      </c>
      <c r="K35" s="78"/>
      <c r="L35" s="79">
        <f>MAX(L8:L31)</f>
        <v>17.193300000000001</v>
      </c>
      <c r="M35" s="78"/>
      <c r="N35" s="79">
        <f>MAX(N8:N31)</f>
        <v>13.9161</v>
      </c>
      <c r="O35" s="78"/>
      <c r="P35" s="79">
        <f>MAX(P8:P31)</f>
        <v>10.6312</v>
      </c>
      <c r="Q35" s="78"/>
      <c r="R35" s="79">
        <f>MAX(R8:R31)</f>
        <v>13.671799999999999</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1680</v>
      </c>
      <c r="B8" s="64">
        <f>VLOOKUP($A8,'Return Data'!$B$7:$R$2292,3,0)</f>
        <v>44579</v>
      </c>
      <c r="C8" s="65">
        <f>VLOOKUP($A8,'Return Data'!$B$7:$R$2292,4,0)</f>
        <v>22.596900000000002</v>
      </c>
      <c r="D8" s="65">
        <f>VLOOKUP($A8,'Return Data'!$B$7:$R$2292,10,0)</f>
        <v>1.1739999999999999</v>
      </c>
      <c r="E8" s="66">
        <f t="shared" ref="E8:E33" si="0">RANK(D8,D$8:D$33,0)</f>
        <v>11</v>
      </c>
      <c r="F8" s="65">
        <f>VLOOKUP($A8,'Return Data'!$B$7:$R$2292,11,0)</f>
        <v>2.1315</v>
      </c>
      <c r="G8" s="66">
        <f t="shared" ref="G8:G33" si="1">RANK(F8,F$8:F$33,0)</f>
        <v>9</v>
      </c>
      <c r="H8" s="65">
        <f>VLOOKUP($A8,'Return Data'!$B$7:$R$2292,12,0)</f>
        <v>3.4420000000000002</v>
      </c>
      <c r="I8" s="66">
        <f>RANK(H8,H$8:H$33,0)</f>
        <v>7</v>
      </c>
      <c r="J8" s="65">
        <f>VLOOKUP($A8,'Return Data'!$B$7:$R$2292,13,0)</f>
        <v>4.6715</v>
      </c>
      <c r="K8" s="66">
        <f>RANK(J8,J$8:J$33,0)</f>
        <v>6</v>
      </c>
      <c r="L8" s="65">
        <f>VLOOKUP($A8,'Return Data'!$B$7:$R$2292,17,0)</f>
        <v>4.6235999999999997</v>
      </c>
      <c r="M8" s="66">
        <f>RANK(L8,L$8:L$33,0)</f>
        <v>9</v>
      </c>
      <c r="N8" s="65">
        <f>VLOOKUP($A8,'Return Data'!$B$7:$R$2292,14,0)</f>
        <v>5.3414000000000001</v>
      </c>
      <c r="O8" s="66">
        <f>RANK(N8,N$8:N$33,0)</f>
        <v>8</v>
      </c>
      <c r="P8" s="65">
        <f>VLOOKUP($A8,'Return Data'!$B$7:$R$2292,15,0)</f>
        <v>5.8354999999999997</v>
      </c>
      <c r="Q8" s="66">
        <f>RANK(P8,P$8:P$33,0)</f>
        <v>8</v>
      </c>
      <c r="R8" s="65">
        <f>VLOOKUP($A8,'Return Data'!$B$7:$R$2292,16,0)</f>
        <v>6.9837999999999996</v>
      </c>
      <c r="S8" s="67">
        <f>RANK(R8,R$8:R$33,0)</f>
        <v>4</v>
      </c>
    </row>
    <row r="9" spans="1:20" x14ac:dyDescent="0.3">
      <c r="A9" s="63" t="s">
        <v>1681</v>
      </c>
      <c r="B9" s="64">
        <f>VLOOKUP($A9,'Return Data'!$B$7:$R$2292,3,0)</f>
        <v>44579</v>
      </c>
      <c r="C9" s="65">
        <f>VLOOKUP($A9,'Return Data'!$B$7:$R$2292,4,0)</f>
        <v>16.040900000000001</v>
      </c>
      <c r="D9" s="65">
        <f>VLOOKUP($A9,'Return Data'!$B$7:$R$2292,10,0)</f>
        <v>1.4302999999999999</v>
      </c>
      <c r="E9" s="66">
        <f t="shared" si="0"/>
        <v>1</v>
      </c>
      <c r="F9" s="65">
        <f>VLOOKUP($A9,'Return Data'!$B$7:$R$2292,11,0)</f>
        <v>2.4238</v>
      </c>
      <c r="G9" s="66">
        <f t="shared" si="1"/>
        <v>1</v>
      </c>
      <c r="H9" s="65">
        <f>VLOOKUP($A9,'Return Data'!$B$7:$R$2292,12,0)</f>
        <v>3.5899000000000001</v>
      </c>
      <c r="I9" s="66">
        <f t="shared" ref="I9:I33" si="2">RANK(H9,H$8:H$33,0)</f>
        <v>1</v>
      </c>
      <c r="J9" s="65">
        <f>VLOOKUP($A9,'Return Data'!$B$7:$R$2292,13,0)</f>
        <v>4.7603</v>
      </c>
      <c r="K9" s="66">
        <f t="shared" ref="K9:K33" si="3">RANK(J9,J$8:J$33,0)</f>
        <v>1</v>
      </c>
      <c r="L9" s="65">
        <f>VLOOKUP($A9,'Return Data'!$B$7:$R$2292,17,0)</f>
        <v>4.7153</v>
      </c>
      <c r="M9" s="66">
        <f t="shared" ref="M9:M33" si="4">RANK(L9,L$8:L$33,0)</f>
        <v>7</v>
      </c>
      <c r="N9" s="65">
        <f>VLOOKUP($A9,'Return Data'!$B$7:$R$2292,14,0)</f>
        <v>5.3423999999999996</v>
      </c>
      <c r="O9" s="66">
        <f t="shared" ref="O9:O33" si="5">RANK(N9,N$8:N$33,0)</f>
        <v>7</v>
      </c>
      <c r="P9" s="65">
        <f>VLOOKUP($A9,'Return Data'!$B$7:$R$2292,15,0)</f>
        <v>5.8716999999999997</v>
      </c>
      <c r="Q9" s="66">
        <f t="shared" ref="Q9:Q33" si="6">RANK(P9,P$8:P$33,0)</f>
        <v>6</v>
      </c>
      <c r="R9" s="65">
        <f>VLOOKUP($A9,'Return Data'!$B$7:$R$2292,16,0)</f>
        <v>6.5616000000000003</v>
      </c>
      <c r="S9" s="67">
        <f t="shared" ref="S9:S33" si="7">RANK(R9,R$8:R$33,0)</f>
        <v>10</v>
      </c>
    </row>
    <row r="10" spans="1:20" x14ac:dyDescent="0.3">
      <c r="A10" s="63" t="s">
        <v>1682</v>
      </c>
      <c r="B10" s="64">
        <f>VLOOKUP($A10,'Return Data'!$B$7:$R$2292,3,0)</f>
        <v>44579</v>
      </c>
      <c r="C10" s="65">
        <f>VLOOKUP($A10,'Return Data'!$B$7:$R$2292,4,0)</f>
        <v>13.452</v>
      </c>
      <c r="D10" s="65">
        <f>VLOOKUP($A10,'Return Data'!$B$7:$R$2292,10,0)</f>
        <v>1.1048</v>
      </c>
      <c r="E10" s="66">
        <f t="shared" si="0"/>
        <v>17</v>
      </c>
      <c r="F10" s="65">
        <f>VLOOKUP($A10,'Return Data'!$B$7:$R$2292,11,0)</f>
        <v>2.0870000000000002</v>
      </c>
      <c r="G10" s="66">
        <f t="shared" si="1"/>
        <v>13</v>
      </c>
      <c r="H10" s="65">
        <f>VLOOKUP($A10,'Return Data'!$B$7:$R$2292,12,0)</f>
        <v>3.31</v>
      </c>
      <c r="I10" s="66">
        <f t="shared" si="2"/>
        <v>10</v>
      </c>
      <c r="J10" s="65">
        <f>VLOOKUP($A10,'Return Data'!$B$7:$R$2292,13,0)</f>
        <v>4.4490999999999996</v>
      </c>
      <c r="K10" s="66">
        <f t="shared" si="3"/>
        <v>11</v>
      </c>
      <c r="L10" s="65">
        <f>VLOOKUP($A10,'Return Data'!$B$7:$R$2292,17,0)</f>
        <v>4.7267999999999999</v>
      </c>
      <c r="M10" s="66">
        <f t="shared" si="4"/>
        <v>6</v>
      </c>
      <c r="N10" s="65">
        <f>VLOOKUP($A10,'Return Data'!$B$7:$R$2292,14,0)</f>
        <v>5.4027000000000003</v>
      </c>
      <c r="O10" s="66">
        <f t="shared" si="5"/>
        <v>4</v>
      </c>
      <c r="P10" s="65">
        <f>VLOOKUP($A10,'Return Data'!$B$7:$R$2292,15,0)</f>
        <v>5.9462999999999999</v>
      </c>
      <c r="Q10" s="66">
        <f t="shared" si="6"/>
        <v>3</v>
      </c>
      <c r="R10" s="65">
        <f>VLOOKUP($A10,'Return Data'!$B$7:$R$2292,16,0)</f>
        <v>6.0353000000000003</v>
      </c>
      <c r="S10" s="67">
        <f t="shared" si="7"/>
        <v>16</v>
      </c>
    </row>
    <row r="11" spans="1:20" x14ac:dyDescent="0.3">
      <c r="A11" s="63" t="s">
        <v>1683</v>
      </c>
      <c r="B11" s="64">
        <f>VLOOKUP($A11,'Return Data'!$B$7:$R$2292,3,0)</f>
        <v>44579</v>
      </c>
      <c r="C11" s="65">
        <f>VLOOKUP($A11,'Return Data'!$B$7:$R$2292,4,0)</f>
        <v>11.7273</v>
      </c>
      <c r="D11" s="65">
        <f>VLOOKUP($A11,'Return Data'!$B$7:$R$2292,10,0)</f>
        <v>0.8115</v>
      </c>
      <c r="E11" s="66">
        <f t="shared" si="0"/>
        <v>24</v>
      </c>
      <c r="F11" s="65">
        <f>VLOOKUP($A11,'Return Data'!$B$7:$R$2292,11,0)</f>
        <v>1.3516999999999999</v>
      </c>
      <c r="G11" s="66">
        <f t="shared" si="1"/>
        <v>24</v>
      </c>
      <c r="H11" s="65">
        <f>VLOOKUP($A11,'Return Data'!$B$7:$R$2292,12,0)</f>
        <v>2.1577000000000002</v>
      </c>
      <c r="I11" s="66">
        <f t="shared" si="2"/>
        <v>24</v>
      </c>
      <c r="J11" s="65">
        <f>VLOOKUP($A11,'Return Data'!$B$7:$R$2292,13,0)</f>
        <v>2.9569000000000001</v>
      </c>
      <c r="K11" s="66">
        <f t="shared" si="3"/>
        <v>24</v>
      </c>
      <c r="L11" s="65">
        <f>VLOOKUP($A11,'Return Data'!$B$7:$R$2292,17,0)</f>
        <v>3.3532000000000002</v>
      </c>
      <c r="M11" s="66">
        <f t="shared" si="4"/>
        <v>21</v>
      </c>
      <c r="N11" s="65">
        <f>VLOOKUP($A11,'Return Data'!$B$7:$R$2292,14,0)</f>
        <v>4.2286000000000001</v>
      </c>
      <c r="O11" s="66">
        <f t="shared" si="5"/>
        <v>18</v>
      </c>
      <c r="P11" s="65"/>
      <c r="Q11" s="66"/>
      <c r="R11" s="65">
        <f>VLOOKUP($A11,'Return Data'!$B$7:$R$2292,16,0)</f>
        <v>4.5395000000000003</v>
      </c>
      <c r="S11" s="67">
        <f t="shared" si="7"/>
        <v>21</v>
      </c>
    </row>
    <row r="12" spans="1:20" x14ac:dyDescent="0.3">
      <c r="A12" s="63" t="s">
        <v>1684</v>
      </c>
      <c r="B12" s="64">
        <f>VLOOKUP($A12,'Return Data'!$B$7:$R$2292,3,0)</f>
        <v>44579</v>
      </c>
      <c r="C12" s="65">
        <f>VLOOKUP($A12,'Return Data'!$B$7:$R$2292,4,0)</f>
        <v>12.401999999999999</v>
      </c>
      <c r="D12" s="65">
        <f>VLOOKUP($A12,'Return Data'!$B$7:$R$2292,10,0)</f>
        <v>1.1499999999999999</v>
      </c>
      <c r="E12" s="66">
        <f t="shared" si="0"/>
        <v>14</v>
      </c>
      <c r="F12" s="65">
        <f>VLOOKUP($A12,'Return Data'!$B$7:$R$2292,11,0)</f>
        <v>2.0068999999999999</v>
      </c>
      <c r="G12" s="66">
        <f t="shared" si="1"/>
        <v>18</v>
      </c>
      <c r="H12" s="65">
        <f>VLOOKUP($A12,'Return Data'!$B$7:$R$2292,12,0)</f>
        <v>3.2382</v>
      </c>
      <c r="I12" s="66">
        <f t="shared" si="2"/>
        <v>17</v>
      </c>
      <c r="J12" s="65">
        <f>VLOOKUP($A12,'Return Data'!$B$7:$R$2292,13,0)</f>
        <v>4.1571999999999996</v>
      </c>
      <c r="K12" s="66">
        <f t="shared" si="3"/>
        <v>18</v>
      </c>
      <c r="L12" s="65">
        <f>VLOOKUP($A12,'Return Data'!$B$7:$R$2292,17,0)</f>
        <v>4.3220999999999998</v>
      </c>
      <c r="M12" s="66">
        <f t="shared" si="4"/>
        <v>15</v>
      </c>
      <c r="N12" s="65">
        <f>VLOOKUP($A12,'Return Data'!$B$7:$R$2292,14,0)</f>
        <v>5.2061000000000002</v>
      </c>
      <c r="O12" s="66">
        <f t="shared" si="5"/>
        <v>12</v>
      </c>
      <c r="P12" s="65"/>
      <c r="Q12" s="66"/>
      <c r="R12" s="65">
        <f>VLOOKUP($A12,'Return Data'!$B$7:$R$2292,16,0)</f>
        <v>5.5526999999999997</v>
      </c>
      <c r="S12" s="67">
        <f t="shared" si="7"/>
        <v>18</v>
      </c>
    </row>
    <row r="13" spans="1:20" x14ac:dyDescent="0.3">
      <c r="A13" s="63" t="s">
        <v>1685</v>
      </c>
      <c r="B13" s="64">
        <f>VLOOKUP($A13,'Return Data'!$B$7:$R$2292,3,0)</f>
        <v>44579</v>
      </c>
      <c r="C13" s="65">
        <f>VLOOKUP($A13,'Return Data'!$B$7:$R$2292,4,0)</f>
        <v>16.3552</v>
      </c>
      <c r="D13" s="65">
        <f>VLOOKUP($A13,'Return Data'!$B$7:$R$2292,10,0)</f>
        <v>1.3213999999999999</v>
      </c>
      <c r="E13" s="66">
        <f t="shared" si="0"/>
        <v>2</v>
      </c>
      <c r="F13" s="65">
        <f>VLOOKUP($A13,'Return Data'!$B$7:$R$2292,11,0)</f>
        <v>2.2993000000000001</v>
      </c>
      <c r="G13" s="66">
        <f t="shared" si="1"/>
        <v>3</v>
      </c>
      <c r="H13" s="65">
        <f>VLOOKUP($A13,'Return Data'!$B$7:$R$2292,12,0)</f>
        <v>3.5808</v>
      </c>
      <c r="I13" s="66">
        <f t="shared" si="2"/>
        <v>2</v>
      </c>
      <c r="J13" s="65">
        <f>VLOOKUP($A13,'Return Data'!$B$7:$R$2292,13,0)</f>
        <v>4.7348999999999997</v>
      </c>
      <c r="K13" s="66">
        <f t="shared" si="3"/>
        <v>2</v>
      </c>
      <c r="L13" s="65">
        <f>VLOOKUP($A13,'Return Data'!$B$7:$R$2292,17,0)</f>
        <v>4.9032999999999998</v>
      </c>
      <c r="M13" s="66">
        <f t="shared" si="4"/>
        <v>2</v>
      </c>
      <c r="N13" s="65">
        <f>VLOOKUP($A13,'Return Data'!$B$7:$R$2292,14,0)</f>
        <v>5.5587999999999997</v>
      </c>
      <c r="O13" s="66">
        <f t="shared" si="5"/>
        <v>2</v>
      </c>
      <c r="P13" s="65">
        <f>VLOOKUP($A13,'Return Data'!$B$7:$R$2292,15,0)</f>
        <v>6.0545</v>
      </c>
      <c r="Q13" s="66">
        <f t="shared" si="6"/>
        <v>1</v>
      </c>
      <c r="R13" s="65">
        <f>VLOOKUP($A13,'Return Data'!$B$7:$R$2292,16,0)</f>
        <v>6.7172999999999998</v>
      </c>
      <c r="S13" s="67">
        <f t="shared" si="7"/>
        <v>9</v>
      </c>
    </row>
    <row r="14" spans="1:20" x14ac:dyDescent="0.3">
      <c r="A14" s="63" t="s">
        <v>1686</v>
      </c>
      <c r="B14" s="64">
        <f>VLOOKUP($A14,'Return Data'!$B$7:$R$2292,3,0)</f>
        <v>44579</v>
      </c>
      <c r="C14" s="65">
        <f>VLOOKUP($A14,'Return Data'!$B$7:$R$2292,4,0)</f>
        <v>15.976000000000001</v>
      </c>
      <c r="D14" s="65">
        <f>VLOOKUP($A14,'Return Data'!$B$7:$R$2292,10,0)</f>
        <v>1.0947</v>
      </c>
      <c r="E14" s="66">
        <f t="shared" si="0"/>
        <v>19</v>
      </c>
      <c r="F14" s="65">
        <f>VLOOKUP($A14,'Return Data'!$B$7:$R$2292,11,0)</f>
        <v>1.9787999999999999</v>
      </c>
      <c r="G14" s="66">
        <f t="shared" si="1"/>
        <v>19</v>
      </c>
      <c r="H14" s="65">
        <f>VLOOKUP($A14,'Return Data'!$B$7:$R$2292,12,0)</f>
        <v>3.2174999999999998</v>
      </c>
      <c r="I14" s="66">
        <f t="shared" si="2"/>
        <v>18</v>
      </c>
      <c r="J14" s="65">
        <f>VLOOKUP($A14,'Return Data'!$B$7:$R$2292,13,0)</f>
        <v>4.3365</v>
      </c>
      <c r="K14" s="66">
        <f t="shared" si="3"/>
        <v>16</v>
      </c>
      <c r="L14" s="65">
        <f>VLOOKUP($A14,'Return Data'!$B$7:$R$2292,17,0)</f>
        <v>4.2168000000000001</v>
      </c>
      <c r="M14" s="66">
        <f t="shared" si="4"/>
        <v>16</v>
      </c>
      <c r="N14" s="65">
        <f>VLOOKUP($A14,'Return Data'!$B$7:$R$2292,14,0)</f>
        <v>4.9717000000000002</v>
      </c>
      <c r="O14" s="66">
        <f t="shared" si="5"/>
        <v>15</v>
      </c>
      <c r="P14" s="65">
        <f>VLOOKUP($A14,'Return Data'!$B$7:$R$2292,15,0)</f>
        <v>5.4413999999999998</v>
      </c>
      <c r="Q14" s="66">
        <f t="shared" si="6"/>
        <v>14</v>
      </c>
      <c r="R14" s="65">
        <f>VLOOKUP($A14,'Return Data'!$B$7:$R$2292,16,0)</f>
        <v>6.1837999999999997</v>
      </c>
      <c r="S14" s="67">
        <f t="shared" si="7"/>
        <v>14</v>
      </c>
    </row>
    <row r="15" spans="1:20" x14ac:dyDescent="0.3">
      <c r="A15" s="63" t="s">
        <v>1687</v>
      </c>
      <c r="B15" s="64">
        <f>VLOOKUP($A15,'Return Data'!$B$7:$R$2292,3,0)</f>
        <v>44579</v>
      </c>
      <c r="C15" s="65">
        <f>VLOOKUP($A15,'Return Data'!$B$7:$R$2292,4,0)</f>
        <v>29.096399999999999</v>
      </c>
      <c r="D15" s="65">
        <f>VLOOKUP($A15,'Return Data'!$B$7:$R$2292,10,0)</f>
        <v>1.2390000000000001</v>
      </c>
      <c r="E15" s="66">
        <f t="shared" si="0"/>
        <v>7</v>
      </c>
      <c r="F15" s="65">
        <f>VLOOKUP($A15,'Return Data'!$B$7:$R$2292,11,0)</f>
        <v>2.1309999999999998</v>
      </c>
      <c r="G15" s="66">
        <f t="shared" si="1"/>
        <v>10</v>
      </c>
      <c r="H15" s="65">
        <f>VLOOKUP($A15,'Return Data'!$B$7:$R$2292,12,0)</f>
        <v>3.4148999999999998</v>
      </c>
      <c r="I15" s="66">
        <f t="shared" si="2"/>
        <v>9</v>
      </c>
      <c r="J15" s="65">
        <f>VLOOKUP($A15,'Return Data'!$B$7:$R$2292,13,0)</f>
        <v>4.5256999999999996</v>
      </c>
      <c r="K15" s="66">
        <f t="shared" si="3"/>
        <v>9</v>
      </c>
      <c r="L15" s="65">
        <f>VLOOKUP($A15,'Return Data'!$B$7:$R$2292,17,0)</f>
        <v>4.5895000000000001</v>
      </c>
      <c r="M15" s="66">
        <f t="shared" si="4"/>
        <v>11</v>
      </c>
      <c r="N15" s="65">
        <f>VLOOKUP($A15,'Return Data'!$B$7:$R$2292,14,0)</f>
        <v>5.2553000000000001</v>
      </c>
      <c r="O15" s="66">
        <f t="shared" si="5"/>
        <v>10</v>
      </c>
      <c r="P15" s="65">
        <f>VLOOKUP($A15,'Return Data'!$B$7:$R$2292,15,0)</f>
        <v>5.8010000000000002</v>
      </c>
      <c r="Q15" s="66">
        <f t="shared" si="6"/>
        <v>10</v>
      </c>
      <c r="R15" s="65">
        <f>VLOOKUP($A15,'Return Data'!$B$7:$R$2292,16,0)</f>
        <v>7.0740999999999996</v>
      </c>
      <c r="S15" s="67">
        <f t="shared" si="7"/>
        <v>2</v>
      </c>
    </row>
    <row r="16" spans="1:20" x14ac:dyDescent="0.3">
      <c r="A16" s="63" t="s">
        <v>1688</v>
      </c>
      <c r="B16" s="64">
        <f>VLOOKUP($A16,'Return Data'!$B$7:$R$2292,3,0)</f>
        <v>44579</v>
      </c>
      <c r="C16" s="65">
        <f>VLOOKUP($A16,'Return Data'!$B$7:$R$2292,4,0)</f>
        <v>27.709599999999998</v>
      </c>
      <c r="D16" s="65">
        <f>VLOOKUP($A16,'Return Data'!$B$7:$R$2292,10,0)</f>
        <v>1.1657</v>
      </c>
      <c r="E16" s="66">
        <f t="shared" si="0"/>
        <v>13</v>
      </c>
      <c r="F16" s="65">
        <f>VLOOKUP($A16,'Return Data'!$B$7:$R$2292,11,0)</f>
        <v>2.0905</v>
      </c>
      <c r="G16" s="66">
        <f t="shared" si="1"/>
        <v>12</v>
      </c>
      <c r="H16" s="65">
        <f>VLOOKUP($A16,'Return Data'!$B$7:$R$2292,12,0)</f>
        <v>3.2707000000000002</v>
      </c>
      <c r="I16" s="66">
        <f t="shared" si="2"/>
        <v>15</v>
      </c>
      <c r="J16" s="65">
        <f>VLOOKUP($A16,'Return Data'!$B$7:$R$2292,13,0)</f>
        <v>4.3959000000000001</v>
      </c>
      <c r="K16" s="66">
        <f t="shared" si="3"/>
        <v>13</v>
      </c>
      <c r="L16" s="65">
        <f>VLOOKUP($A16,'Return Data'!$B$7:$R$2292,17,0)</f>
        <v>4.3978000000000002</v>
      </c>
      <c r="M16" s="66">
        <f t="shared" si="4"/>
        <v>13</v>
      </c>
      <c r="N16" s="65">
        <f>VLOOKUP($A16,'Return Data'!$B$7:$R$2292,14,0)</f>
        <v>5.2008000000000001</v>
      </c>
      <c r="O16" s="66">
        <f t="shared" si="5"/>
        <v>13</v>
      </c>
      <c r="P16" s="65">
        <f>VLOOKUP($A16,'Return Data'!$B$7:$R$2292,15,0)</f>
        <v>5.806</v>
      </c>
      <c r="Q16" s="66">
        <f t="shared" si="6"/>
        <v>9</v>
      </c>
      <c r="R16" s="65">
        <f>VLOOKUP($A16,'Return Data'!$B$7:$R$2292,16,0)</f>
        <v>6.9352</v>
      </c>
      <c r="S16" s="67">
        <f t="shared" si="7"/>
        <v>5</v>
      </c>
    </row>
    <row r="17" spans="1:19" x14ac:dyDescent="0.3">
      <c r="A17" s="63" t="s">
        <v>1689</v>
      </c>
      <c r="B17" s="64">
        <f>VLOOKUP($A17,'Return Data'!$B$7:$R$2292,3,0)</f>
        <v>44579</v>
      </c>
      <c r="C17" s="65">
        <f>VLOOKUP($A17,'Return Data'!$B$7:$R$2292,4,0)</f>
        <v>15.173500000000001</v>
      </c>
      <c r="D17" s="65">
        <f>VLOOKUP($A17,'Return Data'!$B$7:$R$2292,10,0)</f>
        <v>1.0246999999999999</v>
      </c>
      <c r="E17" s="66">
        <f t="shared" si="0"/>
        <v>21</v>
      </c>
      <c r="F17" s="65">
        <f>VLOOKUP($A17,'Return Data'!$B$7:$R$2292,11,0)</f>
        <v>1.5248999999999999</v>
      </c>
      <c r="G17" s="66">
        <f t="shared" si="1"/>
        <v>22</v>
      </c>
      <c r="H17" s="65">
        <f>VLOOKUP($A17,'Return Data'!$B$7:$R$2292,12,0)</f>
        <v>2.4178000000000002</v>
      </c>
      <c r="I17" s="66">
        <f t="shared" si="2"/>
        <v>23</v>
      </c>
      <c r="J17" s="65">
        <f>VLOOKUP($A17,'Return Data'!$B$7:$R$2292,13,0)</f>
        <v>3.3195000000000001</v>
      </c>
      <c r="K17" s="66">
        <f t="shared" si="3"/>
        <v>23</v>
      </c>
      <c r="L17" s="65">
        <f>VLOOKUP($A17,'Return Data'!$B$7:$R$2292,17,0)</f>
        <v>3.3620000000000001</v>
      </c>
      <c r="M17" s="66">
        <f t="shared" si="4"/>
        <v>20</v>
      </c>
      <c r="N17" s="65">
        <f>VLOOKUP($A17,'Return Data'!$B$7:$R$2292,14,0)</f>
        <v>4.4046000000000003</v>
      </c>
      <c r="O17" s="66">
        <f t="shared" si="5"/>
        <v>17</v>
      </c>
      <c r="P17" s="65">
        <f>VLOOKUP($A17,'Return Data'!$B$7:$R$2292,15,0)</f>
        <v>5.1699000000000002</v>
      </c>
      <c r="Q17" s="66">
        <f t="shared" si="6"/>
        <v>15</v>
      </c>
      <c r="R17" s="65">
        <f>VLOOKUP($A17,'Return Data'!$B$7:$R$2292,16,0)</f>
        <v>6.0594999999999999</v>
      </c>
      <c r="S17" s="67">
        <f t="shared" si="7"/>
        <v>15</v>
      </c>
    </row>
    <row r="18" spans="1:19" x14ac:dyDescent="0.3">
      <c r="A18" s="63" t="s">
        <v>1690</v>
      </c>
      <c r="B18" s="64">
        <f>VLOOKUP($A18,'Return Data'!$B$7:$R$2292,3,0)</f>
        <v>44579</v>
      </c>
      <c r="C18" s="65">
        <f>VLOOKUP($A18,'Return Data'!$B$7:$R$2292,4,0)</f>
        <v>26.934200000000001</v>
      </c>
      <c r="D18" s="65">
        <f>VLOOKUP($A18,'Return Data'!$B$7:$R$2292,10,0)</f>
        <v>1.2773000000000001</v>
      </c>
      <c r="E18" s="66">
        <f t="shared" si="0"/>
        <v>5</v>
      </c>
      <c r="F18" s="65">
        <f>VLOOKUP($A18,'Return Data'!$B$7:$R$2292,11,0)</f>
        <v>2.0556000000000001</v>
      </c>
      <c r="G18" s="66">
        <f t="shared" si="1"/>
        <v>16</v>
      </c>
      <c r="H18" s="65">
        <f>VLOOKUP($A18,'Return Data'!$B$7:$R$2292,12,0)</f>
        <v>3.2721</v>
      </c>
      <c r="I18" s="66">
        <f t="shared" si="2"/>
        <v>14</v>
      </c>
      <c r="J18" s="65">
        <f>VLOOKUP($A18,'Return Data'!$B$7:$R$2292,13,0)</f>
        <v>4.4107000000000003</v>
      </c>
      <c r="K18" s="66">
        <f t="shared" si="3"/>
        <v>12</v>
      </c>
      <c r="L18" s="65">
        <f>VLOOKUP($A18,'Return Data'!$B$7:$R$2292,17,0)</f>
        <v>4.5978000000000003</v>
      </c>
      <c r="M18" s="66">
        <f t="shared" si="4"/>
        <v>10</v>
      </c>
      <c r="N18" s="65">
        <f>VLOOKUP($A18,'Return Data'!$B$7:$R$2292,14,0)</f>
        <v>5.2362000000000002</v>
      </c>
      <c r="O18" s="66">
        <f t="shared" si="5"/>
        <v>11</v>
      </c>
      <c r="P18" s="65">
        <f>VLOOKUP($A18,'Return Data'!$B$7:$R$2292,15,0)</f>
        <v>5.7435</v>
      </c>
      <c r="Q18" s="66">
        <f t="shared" si="6"/>
        <v>11</v>
      </c>
      <c r="R18" s="65">
        <f>VLOOKUP($A18,'Return Data'!$B$7:$R$2292,16,0)</f>
        <v>6.8044000000000002</v>
      </c>
      <c r="S18" s="67">
        <f t="shared" si="7"/>
        <v>6</v>
      </c>
    </row>
    <row r="19" spans="1:19" x14ac:dyDescent="0.3">
      <c r="A19" s="63" t="s">
        <v>1691</v>
      </c>
      <c r="B19" s="64">
        <f>VLOOKUP($A19,'Return Data'!$B$7:$R$2292,3,0)</f>
        <v>44579</v>
      </c>
      <c r="C19" s="65">
        <f>VLOOKUP($A19,'Return Data'!$B$7:$R$2292,4,0)</f>
        <v>10.9239</v>
      </c>
      <c r="D19" s="65">
        <f>VLOOKUP($A19,'Return Data'!$B$7:$R$2292,10,0)</f>
        <v>0.88100000000000001</v>
      </c>
      <c r="E19" s="66">
        <f t="shared" si="0"/>
        <v>23</v>
      </c>
      <c r="F19" s="65">
        <f>VLOOKUP($A19,'Return Data'!$B$7:$R$2292,11,0)</f>
        <v>1.5176000000000001</v>
      </c>
      <c r="G19" s="66">
        <f t="shared" si="1"/>
        <v>23</v>
      </c>
      <c r="H19" s="65">
        <f>VLOOKUP($A19,'Return Data'!$B$7:$R$2292,12,0)</f>
        <v>2.5034999999999998</v>
      </c>
      <c r="I19" s="66">
        <f t="shared" si="2"/>
        <v>22</v>
      </c>
      <c r="J19" s="65">
        <f>VLOOKUP($A19,'Return Data'!$B$7:$R$2292,13,0)</f>
        <v>3.3275999999999999</v>
      </c>
      <c r="K19" s="66">
        <f t="shared" si="3"/>
        <v>22</v>
      </c>
      <c r="L19" s="65">
        <f>VLOOKUP($A19,'Return Data'!$B$7:$R$2292,17,0)</f>
        <v>3.4481999999999999</v>
      </c>
      <c r="M19" s="66">
        <f t="shared" si="4"/>
        <v>19</v>
      </c>
      <c r="N19" s="65"/>
      <c r="O19" s="66"/>
      <c r="P19" s="65"/>
      <c r="Q19" s="66"/>
      <c r="R19" s="65">
        <f>VLOOKUP($A19,'Return Data'!$B$7:$R$2292,16,0)</f>
        <v>3.8127</v>
      </c>
      <c r="S19" s="67">
        <f t="shared" si="7"/>
        <v>23</v>
      </c>
    </row>
    <row r="20" spans="1:19" x14ac:dyDescent="0.3">
      <c r="A20" s="63" t="s">
        <v>1692</v>
      </c>
      <c r="B20" s="64">
        <f>VLOOKUP($A20,'Return Data'!$B$7:$R$2292,3,0)</f>
        <v>44579</v>
      </c>
      <c r="C20" s="65">
        <f>VLOOKUP($A20,'Return Data'!$B$7:$R$2292,4,0)</f>
        <v>27.799299999999999</v>
      </c>
      <c r="D20" s="65">
        <f>VLOOKUP($A20,'Return Data'!$B$7:$R$2292,10,0)</f>
        <v>0.96830000000000005</v>
      </c>
      <c r="E20" s="66">
        <f t="shared" si="0"/>
        <v>22</v>
      </c>
      <c r="F20" s="65">
        <f>VLOOKUP($A20,'Return Data'!$B$7:$R$2292,11,0)</f>
        <v>1.7040999999999999</v>
      </c>
      <c r="G20" s="66">
        <f t="shared" si="1"/>
        <v>21</v>
      </c>
      <c r="H20" s="65">
        <f>VLOOKUP($A20,'Return Data'!$B$7:$R$2292,12,0)</f>
        <v>2.7229999999999999</v>
      </c>
      <c r="I20" s="66">
        <f t="shared" si="2"/>
        <v>21</v>
      </c>
      <c r="J20" s="65">
        <f>VLOOKUP($A20,'Return Data'!$B$7:$R$2292,13,0)</f>
        <v>3.3616000000000001</v>
      </c>
      <c r="K20" s="66">
        <f t="shared" si="3"/>
        <v>21</v>
      </c>
      <c r="L20" s="65">
        <f>VLOOKUP($A20,'Return Data'!$B$7:$R$2292,17,0)</f>
        <v>3.0750999999999999</v>
      </c>
      <c r="M20" s="66">
        <f t="shared" si="4"/>
        <v>22</v>
      </c>
      <c r="N20" s="65">
        <f>VLOOKUP($A20,'Return Data'!$B$7:$R$2292,14,0)</f>
        <v>3.9369000000000001</v>
      </c>
      <c r="O20" s="66">
        <f t="shared" si="5"/>
        <v>19</v>
      </c>
      <c r="P20" s="65">
        <f>VLOOKUP($A20,'Return Data'!$B$7:$R$2292,15,0)</f>
        <v>4.6798999999999999</v>
      </c>
      <c r="Q20" s="66">
        <f t="shared" si="6"/>
        <v>16</v>
      </c>
      <c r="R20" s="65">
        <f>VLOOKUP($A20,'Return Data'!$B$7:$R$2292,16,0)</f>
        <v>6.3183999999999996</v>
      </c>
      <c r="S20" s="67">
        <f t="shared" si="7"/>
        <v>12</v>
      </c>
    </row>
    <row r="21" spans="1:19" x14ac:dyDescent="0.3">
      <c r="A21" s="63" t="s">
        <v>1693</v>
      </c>
      <c r="B21" s="64">
        <f>VLOOKUP($A21,'Return Data'!$B$7:$R$2292,3,0)</f>
        <v>44579</v>
      </c>
      <c r="C21" s="65">
        <f>VLOOKUP($A21,'Return Data'!$B$7:$R$2292,4,0)</f>
        <v>31.4269</v>
      </c>
      <c r="D21" s="65">
        <f>VLOOKUP($A21,'Return Data'!$B$7:$R$2292,10,0)</f>
        <v>1.2809999999999999</v>
      </c>
      <c r="E21" s="66">
        <f t="shared" si="0"/>
        <v>4</v>
      </c>
      <c r="F21" s="65">
        <f>VLOOKUP($A21,'Return Data'!$B$7:$R$2292,11,0)</f>
        <v>2.2096</v>
      </c>
      <c r="G21" s="66">
        <f t="shared" si="1"/>
        <v>5</v>
      </c>
      <c r="H21" s="65">
        <f>VLOOKUP($A21,'Return Data'!$B$7:$R$2292,12,0)</f>
        <v>3.4830999999999999</v>
      </c>
      <c r="I21" s="66">
        <f t="shared" si="2"/>
        <v>5</v>
      </c>
      <c r="J21" s="65">
        <f>VLOOKUP($A21,'Return Data'!$B$7:$R$2292,13,0)</f>
        <v>4.6886000000000001</v>
      </c>
      <c r="K21" s="66">
        <f t="shared" si="3"/>
        <v>5</v>
      </c>
      <c r="L21" s="65">
        <f>VLOOKUP($A21,'Return Data'!$B$7:$R$2292,17,0)</f>
        <v>4.7272999999999996</v>
      </c>
      <c r="M21" s="66">
        <f t="shared" si="4"/>
        <v>5</v>
      </c>
      <c r="N21" s="65">
        <f>VLOOKUP($A21,'Return Data'!$B$7:$R$2292,14,0)</f>
        <v>5.3513000000000002</v>
      </c>
      <c r="O21" s="66">
        <f t="shared" si="5"/>
        <v>6</v>
      </c>
      <c r="P21" s="65">
        <f>VLOOKUP($A21,'Return Data'!$B$7:$R$2292,15,0)</f>
        <v>5.8830999999999998</v>
      </c>
      <c r="Q21" s="66">
        <f t="shared" si="6"/>
        <v>5</v>
      </c>
      <c r="R21" s="65">
        <f>VLOOKUP($A21,'Return Data'!$B$7:$R$2292,16,0)</f>
        <v>7.0682</v>
      </c>
      <c r="S21" s="67">
        <f t="shared" si="7"/>
        <v>3</v>
      </c>
    </row>
    <row r="22" spans="1:19" x14ac:dyDescent="0.3">
      <c r="A22" s="63" t="s">
        <v>1694</v>
      </c>
      <c r="B22" s="64">
        <f>VLOOKUP($A22,'Return Data'!$B$7:$R$2292,3,0)</f>
        <v>44579</v>
      </c>
      <c r="C22" s="65">
        <f>VLOOKUP($A22,'Return Data'!$B$7:$R$2292,4,0)</f>
        <v>16.14</v>
      </c>
      <c r="D22" s="65">
        <f>VLOOKUP($A22,'Return Data'!$B$7:$R$2292,10,0)</f>
        <v>1.1214999999999999</v>
      </c>
      <c r="E22" s="66">
        <f t="shared" si="0"/>
        <v>15</v>
      </c>
      <c r="F22" s="65">
        <f>VLOOKUP($A22,'Return Data'!$B$7:$R$2292,11,0)</f>
        <v>2.0228000000000002</v>
      </c>
      <c r="G22" s="66">
        <f t="shared" si="1"/>
        <v>17</v>
      </c>
      <c r="H22" s="65">
        <f>VLOOKUP($A22,'Return Data'!$B$7:$R$2292,12,0)</f>
        <v>3.2761999999999998</v>
      </c>
      <c r="I22" s="66">
        <f t="shared" si="2"/>
        <v>13</v>
      </c>
      <c r="J22" s="65">
        <f>VLOOKUP($A22,'Return Data'!$B$7:$R$2292,13,0)</f>
        <v>4.4863</v>
      </c>
      <c r="K22" s="66">
        <f t="shared" si="3"/>
        <v>10</v>
      </c>
      <c r="L22" s="65">
        <f>VLOOKUP($A22,'Return Data'!$B$7:$R$2292,17,0)</f>
        <v>4.8128000000000002</v>
      </c>
      <c r="M22" s="66">
        <f t="shared" si="4"/>
        <v>3</v>
      </c>
      <c r="N22" s="65">
        <f>VLOOKUP($A22,'Return Data'!$B$7:$R$2292,14,0)</f>
        <v>5.4005999999999998</v>
      </c>
      <c r="O22" s="66">
        <f t="shared" si="5"/>
        <v>5</v>
      </c>
      <c r="P22" s="65">
        <f>VLOOKUP($A22,'Return Data'!$B$7:$R$2292,15,0)</f>
        <v>5.8997999999999999</v>
      </c>
      <c r="Q22" s="66">
        <f t="shared" si="6"/>
        <v>4</v>
      </c>
      <c r="R22" s="65">
        <f>VLOOKUP($A22,'Return Data'!$B$7:$R$2292,16,0)</f>
        <v>6.5380000000000003</v>
      </c>
      <c r="S22" s="67">
        <f t="shared" si="7"/>
        <v>11</v>
      </c>
    </row>
    <row r="23" spans="1:19" x14ac:dyDescent="0.3">
      <c r="A23" s="63" t="s">
        <v>1695</v>
      </c>
      <c r="B23" s="64">
        <f>VLOOKUP($A23,'Return Data'!$B$7:$R$2292,3,0)</f>
        <v>44579</v>
      </c>
      <c r="C23" s="65">
        <f>VLOOKUP($A23,'Return Data'!$B$7:$R$2292,4,0)</f>
        <v>11.501300000000001</v>
      </c>
      <c r="D23" s="65">
        <f>VLOOKUP($A23,'Return Data'!$B$7:$R$2292,10,0)</f>
        <v>1.1948000000000001</v>
      </c>
      <c r="E23" s="66">
        <f t="shared" si="0"/>
        <v>10</v>
      </c>
      <c r="F23" s="65">
        <f>VLOOKUP($A23,'Return Data'!$B$7:$R$2292,11,0)</f>
        <v>2.0758999999999999</v>
      </c>
      <c r="G23" s="66">
        <f t="shared" si="1"/>
        <v>15</v>
      </c>
      <c r="H23" s="65">
        <f>VLOOKUP($A23,'Return Data'!$B$7:$R$2292,12,0)</f>
        <v>3.1979000000000002</v>
      </c>
      <c r="I23" s="66">
        <f t="shared" si="2"/>
        <v>19</v>
      </c>
      <c r="J23" s="65">
        <f>VLOOKUP($A23,'Return Data'!$B$7:$R$2292,13,0)</f>
        <v>4.1105</v>
      </c>
      <c r="K23" s="66">
        <f t="shared" si="3"/>
        <v>19</v>
      </c>
      <c r="L23" s="65">
        <f>VLOOKUP($A23,'Return Data'!$B$7:$R$2292,17,0)</f>
        <v>4.0366999999999997</v>
      </c>
      <c r="M23" s="66">
        <f t="shared" si="4"/>
        <v>18</v>
      </c>
      <c r="N23" s="65"/>
      <c r="O23" s="66"/>
      <c r="P23" s="65"/>
      <c r="Q23" s="66"/>
      <c r="R23" s="65">
        <f>VLOOKUP($A23,'Return Data'!$B$7:$R$2292,16,0)</f>
        <v>4.7998000000000003</v>
      </c>
      <c r="S23" s="67">
        <f t="shared" si="7"/>
        <v>20</v>
      </c>
    </row>
    <row r="24" spans="1:19" x14ac:dyDescent="0.3">
      <c r="A24" s="63" t="s">
        <v>1696</v>
      </c>
      <c r="B24" s="64">
        <f>VLOOKUP($A24,'Return Data'!$B$7:$R$2292,3,0)</f>
        <v>44579</v>
      </c>
      <c r="C24" s="65">
        <f>VLOOKUP($A24,'Return Data'!$B$7:$R$2292,4,0)</f>
        <v>10.520899999999999</v>
      </c>
      <c r="D24" s="65">
        <f>VLOOKUP($A24,'Return Data'!$B$7:$R$2292,10,0)</f>
        <v>1.0275000000000001</v>
      </c>
      <c r="E24" s="66">
        <f t="shared" si="0"/>
        <v>20</v>
      </c>
      <c r="F24" s="65">
        <f>VLOOKUP($A24,'Return Data'!$B$7:$R$2292,11,0)</f>
        <v>1.7495000000000001</v>
      </c>
      <c r="G24" s="66">
        <f t="shared" si="1"/>
        <v>20</v>
      </c>
      <c r="H24" s="65">
        <f>VLOOKUP($A24,'Return Data'!$B$7:$R$2292,12,0)</f>
        <v>2.7993999999999999</v>
      </c>
      <c r="I24" s="66">
        <f t="shared" si="2"/>
        <v>20</v>
      </c>
      <c r="J24" s="65">
        <f>VLOOKUP($A24,'Return Data'!$B$7:$R$2292,13,0)</f>
        <v>3.7778999999999998</v>
      </c>
      <c r="K24" s="66">
        <f t="shared" si="3"/>
        <v>20</v>
      </c>
      <c r="L24" s="65"/>
      <c r="M24" s="66"/>
      <c r="N24" s="65"/>
      <c r="O24" s="66"/>
      <c r="P24" s="65"/>
      <c r="Q24" s="66"/>
      <c r="R24" s="65">
        <f>VLOOKUP($A24,'Return Data'!$B$7:$R$2292,16,0)</f>
        <v>3.6863000000000001</v>
      </c>
      <c r="S24" s="67">
        <f t="shared" si="7"/>
        <v>24</v>
      </c>
    </row>
    <row r="25" spans="1:19" x14ac:dyDescent="0.3">
      <c r="A25" s="63" t="s">
        <v>1697</v>
      </c>
      <c r="B25" s="64">
        <f>VLOOKUP($A25,'Return Data'!$B$7:$R$2292,3,0)</f>
        <v>44579</v>
      </c>
      <c r="C25" s="65">
        <f>VLOOKUP($A25,'Return Data'!$B$7:$R$2292,4,0)</f>
        <v>10.669</v>
      </c>
      <c r="D25" s="65">
        <f>VLOOKUP($A25,'Return Data'!$B$7:$R$2292,10,0)</f>
        <v>1.1088</v>
      </c>
      <c r="E25" s="66">
        <f t="shared" si="0"/>
        <v>16</v>
      </c>
      <c r="F25" s="65">
        <f>VLOOKUP($A25,'Return Data'!$B$7:$R$2292,11,0)</f>
        <v>2.0762</v>
      </c>
      <c r="G25" s="66">
        <f t="shared" si="1"/>
        <v>14</v>
      </c>
      <c r="H25" s="65">
        <f>VLOOKUP($A25,'Return Data'!$B$7:$R$2292,12,0)</f>
        <v>3.2416999999999998</v>
      </c>
      <c r="I25" s="66">
        <f t="shared" si="2"/>
        <v>16</v>
      </c>
      <c r="J25" s="65">
        <f>VLOOKUP($A25,'Return Data'!$B$7:$R$2292,13,0)</f>
        <v>4.3422999999999998</v>
      </c>
      <c r="K25" s="66">
        <f t="shared" si="3"/>
        <v>15</v>
      </c>
      <c r="L25" s="65"/>
      <c r="M25" s="66"/>
      <c r="N25" s="65"/>
      <c r="O25" s="66"/>
      <c r="P25" s="65"/>
      <c r="Q25" s="66"/>
      <c r="R25" s="65">
        <f>VLOOKUP($A25,'Return Data'!$B$7:$R$2292,16,0)</f>
        <v>4.1741000000000001</v>
      </c>
      <c r="S25" s="67">
        <f t="shared" si="7"/>
        <v>22</v>
      </c>
    </row>
    <row r="26" spans="1:19" x14ac:dyDescent="0.3">
      <c r="A26" s="63" t="s">
        <v>1698</v>
      </c>
      <c r="B26" s="64">
        <f>VLOOKUP($A26,'Return Data'!$B$7:$R$2292,3,0)</f>
        <v>44579</v>
      </c>
      <c r="C26" s="65">
        <f>VLOOKUP($A26,'Return Data'!$B$7:$R$2292,4,0)</f>
        <v>22.660599999999999</v>
      </c>
      <c r="D26" s="65">
        <f>VLOOKUP($A26,'Return Data'!$B$7:$R$2292,10,0)</f>
        <v>1.2959000000000001</v>
      </c>
      <c r="E26" s="66">
        <f t="shared" si="0"/>
        <v>3</v>
      </c>
      <c r="F26" s="65">
        <f>VLOOKUP($A26,'Return Data'!$B$7:$R$2292,11,0)</f>
        <v>2.2313000000000001</v>
      </c>
      <c r="G26" s="66">
        <f t="shared" si="1"/>
        <v>4</v>
      </c>
      <c r="H26" s="65">
        <f>VLOOKUP($A26,'Return Data'!$B$7:$R$2292,12,0)</f>
        <v>3.5322</v>
      </c>
      <c r="I26" s="66">
        <f t="shared" si="2"/>
        <v>4</v>
      </c>
      <c r="J26" s="65">
        <f>VLOOKUP($A26,'Return Data'!$B$7:$R$2292,13,0)</f>
        <v>4.6955</v>
      </c>
      <c r="K26" s="66">
        <f t="shared" si="3"/>
        <v>4</v>
      </c>
      <c r="L26" s="65">
        <f>VLOOKUP($A26,'Return Data'!$B$7:$R$2292,17,0)</f>
        <v>4.7865000000000002</v>
      </c>
      <c r="M26" s="66">
        <f t="shared" si="4"/>
        <v>4</v>
      </c>
      <c r="N26" s="65">
        <f>VLOOKUP($A26,'Return Data'!$B$7:$R$2292,14,0)</f>
        <v>5.4661999999999997</v>
      </c>
      <c r="O26" s="66">
        <f t="shared" si="5"/>
        <v>3</v>
      </c>
      <c r="P26" s="65">
        <f>VLOOKUP($A26,'Return Data'!$B$7:$R$2292,15,0)</f>
        <v>6.0393999999999997</v>
      </c>
      <c r="Q26" s="66">
        <f t="shared" si="6"/>
        <v>2</v>
      </c>
      <c r="R26" s="65">
        <f>VLOOKUP($A26,'Return Data'!$B$7:$R$2292,16,0)</f>
        <v>7.1410999999999998</v>
      </c>
      <c r="S26" s="67">
        <f t="shared" si="7"/>
        <v>1</v>
      </c>
    </row>
    <row r="27" spans="1:19" x14ac:dyDescent="0.3">
      <c r="A27" s="63" t="s">
        <v>1699</v>
      </c>
      <c r="B27" s="64">
        <f>VLOOKUP($A27,'Return Data'!$B$7:$R$2292,3,0)</f>
        <v>44579</v>
      </c>
      <c r="C27" s="65">
        <f>VLOOKUP($A27,'Return Data'!$B$7:$R$2292,4,0)</f>
        <v>15.6938</v>
      </c>
      <c r="D27" s="65">
        <f>VLOOKUP($A27,'Return Data'!$B$7:$R$2292,10,0)</f>
        <v>1.2587999999999999</v>
      </c>
      <c r="E27" s="66">
        <f t="shared" si="0"/>
        <v>6</v>
      </c>
      <c r="F27" s="65">
        <f>VLOOKUP($A27,'Return Data'!$B$7:$R$2292,11,0)</f>
        <v>2.1998000000000002</v>
      </c>
      <c r="G27" s="66">
        <f t="shared" si="1"/>
        <v>6</v>
      </c>
      <c r="H27" s="65">
        <f>VLOOKUP($A27,'Return Data'!$B$7:$R$2292,12,0)</f>
        <v>3.2827000000000002</v>
      </c>
      <c r="I27" s="66">
        <f t="shared" si="2"/>
        <v>11</v>
      </c>
      <c r="J27" s="65">
        <f>VLOOKUP($A27,'Return Data'!$B$7:$R$2292,13,0)</f>
        <v>4.3665000000000003</v>
      </c>
      <c r="K27" s="66">
        <f t="shared" si="3"/>
        <v>14</v>
      </c>
      <c r="L27" s="65">
        <f>VLOOKUP($A27,'Return Data'!$B$7:$R$2292,17,0)</f>
        <v>4.3604000000000003</v>
      </c>
      <c r="M27" s="66">
        <f t="shared" si="4"/>
        <v>14</v>
      </c>
      <c r="N27" s="65">
        <f>VLOOKUP($A27,'Return Data'!$B$7:$R$2292,14,0)</f>
        <v>5.0301999999999998</v>
      </c>
      <c r="O27" s="66">
        <f t="shared" si="5"/>
        <v>14</v>
      </c>
      <c r="P27" s="65">
        <f>VLOOKUP($A27,'Return Data'!$B$7:$R$2292,15,0)</f>
        <v>5.6113999999999997</v>
      </c>
      <c r="Q27" s="66">
        <f t="shared" si="6"/>
        <v>12</v>
      </c>
      <c r="R27" s="65">
        <f>VLOOKUP($A27,'Return Data'!$B$7:$R$2292,16,0)</f>
        <v>6.2796000000000003</v>
      </c>
      <c r="S27" s="67">
        <f t="shared" si="7"/>
        <v>13</v>
      </c>
    </row>
    <row r="28" spans="1:19" x14ac:dyDescent="0.3">
      <c r="A28" s="63" t="s">
        <v>1700</v>
      </c>
      <c r="B28" s="64">
        <f>VLOOKUP($A28,'Return Data'!$B$7:$R$2292,3,0)</f>
        <v>44579</v>
      </c>
      <c r="C28" s="65">
        <f>VLOOKUP($A28,'Return Data'!$B$7:$R$2292,4,0)</f>
        <v>28.3202</v>
      </c>
      <c r="D28" s="65">
        <f>VLOOKUP($A28,'Return Data'!$B$7:$R$2292,10,0)</f>
        <v>1.0952</v>
      </c>
      <c r="E28" s="66">
        <f t="shared" si="0"/>
        <v>18</v>
      </c>
      <c r="F28" s="65">
        <f>VLOOKUP($A28,'Return Data'!$B$7:$R$2292,11,0)</f>
        <v>2.3538999999999999</v>
      </c>
      <c r="G28" s="66">
        <f t="shared" si="1"/>
        <v>2</v>
      </c>
      <c r="H28" s="65">
        <f>VLOOKUP($A28,'Return Data'!$B$7:$R$2292,12,0)</f>
        <v>3.5451000000000001</v>
      </c>
      <c r="I28" s="66">
        <f t="shared" si="2"/>
        <v>3</v>
      </c>
      <c r="J28" s="65">
        <f>VLOOKUP($A28,'Return Data'!$B$7:$R$2292,13,0)</f>
        <v>4.5948000000000002</v>
      </c>
      <c r="K28" s="66">
        <f t="shared" si="3"/>
        <v>8</v>
      </c>
      <c r="L28" s="65">
        <f>VLOOKUP($A28,'Return Data'!$B$7:$R$2292,17,0)</f>
        <v>4.1830999999999996</v>
      </c>
      <c r="M28" s="66">
        <f t="shared" si="4"/>
        <v>17</v>
      </c>
      <c r="N28" s="65">
        <f>VLOOKUP($A28,'Return Data'!$B$7:$R$2292,14,0)</f>
        <v>4.9473000000000003</v>
      </c>
      <c r="O28" s="66">
        <f t="shared" si="5"/>
        <v>16</v>
      </c>
      <c r="P28" s="65">
        <f>VLOOKUP($A28,'Return Data'!$B$7:$R$2292,15,0)</f>
        <v>5.585</v>
      </c>
      <c r="Q28" s="66">
        <f t="shared" si="6"/>
        <v>13</v>
      </c>
      <c r="R28" s="65">
        <f>VLOOKUP($A28,'Return Data'!$B$7:$R$2292,16,0)</f>
        <v>6.7493999999999996</v>
      </c>
      <c r="S28" s="67">
        <f t="shared" si="7"/>
        <v>7</v>
      </c>
    </row>
    <row r="29" spans="1:19" x14ac:dyDescent="0.3">
      <c r="A29" s="63" t="s">
        <v>1701</v>
      </c>
      <c r="B29" s="64">
        <f>VLOOKUP($A29,'Return Data'!$B$7:$R$2292,3,0)</f>
        <v>44579</v>
      </c>
      <c r="C29" s="65">
        <f>VLOOKUP($A29,'Return Data'!$B$7:$R$2292,4,0)</f>
        <v>12.1814</v>
      </c>
      <c r="D29" s="65">
        <f>VLOOKUP($A29,'Return Data'!$B$7:$R$2292,10,0)</f>
        <v>0.66020000000000001</v>
      </c>
      <c r="E29" s="66">
        <f t="shared" si="0"/>
        <v>25</v>
      </c>
      <c r="F29" s="65">
        <f>VLOOKUP($A29,'Return Data'!$B$7:$R$2292,11,0)</f>
        <v>1.1861999999999999</v>
      </c>
      <c r="G29" s="66">
        <f t="shared" si="1"/>
        <v>25</v>
      </c>
      <c r="H29" s="65">
        <f>VLOOKUP($A29,'Return Data'!$B$7:$R$2292,12,0)</f>
        <v>2.0731000000000002</v>
      </c>
      <c r="I29" s="66">
        <f t="shared" si="2"/>
        <v>25</v>
      </c>
      <c r="J29" s="65">
        <f>VLOOKUP($A29,'Return Data'!$B$7:$R$2292,13,0)</f>
        <v>2.8331</v>
      </c>
      <c r="K29" s="66">
        <f t="shared" si="3"/>
        <v>25</v>
      </c>
      <c r="L29" s="65">
        <f>VLOOKUP($A29,'Return Data'!$B$7:$R$2292,17,0)</f>
        <v>2.7494000000000001</v>
      </c>
      <c r="M29" s="66">
        <f t="shared" si="4"/>
        <v>23</v>
      </c>
      <c r="N29" s="65">
        <f>VLOOKUP($A29,'Return Data'!$B$7:$R$2292,14,0)</f>
        <v>3.2063999999999999</v>
      </c>
      <c r="O29" s="66">
        <f t="shared" si="5"/>
        <v>20</v>
      </c>
      <c r="P29" s="65">
        <f>VLOOKUP($A29,'Return Data'!$B$7:$R$2292,15,0)</f>
        <v>3.0247999999999999</v>
      </c>
      <c r="Q29" s="66">
        <f t="shared" si="6"/>
        <v>17</v>
      </c>
      <c r="R29" s="65">
        <f>VLOOKUP($A29,'Return Data'!$B$7:$R$2292,16,0)</f>
        <v>3.4925999999999999</v>
      </c>
      <c r="S29" s="67">
        <f t="shared" si="7"/>
        <v>25</v>
      </c>
    </row>
    <row r="30" spans="1:19" x14ac:dyDescent="0.3">
      <c r="A30" s="63" t="s">
        <v>2007</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1702</v>
      </c>
      <c r="B31" s="64">
        <f>VLOOKUP($A31,'Return Data'!$B$7:$R$2292,3,0)</f>
        <v>44579</v>
      </c>
      <c r="C31" s="65">
        <f>VLOOKUP($A31,'Return Data'!$B$7:$R$2292,4,0)</f>
        <v>11.902799999999999</v>
      </c>
      <c r="D31" s="65">
        <f>VLOOKUP($A31,'Return Data'!$B$7:$R$2292,10,0)</f>
        <v>1.1954</v>
      </c>
      <c r="E31" s="66">
        <f t="shared" si="0"/>
        <v>9</v>
      </c>
      <c r="F31" s="65">
        <f>VLOOKUP($A31,'Return Data'!$B$7:$R$2292,11,0)</f>
        <v>2.1252</v>
      </c>
      <c r="G31" s="66">
        <f t="shared" si="1"/>
        <v>11</v>
      </c>
      <c r="H31" s="65">
        <f>VLOOKUP($A31,'Return Data'!$B$7:$R$2292,12,0)</f>
        <v>3.4702000000000002</v>
      </c>
      <c r="I31" s="66">
        <f t="shared" si="2"/>
        <v>6</v>
      </c>
      <c r="J31" s="65">
        <f>VLOOKUP($A31,'Return Data'!$B$7:$R$2292,13,0)</f>
        <v>4.7237999999999998</v>
      </c>
      <c r="K31" s="66">
        <f t="shared" si="3"/>
        <v>3</v>
      </c>
      <c r="L31" s="65">
        <f>VLOOKUP($A31,'Return Data'!$B$7:$R$2292,17,0)</f>
        <v>5.1307999999999998</v>
      </c>
      <c r="M31" s="66">
        <f t="shared" si="4"/>
        <v>1</v>
      </c>
      <c r="N31" s="65">
        <f>VLOOKUP($A31,'Return Data'!$B$7:$R$2292,14,0)</f>
        <v>5.7697000000000003</v>
      </c>
      <c r="O31" s="66">
        <f t="shared" si="5"/>
        <v>1</v>
      </c>
      <c r="P31" s="65"/>
      <c r="Q31" s="66"/>
      <c r="R31" s="65">
        <f>VLOOKUP($A31,'Return Data'!$B$7:$R$2292,16,0)</f>
        <v>5.8036000000000003</v>
      </c>
      <c r="S31" s="67">
        <f t="shared" si="7"/>
        <v>17</v>
      </c>
    </row>
    <row r="32" spans="1:19" x14ac:dyDescent="0.3">
      <c r="A32" s="63" t="s">
        <v>1703</v>
      </c>
      <c r="B32" s="64">
        <f>VLOOKUP($A32,'Return Data'!$B$7:$R$2292,3,0)</f>
        <v>44579</v>
      </c>
      <c r="C32" s="65">
        <f>VLOOKUP($A32,'Return Data'!$B$7:$R$2292,4,0)</f>
        <v>11.5794</v>
      </c>
      <c r="D32" s="65">
        <f>VLOOKUP($A32,'Return Data'!$B$7:$R$2292,10,0)</f>
        <v>1.1725000000000001</v>
      </c>
      <c r="E32" s="66">
        <f t="shared" si="0"/>
        <v>12</v>
      </c>
      <c r="F32" s="65">
        <f>VLOOKUP($A32,'Return Data'!$B$7:$R$2292,11,0)</f>
        <v>2.1867999999999999</v>
      </c>
      <c r="G32" s="66">
        <f t="shared" si="1"/>
        <v>7</v>
      </c>
      <c r="H32" s="65">
        <f>VLOOKUP($A32,'Return Data'!$B$7:$R$2292,12,0)</f>
        <v>3.2768000000000002</v>
      </c>
      <c r="I32" s="66">
        <f t="shared" si="2"/>
        <v>12</v>
      </c>
      <c r="J32" s="65">
        <f>VLOOKUP($A32,'Return Data'!$B$7:$R$2292,13,0)</f>
        <v>4.2184999999999997</v>
      </c>
      <c r="K32" s="66">
        <f t="shared" si="3"/>
        <v>17</v>
      </c>
      <c r="L32" s="65">
        <f>VLOOKUP($A32,'Return Data'!$B$7:$R$2292,17,0)</f>
        <v>4.4977999999999998</v>
      </c>
      <c r="M32" s="66">
        <f t="shared" si="4"/>
        <v>12</v>
      </c>
      <c r="N32" s="65"/>
      <c r="O32" s="66"/>
      <c r="P32" s="65"/>
      <c r="Q32" s="66"/>
      <c r="R32" s="65">
        <f>VLOOKUP($A32,'Return Data'!$B$7:$R$2292,16,0)</f>
        <v>5.1642000000000001</v>
      </c>
      <c r="S32" s="67">
        <f t="shared" si="7"/>
        <v>19</v>
      </c>
    </row>
    <row r="33" spans="1:19" x14ac:dyDescent="0.3">
      <c r="A33" s="63" t="s">
        <v>1704</v>
      </c>
      <c r="B33" s="64">
        <f>VLOOKUP($A33,'Return Data'!$B$7:$R$2292,3,0)</f>
        <v>44579</v>
      </c>
      <c r="C33" s="65">
        <f>VLOOKUP($A33,'Return Data'!$B$7:$R$2292,4,0)</f>
        <v>29.5337</v>
      </c>
      <c r="D33" s="65">
        <f>VLOOKUP($A33,'Return Data'!$B$7:$R$2292,10,0)</f>
        <v>1.2055</v>
      </c>
      <c r="E33" s="66">
        <f t="shared" si="0"/>
        <v>8</v>
      </c>
      <c r="F33" s="65">
        <f>VLOOKUP($A33,'Return Data'!$B$7:$R$2292,11,0)</f>
        <v>2.1461000000000001</v>
      </c>
      <c r="G33" s="66">
        <f t="shared" si="1"/>
        <v>8</v>
      </c>
      <c r="H33" s="65">
        <f>VLOOKUP($A33,'Return Data'!$B$7:$R$2292,12,0)</f>
        <v>3.4382999999999999</v>
      </c>
      <c r="I33" s="66">
        <f t="shared" si="2"/>
        <v>8</v>
      </c>
      <c r="J33" s="65">
        <f>VLOOKUP($A33,'Return Data'!$B$7:$R$2292,13,0)</f>
        <v>4.6352000000000002</v>
      </c>
      <c r="K33" s="66">
        <f t="shared" si="3"/>
        <v>7</v>
      </c>
      <c r="L33" s="65">
        <f>VLOOKUP($A33,'Return Data'!$B$7:$R$2292,17,0)</f>
        <v>4.6870000000000003</v>
      </c>
      <c r="M33" s="66">
        <f t="shared" si="4"/>
        <v>8</v>
      </c>
      <c r="N33" s="65">
        <f>VLOOKUP($A33,'Return Data'!$B$7:$R$2292,14,0)</f>
        <v>5.3391000000000002</v>
      </c>
      <c r="O33" s="66">
        <f t="shared" si="5"/>
        <v>9</v>
      </c>
      <c r="P33" s="65">
        <f>VLOOKUP($A33,'Return Data'!$B$7:$R$2292,15,0)</f>
        <v>5.8367000000000004</v>
      </c>
      <c r="Q33" s="66">
        <f t="shared" si="6"/>
        <v>7</v>
      </c>
      <c r="R33" s="65">
        <f>VLOOKUP($A33,'Return Data'!$B$7:$R$2292,16,0)</f>
        <v>6.7335000000000003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1.0869153846153845</v>
      </c>
      <c r="E35" s="74"/>
      <c r="F35" s="75">
        <f>AVERAGE(F8:F33)</f>
        <v>1.9179230769230766</v>
      </c>
      <c r="G35" s="74"/>
      <c r="H35" s="75">
        <f>AVERAGE(H8:H33)</f>
        <v>3.0290307692307694</v>
      </c>
      <c r="I35" s="74"/>
      <c r="J35" s="75">
        <f>AVERAGE(J8:J33)</f>
        <v>4.0338615384615384</v>
      </c>
      <c r="K35" s="74"/>
      <c r="L35" s="75">
        <f>AVERAGE(L8:L33)</f>
        <v>4.2740565217391291</v>
      </c>
      <c r="M35" s="74"/>
      <c r="N35" s="75">
        <f>AVERAGE(N8:N33)</f>
        <v>5.0298150000000001</v>
      </c>
      <c r="O35" s="74"/>
      <c r="P35" s="75">
        <f>AVERAGE(P8:P33)</f>
        <v>5.5429352941176466</v>
      </c>
      <c r="Q35" s="74"/>
      <c r="R35" s="75">
        <f>AVERAGE(R8:R33)</f>
        <v>5.6618730769230758</v>
      </c>
      <c r="S35" s="76"/>
    </row>
    <row r="36" spans="1:19" x14ac:dyDescent="0.3">
      <c r="A36" s="73" t="s">
        <v>28</v>
      </c>
      <c r="B36" s="74"/>
      <c r="C36" s="74"/>
      <c r="D36" s="75">
        <f>MIN(D8:D33)</f>
        <v>0</v>
      </c>
      <c r="E36" s="74"/>
      <c r="F36" s="75">
        <f>MIN(F8:F33)</f>
        <v>0</v>
      </c>
      <c r="G36" s="74"/>
      <c r="H36" s="75">
        <f>MIN(H8:H33)</f>
        <v>0</v>
      </c>
      <c r="I36" s="74"/>
      <c r="J36" s="75">
        <f>MIN(J8:J33)</f>
        <v>0</v>
      </c>
      <c r="K36" s="74"/>
      <c r="L36" s="75">
        <f>MIN(L8:L33)</f>
        <v>2.7494000000000001</v>
      </c>
      <c r="M36" s="74"/>
      <c r="N36" s="75">
        <f>MIN(N8:N33)</f>
        <v>3.2063999999999999</v>
      </c>
      <c r="O36" s="74"/>
      <c r="P36" s="75">
        <f>MIN(P8:P33)</f>
        <v>3.0247999999999999</v>
      </c>
      <c r="Q36" s="74"/>
      <c r="R36" s="75">
        <f>MIN(R8:R33)</f>
        <v>0</v>
      </c>
      <c r="S36" s="76"/>
    </row>
    <row r="37" spans="1:19" ht="15" thickBot="1" x14ac:dyDescent="0.35">
      <c r="A37" s="77" t="s">
        <v>29</v>
      </c>
      <c r="B37" s="78"/>
      <c r="C37" s="78"/>
      <c r="D37" s="79">
        <f>MAX(D8:D33)</f>
        <v>1.4302999999999999</v>
      </c>
      <c r="E37" s="78"/>
      <c r="F37" s="79">
        <f>MAX(F8:F33)</f>
        <v>2.4238</v>
      </c>
      <c r="G37" s="78"/>
      <c r="H37" s="79">
        <f>MAX(H8:H33)</f>
        <v>3.5899000000000001</v>
      </c>
      <c r="I37" s="78"/>
      <c r="J37" s="79">
        <f>MAX(J8:J33)</f>
        <v>4.7603</v>
      </c>
      <c r="K37" s="78"/>
      <c r="L37" s="79">
        <f>MAX(L8:L33)</f>
        <v>5.1307999999999998</v>
      </c>
      <c r="M37" s="78"/>
      <c r="N37" s="79">
        <f>MAX(N8:N33)</f>
        <v>5.7697000000000003</v>
      </c>
      <c r="O37" s="78"/>
      <c r="P37" s="79">
        <f>MAX(P8:P33)</f>
        <v>6.0545</v>
      </c>
      <c r="Q37" s="78"/>
      <c r="R37" s="79">
        <f>MAX(R8:R33)</f>
        <v>7.1410999999999998</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1629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1705</v>
      </c>
      <c r="B8" s="64">
        <f>VLOOKUP($A8,'Return Data'!$B$7:$R$2292,3,0)</f>
        <v>44579</v>
      </c>
      <c r="C8" s="65">
        <f>VLOOKUP($A8,'Return Data'!$B$7:$R$2292,4,0)</f>
        <v>21.4785</v>
      </c>
      <c r="D8" s="65">
        <f>VLOOKUP($A8,'Return Data'!$B$7:$R$2292,10,0)</f>
        <v>1.0011000000000001</v>
      </c>
      <c r="E8" s="66">
        <f t="shared" ref="E8:E33" si="0">RANK(D8,D$8:D$33,0)</f>
        <v>10</v>
      </c>
      <c r="F8" s="65">
        <f>VLOOKUP($A8,'Return Data'!$B$7:$R$2292,11,0)</f>
        <v>1.7788999999999999</v>
      </c>
      <c r="G8" s="66">
        <f t="shared" ref="G8:G33" si="1">RANK(F8,F$8:F$33,0)</f>
        <v>10</v>
      </c>
      <c r="H8" s="65">
        <f>VLOOKUP($A8,'Return Data'!$B$7:$R$2292,12,0)</f>
        <v>2.9171</v>
      </c>
      <c r="I8" s="66">
        <f t="shared" ref="I8:I33" si="2">RANK(H8,H$8:H$33,0)</f>
        <v>9</v>
      </c>
      <c r="J8" s="65">
        <f>VLOOKUP($A8,'Return Data'!$B$7:$R$2292,13,0)</f>
        <v>3.9828999999999999</v>
      </c>
      <c r="K8" s="66">
        <f t="shared" ref="K8:K33" si="3">RANK(J8,J$8:J$33,0)</f>
        <v>5</v>
      </c>
      <c r="L8" s="65">
        <f>VLOOKUP($A8,'Return Data'!$B$7:$R$2292,17,0)</f>
        <v>3.9681999999999999</v>
      </c>
      <c r="M8" s="66">
        <f>RANK(L8,L$8:L$33,0)</f>
        <v>10</v>
      </c>
      <c r="N8" s="65">
        <f>VLOOKUP($A8,'Return Data'!$B$7:$R$2292,14,0)</f>
        <v>4.6958000000000002</v>
      </c>
      <c r="O8" s="66">
        <f>RANK(N8,N$8:N$33,0)</f>
        <v>8</v>
      </c>
      <c r="P8" s="65">
        <f>VLOOKUP($A8,'Return Data'!$B$7:$R$2292,15,0)</f>
        <v>5.1845999999999997</v>
      </c>
      <c r="Q8" s="66">
        <f>RANK(P8,P$8:P$33,0)</f>
        <v>8</v>
      </c>
      <c r="R8" s="65">
        <f>VLOOKUP($A8,'Return Data'!$B$7:$R$2292,16,0)</f>
        <v>6.3087999999999997</v>
      </c>
      <c r="S8" s="67">
        <f>RANK(R8,R$8:R$33,0)</f>
        <v>10</v>
      </c>
    </row>
    <row r="9" spans="1:20" x14ac:dyDescent="0.3">
      <c r="A9" s="63" t="s">
        <v>1706</v>
      </c>
      <c r="B9" s="64">
        <f>VLOOKUP($A9,'Return Data'!$B$7:$R$2292,3,0)</f>
        <v>44579</v>
      </c>
      <c r="C9" s="65">
        <f>VLOOKUP($A9,'Return Data'!$B$7:$R$2292,4,0)</f>
        <v>15.1271</v>
      </c>
      <c r="D9" s="65">
        <f>VLOOKUP($A9,'Return Data'!$B$7:$R$2292,10,0)</f>
        <v>1.2407999999999999</v>
      </c>
      <c r="E9" s="66">
        <f t="shared" si="0"/>
        <v>1</v>
      </c>
      <c r="F9" s="65">
        <f>VLOOKUP($A9,'Return Data'!$B$7:$R$2292,11,0)</f>
        <v>2.0377999999999998</v>
      </c>
      <c r="G9" s="66">
        <f t="shared" si="1"/>
        <v>2</v>
      </c>
      <c r="H9" s="65">
        <f>VLOOKUP($A9,'Return Data'!$B$7:$R$2292,12,0)</f>
        <v>3.0076999999999998</v>
      </c>
      <c r="I9" s="66">
        <f t="shared" si="2"/>
        <v>4</v>
      </c>
      <c r="J9" s="65">
        <f>VLOOKUP($A9,'Return Data'!$B$7:$R$2292,13,0)</f>
        <v>3.9828000000000001</v>
      </c>
      <c r="K9" s="66">
        <f t="shared" si="3"/>
        <v>6</v>
      </c>
      <c r="L9" s="65">
        <f>VLOOKUP($A9,'Return Data'!$B$7:$R$2292,17,0)</f>
        <v>3.9416000000000002</v>
      </c>
      <c r="M9" s="66">
        <f t="shared" ref="M9:M33" si="4">RANK(L9,L$8:L$33,0)</f>
        <v>11</v>
      </c>
      <c r="N9" s="65">
        <f>VLOOKUP($A9,'Return Data'!$B$7:$R$2292,14,0)</f>
        <v>4.5744999999999996</v>
      </c>
      <c r="O9" s="66">
        <f t="shared" ref="O9:O33" si="5">RANK(N9,N$8:N$33,0)</f>
        <v>11</v>
      </c>
      <c r="P9" s="65">
        <f>VLOOKUP($A9,'Return Data'!$B$7:$R$2292,15,0)</f>
        <v>5.0679999999999996</v>
      </c>
      <c r="Q9" s="66">
        <f t="shared" ref="Q9:Q33" si="6">RANK(P9,P$8:P$33,0)</f>
        <v>11</v>
      </c>
      <c r="R9" s="65">
        <f>VLOOKUP($A9,'Return Data'!$B$7:$R$2292,16,0)</f>
        <v>5.7243000000000004</v>
      </c>
      <c r="S9" s="67">
        <f t="shared" ref="S9:S33" si="7">RANK(R9,R$8:R$33,0)</f>
        <v>13</v>
      </c>
    </row>
    <row r="10" spans="1:20" x14ac:dyDescent="0.3">
      <c r="A10" s="63" t="s">
        <v>1707</v>
      </c>
      <c r="B10" s="64">
        <f>VLOOKUP($A10,'Return Data'!$B$7:$R$2292,3,0)</f>
        <v>44579</v>
      </c>
      <c r="C10" s="65">
        <f>VLOOKUP($A10,'Return Data'!$B$7:$R$2292,4,0)</f>
        <v>13.047000000000001</v>
      </c>
      <c r="D10" s="65">
        <f>VLOOKUP($A10,'Return Data'!$B$7:$R$2292,10,0)</f>
        <v>0.92049999999999998</v>
      </c>
      <c r="E10" s="66">
        <f t="shared" si="0"/>
        <v>19</v>
      </c>
      <c r="F10" s="65">
        <f>VLOOKUP($A10,'Return Data'!$B$7:$R$2292,11,0)</f>
        <v>1.7231000000000001</v>
      </c>
      <c r="G10" s="66">
        <f t="shared" si="1"/>
        <v>13</v>
      </c>
      <c r="H10" s="65">
        <f>VLOOKUP($A10,'Return Data'!$B$7:$R$2292,12,0)</f>
        <v>2.7808000000000002</v>
      </c>
      <c r="I10" s="66">
        <f t="shared" si="2"/>
        <v>14</v>
      </c>
      <c r="J10" s="65">
        <f>VLOOKUP($A10,'Return Data'!$B$7:$R$2292,13,0)</f>
        <v>3.7534999999999998</v>
      </c>
      <c r="K10" s="66">
        <f t="shared" si="3"/>
        <v>13</v>
      </c>
      <c r="L10" s="65">
        <f>VLOOKUP($A10,'Return Data'!$B$7:$R$2292,17,0)</f>
        <v>4.0606999999999998</v>
      </c>
      <c r="M10" s="66">
        <f t="shared" si="4"/>
        <v>6</v>
      </c>
      <c r="N10" s="65">
        <f>VLOOKUP($A10,'Return Data'!$B$7:$R$2292,14,0)</f>
        <v>4.7652000000000001</v>
      </c>
      <c r="O10" s="66">
        <f t="shared" si="5"/>
        <v>6</v>
      </c>
      <c r="P10" s="65">
        <f>VLOOKUP($A10,'Return Data'!$B$7:$R$2292,15,0)</f>
        <v>5.3113999999999999</v>
      </c>
      <c r="Q10" s="66">
        <f t="shared" si="6"/>
        <v>4</v>
      </c>
      <c r="R10" s="65">
        <f>VLOOKUP($A10,'Return Data'!$B$7:$R$2292,16,0)</f>
        <v>5.3967000000000001</v>
      </c>
      <c r="S10" s="67">
        <f t="shared" si="7"/>
        <v>16</v>
      </c>
    </row>
    <row r="11" spans="1:20" x14ac:dyDescent="0.3">
      <c r="A11" s="63" t="s">
        <v>1708</v>
      </c>
      <c r="B11" s="64">
        <f>VLOOKUP($A11,'Return Data'!$B$7:$R$2292,3,0)</f>
        <v>44579</v>
      </c>
      <c r="C11" s="65">
        <f>VLOOKUP($A11,'Return Data'!$B$7:$R$2292,4,0)</f>
        <v>11.4556</v>
      </c>
      <c r="D11" s="65">
        <f>VLOOKUP($A11,'Return Data'!$B$7:$R$2292,10,0)</f>
        <v>0.70330000000000004</v>
      </c>
      <c r="E11" s="66">
        <f t="shared" si="0"/>
        <v>23</v>
      </c>
      <c r="F11" s="65">
        <f>VLOOKUP($A11,'Return Data'!$B$7:$R$2292,11,0)</f>
        <v>1.1218999999999999</v>
      </c>
      <c r="G11" s="66">
        <f t="shared" si="1"/>
        <v>24</v>
      </c>
      <c r="H11" s="65">
        <f>VLOOKUP($A11,'Return Data'!$B$7:$R$2292,12,0)</f>
        <v>1.7949999999999999</v>
      </c>
      <c r="I11" s="66">
        <f t="shared" si="2"/>
        <v>24</v>
      </c>
      <c r="J11" s="65">
        <f>VLOOKUP($A11,'Return Data'!$B$7:$R$2292,13,0)</f>
        <v>2.3963999999999999</v>
      </c>
      <c r="K11" s="66">
        <f t="shared" si="3"/>
        <v>24</v>
      </c>
      <c r="L11" s="65">
        <f>VLOOKUP($A11,'Return Data'!$B$7:$R$2292,17,0)</f>
        <v>2.6739999999999999</v>
      </c>
      <c r="M11" s="66">
        <f t="shared" si="4"/>
        <v>20</v>
      </c>
      <c r="N11" s="65">
        <f>VLOOKUP($A11,'Return Data'!$B$7:$R$2292,14,0)</f>
        <v>3.5221</v>
      </c>
      <c r="O11" s="66">
        <f t="shared" si="5"/>
        <v>18</v>
      </c>
      <c r="P11" s="65"/>
      <c r="Q11" s="66"/>
      <c r="R11" s="65">
        <f>VLOOKUP($A11,'Return Data'!$B$7:$R$2292,16,0)</f>
        <v>3.8589000000000002</v>
      </c>
      <c r="S11" s="67">
        <f t="shared" si="7"/>
        <v>21</v>
      </c>
    </row>
    <row r="12" spans="1:20" x14ac:dyDescent="0.3">
      <c r="A12" s="63" t="s">
        <v>1709</v>
      </c>
      <c r="B12" s="64">
        <f>VLOOKUP($A12,'Return Data'!$B$7:$R$2292,3,0)</f>
        <v>44579</v>
      </c>
      <c r="C12" s="65">
        <f>VLOOKUP($A12,'Return Data'!$B$7:$R$2292,4,0)</f>
        <v>12.109</v>
      </c>
      <c r="D12" s="65">
        <f>VLOOKUP($A12,'Return Data'!$B$7:$R$2292,10,0)</f>
        <v>1.0008999999999999</v>
      </c>
      <c r="E12" s="66">
        <f t="shared" si="0"/>
        <v>11</v>
      </c>
      <c r="F12" s="65">
        <f>VLOOKUP($A12,'Return Data'!$B$7:$R$2292,11,0)</f>
        <v>1.6964999999999999</v>
      </c>
      <c r="G12" s="66">
        <f t="shared" si="1"/>
        <v>16</v>
      </c>
      <c r="H12" s="65">
        <f>VLOOKUP($A12,'Return Data'!$B$7:$R$2292,12,0)</f>
        <v>2.7667000000000002</v>
      </c>
      <c r="I12" s="66">
        <f t="shared" si="2"/>
        <v>15</v>
      </c>
      <c r="J12" s="65">
        <f>VLOOKUP($A12,'Return Data'!$B$7:$R$2292,13,0)</f>
        <v>3.5577000000000001</v>
      </c>
      <c r="K12" s="66">
        <f t="shared" si="3"/>
        <v>18</v>
      </c>
      <c r="L12" s="65">
        <f>VLOOKUP($A12,'Return Data'!$B$7:$R$2292,17,0)</f>
        <v>3.7096</v>
      </c>
      <c r="M12" s="66">
        <f t="shared" si="4"/>
        <v>14</v>
      </c>
      <c r="N12" s="65">
        <f>VLOOKUP($A12,'Return Data'!$B$7:$R$2292,14,0)</f>
        <v>4.5880000000000001</v>
      </c>
      <c r="O12" s="66">
        <f t="shared" si="5"/>
        <v>10</v>
      </c>
      <c r="P12" s="65"/>
      <c r="Q12" s="66"/>
      <c r="R12" s="65">
        <f>VLOOKUP($A12,'Return Data'!$B$7:$R$2292,16,0)</f>
        <v>4.9211</v>
      </c>
      <c r="S12" s="67">
        <f t="shared" si="7"/>
        <v>18</v>
      </c>
    </row>
    <row r="13" spans="1:20" x14ac:dyDescent="0.3">
      <c r="A13" s="63" t="s">
        <v>1710</v>
      </c>
      <c r="B13" s="64">
        <f>VLOOKUP($A13,'Return Data'!$B$7:$R$2292,3,0)</f>
        <v>44579</v>
      </c>
      <c r="C13" s="65">
        <f>VLOOKUP($A13,'Return Data'!$B$7:$R$2292,4,0)</f>
        <v>15.612</v>
      </c>
      <c r="D13" s="65">
        <f>VLOOKUP($A13,'Return Data'!$B$7:$R$2292,10,0)</f>
        <v>1.1382000000000001</v>
      </c>
      <c r="E13" s="66">
        <f t="shared" si="0"/>
        <v>2</v>
      </c>
      <c r="F13" s="65">
        <f>VLOOKUP($A13,'Return Data'!$B$7:$R$2292,11,0)</f>
        <v>1.9239999999999999</v>
      </c>
      <c r="G13" s="66">
        <f t="shared" si="1"/>
        <v>4</v>
      </c>
      <c r="H13" s="65">
        <f>VLOOKUP($A13,'Return Data'!$B$7:$R$2292,12,0)</f>
        <v>3.0087000000000002</v>
      </c>
      <c r="I13" s="66">
        <f t="shared" si="2"/>
        <v>3</v>
      </c>
      <c r="J13" s="65">
        <f>VLOOKUP($A13,'Return Data'!$B$7:$R$2292,13,0)</f>
        <v>3.9802</v>
      </c>
      <c r="K13" s="66">
        <f t="shared" si="3"/>
        <v>7</v>
      </c>
      <c r="L13" s="65">
        <f>VLOOKUP($A13,'Return Data'!$B$7:$R$2292,17,0)</f>
        <v>4.1460999999999997</v>
      </c>
      <c r="M13" s="66">
        <f t="shared" si="4"/>
        <v>3</v>
      </c>
      <c r="N13" s="65">
        <f>VLOOKUP($A13,'Return Data'!$B$7:$R$2292,14,0)</f>
        <v>4.8029999999999999</v>
      </c>
      <c r="O13" s="66">
        <f t="shared" si="5"/>
        <v>2</v>
      </c>
      <c r="P13" s="65">
        <f>VLOOKUP($A13,'Return Data'!$B$7:$R$2292,15,0)</f>
        <v>5.3254000000000001</v>
      </c>
      <c r="Q13" s="66">
        <f t="shared" si="6"/>
        <v>3</v>
      </c>
      <c r="R13" s="65">
        <f>VLOOKUP($A13,'Return Data'!$B$7:$R$2292,16,0)</f>
        <v>6.0633999999999997</v>
      </c>
      <c r="S13" s="67">
        <f t="shared" si="7"/>
        <v>11</v>
      </c>
    </row>
    <row r="14" spans="1:20" x14ac:dyDescent="0.3">
      <c r="A14" s="63" t="s">
        <v>1711</v>
      </c>
      <c r="B14" s="64">
        <f>VLOOKUP($A14,'Return Data'!$B$7:$R$2292,3,0)</f>
        <v>44579</v>
      </c>
      <c r="C14" s="65">
        <f>VLOOKUP($A14,'Return Data'!$B$7:$R$2292,4,0)</f>
        <v>24.713999999999999</v>
      </c>
      <c r="D14" s="65">
        <f>VLOOKUP($A14,'Return Data'!$B$7:$R$2292,10,0)</f>
        <v>0.95589999999999997</v>
      </c>
      <c r="E14" s="66">
        <f t="shared" si="0"/>
        <v>16</v>
      </c>
      <c r="F14" s="65">
        <f>VLOOKUP($A14,'Return Data'!$B$7:$R$2292,11,0)</f>
        <v>1.6911</v>
      </c>
      <c r="G14" s="66">
        <f t="shared" si="1"/>
        <v>17</v>
      </c>
      <c r="H14" s="65">
        <f>VLOOKUP($A14,'Return Data'!$B$7:$R$2292,12,0)</f>
        <v>2.7823000000000002</v>
      </c>
      <c r="I14" s="66">
        <f t="shared" si="2"/>
        <v>13</v>
      </c>
      <c r="J14" s="65">
        <f>VLOOKUP($A14,'Return Data'!$B$7:$R$2292,13,0)</f>
        <v>3.7574999999999998</v>
      </c>
      <c r="K14" s="66">
        <f t="shared" si="3"/>
        <v>12</v>
      </c>
      <c r="L14" s="65">
        <f>VLOOKUP($A14,'Return Data'!$B$7:$R$2292,17,0)</f>
        <v>3.6444999999999999</v>
      </c>
      <c r="M14" s="66">
        <f t="shared" si="4"/>
        <v>17</v>
      </c>
      <c r="N14" s="65">
        <f>VLOOKUP($A14,'Return Data'!$B$7:$R$2292,14,0)</f>
        <v>4.4104000000000001</v>
      </c>
      <c r="O14" s="66">
        <f t="shared" si="5"/>
        <v>16</v>
      </c>
      <c r="P14" s="65">
        <f>VLOOKUP($A14,'Return Data'!$B$7:$R$2292,15,0)</f>
        <v>4.8860000000000001</v>
      </c>
      <c r="Q14" s="66">
        <f t="shared" si="6"/>
        <v>14</v>
      </c>
      <c r="R14" s="65">
        <f>VLOOKUP($A14,'Return Data'!$B$7:$R$2292,16,0)</f>
        <v>6.5556000000000001</v>
      </c>
      <c r="S14" s="67">
        <f t="shared" si="7"/>
        <v>8</v>
      </c>
    </row>
    <row r="15" spans="1:20" x14ac:dyDescent="0.3">
      <c r="A15" s="63" t="s">
        <v>1712</v>
      </c>
      <c r="B15" s="64">
        <f>VLOOKUP($A15,'Return Data'!$B$7:$R$2292,3,0)</f>
        <v>44579</v>
      </c>
      <c r="C15" s="65">
        <f>VLOOKUP($A15,'Return Data'!$B$7:$R$2292,4,0)</f>
        <v>27.679200000000002</v>
      </c>
      <c r="D15" s="65">
        <f>VLOOKUP($A15,'Return Data'!$B$7:$R$2292,10,0)</f>
        <v>1.1020000000000001</v>
      </c>
      <c r="E15" s="66">
        <f t="shared" si="0"/>
        <v>6</v>
      </c>
      <c r="F15" s="65">
        <f>VLOOKUP($A15,'Return Data'!$B$7:$R$2292,11,0)</f>
        <v>1.8534999999999999</v>
      </c>
      <c r="G15" s="66">
        <f t="shared" si="1"/>
        <v>8</v>
      </c>
      <c r="H15" s="65">
        <f>VLOOKUP($A15,'Return Data'!$B$7:$R$2292,12,0)</f>
        <v>2.9977</v>
      </c>
      <c r="I15" s="66">
        <f t="shared" si="2"/>
        <v>6</v>
      </c>
      <c r="J15" s="65">
        <f>VLOOKUP($A15,'Return Data'!$B$7:$R$2292,13,0)</f>
        <v>3.9712000000000001</v>
      </c>
      <c r="K15" s="66">
        <f t="shared" si="3"/>
        <v>8</v>
      </c>
      <c r="L15" s="65">
        <f>VLOOKUP($A15,'Return Data'!$B$7:$R$2292,17,0)</f>
        <v>4.0404999999999998</v>
      </c>
      <c r="M15" s="66">
        <f t="shared" si="4"/>
        <v>8</v>
      </c>
      <c r="N15" s="65">
        <f>VLOOKUP($A15,'Return Data'!$B$7:$R$2292,14,0)</f>
        <v>4.6833</v>
      </c>
      <c r="O15" s="66">
        <f t="shared" si="5"/>
        <v>9</v>
      </c>
      <c r="P15" s="65">
        <f>VLOOKUP($A15,'Return Data'!$B$7:$R$2292,15,0)</f>
        <v>5.1951000000000001</v>
      </c>
      <c r="Q15" s="66">
        <f t="shared" si="6"/>
        <v>7</v>
      </c>
      <c r="R15" s="65">
        <f>VLOOKUP($A15,'Return Data'!$B$7:$R$2292,16,0)</f>
        <v>6.9926000000000004</v>
      </c>
      <c r="S15" s="67">
        <f t="shared" si="7"/>
        <v>2</v>
      </c>
    </row>
    <row r="16" spans="1:20" x14ac:dyDescent="0.3">
      <c r="A16" s="63" t="s">
        <v>1713</v>
      </c>
      <c r="B16" s="64">
        <f>VLOOKUP($A16,'Return Data'!$B$7:$R$2292,3,0)</f>
        <v>44579</v>
      </c>
      <c r="C16" s="65">
        <f>VLOOKUP($A16,'Return Data'!$B$7:$R$2292,4,0)</f>
        <v>26.235299999999999</v>
      </c>
      <c r="D16" s="65">
        <f>VLOOKUP($A16,'Return Data'!$B$7:$R$2292,10,0)</f>
        <v>0.98770000000000002</v>
      </c>
      <c r="E16" s="66">
        <f t="shared" si="0"/>
        <v>13</v>
      </c>
      <c r="F16" s="65">
        <f>VLOOKUP($A16,'Return Data'!$B$7:$R$2292,11,0)</f>
        <v>1.7322</v>
      </c>
      <c r="G16" s="66">
        <f t="shared" si="1"/>
        <v>12</v>
      </c>
      <c r="H16" s="65">
        <f>VLOOKUP($A16,'Return Data'!$B$7:$R$2292,12,0)</f>
        <v>2.7341000000000002</v>
      </c>
      <c r="I16" s="66">
        <f t="shared" si="2"/>
        <v>17</v>
      </c>
      <c r="J16" s="65">
        <f>VLOOKUP($A16,'Return Data'!$B$7:$R$2292,13,0)</f>
        <v>3.7021999999999999</v>
      </c>
      <c r="K16" s="66">
        <f t="shared" si="3"/>
        <v>15</v>
      </c>
      <c r="L16" s="65">
        <f>VLOOKUP($A16,'Return Data'!$B$7:$R$2292,17,0)</f>
        <v>3.6496</v>
      </c>
      <c r="M16" s="66">
        <f t="shared" si="4"/>
        <v>16</v>
      </c>
      <c r="N16" s="65">
        <f>VLOOKUP($A16,'Return Data'!$B$7:$R$2292,14,0)</f>
        <v>4.4683999999999999</v>
      </c>
      <c r="O16" s="66">
        <f t="shared" si="5"/>
        <v>14</v>
      </c>
      <c r="P16" s="65">
        <f>VLOOKUP($A16,'Return Data'!$B$7:$R$2292,15,0)</f>
        <v>5.0838999999999999</v>
      </c>
      <c r="Q16" s="66">
        <f t="shared" si="6"/>
        <v>9</v>
      </c>
      <c r="R16" s="65">
        <f>VLOOKUP($A16,'Return Data'!$B$7:$R$2292,16,0)</f>
        <v>6.6014999999999997</v>
      </c>
      <c r="S16" s="67">
        <f t="shared" si="7"/>
        <v>6</v>
      </c>
    </row>
    <row r="17" spans="1:19" x14ac:dyDescent="0.3">
      <c r="A17" s="63" t="s">
        <v>1714</v>
      </c>
      <c r="B17" s="64">
        <f>VLOOKUP($A17,'Return Data'!$B$7:$R$2292,3,0)</f>
        <v>44579</v>
      </c>
      <c r="C17" s="65">
        <f>VLOOKUP($A17,'Return Data'!$B$7:$R$2292,4,0)</f>
        <v>14.5328</v>
      </c>
      <c r="D17" s="65">
        <f>VLOOKUP($A17,'Return Data'!$B$7:$R$2292,10,0)</f>
        <v>0.84660000000000002</v>
      </c>
      <c r="E17" s="66">
        <f t="shared" si="0"/>
        <v>21</v>
      </c>
      <c r="F17" s="65">
        <f>VLOOKUP($A17,'Return Data'!$B$7:$R$2292,11,0)</f>
        <v>1.1632</v>
      </c>
      <c r="G17" s="66">
        <f t="shared" si="1"/>
        <v>22</v>
      </c>
      <c r="H17" s="65">
        <f>VLOOKUP($A17,'Return Data'!$B$7:$R$2292,12,0)</f>
        <v>1.8752</v>
      </c>
      <c r="I17" s="66">
        <f t="shared" si="2"/>
        <v>23</v>
      </c>
      <c r="J17" s="65">
        <f>VLOOKUP($A17,'Return Data'!$B$7:$R$2292,13,0)</f>
        <v>2.5987</v>
      </c>
      <c r="K17" s="66">
        <f t="shared" si="3"/>
        <v>22</v>
      </c>
      <c r="L17" s="65">
        <f>VLOOKUP($A17,'Return Data'!$B$7:$R$2292,17,0)</f>
        <v>2.6490999999999998</v>
      </c>
      <c r="M17" s="66">
        <f t="shared" si="4"/>
        <v>22</v>
      </c>
      <c r="N17" s="65">
        <f>VLOOKUP($A17,'Return Data'!$B$7:$R$2292,14,0)</f>
        <v>3.7492000000000001</v>
      </c>
      <c r="O17" s="66">
        <f t="shared" si="5"/>
        <v>17</v>
      </c>
      <c r="P17" s="65">
        <f>VLOOKUP($A17,'Return Data'!$B$7:$R$2292,15,0)</f>
        <v>4.5609000000000002</v>
      </c>
      <c r="Q17" s="66">
        <f t="shared" si="6"/>
        <v>15</v>
      </c>
      <c r="R17" s="65">
        <f>VLOOKUP($A17,'Return Data'!$B$7:$R$2292,16,0)</f>
        <v>5.4157999999999999</v>
      </c>
      <c r="S17" s="67">
        <f t="shared" si="7"/>
        <v>15</v>
      </c>
    </row>
    <row r="18" spans="1:19" x14ac:dyDescent="0.3">
      <c r="A18" s="63" t="s">
        <v>1715</v>
      </c>
      <c r="B18" s="64">
        <f>VLOOKUP($A18,'Return Data'!$B$7:$R$2292,3,0)</f>
        <v>44579</v>
      </c>
      <c r="C18" s="65">
        <f>VLOOKUP($A18,'Return Data'!$B$7:$R$2292,4,0)</f>
        <v>25.491299999999999</v>
      </c>
      <c r="D18" s="65">
        <f>VLOOKUP($A18,'Return Data'!$B$7:$R$2292,10,0)</f>
        <v>1.1202000000000001</v>
      </c>
      <c r="E18" s="66">
        <f t="shared" si="0"/>
        <v>5</v>
      </c>
      <c r="F18" s="65">
        <f>VLOOKUP($A18,'Return Data'!$B$7:$R$2292,11,0)</f>
        <v>1.7402</v>
      </c>
      <c r="G18" s="66">
        <f t="shared" si="1"/>
        <v>11</v>
      </c>
      <c r="H18" s="65">
        <f>VLOOKUP($A18,'Return Data'!$B$7:$R$2292,12,0)</f>
        <v>2.7863000000000002</v>
      </c>
      <c r="I18" s="66">
        <f t="shared" si="2"/>
        <v>11</v>
      </c>
      <c r="J18" s="65">
        <f>VLOOKUP($A18,'Return Data'!$B$7:$R$2292,13,0)</f>
        <v>3.7442000000000002</v>
      </c>
      <c r="K18" s="66">
        <f t="shared" si="3"/>
        <v>14</v>
      </c>
      <c r="L18" s="65">
        <f>VLOOKUP($A18,'Return Data'!$B$7:$R$2292,17,0)</f>
        <v>3.8973</v>
      </c>
      <c r="M18" s="66">
        <f t="shared" si="4"/>
        <v>12</v>
      </c>
      <c r="N18" s="65">
        <f>VLOOKUP($A18,'Return Data'!$B$7:$R$2292,14,0)</f>
        <v>4.5559000000000003</v>
      </c>
      <c r="O18" s="66">
        <f t="shared" si="5"/>
        <v>12</v>
      </c>
      <c r="P18" s="65">
        <f>VLOOKUP($A18,'Return Data'!$B$7:$R$2292,15,0)</f>
        <v>5.0804</v>
      </c>
      <c r="Q18" s="66">
        <f t="shared" si="6"/>
        <v>10</v>
      </c>
      <c r="R18" s="65">
        <f>VLOOKUP($A18,'Return Data'!$B$7:$R$2292,16,0)</f>
        <v>6.5580999999999996</v>
      </c>
      <c r="S18" s="67">
        <f t="shared" si="7"/>
        <v>7</v>
      </c>
    </row>
    <row r="19" spans="1:19" x14ac:dyDescent="0.3">
      <c r="A19" s="63" t="s">
        <v>1716</v>
      </c>
      <c r="B19" s="64">
        <f>VLOOKUP($A19,'Return Data'!$B$7:$R$2292,3,0)</f>
        <v>44579</v>
      </c>
      <c r="C19" s="65">
        <f>VLOOKUP($A19,'Return Data'!$B$7:$R$2292,4,0)</f>
        <v>10.7323</v>
      </c>
      <c r="D19" s="65">
        <f>VLOOKUP($A19,'Return Data'!$B$7:$R$2292,10,0)</f>
        <v>0.6905</v>
      </c>
      <c r="E19" s="66">
        <f t="shared" si="0"/>
        <v>24</v>
      </c>
      <c r="F19" s="65">
        <f>VLOOKUP($A19,'Return Data'!$B$7:$R$2292,11,0)</f>
        <v>1.1308</v>
      </c>
      <c r="G19" s="66">
        <f t="shared" si="1"/>
        <v>23</v>
      </c>
      <c r="H19" s="65">
        <f>VLOOKUP($A19,'Return Data'!$B$7:$R$2292,12,0)</f>
        <v>1.9220999999999999</v>
      </c>
      <c r="I19" s="66">
        <f t="shared" si="2"/>
        <v>22</v>
      </c>
      <c r="J19" s="65">
        <f>VLOOKUP($A19,'Return Data'!$B$7:$R$2292,13,0)</f>
        <v>2.5571999999999999</v>
      </c>
      <c r="K19" s="66">
        <f t="shared" si="3"/>
        <v>23</v>
      </c>
      <c r="L19" s="65">
        <f>VLOOKUP($A19,'Return Data'!$B$7:$R$2292,17,0)</f>
        <v>2.6775000000000002</v>
      </c>
      <c r="M19" s="66">
        <f t="shared" si="4"/>
        <v>19</v>
      </c>
      <c r="N19" s="65"/>
      <c r="O19" s="66"/>
      <c r="P19" s="65"/>
      <c r="Q19" s="66"/>
      <c r="R19" s="65">
        <f>VLOOKUP($A19,'Return Data'!$B$7:$R$2292,16,0)</f>
        <v>3.0377999999999998</v>
      </c>
      <c r="S19" s="67">
        <f t="shared" si="7"/>
        <v>23</v>
      </c>
    </row>
    <row r="20" spans="1:19" x14ac:dyDescent="0.3">
      <c r="A20" s="63" t="s">
        <v>1717</v>
      </c>
      <c r="B20" s="64">
        <f>VLOOKUP($A20,'Return Data'!$B$7:$R$2292,3,0)</f>
        <v>44579</v>
      </c>
      <c r="C20" s="65">
        <f>VLOOKUP($A20,'Return Data'!$B$7:$R$2292,4,0)</f>
        <v>26.683599999999998</v>
      </c>
      <c r="D20" s="65">
        <f>VLOOKUP($A20,'Return Data'!$B$7:$R$2292,10,0)</f>
        <v>0.8569</v>
      </c>
      <c r="E20" s="66">
        <f t="shared" si="0"/>
        <v>20</v>
      </c>
      <c r="F20" s="65">
        <f>VLOOKUP($A20,'Return Data'!$B$7:$R$2292,11,0)</f>
        <v>1.4871000000000001</v>
      </c>
      <c r="G20" s="66">
        <f t="shared" si="1"/>
        <v>20</v>
      </c>
      <c r="H20" s="65">
        <f>VLOOKUP($A20,'Return Data'!$B$7:$R$2292,12,0)</f>
        <v>2.4016000000000002</v>
      </c>
      <c r="I20" s="66">
        <f t="shared" si="2"/>
        <v>20</v>
      </c>
      <c r="J20" s="65">
        <f>VLOOKUP($A20,'Return Data'!$B$7:$R$2292,13,0)</f>
        <v>2.9392</v>
      </c>
      <c r="K20" s="66">
        <f t="shared" si="3"/>
        <v>20</v>
      </c>
      <c r="L20" s="65">
        <f>VLOOKUP($A20,'Return Data'!$B$7:$R$2292,17,0)</f>
        <v>2.6589999999999998</v>
      </c>
      <c r="M20" s="66">
        <f t="shared" si="4"/>
        <v>21</v>
      </c>
      <c r="N20" s="65">
        <f>VLOOKUP($A20,'Return Data'!$B$7:$R$2292,14,0)</f>
        <v>3.5188999999999999</v>
      </c>
      <c r="O20" s="66">
        <f t="shared" si="5"/>
        <v>19</v>
      </c>
      <c r="P20" s="65">
        <f>VLOOKUP($A20,'Return Data'!$B$7:$R$2292,15,0)</f>
        <v>4.2648000000000001</v>
      </c>
      <c r="Q20" s="66">
        <f t="shared" si="6"/>
        <v>16</v>
      </c>
      <c r="R20" s="65">
        <f>VLOOKUP($A20,'Return Data'!$B$7:$R$2292,16,0)</f>
        <v>6.5301999999999998</v>
      </c>
      <c r="S20" s="67">
        <f t="shared" si="7"/>
        <v>9</v>
      </c>
    </row>
    <row r="21" spans="1:19" x14ac:dyDescent="0.3">
      <c r="A21" s="63" t="s">
        <v>1718</v>
      </c>
      <c r="B21" s="64">
        <f>VLOOKUP($A21,'Return Data'!$B$7:$R$2292,3,0)</f>
        <v>44579</v>
      </c>
      <c r="C21" s="65">
        <f>VLOOKUP($A21,'Return Data'!$B$7:$R$2292,4,0)</f>
        <v>30.013000000000002</v>
      </c>
      <c r="D21" s="65">
        <f>VLOOKUP($A21,'Return Data'!$B$7:$R$2292,10,0)</f>
        <v>1.1325000000000001</v>
      </c>
      <c r="E21" s="66">
        <f t="shared" si="0"/>
        <v>3</v>
      </c>
      <c r="F21" s="65">
        <f>VLOOKUP($A21,'Return Data'!$B$7:$R$2292,11,0)</f>
        <v>1.9089</v>
      </c>
      <c r="G21" s="66">
        <f t="shared" si="1"/>
        <v>5</v>
      </c>
      <c r="H21" s="65">
        <f>VLOOKUP($A21,'Return Data'!$B$7:$R$2292,12,0)</f>
        <v>3.0312000000000001</v>
      </c>
      <c r="I21" s="66">
        <f t="shared" si="2"/>
        <v>2</v>
      </c>
      <c r="J21" s="65">
        <f>VLOOKUP($A21,'Return Data'!$B$7:$R$2292,13,0)</f>
        <v>4.0823999999999998</v>
      </c>
      <c r="K21" s="66">
        <f t="shared" si="3"/>
        <v>2</v>
      </c>
      <c r="L21" s="65">
        <f>VLOOKUP($A21,'Return Data'!$B$7:$R$2292,17,0)</f>
        <v>4.1356999999999999</v>
      </c>
      <c r="M21" s="66">
        <f t="shared" si="4"/>
        <v>4</v>
      </c>
      <c r="N21" s="65">
        <f>VLOOKUP($A21,'Return Data'!$B$7:$R$2292,14,0)</f>
        <v>4.7805999999999997</v>
      </c>
      <c r="O21" s="66">
        <f t="shared" si="5"/>
        <v>4</v>
      </c>
      <c r="P21" s="65">
        <f>VLOOKUP($A21,'Return Data'!$B$7:$R$2292,15,0)</f>
        <v>5.3371000000000004</v>
      </c>
      <c r="Q21" s="66">
        <f t="shared" si="6"/>
        <v>2</v>
      </c>
      <c r="R21" s="65">
        <f>VLOOKUP($A21,'Return Data'!$B$7:$R$2292,16,0)</f>
        <v>6.9684999999999997</v>
      </c>
      <c r="S21" s="67">
        <f t="shared" si="7"/>
        <v>3</v>
      </c>
    </row>
    <row r="22" spans="1:19" x14ac:dyDescent="0.3">
      <c r="A22" s="63" t="s">
        <v>1719</v>
      </c>
      <c r="B22" s="64">
        <f>VLOOKUP($A22,'Return Data'!$B$7:$R$2292,3,0)</f>
        <v>44579</v>
      </c>
      <c r="C22" s="65">
        <f>VLOOKUP($A22,'Return Data'!$B$7:$R$2292,4,0)</f>
        <v>15.428000000000001</v>
      </c>
      <c r="D22" s="65">
        <f>VLOOKUP($A22,'Return Data'!$B$7:$R$2292,10,0)</f>
        <v>0.95540000000000003</v>
      </c>
      <c r="E22" s="66">
        <f t="shared" si="0"/>
        <v>17</v>
      </c>
      <c r="F22" s="65">
        <f>VLOOKUP($A22,'Return Data'!$B$7:$R$2292,11,0)</f>
        <v>1.6738999999999999</v>
      </c>
      <c r="G22" s="66">
        <f t="shared" si="1"/>
        <v>18</v>
      </c>
      <c r="H22" s="65">
        <f>VLOOKUP($A22,'Return Data'!$B$7:$R$2292,12,0)</f>
        <v>2.7505999999999999</v>
      </c>
      <c r="I22" s="66">
        <f t="shared" si="2"/>
        <v>16</v>
      </c>
      <c r="J22" s="65">
        <f>VLOOKUP($A22,'Return Data'!$B$7:$R$2292,13,0)</f>
        <v>3.7804000000000002</v>
      </c>
      <c r="K22" s="66">
        <f t="shared" si="3"/>
        <v>11</v>
      </c>
      <c r="L22" s="65">
        <f>VLOOKUP($A22,'Return Data'!$B$7:$R$2292,17,0)</f>
        <v>4.1749000000000001</v>
      </c>
      <c r="M22" s="66">
        <f t="shared" si="4"/>
        <v>2</v>
      </c>
      <c r="N22" s="65">
        <f>VLOOKUP($A22,'Return Data'!$B$7:$R$2292,14,0)</f>
        <v>4.7922000000000002</v>
      </c>
      <c r="O22" s="66">
        <f t="shared" si="5"/>
        <v>3</v>
      </c>
      <c r="P22" s="65">
        <f>VLOOKUP($A22,'Return Data'!$B$7:$R$2292,15,0)</f>
        <v>5.2759</v>
      </c>
      <c r="Q22" s="66">
        <f t="shared" si="6"/>
        <v>6</v>
      </c>
      <c r="R22" s="65">
        <f>VLOOKUP($A22,'Return Data'!$B$7:$R$2292,16,0)</f>
        <v>5.9039999999999999</v>
      </c>
      <c r="S22" s="67">
        <f t="shared" si="7"/>
        <v>12</v>
      </c>
    </row>
    <row r="23" spans="1:19" x14ac:dyDescent="0.3">
      <c r="A23" s="63" t="s">
        <v>1720</v>
      </c>
      <c r="B23" s="64">
        <f>VLOOKUP($A23,'Return Data'!$B$7:$R$2292,3,0)</f>
        <v>44579</v>
      </c>
      <c r="C23" s="65">
        <f>VLOOKUP($A23,'Return Data'!$B$7:$R$2292,4,0)</f>
        <v>11.276899999999999</v>
      </c>
      <c r="D23" s="65">
        <f>VLOOKUP($A23,'Return Data'!$B$7:$R$2292,10,0)</f>
        <v>0.9778</v>
      </c>
      <c r="E23" s="66">
        <f t="shared" si="0"/>
        <v>15</v>
      </c>
      <c r="F23" s="65">
        <f>VLOOKUP($A23,'Return Data'!$B$7:$R$2292,11,0)</f>
        <v>1.6339999999999999</v>
      </c>
      <c r="G23" s="66">
        <f t="shared" si="1"/>
        <v>19</v>
      </c>
      <c r="H23" s="65">
        <f>VLOOKUP($A23,'Return Data'!$B$7:$R$2292,12,0)</f>
        <v>2.5815999999999999</v>
      </c>
      <c r="I23" s="66">
        <f t="shared" si="2"/>
        <v>19</v>
      </c>
      <c r="J23" s="65">
        <f>VLOOKUP($A23,'Return Data'!$B$7:$R$2292,13,0)</f>
        <v>3.3506999999999998</v>
      </c>
      <c r="K23" s="66">
        <f t="shared" si="3"/>
        <v>19</v>
      </c>
      <c r="L23" s="65">
        <f>VLOOKUP($A23,'Return Data'!$B$7:$R$2292,17,0)</f>
        <v>3.3464999999999998</v>
      </c>
      <c r="M23" s="66">
        <f t="shared" si="4"/>
        <v>18</v>
      </c>
      <c r="N23" s="65"/>
      <c r="O23" s="66"/>
      <c r="P23" s="65"/>
      <c r="Q23" s="66"/>
      <c r="R23" s="65">
        <f>VLOOKUP($A23,'Return Data'!$B$7:$R$2292,16,0)</f>
        <v>4.1100000000000003</v>
      </c>
      <c r="S23" s="67">
        <f t="shared" si="7"/>
        <v>20</v>
      </c>
    </row>
    <row r="24" spans="1:19" x14ac:dyDescent="0.3">
      <c r="A24" s="63" t="s">
        <v>1721</v>
      </c>
      <c r="B24" s="64">
        <f>VLOOKUP($A24,'Return Data'!$B$7:$R$2292,3,0)</f>
        <v>44579</v>
      </c>
      <c r="C24" s="65">
        <f>VLOOKUP($A24,'Return Data'!$B$7:$R$2292,4,0)</f>
        <v>10.396800000000001</v>
      </c>
      <c r="D24" s="65">
        <f>VLOOKUP($A24,'Return Data'!$B$7:$R$2292,10,0)</f>
        <v>0.8155</v>
      </c>
      <c r="E24" s="66">
        <f t="shared" si="0"/>
        <v>22</v>
      </c>
      <c r="F24" s="65">
        <f>VLOOKUP($A24,'Return Data'!$B$7:$R$2292,11,0)</f>
        <v>1.3165</v>
      </c>
      <c r="G24" s="66">
        <f t="shared" si="1"/>
        <v>21</v>
      </c>
      <c r="H24" s="65">
        <f>VLOOKUP($A24,'Return Data'!$B$7:$R$2292,12,0)</f>
        <v>2.1446999999999998</v>
      </c>
      <c r="I24" s="66">
        <f t="shared" si="2"/>
        <v>21</v>
      </c>
      <c r="J24" s="65">
        <f>VLOOKUP($A24,'Return Data'!$B$7:$R$2292,13,0)</f>
        <v>2.9079999999999999</v>
      </c>
      <c r="K24" s="66">
        <f t="shared" si="3"/>
        <v>21</v>
      </c>
      <c r="L24" s="65"/>
      <c r="M24" s="66"/>
      <c r="N24" s="65"/>
      <c r="O24" s="66"/>
      <c r="P24" s="65"/>
      <c r="Q24" s="66"/>
      <c r="R24" s="65">
        <f>VLOOKUP($A24,'Return Data'!$B$7:$R$2292,16,0)</f>
        <v>2.8129</v>
      </c>
      <c r="S24" s="67">
        <f t="shared" si="7"/>
        <v>25</v>
      </c>
    </row>
    <row r="25" spans="1:19" x14ac:dyDescent="0.3">
      <c r="A25" s="63" t="s">
        <v>1722</v>
      </c>
      <c r="B25" s="64">
        <f>VLOOKUP($A25,'Return Data'!$B$7:$R$2292,3,0)</f>
        <v>44579</v>
      </c>
      <c r="C25" s="65">
        <f>VLOOKUP($A25,'Return Data'!$B$7:$R$2292,4,0)</f>
        <v>10.554</v>
      </c>
      <c r="D25" s="65">
        <f>VLOOKUP($A25,'Return Data'!$B$7:$R$2292,10,0)</f>
        <v>0.92759999999999998</v>
      </c>
      <c r="E25" s="66">
        <f t="shared" si="0"/>
        <v>18</v>
      </c>
      <c r="F25" s="65">
        <f>VLOOKUP($A25,'Return Data'!$B$7:$R$2292,11,0)</f>
        <v>1.7155</v>
      </c>
      <c r="G25" s="66">
        <f t="shared" si="1"/>
        <v>15</v>
      </c>
      <c r="H25" s="65">
        <f>VLOOKUP($A25,'Return Data'!$B$7:$R$2292,12,0)</f>
        <v>2.7052999999999998</v>
      </c>
      <c r="I25" s="66">
        <f t="shared" si="2"/>
        <v>18</v>
      </c>
      <c r="J25" s="65">
        <f>VLOOKUP($A25,'Return Data'!$B$7:$R$2292,13,0)</f>
        <v>3.6332</v>
      </c>
      <c r="K25" s="66">
        <f t="shared" si="3"/>
        <v>17</v>
      </c>
      <c r="L25" s="65"/>
      <c r="M25" s="66"/>
      <c r="N25" s="65"/>
      <c r="O25" s="66"/>
      <c r="P25" s="65"/>
      <c r="Q25" s="66"/>
      <c r="R25" s="65">
        <f>VLOOKUP($A25,'Return Data'!$B$7:$R$2292,16,0)</f>
        <v>3.4636</v>
      </c>
      <c r="S25" s="67">
        <f t="shared" si="7"/>
        <v>22</v>
      </c>
    </row>
    <row r="26" spans="1:19" x14ac:dyDescent="0.3">
      <c r="A26" s="63" t="s">
        <v>1723</v>
      </c>
      <c r="B26" s="64">
        <f>VLOOKUP($A26,'Return Data'!$B$7:$R$2292,3,0)</f>
        <v>44579</v>
      </c>
      <c r="C26" s="65">
        <f>VLOOKUP($A26,'Return Data'!$B$7:$R$2292,4,0)</f>
        <v>21.507400000000001</v>
      </c>
      <c r="D26" s="65">
        <f>VLOOKUP($A26,'Return Data'!$B$7:$R$2292,10,0)</f>
        <v>1.1233</v>
      </c>
      <c r="E26" s="66">
        <f t="shared" si="0"/>
        <v>4</v>
      </c>
      <c r="F26" s="65">
        <f>VLOOKUP($A26,'Return Data'!$B$7:$R$2292,11,0)</f>
        <v>1.8811</v>
      </c>
      <c r="G26" s="66">
        <f t="shared" si="1"/>
        <v>6</v>
      </c>
      <c r="H26" s="65">
        <f>VLOOKUP($A26,'Return Data'!$B$7:$R$2292,12,0)</f>
        <v>3.0047999999999999</v>
      </c>
      <c r="I26" s="66">
        <f t="shared" si="2"/>
        <v>5</v>
      </c>
      <c r="J26" s="65">
        <f>VLOOKUP($A26,'Return Data'!$B$7:$R$2292,13,0)</f>
        <v>3.9944000000000002</v>
      </c>
      <c r="K26" s="66">
        <f t="shared" si="3"/>
        <v>4</v>
      </c>
      <c r="L26" s="65">
        <f>VLOOKUP($A26,'Return Data'!$B$7:$R$2292,17,0)</f>
        <v>4.0545999999999998</v>
      </c>
      <c r="M26" s="66">
        <f t="shared" si="4"/>
        <v>7</v>
      </c>
      <c r="N26" s="65">
        <f>VLOOKUP($A26,'Return Data'!$B$7:$R$2292,14,0)</f>
        <v>4.7485999999999997</v>
      </c>
      <c r="O26" s="66">
        <f t="shared" si="5"/>
        <v>7</v>
      </c>
      <c r="P26" s="65">
        <f>VLOOKUP($A26,'Return Data'!$B$7:$R$2292,15,0)</f>
        <v>5.3419999999999996</v>
      </c>
      <c r="Q26" s="66">
        <f t="shared" si="6"/>
        <v>1</v>
      </c>
      <c r="R26" s="65">
        <f>VLOOKUP($A26,'Return Data'!$B$7:$R$2292,16,0)</f>
        <v>7.0305</v>
      </c>
      <c r="S26" s="67">
        <f t="shared" si="7"/>
        <v>1</v>
      </c>
    </row>
    <row r="27" spans="1:19" x14ac:dyDescent="0.3">
      <c r="A27" s="63" t="s">
        <v>1724</v>
      </c>
      <c r="B27" s="64">
        <f>VLOOKUP($A27,'Return Data'!$B$7:$R$2292,3,0)</f>
        <v>44579</v>
      </c>
      <c r="C27" s="65">
        <f>VLOOKUP($A27,'Return Data'!$B$7:$R$2292,4,0)</f>
        <v>15.044</v>
      </c>
      <c r="D27" s="65">
        <f>VLOOKUP($A27,'Return Data'!$B$7:$R$2292,10,0)</f>
        <v>1.0940000000000001</v>
      </c>
      <c r="E27" s="66">
        <f t="shared" si="0"/>
        <v>7</v>
      </c>
      <c r="F27" s="65">
        <f>VLOOKUP($A27,'Return Data'!$B$7:$R$2292,11,0)</f>
        <v>1.8674999999999999</v>
      </c>
      <c r="G27" s="66">
        <f t="shared" si="1"/>
        <v>7</v>
      </c>
      <c r="H27" s="65">
        <f>VLOOKUP($A27,'Return Data'!$B$7:$R$2292,12,0)</f>
        <v>2.7827000000000002</v>
      </c>
      <c r="I27" s="66">
        <f t="shared" si="2"/>
        <v>12</v>
      </c>
      <c r="J27" s="65">
        <f>VLOOKUP($A27,'Return Data'!$B$7:$R$2292,13,0)</f>
        <v>3.7017000000000002</v>
      </c>
      <c r="K27" s="66">
        <f t="shared" si="3"/>
        <v>16</v>
      </c>
      <c r="L27" s="65">
        <f>VLOOKUP($A27,'Return Data'!$B$7:$R$2292,17,0)</f>
        <v>3.7079</v>
      </c>
      <c r="M27" s="66">
        <f t="shared" si="4"/>
        <v>15</v>
      </c>
      <c r="N27" s="65">
        <f>VLOOKUP($A27,'Return Data'!$B$7:$R$2292,14,0)</f>
        <v>4.4253999999999998</v>
      </c>
      <c r="O27" s="66">
        <f t="shared" si="5"/>
        <v>15</v>
      </c>
      <c r="P27" s="65">
        <f>VLOOKUP($A27,'Return Data'!$B$7:$R$2292,15,0)</f>
        <v>5.0002000000000004</v>
      </c>
      <c r="Q27" s="66">
        <f t="shared" si="6"/>
        <v>13</v>
      </c>
      <c r="R27" s="65">
        <f>VLOOKUP($A27,'Return Data'!$B$7:$R$2292,16,0)</f>
        <v>5.6740000000000004</v>
      </c>
      <c r="S27" s="67">
        <f t="shared" si="7"/>
        <v>14</v>
      </c>
    </row>
    <row r="28" spans="1:19" x14ac:dyDescent="0.3">
      <c r="A28" s="63" t="s">
        <v>1725</v>
      </c>
      <c r="B28" s="64">
        <f>VLOOKUP($A28,'Return Data'!$B$7:$R$2292,3,0)</f>
        <v>44579</v>
      </c>
      <c r="C28" s="65">
        <f>VLOOKUP($A28,'Return Data'!$B$7:$R$2292,4,0)</f>
        <v>27.102799999999998</v>
      </c>
      <c r="D28" s="65">
        <f>VLOOKUP($A28,'Return Data'!$B$7:$R$2292,10,0)</f>
        <v>0.9788</v>
      </c>
      <c r="E28" s="66">
        <f t="shared" si="0"/>
        <v>14</v>
      </c>
      <c r="F28" s="65">
        <f>VLOOKUP($A28,'Return Data'!$B$7:$R$2292,11,0)</f>
        <v>2.1175000000000002</v>
      </c>
      <c r="G28" s="66">
        <f t="shared" si="1"/>
        <v>1</v>
      </c>
      <c r="H28" s="65">
        <f>VLOOKUP($A28,'Return Data'!$B$7:$R$2292,12,0)</f>
        <v>3.1898</v>
      </c>
      <c r="I28" s="66">
        <f t="shared" si="2"/>
        <v>1</v>
      </c>
      <c r="J28" s="65">
        <f>VLOOKUP($A28,'Return Data'!$B$7:$R$2292,13,0)</f>
        <v>4.1226000000000003</v>
      </c>
      <c r="K28" s="66">
        <f t="shared" si="3"/>
        <v>1</v>
      </c>
      <c r="L28" s="65">
        <f>VLOOKUP($A28,'Return Data'!$B$7:$R$2292,17,0)</f>
        <v>3.7149000000000001</v>
      </c>
      <c r="M28" s="66">
        <f t="shared" si="4"/>
        <v>13</v>
      </c>
      <c r="N28" s="65">
        <f>VLOOKUP($A28,'Return Data'!$B$7:$R$2292,14,0)</f>
        <v>4.4744000000000002</v>
      </c>
      <c r="O28" s="66">
        <f t="shared" si="5"/>
        <v>13</v>
      </c>
      <c r="P28" s="65">
        <f>VLOOKUP($A28,'Return Data'!$B$7:$R$2292,15,0)</f>
        <v>5.0636000000000001</v>
      </c>
      <c r="Q28" s="66">
        <f t="shared" si="6"/>
        <v>12</v>
      </c>
      <c r="R28" s="65">
        <f>VLOOKUP($A28,'Return Data'!$B$7:$R$2292,16,0)</f>
        <v>6.7706</v>
      </c>
      <c r="S28" s="67">
        <f t="shared" si="7"/>
        <v>5</v>
      </c>
    </row>
    <row r="29" spans="1:19" x14ac:dyDescent="0.3">
      <c r="A29" s="63" t="s">
        <v>2006</v>
      </c>
      <c r="B29" s="64">
        <f>VLOOKUP($A29,'Return Data'!$B$7:$R$2292,3,0)</f>
        <v>44579</v>
      </c>
      <c r="C29" s="65">
        <f>VLOOKUP($A29,'Return Data'!$B$7:$R$2292,4,0)</f>
        <v>11.8096</v>
      </c>
      <c r="D29" s="65">
        <f>VLOOKUP($A29,'Return Data'!$B$7:$R$2292,10,0)</f>
        <v>0.54059999999999997</v>
      </c>
      <c r="E29" s="66">
        <f t="shared" si="0"/>
        <v>25</v>
      </c>
      <c r="F29" s="65">
        <f>VLOOKUP($A29,'Return Data'!$B$7:$R$2292,11,0)</f>
        <v>0.95399999999999996</v>
      </c>
      <c r="G29" s="66">
        <f t="shared" si="1"/>
        <v>25</v>
      </c>
      <c r="H29" s="65">
        <f>VLOOKUP($A29,'Return Data'!$B$7:$R$2292,12,0)</f>
        <v>1.7297</v>
      </c>
      <c r="I29" s="66">
        <f t="shared" si="2"/>
        <v>25</v>
      </c>
      <c r="J29" s="65">
        <f>VLOOKUP($A29,'Return Data'!$B$7:$R$2292,13,0)</f>
        <v>2.3824000000000001</v>
      </c>
      <c r="K29" s="66">
        <f t="shared" si="3"/>
        <v>25</v>
      </c>
      <c r="L29" s="65">
        <f>VLOOKUP($A29,'Return Data'!$B$7:$R$2292,17,0)</f>
        <v>2.2961</v>
      </c>
      <c r="M29" s="66">
        <f t="shared" si="4"/>
        <v>23</v>
      </c>
      <c r="N29" s="65">
        <f>VLOOKUP($A29,'Return Data'!$B$7:$R$2292,14,0)</f>
        <v>2.7589000000000001</v>
      </c>
      <c r="O29" s="66">
        <f t="shared" si="5"/>
        <v>20</v>
      </c>
      <c r="P29" s="65">
        <f>VLOOKUP($A29,'Return Data'!$B$7:$R$2292,15,0)</f>
        <v>2.4948000000000001</v>
      </c>
      <c r="Q29" s="66">
        <f t="shared" si="6"/>
        <v>17</v>
      </c>
      <c r="R29" s="65">
        <f>VLOOKUP($A29,'Return Data'!$B$7:$R$2292,16,0)</f>
        <v>2.9359999999999999</v>
      </c>
      <c r="S29" s="67">
        <f t="shared" si="7"/>
        <v>24</v>
      </c>
    </row>
    <row r="30" spans="1:19" x14ac:dyDescent="0.3">
      <c r="A30" s="63" t="s">
        <v>2008</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1726</v>
      </c>
      <c r="B31" s="64">
        <f>VLOOKUP($A31,'Return Data'!$B$7:$R$2292,3,0)</f>
        <v>44579</v>
      </c>
      <c r="C31" s="65">
        <f>VLOOKUP($A31,'Return Data'!$B$7:$R$2292,4,0)</f>
        <v>11.6271</v>
      </c>
      <c r="D31" s="65">
        <f>VLOOKUP($A31,'Return Data'!$B$7:$R$2292,10,0)</f>
        <v>0.99539999999999995</v>
      </c>
      <c r="E31" s="66">
        <f t="shared" si="0"/>
        <v>12</v>
      </c>
      <c r="F31" s="65">
        <f>VLOOKUP($A31,'Return Data'!$B$7:$R$2292,11,0)</f>
        <v>1.7163999999999999</v>
      </c>
      <c r="G31" s="66">
        <f t="shared" si="1"/>
        <v>14</v>
      </c>
      <c r="H31" s="65">
        <f>VLOOKUP($A31,'Return Data'!$B$7:$R$2292,12,0)</f>
        <v>2.8582999999999998</v>
      </c>
      <c r="I31" s="66">
        <f t="shared" si="2"/>
        <v>10</v>
      </c>
      <c r="J31" s="65">
        <f>VLOOKUP($A31,'Return Data'!$B$7:$R$2292,13,0)</f>
        <v>3.9117000000000002</v>
      </c>
      <c r="K31" s="66">
        <f t="shared" si="3"/>
        <v>9</v>
      </c>
      <c r="L31" s="65">
        <f>VLOOKUP($A31,'Return Data'!$B$7:$R$2292,17,0)</f>
        <v>4.3232999999999997</v>
      </c>
      <c r="M31" s="66">
        <f t="shared" si="4"/>
        <v>1</v>
      </c>
      <c r="N31" s="65">
        <f>VLOOKUP($A31,'Return Data'!$B$7:$R$2292,14,0)</f>
        <v>4.9668999999999999</v>
      </c>
      <c r="O31" s="66">
        <f t="shared" si="5"/>
        <v>1</v>
      </c>
      <c r="P31" s="65"/>
      <c r="Q31" s="66"/>
      <c r="R31" s="65">
        <f>VLOOKUP($A31,'Return Data'!$B$7:$R$2292,16,0)</f>
        <v>5.0035999999999996</v>
      </c>
      <c r="S31" s="67">
        <f t="shared" si="7"/>
        <v>17</v>
      </c>
    </row>
    <row r="32" spans="1:19" x14ac:dyDescent="0.3">
      <c r="A32" s="63" t="s">
        <v>1727</v>
      </c>
      <c r="B32" s="64">
        <f>VLOOKUP($A32,'Return Data'!$B$7:$R$2292,3,0)</f>
        <v>44579</v>
      </c>
      <c r="C32" s="65">
        <f>VLOOKUP($A32,'Return Data'!$B$7:$R$2292,4,0)</f>
        <v>11.4177</v>
      </c>
      <c r="D32" s="65">
        <f>VLOOKUP($A32,'Return Data'!$B$7:$R$2292,10,0)</f>
        <v>1.0246</v>
      </c>
      <c r="E32" s="66">
        <f t="shared" si="0"/>
        <v>9</v>
      </c>
      <c r="F32" s="65">
        <f>VLOOKUP($A32,'Return Data'!$B$7:$R$2292,11,0)</f>
        <v>1.9400999999999999</v>
      </c>
      <c r="G32" s="66">
        <f t="shared" si="1"/>
        <v>3</v>
      </c>
      <c r="H32" s="65">
        <f>VLOOKUP($A32,'Return Data'!$B$7:$R$2292,12,0)</f>
        <v>2.9308000000000001</v>
      </c>
      <c r="I32" s="66">
        <f t="shared" si="2"/>
        <v>8</v>
      </c>
      <c r="J32" s="65">
        <f>VLOOKUP($A32,'Return Data'!$B$7:$R$2292,13,0)</f>
        <v>3.7972999999999999</v>
      </c>
      <c r="K32" s="66">
        <f t="shared" si="3"/>
        <v>10</v>
      </c>
      <c r="L32" s="65">
        <f>VLOOKUP($A32,'Return Data'!$B$7:$R$2292,17,0)</f>
        <v>4.0374999999999996</v>
      </c>
      <c r="M32" s="66">
        <f t="shared" si="4"/>
        <v>9</v>
      </c>
      <c r="N32" s="65"/>
      <c r="O32" s="66"/>
      <c r="P32" s="65"/>
      <c r="Q32" s="66"/>
      <c r="R32" s="65">
        <f>VLOOKUP($A32,'Return Data'!$B$7:$R$2292,16,0)</f>
        <v>4.6576000000000004</v>
      </c>
      <c r="S32" s="67">
        <f t="shared" si="7"/>
        <v>19</v>
      </c>
    </row>
    <row r="33" spans="1:19" x14ac:dyDescent="0.3">
      <c r="A33" s="63" t="s">
        <v>1728</v>
      </c>
      <c r="B33" s="64">
        <f>VLOOKUP($A33,'Return Data'!$B$7:$R$2292,3,0)</f>
        <v>44579</v>
      </c>
      <c r="C33" s="65">
        <f>VLOOKUP($A33,'Return Data'!$B$7:$R$2292,4,0)</f>
        <v>28.2746</v>
      </c>
      <c r="D33" s="65">
        <f>VLOOKUP($A33,'Return Data'!$B$7:$R$2292,10,0)</f>
        <v>1.0553999999999999</v>
      </c>
      <c r="E33" s="66">
        <f t="shared" si="0"/>
        <v>8</v>
      </c>
      <c r="F33" s="65">
        <f>VLOOKUP($A33,'Return Data'!$B$7:$R$2292,11,0)</f>
        <v>1.8353999999999999</v>
      </c>
      <c r="G33" s="66">
        <f t="shared" si="1"/>
        <v>9</v>
      </c>
      <c r="H33" s="65">
        <f>VLOOKUP($A33,'Return Data'!$B$7:$R$2292,12,0)</f>
        <v>2.9773999999999998</v>
      </c>
      <c r="I33" s="66">
        <f t="shared" si="2"/>
        <v>7</v>
      </c>
      <c r="J33" s="65">
        <f>VLOOKUP($A33,'Return Data'!$B$7:$R$2292,13,0)</f>
        <v>4.0260999999999996</v>
      </c>
      <c r="K33" s="66">
        <f t="shared" si="3"/>
        <v>3</v>
      </c>
      <c r="L33" s="65">
        <f>VLOOKUP($A33,'Return Data'!$B$7:$R$2292,17,0)</f>
        <v>4.0941000000000001</v>
      </c>
      <c r="M33" s="66">
        <f t="shared" si="4"/>
        <v>5</v>
      </c>
      <c r="N33" s="65">
        <f>VLOOKUP($A33,'Return Data'!$B$7:$R$2292,14,0)</f>
        <v>4.7721999999999998</v>
      </c>
      <c r="O33" s="66">
        <f t="shared" si="5"/>
        <v>5</v>
      </c>
      <c r="P33" s="65">
        <f>VLOOKUP($A33,'Return Data'!$B$7:$R$2292,15,0)</f>
        <v>5.2866999999999997</v>
      </c>
      <c r="Q33" s="66">
        <f t="shared" si="6"/>
        <v>5</v>
      </c>
      <c r="R33" s="65">
        <f>VLOOKUP($A33,'Return Data'!$B$7:$R$2292,16,0)</f>
        <v>6.9047000000000001</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0.93021153846153837</v>
      </c>
      <c r="E35" s="74"/>
      <c r="F35" s="75">
        <f>AVERAGE(F8:F33)</f>
        <v>1.6015807692307695</v>
      </c>
      <c r="G35" s="74"/>
      <c r="H35" s="75">
        <f>AVERAGE(H8:H33)</f>
        <v>2.5562384615384612</v>
      </c>
      <c r="I35" s="74"/>
      <c r="J35" s="75">
        <f>AVERAGE(J8:J33)</f>
        <v>3.4082538461538467</v>
      </c>
      <c r="K35" s="74"/>
      <c r="L35" s="75">
        <f>AVERAGE(L8:L33)</f>
        <v>3.634921739130434</v>
      </c>
      <c r="M35" s="74"/>
      <c r="N35" s="75">
        <f>AVERAGE(N8:N33)</f>
        <v>4.4026949999999996</v>
      </c>
      <c r="O35" s="74"/>
      <c r="P35" s="75">
        <f>AVERAGE(P8:P33)</f>
        <v>4.927105882352941</v>
      </c>
      <c r="Q35" s="74"/>
      <c r="R35" s="75">
        <f>AVERAGE(R8:R33)</f>
        <v>5.238492307692308</v>
      </c>
      <c r="S35" s="76"/>
    </row>
    <row r="36" spans="1:19" x14ac:dyDescent="0.3">
      <c r="A36" s="73" t="s">
        <v>28</v>
      </c>
      <c r="B36" s="74"/>
      <c r="C36" s="74"/>
      <c r="D36" s="75">
        <f>MIN(D8:D33)</f>
        <v>0</v>
      </c>
      <c r="E36" s="74"/>
      <c r="F36" s="75">
        <f>MIN(F8:F33)</f>
        <v>0</v>
      </c>
      <c r="G36" s="74"/>
      <c r="H36" s="75">
        <f>MIN(H8:H33)</f>
        <v>0</v>
      </c>
      <c r="I36" s="74"/>
      <c r="J36" s="75">
        <f>MIN(J8:J33)</f>
        <v>0</v>
      </c>
      <c r="K36" s="74"/>
      <c r="L36" s="75">
        <f>MIN(L8:L33)</f>
        <v>2.2961</v>
      </c>
      <c r="M36" s="74"/>
      <c r="N36" s="75">
        <f>MIN(N8:N33)</f>
        <v>2.7589000000000001</v>
      </c>
      <c r="O36" s="74"/>
      <c r="P36" s="75">
        <f>MIN(P8:P33)</f>
        <v>2.4948000000000001</v>
      </c>
      <c r="Q36" s="74"/>
      <c r="R36" s="75">
        <f>MIN(R8:R33)</f>
        <v>0</v>
      </c>
      <c r="S36" s="76"/>
    </row>
    <row r="37" spans="1:19" ht="15" thickBot="1" x14ac:dyDescent="0.35">
      <c r="A37" s="77" t="s">
        <v>29</v>
      </c>
      <c r="B37" s="78"/>
      <c r="C37" s="78"/>
      <c r="D37" s="79">
        <f>MAX(D8:D33)</f>
        <v>1.2407999999999999</v>
      </c>
      <c r="E37" s="78"/>
      <c r="F37" s="79">
        <f>MAX(F8:F33)</f>
        <v>2.1175000000000002</v>
      </c>
      <c r="G37" s="78"/>
      <c r="H37" s="79">
        <f>MAX(H8:H33)</f>
        <v>3.1898</v>
      </c>
      <c r="I37" s="78"/>
      <c r="J37" s="79">
        <f>MAX(J8:J33)</f>
        <v>4.1226000000000003</v>
      </c>
      <c r="K37" s="78"/>
      <c r="L37" s="79">
        <f>MAX(L8:L33)</f>
        <v>4.3232999999999997</v>
      </c>
      <c r="M37" s="78"/>
      <c r="N37" s="79">
        <f>MAX(N8:N33)</f>
        <v>4.9668999999999999</v>
      </c>
      <c r="O37" s="78"/>
      <c r="P37" s="79">
        <f>MAX(P8:P33)</f>
        <v>5.3419999999999996</v>
      </c>
      <c r="Q37" s="78"/>
      <c r="R37" s="79">
        <f>MAX(R8:R33)</f>
        <v>7.0305</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44579</v>
      </c>
      <c r="C8" s="65">
        <f>VLOOKUP($A8,'Return Data'!$B$7:$R$2292,4,0)</f>
        <v>89.4</v>
      </c>
      <c r="D8" s="65">
        <f>VLOOKUP($A8,'Return Data'!$B$7:$R$2292,10,0)</f>
        <v>-1.7365999999999999</v>
      </c>
      <c r="E8" s="66">
        <f>RANK(D8,D$8:D$10,0)</f>
        <v>3</v>
      </c>
      <c r="F8" s="65">
        <f>VLOOKUP($A8,'Return Data'!$B$7:$R$2292,11,0)</f>
        <v>11.582599999999999</v>
      </c>
      <c r="G8" s="66">
        <f>RANK(F8,F$8:F$10,0)</f>
        <v>3</v>
      </c>
      <c r="H8" s="65">
        <f>VLOOKUP($A8,'Return Data'!$B$7:$R$2292,12,0)</f>
        <v>29.415199999999999</v>
      </c>
      <c r="I8" s="66">
        <f>RANK(H8,H$8:H$10,0)</f>
        <v>2</v>
      </c>
      <c r="J8" s="65">
        <f>VLOOKUP($A8,'Return Data'!$B$7:$R$2292,13,0)</f>
        <v>31.316099999999999</v>
      </c>
      <c r="K8" s="66">
        <f>RANK(J8,J$8:J$10,0)</f>
        <v>3</v>
      </c>
      <c r="L8" s="65">
        <f>VLOOKUP($A8,'Return Data'!$B$7:$R$2292,17,0)</f>
        <v>26.494599999999998</v>
      </c>
      <c r="M8" s="66">
        <f>RANK(L8,L$8:L$10,0)</f>
        <v>2</v>
      </c>
      <c r="N8" s="65">
        <f>VLOOKUP($A8,'Return Data'!$B$7:$R$2292,14,0)</f>
        <v>21.546299999999999</v>
      </c>
      <c r="O8" s="66">
        <f>RANK(N8,N$8:N$10,0)</f>
        <v>3</v>
      </c>
      <c r="P8" s="65">
        <f>VLOOKUP($A8,'Return Data'!$B$7:$R$2292,15,0)</f>
        <v>19.880099999999999</v>
      </c>
      <c r="Q8" s="66">
        <f>RANK(P8,P$8:P$10,0)</f>
        <v>1</v>
      </c>
      <c r="R8" s="65">
        <f>VLOOKUP($A8,'Return Data'!$B$7:$R$2292,16,0)</f>
        <v>19.757400000000001</v>
      </c>
      <c r="S8" s="67">
        <f>RANK(R8,R$8:R$10,0)</f>
        <v>1</v>
      </c>
    </row>
    <row r="9" spans="1:20" x14ac:dyDescent="0.3">
      <c r="A9" s="63" t="s">
        <v>604</v>
      </c>
      <c r="B9" s="64">
        <f>VLOOKUP($A9,'Return Data'!$B$7:$R$2292,3,0)</f>
        <v>44579</v>
      </c>
      <c r="C9" s="65">
        <f>VLOOKUP($A9,'Return Data'!$B$7:$R$2292,4,0)</f>
        <v>96.808999999999997</v>
      </c>
      <c r="D9" s="65">
        <f>VLOOKUP($A9,'Return Data'!$B$7:$R$2292,10,0)</f>
        <v>-1.2626999999999999</v>
      </c>
      <c r="E9" s="66">
        <f>RANK(D9,D$8:D$10,0)</f>
        <v>2</v>
      </c>
      <c r="F9" s="65">
        <f>VLOOKUP($A9,'Return Data'!$B$7:$R$2292,11,0)</f>
        <v>12.289199999999999</v>
      </c>
      <c r="G9" s="66">
        <f>RANK(F9,F$8:F$10,0)</f>
        <v>2</v>
      </c>
      <c r="H9" s="65">
        <f>VLOOKUP($A9,'Return Data'!$B$7:$R$2292,12,0)</f>
        <v>26.171700000000001</v>
      </c>
      <c r="I9" s="66">
        <f>RANK(H9,H$8:H$10,0)</f>
        <v>3</v>
      </c>
      <c r="J9" s="65">
        <f>VLOOKUP($A9,'Return Data'!$B$7:$R$2292,13,0)</f>
        <v>33.411900000000003</v>
      </c>
      <c r="K9" s="66">
        <f>RANK(J9,J$8:J$10,0)</f>
        <v>2</v>
      </c>
      <c r="L9" s="65">
        <f>VLOOKUP($A9,'Return Data'!$B$7:$R$2292,17,0)</f>
        <v>24.712</v>
      </c>
      <c r="M9" s="66">
        <f>RANK(L9,L$8:L$10,0)</f>
        <v>3</v>
      </c>
      <c r="N9" s="65">
        <f>VLOOKUP($A9,'Return Data'!$B$7:$R$2292,14,0)</f>
        <v>21.8155</v>
      </c>
      <c r="O9" s="66">
        <f>RANK(N9,N$8:N$10,0)</f>
        <v>2</v>
      </c>
      <c r="P9" s="65">
        <f>VLOOKUP($A9,'Return Data'!$B$7:$R$2292,15,0)</f>
        <v>19.870799999999999</v>
      </c>
      <c r="Q9" s="66">
        <f>RANK(P9,P$8:P$10,0)</f>
        <v>2</v>
      </c>
      <c r="R9" s="65">
        <f>VLOOKUP($A9,'Return Data'!$B$7:$R$2292,16,0)</f>
        <v>16.963999999999999</v>
      </c>
      <c r="S9" s="67">
        <f>RANK(R9,R$8:R$10,0)</f>
        <v>2</v>
      </c>
    </row>
    <row r="10" spans="1:20" x14ac:dyDescent="0.3">
      <c r="A10" s="63" t="s">
        <v>1821</v>
      </c>
      <c r="B10" s="64">
        <f>VLOOKUP($A10,'Return Data'!$B$7:$R$2292,3,0)</f>
        <v>44579</v>
      </c>
      <c r="C10" s="65">
        <f>VLOOKUP($A10,'Return Data'!$B$7:$R$2292,4,0)</f>
        <v>221.7004</v>
      </c>
      <c r="D10" s="65">
        <f>VLOOKUP($A10,'Return Data'!$B$7:$R$2292,10,0)</f>
        <v>2.1217000000000001</v>
      </c>
      <c r="E10" s="66">
        <f>RANK(D10,D$8:D$10,0)</f>
        <v>1</v>
      </c>
      <c r="F10" s="65">
        <f>VLOOKUP($A10,'Return Data'!$B$7:$R$2292,11,0)</f>
        <v>16.296500000000002</v>
      </c>
      <c r="G10" s="66">
        <f>RANK(F10,F$8:F$10,0)</f>
        <v>1</v>
      </c>
      <c r="H10" s="65">
        <f>VLOOKUP($A10,'Return Data'!$B$7:$R$2292,12,0)</f>
        <v>38.9771</v>
      </c>
      <c r="I10" s="66">
        <f>RANK(H10,H$8:H$10,0)</f>
        <v>1</v>
      </c>
      <c r="J10" s="65">
        <f>VLOOKUP($A10,'Return Data'!$B$7:$R$2292,13,0)</f>
        <v>50.874600000000001</v>
      </c>
      <c r="K10" s="66">
        <f>RANK(J10,J$8:J$10,0)</f>
        <v>1</v>
      </c>
      <c r="L10" s="65">
        <f>VLOOKUP($A10,'Return Data'!$B$7:$R$2292,17,0)</f>
        <v>40.617199999999997</v>
      </c>
      <c r="M10" s="66">
        <f>RANK(L10,L$8:L$10,0)</f>
        <v>1</v>
      </c>
      <c r="N10" s="65">
        <f>VLOOKUP($A10,'Return Data'!$B$7:$R$2292,14,0)</f>
        <v>26.959199999999999</v>
      </c>
      <c r="O10" s="66">
        <f>RANK(N10,N$8:N$10,0)</f>
        <v>1</v>
      </c>
      <c r="P10" s="65">
        <f>VLOOKUP($A10,'Return Data'!$B$7:$R$2292,15,0)</f>
        <v>19.006900000000002</v>
      </c>
      <c r="Q10" s="66">
        <f>RANK(P10,P$8:P$10,0)</f>
        <v>3</v>
      </c>
      <c r="R10" s="65">
        <f>VLOOKUP($A10,'Return Data'!$B$7:$R$2292,16,0)</f>
        <v>15.7281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-0.29253333333333326</v>
      </c>
      <c r="E12" s="74"/>
      <c r="F12" s="75">
        <f>AVERAGE(F8:F10)</f>
        <v>13.389433333333335</v>
      </c>
      <c r="G12" s="74"/>
      <c r="H12" s="75">
        <f>AVERAGE(H8:H10)</f>
        <v>31.521333333333331</v>
      </c>
      <c r="I12" s="74"/>
      <c r="J12" s="75">
        <f>AVERAGE(J8:J10)</f>
        <v>38.534200000000006</v>
      </c>
      <c r="K12" s="74"/>
      <c r="L12" s="75">
        <f>AVERAGE(L8:L10)</f>
        <v>30.607933333333332</v>
      </c>
      <c r="M12" s="74"/>
      <c r="N12" s="75">
        <f>AVERAGE(N8:N10)</f>
        <v>23.440333333333331</v>
      </c>
      <c r="O12" s="74"/>
      <c r="P12" s="75">
        <f>AVERAGE(P8:P10)</f>
        <v>19.585933333333333</v>
      </c>
      <c r="Q12" s="74"/>
      <c r="R12" s="75">
        <f>AVERAGE(R8:R10)</f>
        <v>17.483166666666666</v>
      </c>
      <c r="S12" s="76"/>
    </row>
    <row r="13" spans="1:20" x14ac:dyDescent="0.3">
      <c r="A13" s="73" t="s">
        <v>28</v>
      </c>
      <c r="B13" s="74"/>
      <c r="C13" s="74"/>
      <c r="D13" s="75">
        <f>MIN(D8:D10)</f>
        <v>-1.7365999999999999</v>
      </c>
      <c r="E13" s="74"/>
      <c r="F13" s="75">
        <f>MIN(F8:F10)</f>
        <v>11.582599999999999</v>
      </c>
      <c r="G13" s="74"/>
      <c r="H13" s="75">
        <f>MIN(H8:H10)</f>
        <v>26.171700000000001</v>
      </c>
      <c r="I13" s="74"/>
      <c r="J13" s="75">
        <f>MIN(J8:J10)</f>
        <v>31.316099999999999</v>
      </c>
      <c r="K13" s="74"/>
      <c r="L13" s="75">
        <f>MIN(L8:L10)</f>
        <v>24.712</v>
      </c>
      <c r="M13" s="74"/>
      <c r="N13" s="75">
        <f>MIN(N8:N10)</f>
        <v>21.546299999999999</v>
      </c>
      <c r="O13" s="74"/>
      <c r="P13" s="75">
        <f>MIN(P8:P10)</f>
        <v>19.006900000000002</v>
      </c>
      <c r="Q13" s="74"/>
      <c r="R13" s="75">
        <f>MIN(R8:R10)</f>
        <v>15.7281</v>
      </c>
      <c r="S13" s="76"/>
    </row>
    <row r="14" spans="1:20" ht="15" thickBot="1" x14ac:dyDescent="0.35">
      <c r="A14" s="77" t="s">
        <v>29</v>
      </c>
      <c r="B14" s="78"/>
      <c r="C14" s="78"/>
      <c r="D14" s="79">
        <f>MAX(D8:D10)</f>
        <v>2.1217000000000001</v>
      </c>
      <c r="E14" s="78"/>
      <c r="F14" s="79">
        <f>MAX(F8:F10)</f>
        <v>16.296500000000002</v>
      </c>
      <c r="G14" s="78"/>
      <c r="H14" s="79">
        <f>MAX(H8:H10)</f>
        <v>38.9771</v>
      </c>
      <c r="I14" s="78"/>
      <c r="J14" s="79">
        <f>MAX(J8:J10)</f>
        <v>50.874600000000001</v>
      </c>
      <c r="K14" s="78"/>
      <c r="L14" s="79">
        <f>MAX(L8:L10)</f>
        <v>40.617199999999997</v>
      </c>
      <c r="M14" s="78"/>
      <c r="N14" s="79">
        <f>MAX(N8:N10)</f>
        <v>26.959199999999999</v>
      </c>
      <c r="O14" s="78"/>
      <c r="P14" s="79">
        <f>MAX(P8:P10)</f>
        <v>19.880099999999999</v>
      </c>
      <c r="Q14" s="78"/>
      <c r="R14" s="79">
        <f>MAX(R8:R10)</f>
        <v>19.757400000000001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44579</v>
      </c>
      <c r="C8" s="65">
        <f>VLOOKUP($A8,'Return Data'!$B$7:$R$2292,4,0)</f>
        <v>79.44</v>
      </c>
      <c r="D8" s="65">
        <f>VLOOKUP($A8,'Return Data'!$B$7:$R$2292,10,0)</f>
        <v>-2.0468999999999999</v>
      </c>
      <c r="E8" s="66">
        <f>RANK(D8,D$8:D$10,0)</f>
        <v>3</v>
      </c>
      <c r="F8" s="65">
        <f>VLOOKUP($A8,'Return Data'!$B$7:$R$2292,11,0)</f>
        <v>10.872299999999999</v>
      </c>
      <c r="G8" s="66">
        <f>RANK(F8,F$8:F$10,0)</f>
        <v>3</v>
      </c>
      <c r="H8" s="65">
        <f>VLOOKUP($A8,'Return Data'!$B$7:$R$2292,12,0)</f>
        <v>28.149699999999999</v>
      </c>
      <c r="I8" s="66">
        <f>RANK(H8,H$8:H$10,0)</f>
        <v>2</v>
      </c>
      <c r="J8" s="65">
        <f>VLOOKUP($A8,'Return Data'!$B$7:$R$2292,13,0)</f>
        <v>29.613299999999999</v>
      </c>
      <c r="K8" s="66">
        <f>RANK(J8,J$8:J$10,0)</f>
        <v>3</v>
      </c>
      <c r="L8" s="65">
        <f>VLOOKUP($A8,'Return Data'!$B$7:$R$2292,17,0)</f>
        <v>24.925799999999999</v>
      </c>
      <c r="M8" s="66">
        <f>RANK(L8,L$8:L$10,0)</f>
        <v>2</v>
      </c>
      <c r="N8" s="65">
        <f>VLOOKUP($A8,'Return Data'!$B$7:$R$2292,14,0)</f>
        <v>20.103899999999999</v>
      </c>
      <c r="O8" s="66">
        <f>RANK(N8,N$8:N$10,0)</f>
        <v>3</v>
      </c>
      <c r="P8" s="65">
        <f>VLOOKUP($A8,'Return Data'!$B$7:$R$2292,15,0)</f>
        <v>18.3139</v>
      </c>
      <c r="Q8" s="66">
        <f>RANK(P8,P$8:P$10,0)</f>
        <v>1</v>
      </c>
      <c r="R8" s="65">
        <f>VLOOKUP($A8,'Return Data'!$B$7:$R$2292,16,0)</f>
        <v>15.048500000000001</v>
      </c>
      <c r="S8" s="67">
        <f>RANK(R8,R$8:R$10,0)</f>
        <v>2</v>
      </c>
    </row>
    <row r="9" spans="1:20" x14ac:dyDescent="0.3">
      <c r="A9" s="63" t="s">
        <v>603</v>
      </c>
      <c r="B9" s="64">
        <f>VLOOKUP($A9,'Return Data'!$B$7:$R$2292,3,0)</f>
        <v>44579</v>
      </c>
      <c r="C9" s="65">
        <f>VLOOKUP($A9,'Return Data'!$B$7:$R$2292,4,0)</f>
        <v>86.06</v>
      </c>
      <c r="D9" s="65">
        <f>VLOOKUP($A9,'Return Data'!$B$7:$R$2292,10,0)</f>
        <v>-1.5916999999999999</v>
      </c>
      <c r="E9" s="66">
        <f>RANK(D9,D$8:D$10,0)</f>
        <v>2</v>
      </c>
      <c r="F9" s="65">
        <f>VLOOKUP($A9,'Return Data'!$B$7:$R$2292,11,0)</f>
        <v>11.52</v>
      </c>
      <c r="G9" s="66">
        <f>RANK(F9,F$8:F$10,0)</f>
        <v>2</v>
      </c>
      <c r="H9" s="65">
        <f>VLOOKUP($A9,'Return Data'!$B$7:$R$2292,12,0)</f>
        <v>24.880299999999998</v>
      </c>
      <c r="I9" s="66">
        <f>RANK(H9,H$8:H$10,0)</f>
        <v>3</v>
      </c>
      <c r="J9" s="65">
        <f>VLOOKUP($A9,'Return Data'!$B$7:$R$2292,13,0)</f>
        <v>31.622399999999999</v>
      </c>
      <c r="K9" s="66">
        <f>RANK(J9,J$8:J$10,0)</f>
        <v>2</v>
      </c>
      <c r="L9" s="65">
        <f>VLOOKUP($A9,'Return Data'!$B$7:$R$2292,17,0)</f>
        <v>23.053599999999999</v>
      </c>
      <c r="M9" s="66">
        <f>RANK(L9,L$8:L$10,0)</f>
        <v>3</v>
      </c>
      <c r="N9" s="65">
        <f>VLOOKUP($A9,'Return Data'!$B$7:$R$2292,14,0)</f>
        <v>20.1524</v>
      </c>
      <c r="O9" s="66">
        <f>RANK(N9,N$8:N$10,0)</f>
        <v>2</v>
      </c>
      <c r="P9" s="65">
        <f>VLOOKUP($A9,'Return Data'!$B$7:$R$2292,15,0)</f>
        <v>18.189499999999999</v>
      </c>
      <c r="Q9" s="66">
        <f>RANK(P9,P$8:P$10,0)</f>
        <v>3</v>
      </c>
      <c r="R9" s="65">
        <f>VLOOKUP($A9,'Return Data'!$B$7:$R$2292,16,0)</f>
        <v>13.943</v>
      </c>
      <c r="S9" s="67">
        <f>RANK(R9,R$8:R$10,0)</f>
        <v>3</v>
      </c>
    </row>
    <row r="10" spans="1:20" x14ac:dyDescent="0.3">
      <c r="A10" s="63" t="s">
        <v>1822</v>
      </c>
      <c r="B10" s="64">
        <f>VLOOKUP($A10,'Return Data'!$B$7:$R$2292,3,0)</f>
        <v>44579</v>
      </c>
      <c r="C10" s="65">
        <f>VLOOKUP($A10,'Return Data'!$B$7:$R$2292,4,0)</f>
        <v>529.854594967254</v>
      </c>
      <c r="D10" s="65">
        <f>VLOOKUP($A10,'Return Data'!$B$7:$R$2292,10,0)</f>
        <v>1.9240999999999999</v>
      </c>
      <c r="E10" s="66">
        <f>RANK(D10,D$8:D$10,0)</f>
        <v>1</v>
      </c>
      <c r="F10" s="65">
        <f>VLOOKUP($A10,'Return Data'!$B$7:$R$2292,11,0)</f>
        <v>15.8499</v>
      </c>
      <c r="G10" s="66">
        <f>RANK(F10,F$8:F$10,0)</f>
        <v>1</v>
      </c>
      <c r="H10" s="65">
        <f>VLOOKUP($A10,'Return Data'!$B$7:$R$2292,12,0)</f>
        <v>38.2029</v>
      </c>
      <c r="I10" s="66">
        <f>RANK(H10,H$8:H$10,0)</f>
        <v>1</v>
      </c>
      <c r="J10" s="65">
        <f>VLOOKUP($A10,'Return Data'!$B$7:$R$2292,13,0)</f>
        <v>49.799300000000002</v>
      </c>
      <c r="K10" s="66">
        <f>RANK(J10,J$8:J$10,0)</f>
        <v>1</v>
      </c>
      <c r="L10" s="65">
        <f>VLOOKUP($A10,'Return Data'!$B$7:$R$2292,17,0)</f>
        <v>39.709499999999998</v>
      </c>
      <c r="M10" s="66">
        <f>RANK(L10,L$8:L$10,0)</f>
        <v>1</v>
      </c>
      <c r="N10" s="65">
        <f>VLOOKUP($A10,'Return Data'!$B$7:$R$2292,14,0)</f>
        <v>26.175799999999999</v>
      </c>
      <c r="O10" s="66">
        <f>RANK(N10,N$8:N$10,0)</f>
        <v>1</v>
      </c>
      <c r="P10" s="65">
        <f>VLOOKUP($A10,'Return Data'!$B$7:$R$2292,15,0)</f>
        <v>18.227900000000002</v>
      </c>
      <c r="Q10" s="66">
        <f>RANK(P10,P$8:P$10,0)</f>
        <v>2</v>
      </c>
      <c r="R10" s="65">
        <f>VLOOKUP($A10,'Return Data'!$B$7:$R$2292,16,0)</f>
        <v>18.768799999999999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-0.57150000000000001</v>
      </c>
      <c r="E12" s="74"/>
      <c r="F12" s="75">
        <f>AVERAGE(F8:F10)</f>
        <v>12.747399999999999</v>
      </c>
      <c r="G12" s="74"/>
      <c r="H12" s="75">
        <f>AVERAGE(H8:H10)</f>
        <v>30.410966666666667</v>
      </c>
      <c r="I12" s="74"/>
      <c r="J12" s="75">
        <f>AVERAGE(J8:J10)</f>
        <v>37.011666666666663</v>
      </c>
      <c r="K12" s="74"/>
      <c r="L12" s="75">
        <f>AVERAGE(L8:L10)</f>
        <v>29.229633333333329</v>
      </c>
      <c r="M12" s="74"/>
      <c r="N12" s="75">
        <f>AVERAGE(N8:N10)</f>
        <v>22.144033333333329</v>
      </c>
      <c r="O12" s="74"/>
      <c r="P12" s="75">
        <f>AVERAGE(P8:P10)</f>
        <v>18.243766666666669</v>
      </c>
      <c r="Q12" s="74"/>
      <c r="R12" s="75">
        <f>AVERAGE(R8:R10)</f>
        <v>15.9201</v>
      </c>
      <c r="S12" s="76"/>
    </row>
    <row r="13" spans="1:20" x14ac:dyDescent="0.3">
      <c r="A13" s="73" t="s">
        <v>28</v>
      </c>
      <c r="B13" s="74"/>
      <c r="C13" s="74"/>
      <c r="D13" s="75">
        <f>MIN(D8:D10)</f>
        <v>-2.0468999999999999</v>
      </c>
      <c r="E13" s="74"/>
      <c r="F13" s="75">
        <f>MIN(F8:F10)</f>
        <v>10.872299999999999</v>
      </c>
      <c r="G13" s="74"/>
      <c r="H13" s="75">
        <f>MIN(H8:H10)</f>
        <v>24.880299999999998</v>
      </c>
      <c r="I13" s="74"/>
      <c r="J13" s="75">
        <f>MIN(J8:J10)</f>
        <v>29.613299999999999</v>
      </c>
      <c r="K13" s="74"/>
      <c r="L13" s="75">
        <f>MIN(L8:L10)</f>
        <v>23.053599999999999</v>
      </c>
      <c r="M13" s="74"/>
      <c r="N13" s="75">
        <f>MIN(N8:N10)</f>
        <v>20.103899999999999</v>
      </c>
      <c r="O13" s="74"/>
      <c r="P13" s="75">
        <f>MIN(P8:P10)</f>
        <v>18.189499999999999</v>
      </c>
      <c r="Q13" s="74"/>
      <c r="R13" s="75">
        <f>MIN(R8:R10)</f>
        <v>13.943</v>
      </c>
      <c r="S13" s="76"/>
    </row>
    <row r="14" spans="1:20" ht="15" thickBot="1" x14ac:dyDescent="0.35">
      <c r="A14" s="77" t="s">
        <v>29</v>
      </c>
      <c r="B14" s="78"/>
      <c r="C14" s="78"/>
      <c r="D14" s="79">
        <f>MAX(D8:D10)</f>
        <v>1.9240999999999999</v>
      </c>
      <c r="E14" s="78"/>
      <c r="F14" s="79">
        <f>MAX(F8:F10)</f>
        <v>15.8499</v>
      </c>
      <c r="G14" s="78"/>
      <c r="H14" s="79">
        <f>MAX(H8:H10)</f>
        <v>38.2029</v>
      </c>
      <c r="I14" s="78"/>
      <c r="J14" s="79">
        <f>MAX(J8:J10)</f>
        <v>49.799300000000002</v>
      </c>
      <c r="K14" s="78"/>
      <c r="L14" s="79">
        <f>MAX(L8:L10)</f>
        <v>39.709499999999998</v>
      </c>
      <c r="M14" s="78"/>
      <c r="N14" s="79">
        <f>MAX(N8:N10)</f>
        <v>26.175799999999999</v>
      </c>
      <c r="O14" s="78"/>
      <c r="P14" s="79">
        <f>MAX(P8:P10)</f>
        <v>18.3139</v>
      </c>
      <c r="Q14" s="78"/>
      <c r="R14" s="79">
        <f>MAX(R8:R10)</f>
        <v>18.768799999999999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44579</v>
      </c>
      <c r="C8" s="65">
        <f>VLOOKUP($A8,'Return Data'!$B$7:$R$2292,4,0)</f>
        <v>82.808199999999999</v>
      </c>
      <c r="D8" s="65">
        <f>VLOOKUP($A8,'Return Data'!$B$7:$R$2292,10,0)</f>
        <v>-1.8842000000000001</v>
      </c>
      <c r="E8" s="66">
        <f t="shared" ref="E8:E21" si="0">RANK(D8,D$8:D$21,0)</f>
        <v>9</v>
      </c>
      <c r="F8" s="65">
        <f>VLOOKUP($A8,'Return Data'!$B$7:$R$2292,11,0)</f>
        <v>9.5747999999999998</v>
      </c>
      <c r="G8" s="66">
        <f t="shared" ref="G8:G21" si="1">RANK(F8,F$8:F$21,0)</f>
        <v>13</v>
      </c>
      <c r="H8" s="65">
        <f>VLOOKUP($A8,'Return Data'!$B$7:$R$2292,12,0)</f>
        <v>27.0517</v>
      </c>
      <c r="I8" s="66">
        <f t="shared" ref="I8:I21" si="2">RANK(H8,H$8:H$21,0)</f>
        <v>12</v>
      </c>
      <c r="J8" s="65">
        <f>VLOOKUP($A8,'Return Data'!$B$7:$R$2292,13,0)</f>
        <v>38.478700000000003</v>
      </c>
      <c r="K8" s="66">
        <f t="shared" ref="K8:K21" si="3">RANK(J8,J$8:J$21,0)</f>
        <v>7</v>
      </c>
      <c r="L8" s="65">
        <f>VLOOKUP($A8,'Return Data'!$B$7:$R$2292,17,0)</f>
        <v>25.73</v>
      </c>
      <c r="M8" s="66">
        <f t="shared" ref="M8:M21" si="4">RANK(L8,L$8:L$21,0)</f>
        <v>9</v>
      </c>
      <c r="N8" s="65">
        <f>VLOOKUP($A8,'Return Data'!$B$7:$R$2292,14,0)</f>
        <v>15.303100000000001</v>
      </c>
      <c r="O8" s="66">
        <f t="shared" ref="O8:O19" si="5">RANK(N8,N$8:N$21,0)</f>
        <v>12</v>
      </c>
      <c r="P8" s="65">
        <f>VLOOKUP($A8,'Return Data'!$B$7:$R$2292,15,0)</f>
        <v>11.7072</v>
      </c>
      <c r="Q8" s="66">
        <f>RANK(P8,P$8:P$21,0)</f>
        <v>10</v>
      </c>
      <c r="R8" s="65">
        <f>VLOOKUP($A8,'Return Data'!$B$7:$R$2292,16,0)</f>
        <v>18.050599999999999</v>
      </c>
      <c r="S8" s="67">
        <f t="shared" ref="S8:S21" si="6">RANK(R8,R$8:R$21,0)</f>
        <v>5</v>
      </c>
    </row>
    <row r="9" spans="1:19" s="68" customFormat="1" x14ac:dyDescent="0.3">
      <c r="A9" s="63" t="s">
        <v>12</v>
      </c>
      <c r="B9" s="64">
        <f>VLOOKUP($A9,'Return Data'!$B$7:$R$2292,3,0)</f>
        <v>44579</v>
      </c>
      <c r="C9" s="65">
        <f>VLOOKUP($A9,'Return Data'!$B$7:$R$2292,4,0)</f>
        <v>489.89499999999998</v>
      </c>
      <c r="D9" s="65">
        <f>VLOOKUP($A9,'Return Data'!$B$7:$R$2292,10,0)</f>
        <v>-4.5699999999999998E-2</v>
      </c>
      <c r="E9" s="66">
        <f t="shared" si="0"/>
        <v>2</v>
      </c>
      <c r="F9" s="65">
        <f>VLOOKUP($A9,'Return Data'!$B$7:$R$2292,11,0)</f>
        <v>15.0731</v>
      </c>
      <c r="G9" s="66">
        <f t="shared" si="1"/>
        <v>4</v>
      </c>
      <c r="H9" s="65">
        <f>VLOOKUP($A9,'Return Data'!$B$7:$R$2292,12,0)</f>
        <v>32.729799999999997</v>
      </c>
      <c r="I9" s="66">
        <f t="shared" si="2"/>
        <v>5</v>
      </c>
      <c r="J9" s="65">
        <f>VLOOKUP($A9,'Return Data'!$B$7:$R$2292,13,0)</f>
        <v>36.856699999999996</v>
      </c>
      <c r="K9" s="66">
        <f t="shared" si="3"/>
        <v>9</v>
      </c>
      <c r="L9" s="65">
        <f>VLOOKUP($A9,'Return Data'!$B$7:$R$2292,17,0)</f>
        <v>25.866299999999999</v>
      </c>
      <c r="M9" s="66">
        <f t="shared" si="4"/>
        <v>6</v>
      </c>
      <c r="N9" s="65">
        <f>VLOOKUP($A9,'Return Data'!$B$7:$R$2292,14,0)</f>
        <v>17.857299999999999</v>
      </c>
      <c r="O9" s="66">
        <f t="shared" si="5"/>
        <v>10</v>
      </c>
      <c r="P9" s="65">
        <f>VLOOKUP($A9,'Return Data'!$B$7:$R$2292,15,0)</f>
        <v>16.480499999999999</v>
      </c>
      <c r="Q9" s="66">
        <f>RANK(P9,P$8:P$21,0)</f>
        <v>7</v>
      </c>
      <c r="R9" s="65">
        <f>VLOOKUP($A9,'Return Data'!$B$7:$R$2292,16,0)</f>
        <v>17.1586</v>
      </c>
      <c r="S9" s="67">
        <f t="shared" si="6"/>
        <v>7</v>
      </c>
    </row>
    <row r="10" spans="1:19" s="68" customFormat="1" x14ac:dyDescent="0.3">
      <c r="A10" s="63" t="s">
        <v>13</v>
      </c>
      <c r="B10" s="64">
        <f>VLOOKUP($A10,'Return Data'!$B$7:$R$2292,3,0)</f>
        <v>44579</v>
      </c>
      <c r="C10" s="65">
        <f>VLOOKUP($A10,'Return Data'!$B$7:$R$2292,4,0)</f>
        <v>273.57</v>
      </c>
      <c r="D10" s="65">
        <f>VLOOKUP($A10,'Return Data'!$B$7:$R$2292,10,0)</f>
        <v>-1.2454000000000001</v>
      </c>
      <c r="E10" s="66">
        <f t="shared" si="0"/>
        <v>7</v>
      </c>
      <c r="F10" s="65">
        <f>VLOOKUP($A10,'Return Data'!$B$7:$R$2292,11,0)</f>
        <v>16.383099999999999</v>
      </c>
      <c r="G10" s="66">
        <f t="shared" si="1"/>
        <v>2</v>
      </c>
      <c r="H10" s="65">
        <f>VLOOKUP($A10,'Return Data'!$B$7:$R$2292,12,0)</f>
        <v>30.203199999999999</v>
      </c>
      <c r="I10" s="66">
        <f t="shared" si="2"/>
        <v>7</v>
      </c>
      <c r="J10" s="65">
        <f>VLOOKUP($A10,'Return Data'!$B$7:$R$2292,13,0)</f>
        <v>39.306399999999996</v>
      </c>
      <c r="K10" s="66">
        <f t="shared" si="3"/>
        <v>5</v>
      </c>
      <c r="L10" s="65">
        <f>VLOOKUP($A10,'Return Data'!$B$7:$R$2292,17,0)</f>
        <v>32.171999999999997</v>
      </c>
      <c r="M10" s="66">
        <f t="shared" si="4"/>
        <v>2</v>
      </c>
      <c r="N10" s="65">
        <f>VLOOKUP($A10,'Return Data'!$B$7:$R$2292,14,0)</f>
        <v>22.741499999999998</v>
      </c>
      <c r="O10" s="66">
        <f t="shared" si="5"/>
        <v>3</v>
      </c>
      <c r="P10" s="65">
        <f>VLOOKUP($A10,'Return Data'!$B$7:$R$2292,15,0)</f>
        <v>16.481000000000002</v>
      </c>
      <c r="Q10" s="66">
        <f>RANK(P10,P$8:P$21,0)</f>
        <v>6</v>
      </c>
      <c r="R10" s="65">
        <f>VLOOKUP($A10,'Return Data'!$B$7:$R$2292,16,0)</f>
        <v>18.682200000000002</v>
      </c>
      <c r="S10" s="67">
        <f t="shared" si="6"/>
        <v>3</v>
      </c>
    </row>
    <row r="11" spans="1:19" s="68" customFormat="1" x14ac:dyDescent="0.3">
      <c r="A11" s="63" t="s">
        <v>14</v>
      </c>
      <c r="B11" s="64">
        <f>VLOOKUP($A11,'Return Data'!$B$7:$R$2292,3,0)</f>
        <v>44579</v>
      </c>
      <c r="C11" s="65">
        <f>VLOOKUP($A11,'Return Data'!$B$7:$R$2292,4,0)</f>
        <v>17.13</v>
      </c>
      <c r="D11" s="65">
        <f>VLOOKUP($A11,'Return Data'!$B$7:$R$2292,10,0)</f>
        <v>-2.2818000000000001</v>
      </c>
      <c r="E11" s="66">
        <f t="shared" si="0"/>
        <v>11</v>
      </c>
      <c r="F11" s="65">
        <f>VLOOKUP($A11,'Return Data'!$B$7:$R$2292,11,0)</f>
        <v>12.9947</v>
      </c>
      <c r="G11" s="66">
        <f t="shared" si="1"/>
        <v>10</v>
      </c>
      <c r="H11" s="65">
        <f>VLOOKUP($A11,'Return Data'!$B$7:$R$2292,12,0)</f>
        <v>28.122699999999998</v>
      </c>
      <c r="I11" s="66">
        <f t="shared" si="2"/>
        <v>10</v>
      </c>
      <c r="J11" s="65">
        <f>VLOOKUP($A11,'Return Data'!$B$7:$R$2292,13,0)</f>
        <v>38.256700000000002</v>
      </c>
      <c r="K11" s="66">
        <f t="shared" si="3"/>
        <v>8</v>
      </c>
      <c r="L11" s="65">
        <f>VLOOKUP($A11,'Return Data'!$B$7:$R$2292,17,0)</f>
        <v>24.209499999999998</v>
      </c>
      <c r="M11" s="66">
        <f t="shared" si="4"/>
        <v>11</v>
      </c>
      <c r="N11" s="65">
        <f>VLOOKUP($A11,'Return Data'!$B$7:$R$2292,14,0)</f>
        <v>18.7683</v>
      </c>
      <c r="O11" s="66">
        <f t="shared" si="5"/>
        <v>8</v>
      </c>
      <c r="P11" s="65"/>
      <c r="Q11" s="66"/>
      <c r="R11" s="65">
        <f>VLOOKUP($A11,'Return Data'!$B$7:$R$2292,16,0)</f>
        <v>17.063500000000001</v>
      </c>
      <c r="S11" s="67">
        <f t="shared" si="6"/>
        <v>8</v>
      </c>
    </row>
    <row r="12" spans="1:19" s="68" customFormat="1" x14ac:dyDescent="0.3">
      <c r="A12" s="63" t="s">
        <v>15</v>
      </c>
      <c r="B12" s="64">
        <f>VLOOKUP($A12,'Return Data'!$B$7:$R$2292,3,0)</f>
        <v>44579</v>
      </c>
      <c r="C12" s="65">
        <f>VLOOKUP($A12,'Return Data'!$B$7:$R$2292,4,0)</f>
        <v>101.86</v>
      </c>
      <c r="D12" s="65">
        <f>VLOOKUP($A12,'Return Data'!$B$7:$R$2292,10,0)</f>
        <v>4.3433999999999999</v>
      </c>
      <c r="E12" s="66">
        <f t="shared" si="0"/>
        <v>1</v>
      </c>
      <c r="F12" s="65">
        <f>VLOOKUP($A12,'Return Data'!$B$7:$R$2292,11,0)</f>
        <v>18.153300000000002</v>
      </c>
      <c r="G12" s="66">
        <f t="shared" si="1"/>
        <v>1</v>
      </c>
      <c r="H12" s="65">
        <f>VLOOKUP($A12,'Return Data'!$B$7:$R$2292,12,0)</f>
        <v>42.981499999999997</v>
      </c>
      <c r="I12" s="66">
        <f t="shared" si="2"/>
        <v>1</v>
      </c>
      <c r="J12" s="65">
        <f>VLOOKUP($A12,'Return Data'!$B$7:$R$2292,13,0)</f>
        <v>66.956199999999995</v>
      </c>
      <c r="K12" s="66">
        <f t="shared" si="3"/>
        <v>1</v>
      </c>
      <c r="L12" s="65">
        <f>VLOOKUP($A12,'Return Data'!$B$7:$R$2292,17,0)</f>
        <v>37.848599999999998</v>
      </c>
      <c r="M12" s="66">
        <f t="shared" si="4"/>
        <v>1</v>
      </c>
      <c r="N12" s="65">
        <f>VLOOKUP($A12,'Return Data'!$B$7:$R$2292,14,0)</f>
        <v>25.192599999999999</v>
      </c>
      <c r="O12" s="66">
        <f t="shared" si="5"/>
        <v>1</v>
      </c>
      <c r="P12" s="65">
        <f>VLOOKUP($A12,'Return Data'!$B$7:$R$2292,15,0)</f>
        <v>20.540700000000001</v>
      </c>
      <c r="Q12" s="66">
        <f t="shared" ref="Q12:Q19" si="7">RANK(P12,P$8:P$21,0)</f>
        <v>1</v>
      </c>
      <c r="R12" s="65">
        <f>VLOOKUP($A12,'Return Data'!$B$7:$R$2292,16,0)</f>
        <v>18.513000000000002</v>
      </c>
      <c r="S12" s="67">
        <f t="shared" si="6"/>
        <v>4</v>
      </c>
    </row>
    <row r="13" spans="1:19" s="68" customFormat="1" x14ac:dyDescent="0.3">
      <c r="A13" s="63" t="s">
        <v>16</v>
      </c>
      <c r="B13" s="64">
        <f>VLOOKUP($A13,'Return Data'!$B$7:$R$2292,3,0)</f>
        <v>44579</v>
      </c>
      <c r="C13" s="65">
        <f>VLOOKUP($A13,'Return Data'!$B$7:$R$2292,4,0)</f>
        <v>20.148700000000002</v>
      </c>
      <c r="D13" s="65">
        <f>VLOOKUP($A13,'Return Data'!$B$7:$R$2292,10,0)</f>
        <v>-0.40629999999999999</v>
      </c>
      <c r="E13" s="66">
        <f t="shared" si="0"/>
        <v>3</v>
      </c>
      <c r="F13" s="65">
        <f>VLOOKUP($A13,'Return Data'!$B$7:$R$2292,11,0)</f>
        <v>13.6957</v>
      </c>
      <c r="G13" s="66">
        <f t="shared" si="1"/>
        <v>8</v>
      </c>
      <c r="H13" s="65">
        <f>VLOOKUP($A13,'Return Data'!$B$7:$R$2292,12,0)</f>
        <v>28.901399999999999</v>
      </c>
      <c r="I13" s="66">
        <f t="shared" si="2"/>
        <v>9</v>
      </c>
      <c r="J13" s="65">
        <f>VLOOKUP($A13,'Return Data'!$B$7:$R$2292,13,0)</f>
        <v>33.7682</v>
      </c>
      <c r="K13" s="66">
        <f t="shared" si="3"/>
        <v>10</v>
      </c>
      <c r="L13" s="65">
        <f>VLOOKUP($A13,'Return Data'!$B$7:$R$2292,17,0)</f>
        <v>23.925699999999999</v>
      </c>
      <c r="M13" s="66">
        <f t="shared" si="4"/>
        <v>12</v>
      </c>
      <c r="N13" s="65">
        <f>VLOOKUP($A13,'Return Data'!$B$7:$R$2292,14,0)</f>
        <v>17.6433</v>
      </c>
      <c r="O13" s="66">
        <f t="shared" si="5"/>
        <v>11</v>
      </c>
      <c r="P13" s="65">
        <f>VLOOKUP($A13,'Return Data'!$B$7:$R$2292,15,0)</f>
        <v>11.7044</v>
      </c>
      <c r="Q13" s="66">
        <f t="shared" si="7"/>
        <v>11</v>
      </c>
      <c r="R13" s="65">
        <f>VLOOKUP($A13,'Return Data'!$B$7:$R$2292,16,0)</f>
        <v>11.625500000000001</v>
      </c>
      <c r="S13" s="67">
        <f t="shared" si="6"/>
        <v>14</v>
      </c>
    </row>
    <row r="14" spans="1:19" s="68" customFormat="1" x14ac:dyDescent="0.3">
      <c r="A14" s="63" t="s">
        <v>17</v>
      </c>
      <c r="B14" s="64">
        <f>VLOOKUP($A14,'Return Data'!$B$7:$R$2292,3,0)</f>
        <v>44579</v>
      </c>
      <c r="C14" s="65">
        <f>VLOOKUP($A14,'Return Data'!$B$7:$R$2292,4,0)</f>
        <v>58.4499</v>
      </c>
      <c r="D14" s="65">
        <f>VLOOKUP($A14,'Return Data'!$B$7:$R$2292,10,0)</f>
        <v>-0.79630000000000001</v>
      </c>
      <c r="E14" s="66">
        <f t="shared" si="0"/>
        <v>6</v>
      </c>
      <c r="F14" s="65">
        <f>VLOOKUP($A14,'Return Data'!$B$7:$R$2292,11,0)</f>
        <v>14.035</v>
      </c>
      <c r="G14" s="66">
        <f t="shared" si="1"/>
        <v>7</v>
      </c>
      <c r="H14" s="65">
        <f>VLOOKUP($A14,'Return Data'!$B$7:$R$2292,12,0)</f>
        <v>30.776199999999999</v>
      </c>
      <c r="I14" s="66">
        <f t="shared" si="2"/>
        <v>6</v>
      </c>
      <c r="J14" s="65">
        <f>VLOOKUP($A14,'Return Data'!$B$7:$R$2292,13,0)</f>
        <v>38.514400000000002</v>
      </c>
      <c r="K14" s="66">
        <f t="shared" si="3"/>
        <v>6</v>
      </c>
      <c r="L14" s="65">
        <f>VLOOKUP($A14,'Return Data'!$B$7:$R$2292,17,0)</f>
        <v>25.080400000000001</v>
      </c>
      <c r="M14" s="66">
        <f t="shared" si="4"/>
        <v>10</v>
      </c>
      <c r="N14" s="65">
        <f>VLOOKUP($A14,'Return Data'!$B$7:$R$2292,14,0)</f>
        <v>22.653600000000001</v>
      </c>
      <c r="O14" s="66">
        <f t="shared" si="5"/>
        <v>4</v>
      </c>
      <c r="P14" s="65">
        <f>VLOOKUP($A14,'Return Data'!$B$7:$R$2292,15,0)</f>
        <v>17.258299999999998</v>
      </c>
      <c r="Q14" s="66">
        <f t="shared" si="7"/>
        <v>4</v>
      </c>
      <c r="R14" s="65">
        <f>VLOOKUP($A14,'Return Data'!$B$7:$R$2292,16,0)</f>
        <v>16.662299999999998</v>
      </c>
      <c r="S14" s="67">
        <f t="shared" si="6"/>
        <v>9</v>
      </c>
    </row>
    <row r="15" spans="1:19" s="68" customFormat="1" x14ac:dyDescent="0.3">
      <c r="A15" s="63" t="s">
        <v>18</v>
      </c>
      <c r="B15" s="64">
        <f>VLOOKUP($A15,'Return Data'!$B$7:$R$2292,3,0)</f>
        <v>44579</v>
      </c>
      <c r="C15" s="65">
        <f>VLOOKUP($A15,'Return Data'!$B$7:$R$2292,4,0)</f>
        <v>65.346999999999994</v>
      </c>
      <c r="D15" s="65">
        <f>VLOOKUP($A15,'Return Data'!$B$7:$R$2292,10,0)</f>
        <v>-0.71860000000000002</v>
      </c>
      <c r="E15" s="66">
        <f t="shared" si="0"/>
        <v>4</v>
      </c>
      <c r="F15" s="65">
        <f>VLOOKUP($A15,'Return Data'!$B$7:$R$2292,11,0)</f>
        <v>15.6891</v>
      </c>
      <c r="G15" s="66">
        <f t="shared" si="1"/>
        <v>3</v>
      </c>
      <c r="H15" s="65">
        <f>VLOOKUP($A15,'Return Data'!$B$7:$R$2292,12,0)</f>
        <v>33.203600000000002</v>
      </c>
      <c r="I15" s="66">
        <f t="shared" si="2"/>
        <v>4</v>
      </c>
      <c r="J15" s="65">
        <f>VLOOKUP($A15,'Return Data'!$B$7:$R$2292,13,0)</f>
        <v>43.317399999999999</v>
      </c>
      <c r="K15" s="66">
        <f t="shared" si="3"/>
        <v>3</v>
      </c>
      <c r="L15" s="65">
        <f>VLOOKUP($A15,'Return Data'!$B$7:$R$2292,17,0)</f>
        <v>28.148900000000001</v>
      </c>
      <c r="M15" s="66">
        <f t="shared" si="4"/>
        <v>5</v>
      </c>
      <c r="N15" s="65">
        <f>VLOOKUP($A15,'Return Data'!$B$7:$R$2292,14,0)</f>
        <v>22.145399999999999</v>
      </c>
      <c r="O15" s="66">
        <f t="shared" si="5"/>
        <v>6</v>
      </c>
      <c r="P15" s="65">
        <f>VLOOKUP($A15,'Return Data'!$B$7:$R$2292,15,0)</f>
        <v>16.597300000000001</v>
      </c>
      <c r="Q15" s="66">
        <f t="shared" si="7"/>
        <v>5</v>
      </c>
      <c r="R15" s="65">
        <f>VLOOKUP($A15,'Return Data'!$B$7:$R$2292,16,0)</f>
        <v>20.284500000000001</v>
      </c>
      <c r="S15" s="67">
        <f t="shared" si="6"/>
        <v>1</v>
      </c>
    </row>
    <row r="16" spans="1:19" s="68" customFormat="1" x14ac:dyDescent="0.3">
      <c r="A16" s="63" t="s">
        <v>19</v>
      </c>
      <c r="B16" s="64">
        <f>VLOOKUP($A16,'Return Data'!$B$7:$R$2292,3,0)</f>
        <v>44579</v>
      </c>
      <c r="C16" s="65">
        <f>VLOOKUP($A16,'Return Data'!$B$7:$R$2292,4,0)</f>
        <v>136.20320000000001</v>
      </c>
      <c r="D16" s="65">
        <f>VLOOKUP($A16,'Return Data'!$B$7:$R$2292,10,0)</f>
        <v>-2.2463000000000002</v>
      </c>
      <c r="E16" s="66">
        <f t="shared" si="0"/>
        <v>10</v>
      </c>
      <c r="F16" s="65">
        <f>VLOOKUP($A16,'Return Data'!$B$7:$R$2292,11,0)</f>
        <v>12.8195</v>
      </c>
      <c r="G16" s="66">
        <f t="shared" si="1"/>
        <v>11</v>
      </c>
      <c r="H16" s="65">
        <f>VLOOKUP($A16,'Return Data'!$B$7:$R$2292,12,0)</f>
        <v>34.618200000000002</v>
      </c>
      <c r="I16" s="66">
        <f t="shared" si="2"/>
        <v>2</v>
      </c>
      <c r="J16" s="65">
        <f>VLOOKUP($A16,'Return Data'!$B$7:$R$2292,13,0)</f>
        <v>42.628599999999999</v>
      </c>
      <c r="K16" s="66">
        <f t="shared" si="3"/>
        <v>4</v>
      </c>
      <c r="L16" s="65">
        <f>VLOOKUP($A16,'Return Data'!$B$7:$R$2292,17,0)</f>
        <v>29.455300000000001</v>
      </c>
      <c r="M16" s="66">
        <f t="shared" si="4"/>
        <v>4</v>
      </c>
      <c r="N16" s="65">
        <f>VLOOKUP($A16,'Return Data'!$B$7:$R$2292,14,0)</f>
        <v>22.8367</v>
      </c>
      <c r="O16" s="66">
        <f t="shared" si="5"/>
        <v>2</v>
      </c>
      <c r="P16" s="65">
        <f>VLOOKUP($A16,'Return Data'!$B$7:$R$2292,15,0)</f>
        <v>18.918199999999999</v>
      </c>
      <c r="Q16" s="66">
        <f t="shared" si="7"/>
        <v>2</v>
      </c>
      <c r="R16" s="65">
        <f>VLOOKUP($A16,'Return Data'!$B$7:$R$2292,16,0)</f>
        <v>16.445499999999999</v>
      </c>
      <c r="S16" s="67">
        <f t="shared" si="6"/>
        <v>10</v>
      </c>
    </row>
    <row r="17" spans="1:21" s="68" customFormat="1" x14ac:dyDescent="0.3">
      <c r="A17" s="63" t="s">
        <v>20</v>
      </c>
      <c r="B17" s="64">
        <f>VLOOKUP($A17,'Return Data'!$B$7:$R$2292,3,0)</f>
        <v>44579</v>
      </c>
      <c r="C17" s="65">
        <f>VLOOKUP($A17,'Return Data'!$B$7:$R$2292,4,0)</f>
        <v>78.92</v>
      </c>
      <c r="D17" s="65">
        <f>VLOOKUP($A17,'Return Data'!$B$7:$R$2292,10,0)</f>
        <v>-3.4382000000000001</v>
      </c>
      <c r="E17" s="66">
        <f t="shared" si="0"/>
        <v>14</v>
      </c>
      <c r="F17" s="65">
        <f>VLOOKUP($A17,'Return Data'!$B$7:$R$2292,11,0)</f>
        <v>6.2609000000000004</v>
      </c>
      <c r="G17" s="66">
        <f t="shared" si="1"/>
        <v>14</v>
      </c>
      <c r="H17" s="65">
        <f>VLOOKUP($A17,'Return Data'!$B$7:$R$2292,12,0)</f>
        <v>18.4451</v>
      </c>
      <c r="I17" s="66">
        <f t="shared" si="2"/>
        <v>14</v>
      </c>
      <c r="J17" s="65">
        <f>VLOOKUP($A17,'Return Data'!$B$7:$R$2292,13,0)</f>
        <v>24.322600000000001</v>
      </c>
      <c r="K17" s="66">
        <f t="shared" si="3"/>
        <v>14</v>
      </c>
      <c r="L17" s="65">
        <f>VLOOKUP($A17,'Return Data'!$B$7:$R$2292,17,0)</f>
        <v>20.429400000000001</v>
      </c>
      <c r="M17" s="66">
        <f t="shared" si="4"/>
        <v>14</v>
      </c>
      <c r="N17" s="65">
        <f>VLOOKUP($A17,'Return Data'!$B$7:$R$2292,14,0)</f>
        <v>13.7654</v>
      </c>
      <c r="O17" s="66">
        <f t="shared" si="5"/>
        <v>13</v>
      </c>
      <c r="P17" s="65">
        <f>VLOOKUP($A17,'Return Data'!$B$7:$R$2292,15,0)</f>
        <v>11.607799999999999</v>
      </c>
      <c r="Q17" s="66">
        <f t="shared" si="7"/>
        <v>12</v>
      </c>
      <c r="R17" s="65">
        <f>VLOOKUP($A17,'Return Data'!$B$7:$R$2292,16,0)</f>
        <v>13.9091</v>
      </c>
      <c r="S17" s="67">
        <f t="shared" si="6"/>
        <v>13</v>
      </c>
    </row>
    <row r="18" spans="1:21" s="68" customFormat="1" x14ac:dyDescent="0.3">
      <c r="A18" s="63" t="s">
        <v>21</v>
      </c>
      <c r="B18" s="64">
        <f>VLOOKUP($A18,'Return Data'!$B$7:$R$2292,3,0)</f>
        <v>44579</v>
      </c>
      <c r="C18" s="65">
        <f>VLOOKUP($A18,'Return Data'!$B$7:$R$2292,4,0)</f>
        <v>221.43520000000001</v>
      </c>
      <c r="D18" s="65">
        <f>VLOOKUP($A18,'Return Data'!$B$7:$R$2292,10,0)</f>
        <v>-2.8681999999999999</v>
      </c>
      <c r="E18" s="66">
        <f t="shared" si="0"/>
        <v>13</v>
      </c>
      <c r="F18" s="65">
        <f>VLOOKUP($A18,'Return Data'!$B$7:$R$2292,11,0)</f>
        <v>14.318899999999999</v>
      </c>
      <c r="G18" s="66">
        <f t="shared" si="1"/>
        <v>6</v>
      </c>
      <c r="H18" s="65">
        <f>VLOOKUP($A18,'Return Data'!$B$7:$R$2292,12,0)</f>
        <v>26.542400000000001</v>
      </c>
      <c r="I18" s="66">
        <f t="shared" si="2"/>
        <v>13</v>
      </c>
      <c r="J18" s="65">
        <f>VLOOKUP($A18,'Return Data'!$B$7:$R$2292,13,0)</f>
        <v>29.275300000000001</v>
      </c>
      <c r="K18" s="66">
        <f t="shared" si="3"/>
        <v>13</v>
      </c>
      <c r="L18" s="65">
        <f>VLOOKUP($A18,'Return Data'!$B$7:$R$2292,17,0)</f>
        <v>21.486899999999999</v>
      </c>
      <c r="M18" s="66">
        <f t="shared" si="4"/>
        <v>13</v>
      </c>
      <c r="N18" s="65">
        <f>VLOOKUP($A18,'Return Data'!$B$7:$R$2292,14,0)</f>
        <v>18.021599999999999</v>
      </c>
      <c r="O18" s="66">
        <f t="shared" si="5"/>
        <v>9</v>
      </c>
      <c r="P18" s="65">
        <f>VLOOKUP($A18,'Return Data'!$B$7:$R$2292,15,0)</f>
        <v>15.416499999999999</v>
      </c>
      <c r="Q18" s="66">
        <f t="shared" si="7"/>
        <v>9</v>
      </c>
      <c r="R18" s="65">
        <f>VLOOKUP($A18,'Return Data'!$B$7:$R$2292,16,0)</f>
        <v>17.679099999999998</v>
      </c>
      <c r="S18" s="67">
        <f t="shared" si="6"/>
        <v>6</v>
      </c>
    </row>
    <row r="19" spans="1:21" s="68" customFormat="1" x14ac:dyDescent="0.3">
      <c r="A19" s="63" t="s">
        <v>24</v>
      </c>
      <c r="B19" s="64">
        <f>VLOOKUP($A19,'Return Data'!$B$7:$R$2292,3,0)</f>
        <v>44579</v>
      </c>
      <c r="C19" s="65">
        <f>VLOOKUP($A19,'Return Data'!$B$7:$R$2292,4,0)</f>
        <v>443.75490000000002</v>
      </c>
      <c r="D19" s="65">
        <f>VLOOKUP($A19,'Return Data'!$B$7:$R$2292,10,0)</f>
        <v>-1.8662000000000001</v>
      </c>
      <c r="E19" s="66">
        <f t="shared" si="0"/>
        <v>8</v>
      </c>
      <c r="F19" s="65">
        <f>VLOOKUP($A19,'Return Data'!$B$7:$R$2292,11,0)</f>
        <v>14.981400000000001</v>
      </c>
      <c r="G19" s="66">
        <f t="shared" si="1"/>
        <v>5</v>
      </c>
      <c r="H19" s="65">
        <f>VLOOKUP($A19,'Return Data'!$B$7:$R$2292,12,0)</f>
        <v>34.363900000000001</v>
      </c>
      <c r="I19" s="66">
        <f t="shared" si="2"/>
        <v>3</v>
      </c>
      <c r="J19" s="65">
        <f>VLOOKUP($A19,'Return Data'!$B$7:$R$2292,13,0)</f>
        <v>45.302399999999999</v>
      </c>
      <c r="K19" s="66">
        <f t="shared" si="3"/>
        <v>2</v>
      </c>
      <c r="L19" s="65">
        <f>VLOOKUP($A19,'Return Data'!$B$7:$R$2292,17,0)</f>
        <v>29.814399999999999</v>
      </c>
      <c r="M19" s="66">
        <f t="shared" si="4"/>
        <v>3</v>
      </c>
      <c r="N19" s="65">
        <f>VLOOKUP($A19,'Return Data'!$B$7:$R$2292,14,0)</f>
        <v>20.3612</v>
      </c>
      <c r="O19" s="66">
        <f t="shared" si="5"/>
        <v>7</v>
      </c>
      <c r="P19" s="65">
        <f>VLOOKUP($A19,'Return Data'!$B$7:$R$2292,15,0)</f>
        <v>15.5548</v>
      </c>
      <c r="Q19" s="66">
        <f t="shared" si="7"/>
        <v>8</v>
      </c>
      <c r="R19" s="65">
        <f>VLOOKUP($A19,'Return Data'!$B$7:$R$2292,16,0)</f>
        <v>14.929399999999999</v>
      </c>
      <c r="S19" s="67">
        <f t="shared" si="6"/>
        <v>11</v>
      </c>
    </row>
    <row r="20" spans="1:21" s="68" customFormat="1" x14ac:dyDescent="0.3">
      <c r="A20" s="63" t="s">
        <v>25</v>
      </c>
      <c r="B20" s="64">
        <f>VLOOKUP($A20,'Return Data'!$B$7:$R$2292,3,0)</f>
        <v>44579</v>
      </c>
      <c r="C20" s="65">
        <f>VLOOKUP($A20,'Return Data'!$B$7:$R$2292,4,0)</f>
        <v>17.73</v>
      </c>
      <c r="D20" s="65">
        <f>VLOOKUP($A20,'Return Data'!$B$7:$R$2292,10,0)</f>
        <v>-2.5823999999999998</v>
      </c>
      <c r="E20" s="66">
        <f t="shared" si="0"/>
        <v>12</v>
      </c>
      <c r="F20" s="65">
        <f>VLOOKUP($A20,'Return Data'!$B$7:$R$2292,11,0)</f>
        <v>13.6538</v>
      </c>
      <c r="G20" s="66">
        <f t="shared" si="1"/>
        <v>9</v>
      </c>
      <c r="H20" s="65">
        <f>VLOOKUP($A20,'Return Data'!$B$7:$R$2292,12,0)</f>
        <v>29.039300000000001</v>
      </c>
      <c r="I20" s="66">
        <f t="shared" si="2"/>
        <v>8</v>
      </c>
      <c r="J20" s="65">
        <f>VLOOKUP($A20,'Return Data'!$B$7:$R$2292,13,0)</f>
        <v>33.4086</v>
      </c>
      <c r="K20" s="66">
        <f t="shared" si="3"/>
        <v>11</v>
      </c>
      <c r="L20" s="65">
        <f>VLOOKUP($A20,'Return Data'!$B$7:$R$2292,17,0)</f>
        <v>25.739799999999999</v>
      </c>
      <c r="M20" s="66">
        <f t="shared" si="4"/>
        <v>8</v>
      </c>
      <c r="N20" s="65"/>
      <c r="O20" s="66"/>
      <c r="P20" s="65"/>
      <c r="Q20" s="66"/>
      <c r="R20" s="65">
        <f>VLOOKUP($A20,'Return Data'!$B$7:$R$2292,16,0)</f>
        <v>20.124199999999998</v>
      </c>
      <c r="S20" s="67">
        <f t="shared" si="6"/>
        <v>2</v>
      </c>
    </row>
    <row r="21" spans="1:21" s="68" customFormat="1" x14ac:dyDescent="0.3">
      <c r="A21" s="63" t="s">
        <v>26</v>
      </c>
      <c r="B21" s="64">
        <f>VLOOKUP($A21,'Return Data'!$B$7:$R$2292,3,0)</f>
        <v>44579</v>
      </c>
      <c r="C21" s="65">
        <f>VLOOKUP($A21,'Return Data'!$B$7:$R$2292,4,0)</f>
        <v>110.8715</v>
      </c>
      <c r="D21" s="65">
        <f>VLOOKUP($A21,'Return Data'!$B$7:$R$2292,10,0)</f>
        <v>-0.77800000000000002</v>
      </c>
      <c r="E21" s="66">
        <f t="shared" si="0"/>
        <v>5</v>
      </c>
      <c r="F21" s="65">
        <f>VLOOKUP($A21,'Return Data'!$B$7:$R$2292,11,0)</f>
        <v>11.700900000000001</v>
      </c>
      <c r="G21" s="66">
        <f t="shared" si="1"/>
        <v>12</v>
      </c>
      <c r="H21" s="65">
        <f>VLOOKUP($A21,'Return Data'!$B$7:$R$2292,12,0)</f>
        <v>27.247900000000001</v>
      </c>
      <c r="I21" s="66">
        <f t="shared" si="2"/>
        <v>11</v>
      </c>
      <c r="J21" s="65">
        <f>VLOOKUP($A21,'Return Data'!$B$7:$R$2292,13,0)</f>
        <v>32.012999999999998</v>
      </c>
      <c r="K21" s="66">
        <f t="shared" si="3"/>
        <v>12</v>
      </c>
      <c r="L21" s="65">
        <f>VLOOKUP($A21,'Return Data'!$B$7:$R$2292,17,0)</f>
        <v>25.821999999999999</v>
      </c>
      <c r="M21" s="66">
        <f t="shared" si="4"/>
        <v>7</v>
      </c>
      <c r="N21" s="65">
        <f>VLOOKUP($A21,'Return Data'!$B$7:$R$2292,14,0)</f>
        <v>22.190200000000001</v>
      </c>
      <c r="O21" s="66">
        <f>RANK(N21,N$8:N$21,0)</f>
        <v>5</v>
      </c>
      <c r="P21" s="65">
        <f>VLOOKUP($A21,'Return Data'!$B$7:$R$2292,15,0)</f>
        <v>17.476199999999999</v>
      </c>
      <c r="Q21" s="66">
        <f>RANK(P21,P$8:P$21,0)</f>
        <v>3</v>
      </c>
      <c r="R21" s="65">
        <f>VLOOKUP($A21,'Return Data'!$B$7:$R$2292,16,0)</f>
        <v>14.5768</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-1.2010142857142856</v>
      </c>
      <c r="E23" s="74"/>
      <c r="F23" s="75">
        <f>AVERAGE(F8:F21)</f>
        <v>13.523871428571425</v>
      </c>
      <c r="G23" s="74"/>
      <c r="H23" s="75">
        <f>AVERAGE(H8:H21)</f>
        <v>30.301921428571429</v>
      </c>
      <c r="I23" s="74"/>
      <c r="J23" s="75">
        <f>AVERAGE(J8:J21)</f>
        <v>38.743228571428574</v>
      </c>
      <c r="K23" s="74"/>
      <c r="L23" s="75">
        <f>AVERAGE(L8:L21)</f>
        <v>26.837799999999998</v>
      </c>
      <c r="M23" s="74"/>
      <c r="N23" s="75">
        <f>AVERAGE(N8:N21)</f>
        <v>19.960015384615382</v>
      </c>
      <c r="O23" s="74"/>
      <c r="P23" s="75">
        <f>AVERAGE(P8:P21)</f>
        <v>15.811908333333335</v>
      </c>
      <c r="Q23" s="74"/>
      <c r="R23" s="75">
        <f>AVERAGE(R8:R21)</f>
        <v>16.836021428571428</v>
      </c>
      <c r="S23" s="76"/>
    </row>
    <row r="24" spans="1:21" s="68" customFormat="1" x14ac:dyDescent="0.3">
      <c r="A24" s="73" t="s">
        <v>28</v>
      </c>
      <c r="B24" s="74"/>
      <c r="C24" s="74"/>
      <c r="D24" s="75">
        <f>MIN(D8:D21)</f>
        <v>-3.4382000000000001</v>
      </c>
      <c r="E24" s="74"/>
      <c r="F24" s="75">
        <f>MIN(F8:F21)</f>
        <v>6.2609000000000004</v>
      </c>
      <c r="G24" s="74"/>
      <c r="H24" s="75">
        <f>MIN(H8:H21)</f>
        <v>18.4451</v>
      </c>
      <c r="I24" s="74"/>
      <c r="J24" s="75">
        <f>MIN(J8:J21)</f>
        <v>24.322600000000001</v>
      </c>
      <c r="K24" s="74"/>
      <c r="L24" s="75">
        <f>MIN(L8:L21)</f>
        <v>20.429400000000001</v>
      </c>
      <c r="M24" s="74"/>
      <c r="N24" s="75">
        <f>MIN(N8:N21)</f>
        <v>13.7654</v>
      </c>
      <c r="O24" s="74"/>
      <c r="P24" s="75">
        <f>MIN(P8:P21)</f>
        <v>11.607799999999999</v>
      </c>
      <c r="Q24" s="74"/>
      <c r="R24" s="75">
        <f>MIN(R8:R21)</f>
        <v>11.625500000000001</v>
      </c>
      <c r="S24" s="76"/>
    </row>
    <row r="25" spans="1:21" s="68" customFormat="1" ht="15" thickBot="1" x14ac:dyDescent="0.35">
      <c r="A25" s="77" t="s">
        <v>29</v>
      </c>
      <c r="B25" s="78"/>
      <c r="C25" s="78"/>
      <c r="D25" s="79">
        <f>MAX(D8:D21)</f>
        <v>4.3433999999999999</v>
      </c>
      <c r="E25" s="78"/>
      <c r="F25" s="79">
        <f>MAX(F8:F21)</f>
        <v>18.153300000000002</v>
      </c>
      <c r="G25" s="78"/>
      <c r="H25" s="79">
        <f>MAX(H8:H21)</f>
        <v>42.981499999999997</v>
      </c>
      <c r="I25" s="78"/>
      <c r="J25" s="79">
        <f>MAX(J8:J21)</f>
        <v>66.956199999999995</v>
      </c>
      <c r="K25" s="78"/>
      <c r="L25" s="79">
        <f>MAX(L8:L21)</f>
        <v>37.848599999999998</v>
      </c>
      <c r="M25" s="78"/>
      <c r="N25" s="79">
        <f>MAX(N8:N21)</f>
        <v>25.192599999999999</v>
      </c>
      <c r="O25" s="78"/>
      <c r="P25" s="79">
        <f>MAX(P8:P21)</f>
        <v>20.540700000000001</v>
      </c>
      <c r="Q25" s="78"/>
      <c r="R25" s="79">
        <f>MAX(R8:R21)</f>
        <v>20.284500000000001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44579</v>
      </c>
      <c r="C8" s="65">
        <f>VLOOKUP($A8,'Return Data'!$B$7:$R$2292,4,0)</f>
        <v>278.48</v>
      </c>
      <c r="D8" s="65">
        <f>VLOOKUP($A8,'Return Data'!$B$7:$R$2292,10,0)</f>
        <v>-2.2877000000000001</v>
      </c>
      <c r="E8" s="66">
        <f t="shared" ref="E8:E14" si="0">RANK(D8,D$8:D$14,0)</f>
        <v>6</v>
      </c>
      <c r="F8" s="65">
        <f>VLOOKUP($A8,'Return Data'!$B$7:$R$2292,11,0)</f>
        <v>9.0752000000000006</v>
      </c>
      <c r="G8" s="66">
        <f t="shared" ref="G8:G14" si="1">RANK(F8,F$8:F$14,0)</f>
        <v>7</v>
      </c>
      <c r="H8" s="65">
        <f>VLOOKUP($A8,'Return Data'!$B$7:$R$2292,12,0)</f>
        <v>30.661999999999999</v>
      </c>
      <c r="I8" s="66">
        <f t="shared" ref="I8:I14" si="2">RANK(H8,H$8:H$14,0)</f>
        <v>4</v>
      </c>
      <c r="J8" s="65">
        <f>VLOOKUP($A8,'Return Data'!$B$7:$R$2292,13,0)</f>
        <v>37.7455</v>
      </c>
      <c r="K8" s="66">
        <f t="shared" ref="K8:K14" si="3">RANK(J8,J$8:J$14,0)</f>
        <v>4</v>
      </c>
      <c r="L8" s="65">
        <f>VLOOKUP($A8,'Return Data'!$B$7:$R$2292,17,0)</f>
        <v>24.571300000000001</v>
      </c>
      <c r="M8" s="66">
        <f>RANK(L8,L$8:L$14,0)</f>
        <v>6</v>
      </c>
      <c r="N8" s="65">
        <f>VLOOKUP($A8,'Return Data'!$B$7:$R$2292,14,0)</f>
        <v>19.4876</v>
      </c>
      <c r="O8" s="66">
        <f>RANK(N8,N$8:N$14,0)</f>
        <v>6</v>
      </c>
      <c r="P8" s="65">
        <f>VLOOKUP($A8,'Return Data'!$B$7:$R$2292,15,0)</f>
        <v>12.9712</v>
      </c>
      <c r="Q8" s="66">
        <f>RANK(P8,P$8:P$14,0)</f>
        <v>5</v>
      </c>
      <c r="R8" s="65">
        <f>VLOOKUP($A8,'Return Data'!$B$7:$R$2292,16,0)</f>
        <v>12.5541</v>
      </c>
      <c r="S8" s="67">
        <f t="shared" ref="S8:S14" si="4">RANK(R8,R$8:R$14,0)</f>
        <v>7</v>
      </c>
    </row>
    <row r="9" spans="1:20" x14ac:dyDescent="0.3">
      <c r="A9" s="63" t="s">
        <v>1831</v>
      </c>
      <c r="B9" s="64">
        <f>VLOOKUP($A9,'Return Data'!$B$7:$R$2292,3,0)</f>
        <v>44579</v>
      </c>
      <c r="C9" s="65">
        <f>VLOOKUP($A9,'Return Data'!$B$7:$R$2292,4,0)</f>
        <v>15.064</v>
      </c>
      <c r="D9" s="65">
        <f>VLOOKUP($A9,'Return Data'!$B$7:$R$2292,10,0)</f>
        <v>-0.44280000000000003</v>
      </c>
      <c r="E9" s="66">
        <f t="shared" si="0"/>
        <v>2</v>
      </c>
      <c r="F9" s="65">
        <f>VLOOKUP($A9,'Return Data'!$B$7:$R$2292,11,0)</f>
        <v>18.895</v>
      </c>
      <c r="G9" s="66">
        <f t="shared" si="1"/>
        <v>2</v>
      </c>
      <c r="H9" s="65">
        <f>VLOOKUP($A9,'Return Data'!$B$7:$R$2292,12,0)</f>
        <v>38.138500000000001</v>
      </c>
      <c r="I9" s="66">
        <f t="shared" si="2"/>
        <v>2</v>
      </c>
      <c r="J9" s="65">
        <f>VLOOKUP($A9,'Return Data'!$B$7:$R$2292,13,0)</f>
        <v>46.011400000000002</v>
      </c>
      <c r="K9" s="66">
        <f t="shared" si="3"/>
        <v>2</v>
      </c>
      <c r="L9" s="65"/>
      <c r="M9" s="66"/>
      <c r="N9" s="65"/>
      <c r="O9" s="66"/>
      <c r="P9" s="65"/>
      <c r="Q9" s="66"/>
      <c r="R9" s="65">
        <f>VLOOKUP($A9,'Return Data'!$B$7:$R$2292,16,0)</f>
        <v>45.884999999999998</v>
      </c>
      <c r="S9" s="67">
        <f t="shared" si="4"/>
        <v>1</v>
      </c>
    </row>
    <row r="10" spans="1:20" x14ac:dyDescent="0.3">
      <c r="A10" s="63" t="s">
        <v>760</v>
      </c>
      <c r="B10" s="64">
        <f>VLOOKUP($A10,'Return Data'!$B$7:$R$2292,3,0)</f>
        <v>44579</v>
      </c>
      <c r="C10" s="65">
        <f>VLOOKUP($A10,'Return Data'!$B$7:$R$2292,4,0)</f>
        <v>29.48</v>
      </c>
      <c r="D10" s="65">
        <f>VLOOKUP($A10,'Return Data'!$B$7:$R$2292,10,0)</f>
        <v>0.30620000000000003</v>
      </c>
      <c r="E10" s="66">
        <f t="shared" si="0"/>
        <v>1</v>
      </c>
      <c r="F10" s="65">
        <f>VLOOKUP($A10,'Return Data'!$B$7:$R$2292,11,0)</f>
        <v>20.375699999999998</v>
      </c>
      <c r="G10" s="66">
        <f t="shared" si="1"/>
        <v>1</v>
      </c>
      <c r="H10" s="65">
        <f>VLOOKUP($A10,'Return Data'!$B$7:$R$2292,12,0)</f>
        <v>40.447800000000001</v>
      </c>
      <c r="I10" s="66">
        <f t="shared" si="2"/>
        <v>1</v>
      </c>
      <c r="J10" s="65">
        <f>VLOOKUP($A10,'Return Data'!$B$7:$R$2292,13,0)</f>
        <v>51.412399999999998</v>
      </c>
      <c r="K10" s="66">
        <f t="shared" si="3"/>
        <v>1</v>
      </c>
      <c r="L10" s="65">
        <f>VLOOKUP($A10,'Return Data'!$B$7:$R$2292,17,0)</f>
        <v>31.126200000000001</v>
      </c>
      <c r="M10" s="66">
        <f>RANK(L10,L$8:L$14,0)</f>
        <v>2</v>
      </c>
      <c r="N10" s="65">
        <f>VLOOKUP($A10,'Return Data'!$B$7:$R$2292,14,0)</f>
        <v>20.5002</v>
      </c>
      <c r="O10" s="66">
        <f>RANK(N10,N$8:N$14,0)</f>
        <v>5</v>
      </c>
      <c r="P10" s="65">
        <f>VLOOKUP($A10,'Return Data'!$B$7:$R$2292,15,0)</f>
        <v>15.983700000000001</v>
      </c>
      <c r="Q10" s="66">
        <f>RANK(P10,P$8:P$14,0)</f>
        <v>4</v>
      </c>
      <c r="R10" s="65">
        <f>VLOOKUP($A10,'Return Data'!$B$7:$R$2292,16,0)</f>
        <v>15.111599999999999</v>
      </c>
      <c r="S10" s="67">
        <f t="shared" si="4"/>
        <v>4</v>
      </c>
    </row>
    <row r="11" spans="1:20" x14ac:dyDescent="0.3">
      <c r="A11" s="63" t="s">
        <v>761</v>
      </c>
      <c r="B11" s="64">
        <f>VLOOKUP($A11,'Return Data'!$B$7:$R$2292,3,0)</f>
        <v>44579</v>
      </c>
      <c r="C11" s="65">
        <f>VLOOKUP($A11,'Return Data'!$B$7:$R$2292,4,0)</f>
        <v>18.79</v>
      </c>
      <c r="D11" s="65">
        <f>VLOOKUP($A11,'Return Data'!$B$7:$R$2292,10,0)</f>
        <v>-0.58199999999999996</v>
      </c>
      <c r="E11" s="66">
        <f t="shared" si="0"/>
        <v>4</v>
      </c>
      <c r="F11" s="65">
        <f>VLOOKUP($A11,'Return Data'!$B$7:$R$2292,11,0)</f>
        <v>16.418800000000001</v>
      </c>
      <c r="G11" s="66">
        <f t="shared" si="1"/>
        <v>3</v>
      </c>
      <c r="H11" s="65">
        <f>VLOOKUP($A11,'Return Data'!$B$7:$R$2292,12,0)</f>
        <v>29.7652</v>
      </c>
      <c r="I11" s="66">
        <f t="shared" si="2"/>
        <v>6</v>
      </c>
      <c r="J11" s="65">
        <f>VLOOKUP($A11,'Return Data'!$B$7:$R$2292,13,0)</f>
        <v>32.979500000000002</v>
      </c>
      <c r="K11" s="66">
        <f t="shared" si="3"/>
        <v>7</v>
      </c>
      <c r="L11" s="65">
        <f>VLOOKUP($A11,'Return Data'!$B$7:$R$2292,17,0)</f>
        <v>28.072500000000002</v>
      </c>
      <c r="M11" s="66">
        <f>RANK(L11,L$8:L$14,0)</f>
        <v>4</v>
      </c>
      <c r="N11" s="65">
        <f>VLOOKUP($A11,'Return Data'!$B$7:$R$2292,14,0)</f>
        <v>23.129000000000001</v>
      </c>
      <c r="O11" s="66">
        <f>RANK(N11,N$8:N$14,0)</f>
        <v>2</v>
      </c>
      <c r="P11" s="65"/>
      <c r="Q11" s="66"/>
      <c r="R11" s="65">
        <f>VLOOKUP($A11,'Return Data'!$B$7:$R$2292,16,0)</f>
        <v>22.730699999999999</v>
      </c>
      <c r="S11" s="67">
        <f t="shared" si="4"/>
        <v>2</v>
      </c>
    </row>
    <row r="12" spans="1:20" x14ac:dyDescent="0.3">
      <c r="A12" s="63" t="s">
        <v>2014</v>
      </c>
      <c r="B12" s="64">
        <f>VLOOKUP($A12,'Return Data'!$B$7:$R$2292,3,0)</f>
        <v>44579</v>
      </c>
      <c r="C12" s="65">
        <f>VLOOKUP($A12,'Return Data'!$B$7:$R$2292,4,0)</f>
        <v>93.850800000000007</v>
      </c>
      <c r="D12" s="65">
        <f>VLOOKUP($A12,'Return Data'!$B$7:$R$2292,10,0)</f>
        <v>-0.59230000000000005</v>
      </c>
      <c r="E12" s="66">
        <f t="shared" si="0"/>
        <v>5</v>
      </c>
      <c r="F12" s="65">
        <f>VLOOKUP($A12,'Return Data'!$B$7:$R$2292,11,0)</f>
        <v>12.950799999999999</v>
      </c>
      <c r="G12" s="66">
        <f t="shared" si="1"/>
        <v>4</v>
      </c>
      <c r="H12" s="65">
        <f>VLOOKUP($A12,'Return Data'!$B$7:$R$2292,12,0)</f>
        <v>26.911200000000001</v>
      </c>
      <c r="I12" s="66">
        <f t="shared" si="2"/>
        <v>7</v>
      </c>
      <c r="J12" s="65">
        <f>VLOOKUP($A12,'Return Data'!$B$7:$R$2292,13,0)</f>
        <v>34.456699999999998</v>
      </c>
      <c r="K12" s="66">
        <f t="shared" si="3"/>
        <v>6</v>
      </c>
      <c r="L12" s="65">
        <f>VLOOKUP($A12,'Return Data'!$B$7:$R$2292,17,0)</f>
        <v>26.8384</v>
      </c>
      <c r="M12" s="66">
        <f>RANK(L12,L$8:L$14,0)</f>
        <v>5</v>
      </c>
      <c r="N12" s="65">
        <f>VLOOKUP($A12,'Return Data'!$B$7:$R$2292,14,0)</f>
        <v>20.892600000000002</v>
      </c>
      <c r="O12" s="66">
        <f>RANK(N12,N$8:N$14,0)</f>
        <v>4</v>
      </c>
      <c r="P12" s="65">
        <f>VLOOKUP($A12,'Return Data'!$B$7:$R$2292,15,0)</f>
        <v>18.5627</v>
      </c>
      <c r="Q12" s="66">
        <f>RANK(P12,P$8:P$14,0)</f>
        <v>2</v>
      </c>
      <c r="R12" s="65">
        <f>VLOOKUP($A12,'Return Data'!$B$7:$R$2292,16,0)</f>
        <v>15.011900000000001</v>
      </c>
      <c r="S12" s="67">
        <f t="shared" si="4"/>
        <v>5</v>
      </c>
    </row>
    <row r="13" spans="1:20" x14ac:dyDescent="0.3">
      <c r="A13" s="63" t="s">
        <v>764</v>
      </c>
      <c r="B13" s="64">
        <f>VLOOKUP($A13,'Return Data'!$B$7:$R$2292,3,0)</f>
        <v>44579</v>
      </c>
      <c r="C13" s="65">
        <f>VLOOKUP($A13,'Return Data'!$B$7:$R$2292,4,0)</f>
        <v>89.538600000000002</v>
      </c>
      <c r="D13" s="65">
        <f>VLOOKUP($A13,'Return Data'!$B$7:$R$2292,10,0)</f>
        <v>-0.47170000000000001</v>
      </c>
      <c r="E13" s="66">
        <f t="shared" si="0"/>
        <v>3</v>
      </c>
      <c r="F13" s="65">
        <f>VLOOKUP($A13,'Return Data'!$B$7:$R$2292,11,0)</f>
        <v>12.770300000000001</v>
      </c>
      <c r="G13" s="66">
        <f t="shared" si="1"/>
        <v>5</v>
      </c>
      <c r="H13" s="65">
        <f>VLOOKUP($A13,'Return Data'!$B$7:$R$2292,12,0)</f>
        <v>32.356999999999999</v>
      </c>
      <c r="I13" s="66">
        <f t="shared" si="2"/>
        <v>3</v>
      </c>
      <c r="J13" s="65">
        <f>VLOOKUP($A13,'Return Data'!$B$7:$R$2292,13,0)</f>
        <v>44.2819</v>
      </c>
      <c r="K13" s="66">
        <f t="shared" si="3"/>
        <v>3</v>
      </c>
      <c r="L13" s="65">
        <f>VLOOKUP($A13,'Return Data'!$B$7:$R$2292,17,0)</f>
        <v>33.550600000000003</v>
      </c>
      <c r="M13" s="66">
        <f>RANK(L13,L$8:L$14,0)</f>
        <v>1</v>
      </c>
      <c r="N13" s="65">
        <f>VLOOKUP($A13,'Return Data'!$B$7:$R$2292,14,0)</f>
        <v>24.519100000000002</v>
      </c>
      <c r="O13" s="66">
        <f>RANK(N13,N$8:N$14,0)</f>
        <v>1</v>
      </c>
      <c r="P13" s="65">
        <f>VLOOKUP($A13,'Return Data'!$B$7:$R$2292,15,0)</f>
        <v>18.5806</v>
      </c>
      <c r="Q13" s="66">
        <f>RANK(P13,P$8:P$14,0)</f>
        <v>1</v>
      </c>
      <c r="R13" s="65">
        <f>VLOOKUP($A13,'Return Data'!$B$7:$R$2292,16,0)</f>
        <v>15.9938</v>
      </c>
      <c r="S13" s="67">
        <f t="shared" si="4"/>
        <v>3</v>
      </c>
    </row>
    <row r="14" spans="1:20" x14ac:dyDescent="0.3">
      <c r="A14" s="63" t="s">
        <v>765</v>
      </c>
      <c r="B14" s="64">
        <f>VLOOKUP($A14,'Return Data'!$B$7:$R$2292,3,0)</f>
        <v>44579</v>
      </c>
      <c r="C14" s="65">
        <f>VLOOKUP($A14,'Return Data'!$B$7:$R$2292,4,0)</f>
        <v>115.8425</v>
      </c>
      <c r="D14" s="65">
        <f>VLOOKUP($A14,'Return Data'!$B$7:$R$2292,10,0)</f>
        <v>-3.4866000000000001</v>
      </c>
      <c r="E14" s="66">
        <f t="shared" si="0"/>
        <v>7</v>
      </c>
      <c r="F14" s="65">
        <f>VLOOKUP($A14,'Return Data'!$B$7:$R$2292,11,0)</f>
        <v>12.4541</v>
      </c>
      <c r="G14" s="66">
        <f t="shared" si="1"/>
        <v>6</v>
      </c>
      <c r="H14" s="65">
        <f>VLOOKUP($A14,'Return Data'!$B$7:$R$2292,12,0)</f>
        <v>30.296900000000001</v>
      </c>
      <c r="I14" s="66">
        <f t="shared" si="2"/>
        <v>5</v>
      </c>
      <c r="J14" s="65">
        <f>VLOOKUP($A14,'Return Data'!$B$7:$R$2292,13,0)</f>
        <v>36.811</v>
      </c>
      <c r="K14" s="66">
        <f t="shared" si="3"/>
        <v>5</v>
      </c>
      <c r="L14" s="65">
        <f>VLOOKUP($A14,'Return Data'!$B$7:$R$2292,17,0)</f>
        <v>28.139299999999999</v>
      </c>
      <c r="M14" s="66">
        <f>RANK(L14,L$8:L$14,0)</f>
        <v>3</v>
      </c>
      <c r="N14" s="65">
        <f>VLOOKUP($A14,'Return Data'!$B$7:$R$2292,14,0)</f>
        <v>20.898900000000001</v>
      </c>
      <c r="O14" s="66">
        <f>RANK(N14,N$8:N$14,0)</f>
        <v>3</v>
      </c>
      <c r="P14" s="65">
        <f>VLOOKUP($A14,'Return Data'!$B$7:$R$2292,15,0)</f>
        <v>17.252400000000002</v>
      </c>
      <c r="Q14" s="66">
        <f>RANK(P14,P$8:P$14,0)</f>
        <v>3</v>
      </c>
      <c r="R14" s="65">
        <f>VLOOKUP($A14,'Return Data'!$B$7:$R$2292,16,0)</f>
        <v>14.208500000000001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-1.0795571428571429</v>
      </c>
      <c r="E16" s="74"/>
      <c r="F16" s="75">
        <f>AVERAGE(F8:F14)</f>
        <v>14.705700000000002</v>
      </c>
      <c r="G16" s="74"/>
      <c r="H16" s="75">
        <f>AVERAGE(H8:H14)</f>
        <v>32.654085714285713</v>
      </c>
      <c r="I16" s="74"/>
      <c r="J16" s="75">
        <f>AVERAGE(J8:J14)</f>
        <v>40.528342857142853</v>
      </c>
      <c r="K16" s="74"/>
      <c r="L16" s="75">
        <f>AVERAGE(L8:L14)</f>
        <v>28.716383333333336</v>
      </c>
      <c r="M16" s="74"/>
      <c r="N16" s="75">
        <f>AVERAGE(N8:N14)</f>
        <v>21.571233333333335</v>
      </c>
      <c r="O16" s="74"/>
      <c r="P16" s="75">
        <f>AVERAGE(P8:P14)</f>
        <v>16.670120000000004</v>
      </c>
      <c r="Q16" s="74"/>
      <c r="R16" s="75">
        <f>AVERAGE(R8:R14)</f>
        <v>20.213657142857137</v>
      </c>
      <c r="S16" s="76"/>
    </row>
    <row r="17" spans="1:19" x14ac:dyDescent="0.3">
      <c r="A17" s="73" t="s">
        <v>28</v>
      </c>
      <c r="B17" s="74"/>
      <c r="C17" s="74"/>
      <c r="D17" s="75">
        <f>MIN(D8:D14)</f>
        <v>-3.4866000000000001</v>
      </c>
      <c r="E17" s="74"/>
      <c r="F17" s="75">
        <f>MIN(F8:F14)</f>
        <v>9.0752000000000006</v>
      </c>
      <c r="G17" s="74"/>
      <c r="H17" s="75">
        <f>MIN(H8:H14)</f>
        <v>26.911200000000001</v>
      </c>
      <c r="I17" s="74"/>
      <c r="J17" s="75">
        <f>MIN(J8:J14)</f>
        <v>32.979500000000002</v>
      </c>
      <c r="K17" s="74"/>
      <c r="L17" s="75">
        <f>MIN(L8:L14)</f>
        <v>24.571300000000001</v>
      </c>
      <c r="M17" s="74"/>
      <c r="N17" s="75">
        <f>MIN(N8:N14)</f>
        <v>19.4876</v>
      </c>
      <c r="O17" s="74"/>
      <c r="P17" s="75">
        <f>MIN(P8:P14)</f>
        <v>12.9712</v>
      </c>
      <c r="Q17" s="74"/>
      <c r="R17" s="75">
        <f>MIN(R8:R14)</f>
        <v>12.5541</v>
      </c>
      <c r="S17" s="76"/>
    </row>
    <row r="18" spans="1:19" ht="15" thickBot="1" x14ac:dyDescent="0.35">
      <c r="A18" s="77" t="s">
        <v>29</v>
      </c>
      <c r="B18" s="78"/>
      <c r="C18" s="78"/>
      <c r="D18" s="79">
        <f>MAX(D8:D14)</f>
        <v>0.30620000000000003</v>
      </c>
      <c r="E18" s="78"/>
      <c r="F18" s="79">
        <f>MAX(F8:F14)</f>
        <v>20.375699999999998</v>
      </c>
      <c r="G18" s="78"/>
      <c r="H18" s="79">
        <f>MAX(H8:H14)</f>
        <v>40.447800000000001</v>
      </c>
      <c r="I18" s="78"/>
      <c r="J18" s="79">
        <f>MAX(J8:J14)</f>
        <v>51.412399999999998</v>
      </c>
      <c r="K18" s="78"/>
      <c r="L18" s="79">
        <f>MAX(L8:L14)</f>
        <v>33.550600000000003</v>
      </c>
      <c r="M18" s="78"/>
      <c r="N18" s="79">
        <f>MAX(N8:N14)</f>
        <v>24.519100000000002</v>
      </c>
      <c r="O18" s="78"/>
      <c r="P18" s="79">
        <f>MAX(P8:P14)</f>
        <v>18.5806</v>
      </c>
      <c r="Q18" s="78"/>
      <c r="R18" s="79">
        <f>MAX(R8:R14)</f>
        <v>45.884999999999998</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757</v>
      </c>
      <c r="B8" s="64">
        <f>VLOOKUP($A8,'Return Data'!$B$7:$R$2292,3,0)</f>
        <v>44579</v>
      </c>
      <c r="C8" s="65">
        <f>VLOOKUP($A8,'Return Data'!$B$7:$R$2292,4,0)</f>
        <v>260.57</v>
      </c>
      <c r="D8" s="65">
        <f>VLOOKUP($A8,'Return Data'!$B$7:$R$2292,10,0)</f>
        <v>-2.4557000000000002</v>
      </c>
      <c r="E8" s="66">
        <f t="shared" ref="E8:E14" si="0">RANK(D8,D$8:D$14,0)</f>
        <v>6</v>
      </c>
      <c r="F8" s="65">
        <f>VLOOKUP($A8,'Return Data'!$B$7:$R$2292,11,0)</f>
        <v>8.7157999999999998</v>
      </c>
      <c r="G8" s="66">
        <f t="shared" ref="G8:G14" si="1">RANK(F8,F$8:F$14,0)</f>
        <v>7</v>
      </c>
      <c r="H8" s="65">
        <f>VLOOKUP($A8,'Return Data'!$B$7:$R$2292,12,0)</f>
        <v>30.024999999999999</v>
      </c>
      <c r="I8" s="66">
        <f t="shared" ref="I8:I14" si="2">RANK(H8,H$8:H$14,0)</f>
        <v>4</v>
      </c>
      <c r="J8" s="65">
        <f>VLOOKUP($A8,'Return Data'!$B$7:$R$2292,13,0)</f>
        <v>36.8827</v>
      </c>
      <c r="K8" s="66">
        <f t="shared" ref="K8:K14" si="3">RANK(J8,J$8:J$14,0)</f>
        <v>4</v>
      </c>
      <c r="L8" s="65">
        <f>VLOOKUP($A8,'Return Data'!$B$7:$R$2292,17,0)</f>
        <v>23.703600000000002</v>
      </c>
      <c r="M8" s="66">
        <f>RANK(L8,L$8:L$14,0)</f>
        <v>6</v>
      </c>
      <c r="N8" s="65">
        <f>VLOOKUP($A8,'Return Data'!$B$7:$R$2292,14,0)</f>
        <v>18.697099999999999</v>
      </c>
      <c r="O8" s="66">
        <f>RANK(N8,N$8:N$14,0)</f>
        <v>6</v>
      </c>
      <c r="P8" s="65">
        <f>VLOOKUP($A8,'Return Data'!$B$7:$R$2292,15,0)</f>
        <v>12.179399999999999</v>
      </c>
      <c r="Q8" s="66">
        <f>RANK(P8,P$8:P$14,0)</f>
        <v>5</v>
      </c>
      <c r="R8" s="65">
        <f>VLOOKUP($A8,'Return Data'!$B$7:$R$2292,16,0)</f>
        <v>18.772600000000001</v>
      </c>
      <c r="S8" s="67">
        <f t="shared" ref="S8:S14" si="4">RANK(R8,R$8:R$14,0)</f>
        <v>3</v>
      </c>
    </row>
    <row r="9" spans="1:20" x14ac:dyDescent="0.3">
      <c r="A9" s="63" t="s">
        <v>1832</v>
      </c>
      <c r="B9" s="64">
        <f>VLOOKUP($A9,'Return Data'!$B$7:$R$2292,3,0)</f>
        <v>44579</v>
      </c>
      <c r="C9" s="65">
        <f>VLOOKUP($A9,'Return Data'!$B$7:$R$2292,4,0)</f>
        <v>14.787000000000001</v>
      </c>
      <c r="D9" s="65">
        <f>VLOOKUP($A9,'Return Data'!$B$7:$R$2292,10,0)</f>
        <v>-0.89810000000000001</v>
      </c>
      <c r="E9" s="66">
        <f t="shared" si="0"/>
        <v>5</v>
      </c>
      <c r="F9" s="65">
        <f>VLOOKUP($A9,'Return Data'!$B$7:$R$2292,11,0)</f>
        <v>17.852900000000002</v>
      </c>
      <c r="G9" s="66">
        <f t="shared" si="1"/>
        <v>2</v>
      </c>
      <c r="H9" s="65">
        <f>VLOOKUP($A9,'Return Data'!$B$7:$R$2292,12,0)</f>
        <v>36.3611</v>
      </c>
      <c r="I9" s="66">
        <f t="shared" si="2"/>
        <v>2</v>
      </c>
      <c r="J9" s="65">
        <f>VLOOKUP($A9,'Return Data'!$B$7:$R$2292,13,0)</f>
        <v>43.535200000000003</v>
      </c>
      <c r="K9" s="66">
        <f t="shared" si="3"/>
        <v>2</v>
      </c>
      <c r="L9" s="65"/>
      <c r="M9" s="66"/>
      <c r="N9" s="65"/>
      <c r="O9" s="66"/>
      <c r="P9" s="65"/>
      <c r="Q9" s="66"/>
      <c r="R9" s="65">
        <f>VLOOKUP($A9,'Return Data'!$B$7:$R$2292,16,0)</f>
        <v>43.410600000000002</v>
      </c>
      <c r="S9" s="67">
        <f t="shared" si="4"/>
        <v>1</v>
      </c>
    </row>
    <row r="10" spans="1:20" x14ac:dyDescent="0.3">
      <c r="A10" s="63" t="s">
        <v>759</v>
      </c>
      <c r="B10" s="64">
        <f>VLOOKUP($A10,'Return Data'!$B$7:$R$2292,3,0)</f>
        <v>44579</v>
      </c>
      <c r="C10" s="65">
        <f>VLOOKUP($A10,'Return Data'!$B$7:$R$2292,4,0)</f>
        <v>27.75</v>
      </c>
      <c r="D10" s="65">
        <f>VLOOKUP($A10,'Return Data'!$B$7:$R$2292,10,0)</f>
        <v>-3.5999999999999997E-2</v>
      </c>
      <c r="E10" s="66">
        <f t="shared" si="0"/>
        <v>1</v>
      </c>
      <c r="F10" s="65">
        <f>VLOOKUP($A10,'Return Data'!$B$7:$R$2292,11,0)</f>
        <v>19.663599999999999</v>
      </c>
      <c r="G10" s="66">
        <f t="shared" si="1"/>
        <v>1</v>
      </c>
      <c r="H10" s="65">
        <f>VLOOKUP($A10,'Return Data'!$B$7:$R$2292,12,0)</f>
        <v>39.307200000000002</v>
      </c>
      <c r="I10" s="66">
        <f t="shared" si="2"/>
        <v>1</v>
      </c>
      <c r="J10" s="65">
        <f>VLOOKUP($A10,'Return Data'!$B$7:$R$2292,13,0)</f>
        <v>49.838000000000001</v>
      </c>
      <c r="K10" s="66">
        <f t="shared" si="3"/>
        <v>1</v>
      </c>
      <c r="L10" s="65">
        <f>VLOOKUP($A10,'Return Data'!$B$7:$R$2292,17,0)</f>
        <v>29.867899999999999</v>
      </c>
      <c r="M10" s="66">
        <f>RANK(L10,L$8:L$14,0)</f>
        <v>2</v>
      </c>
      <c r="N10" s="65">
        <f>VLOOKUP($A10,'Return Data'!$B$7:$R$2292,14,0)</f>
        <v>19.459700000000002</v>
      </c>
      <c r="O10" s="66">
        <f>RANK(N10,N$8:N$14,0)</f>
        <v>5</v>
      </c>
      <c r="P10" s="65">
        <f>VLOOKUP($A10,'Return Data'!$B$7:$R$2292,15,0)</f>
        <v>15.0023</v>
      </c>
      <c r="Q10" s="66">
        <f>RANK(P10,P$8:P$14,0)</f>
        <v>4</v>
      </c>
      <c r="R10" s="65">
        <f>VLOOKUP($A10,'Return Data'!$B$7:$R$2292,16,0)</f>
        <v>14.2089</v>
      </c>
      <c r="S10" s="67">
        <f t="shared" si="4"/>
        <v>6</v>
      </c>
    </row>
    <row r="11" spans="1:20" x14ac:dyDescent="0.3">
      <c r="A11" s="63" t="s">
        <v>762</v>
      </c>
      <c r="B11" s="64">
        <f>VLOOKUP($A11,'Return Data'!$B$7:$R$2292,3,0)</f>
        <v>44579</v>
      </c>
      <c r="C11" s="65">
        <f>VLOOKUP($A11,'Return Data'!$B$7:$R$2292,4,0)</f>
        <v>18.04</v>
      </c>
      <c r="D11" s="65">
        <f>VLOOKUP($A11,'Return Data'!$B$7:$R$2292,10,0)</f>
        <v>-0.8246</v>
      </c>
      <c r="E11" s="66">
        <f t="shared" si="0"/>
        <v>4</v>
      </c>
      <c r="F11" s="65">
        <f>VLOOKUP($A11,'Return Data'!$B$7:$R$2292,11,0)</f>
        <v>15.863799999999999</v>
      </c>
      <c r="G11" s="66">
        <f t="shared" si="1"/>
        <v>3</v>
      </c>
      <c r="H11" s="65">
        <f>VLOOKUP($A11,'Return Data'!$B$7:$R$2292,12,0)</f>
        <v>28.7652</v>
      </c>
      <c r="I11" s="66">
        <f t="shared" si="2"/>
        <v>6</v>
      </c>
      <c r="J11" s="65">
        <f>VLOOKUP($A11,'Return Data'!$B$7:$R$2292,13,0)</f>
        <v>31.678799999999999</v>
      </c>
      <c r="K11" s="66">
        <f t="shared" si="3"/>
        <v>7</v>
      </c>
      <c r="L11" s="65">
        <f>VLOOKUP($A11,'Return Data'!$B$7:$R$2292,17,0)</f>
        <v>26.662199999999999</v>
      </c>
      <c r="M11" s="66">
        <f>RANK(L11,L$8:L$14,0)</f>
        <v>4</v>
      </c>
      <c r="N11" s="65">
        <f>VLOOKUP($A11,'Return Data'!$B$7:$R$2292,14,0)</f>
        <v>21.510200000000001</v>
      </c>
      <c r="O11" s="66">
        <f>RANK(N11,N$8:N$14,0)</f>
        <v>2</v>
      </c>
      <c r="P11" s="65"/>
      <c r="Q11" s="66"/>
      <c r="R11" s="65">
        <f>VLOOKUP($A11,'Return Data'!$B$7:$R$2292,16,0)</f>
        <v>21.117899999999999</v>
      </c>
      <c r="S11" s="67">
        <f t="shared" si="4"/>
        <v>2</v>
      </c>
    </row>
    <row r="12" spans="1:20" x14ac:dyDescent="0.3">
      <c r="A12" s="63" t="s">
        <v>2013</v>
      </c>
      <c r="B12" s="64">
        <f>VLOOKUP($A12,'Return Data'!$B$7:$R$2292,3,0)</f>
        <v>44579</v>
      </c>
      <c r="C12" s="65">
        <f>VLOOKUP($A12,'Return Data'!$B$7:$R$2292,4,0)</f>
        <v>89.571899999999999</v>
      </c>
      <c r="D12" s="65">
        <f>VLOOKUP($A12,'Return Data'!$B$7:$R$2292,10,0)</f>
        <v>-0.71840000000000004</v>
      </c>
      <c r="E12" s="66">
        <f t="shared" si="0"/>
        <v>3</v>
      </c>
      <c r="F12" s="65">
        <f>VLOOKUP($A12,'Return Data'!$B$7:$R$2292,11,0)</f>
        <v>12.683199999999999</v>
      </c>
      <c r="G12" s="66">
        <f t="shared" si="1"/>
        <v>4</v>
      </c>
      <c r="H12" s="65">
        <f>VLOOKUP($A12,'Return Data'!$B$7:$R$2292,12,0)</f>
        <v>26.4604</v>
      </c>
      <c r="I12" s="66">
        <f t="shared" si="2"/>
        <v>7</v>
      </c>
      <c r="J12" s="65">
        <f>VLOOKUP($A12,'Return Data'!$B$7:$R$2292,13,0)</f>
        <v>33.849200000000003</v>
      </c>
      <c r="K12" s="66">
        <f t="shared" si="3"/>
        <v>6</v>
      </c>
      <c r="L12" s="65">
        <f>VLOOKUP($A12,'Return Data'!$B$7:$R$2292,17,0)</f>
        <v>26.232900000000001</v>
      </c>
      <c r="M12" s="66">
        <f>RANK(L12,L$8:L$14,0)</f>
        <v>5</v>
      </c>
      <c r="N12" s="65">
        <f>VLOOKUP($A12,'Return Data'!$B$7:$R$2292,14,0)</f>
        <v>20.247599999999998</v>
      </c>
      <c r="O12" s="66">
        <f>RANK(N12,N$8:N$14,0)</f>
        <v>3</v>
      </c>
      <c r="P12" s="65">
        <f>VLOOKUP($A12,'Return Data'!$B$7:$R$2292,15,0)</f>
        <v>17.960799999999999</v>
      </c>
      <c r="Q12" s="66">
        <f>RANK(P12,P$8:P$14,0)</f>
        <v>1</v>
      </c>
      <c r="R12" s="65">
        <f>VLOOKUP($A12,'Return Data'!$B$7:$R$2292,16,0)</f>
        <v>13.5352</v>
      </c>
      <c r="S12" s="67">
        <f t="shared" si="4"/>
        <v>7</v>
      </c>
    </row>
    <row r="13" spans="1:20" x14ac:dyDescent="0.3">
      <c r="A13" s="63" t="s">
        <v>763</v>
      </c>
      <c r="B13" s="64">
        <f>VLOOKUP($A13,'Return Data'!$B$7:$R$2292,3,0)</f>
        <v>44579</v>
      </c>
      <c r="C13" s="65">
        <f>VLOOKUP($A13,'Return Data'!$B$7:$R$2292,4,0)</f>
        <v>84.146199999999993</v>
      </c>
      <c r="D13" s="65">
        <f>VLOOKUP($A13,'Return Data'!$B$7:$R$2292,10,0)</f>
        <v>-0.63980000000000004</v>
      </c>
      <c r="E13" s="66">
        <f t="shared" si="0"/>
        <v>2</v>
      </c>
      <c r="F13" s="65">
        <f>VLOOKUP($A13,'Return Data'!$B$7:$R$2292,11,0)</f>
        <v>12.3741</v>
      </c>
      <c r="G13" s="66">
        <f t="shared" si="1"/>
        <v>5</v>
      </c>
      <c r="H13" s="65">
        <f>VLOOKUP($A13,'Return Data'!$B$7:$R$2292,12,0)</f>
        <v>31.6646</v>
      </c>
      <c r="I13" s="66">
        <f t="shared" si="2"/>
        <v>3</v>
      </c>
      <c r="J13" s="65">
        <f>VLOOKUP($A13,'Return Data'!$B$7:$R$2292,13,0)</f>
        <v>43.258299999999998</v>
      </c>
      <c r="K13" s="66">
        <f t="shared" si="3"/>
        <v>3</v>
      </c>
      <c r="L13" s="65">
        <f>VLOOKUP($A13,'Return Data'!$B$7:$R$2292,17,0)</f>
        <v>32.346800000000002</v>
      </c>
      <c r="M13" s="66">
        <f>RANK(L13,L$8:L$14,0)</f>
        <v>1</v>
      </c>
      <c r="N13" s="65">
        <f>VLOOKUP($A13,'Return Data'!$B$7:$R$2292,14,0)</f>
        <v>23.4876</v>
      </c>
      <c r="O13" s="66">
        <f>RANK(N13,N$8:N$14,0)</f>
        <v>1</v>
      </c>
      <c r="P13" s="65">
        <f>VLOOKUP($A13,'Return Data'!$B$7:$R$2292,15,0)</f>
        <v>17.6629</v>
      </c>
      <c r="Q13" s="66">
        <f>RANK(P13,P$8:P$14,0)</f>
        <v>2</v>
      </c>
      <c r="R13" s="65">
        <f>VLOOKUP($A13,'Return Data'!$B$7:$R$2292,16,0)</f>
        <v>14.547700000000001</v>
      </c>
      <c r="S13" s="67">
        <f t="shared" si="4"/>
        <v>5</v>
      </c>
    </row>
    <row r="14" spans="1:20" x14ac:dyDescent="0.3">
      <c r="A14" s="63" t="s">
        <v>766</v>
      </c>
      <c r="B14" s="64">
        <f>VLOOKUP($A14,'Return Data'!$B$7:$R$2292,3,0)</f>
        <v>44579</v>
      </c>
      <c r="C14" s="65">
        <f>VLOOKUP($A14,'Return Data'!$B$7:$R$2292,4,0)</f>
        <v>109.62990000000001</v>
      </c>
      <c r="D14" s="65">
        <f>VLOOKUP($A14,'Return Data'!$B$7:$R$2292,10,0)</f>
        <v>-3.6364999999999998</v>
      </c>
      <c r="E14" s="66">
        <f t="shared" si="0"/>
        <v>7</v>
      </c>
      <c r="F14" s="65">
        <f>VLOOKUP($A14,'Return Data'!$B$7:$R$2292,11,0)</f>
        <v>12.106</v>
      </c>
      <c r="G14" s="66">
        <f t="shared" si="1"/>
        <v>6</v>
      </c>
      <c r="H14" s="65">
        <f>VLOOKUP($A14,'Return Data'!$B$7:$R$2292,12,0)</f>
        <v>29.713100000000001</v>
      </c>
      <c r="I14" s="66">
        <f t="shared" si="2"/>
        <v>5</v>
      </c>
      <c r="J14" s="65">
        <f>VLOOKUP($A14,'Return Data'!$B$7:$R$2292,13,0)</f>
        <v>36.007100000000001</v>
      </c>
      <c r="K14" s="66">
        <f t="shared" si="3"/>
        <v>5</v>
      </c>
      <c r="L14" s="65">
        <f>VLOOKUP($A14,'Return Data'!$B$7:$R$2292,17,0)</f>
        <v>27.408200000000001</v>
      </c>
      <c r="M14" s="66">
        <f>RANK(L14,L$8:L$14,0)</f>
        <v>3</v>
      </c>
      <c r="N14" s="65">
        <f>VLOOKUP($A14,'Return Data'!$B$7:$R$2292,14,0)</f>
        <v>20.202999999999999</v>
      </c>
      <c r="O14" s="66">
        <f>RANK(N14,N$8:N$14,0)</f>
        <v>4</v>
      </c>
      <c r="P14" s="65">
        <f>VLOOKUP($A14,'Return Data'!$B$7:$R$2292,15,0)</f>
        <v>16.5487</v>
      </c>
      <c r="Q14" s="66">
        <f>RANK(P14,P$8:P$14,0)</f>
        <v>3</v>
      </c>
      <c r="R14" s="65">
        <f>VLOOKUP($A14,'Return Data'!$B$7:$R$2292,16,0)</f>
        <v>15.394299999999999</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-1.3155857142857141</v>
      </c>
      <c r="E16" s="74"/>
      <c r="F16" s="75">
        <f>AVERAGE(F8:F14)</f>
        <v>14.179914285714284</v>
      </c>
      <c r="G16" s="74"/>
      <c r="H16" s="75">
        <f>AVERAGE(H8:H14)</f>
        <v>31.75665714285714</v>
      </c>
      <c r="I16" s="74"/>
      <c r="J16" s="75">
        <f>AVERAGE(J8:J14)</f>
        <v>39.292757142857134</v>
      </c>
      <c r="K16" s="74"/>
      <c r="L16" s="75">
        <f>AVERAGE(L8:L14)</f>
        <v>27.703599999999998</v>
      </c>
      <c r="M16" s="74"/>
      <c r="N16" s="75">
        <f>AVERAGE(N8:N14)</f>
        <v>20.600866666666668</v>
      </c>
      <c r="O16" s="74"/>
      <c r="P16" s="75">
        <f>AVERAGE(P8:P14)</f>
        <v>15.87082</v>
      </c>
      <c r="Q16" s="74"/>
      <c r="R16" s="75">
        <f>AVERAGE(R8:R14)</f>
        <v>20.141028571428571</v>
      </c>
      <c r="S16" s="76"/>
    </row>
    <row r="17" spans="1:19" x14ac:dyDescent="0.3">
      <c r="A17" s="73" t="s">
        <v>28</v>
      </c>
      <c r="B17" s="74"/>
      <c r="C17" s="74"/>
      <c r="D17" s="75">
        <f>MIN(D8:D14)</f>
        <v>-3.6364999999999998</v>
      </c>
      <c r="E17" s="74"/>
      <c r="F17" s="75">
        <f>MIN(F8:F14)</f>
        <v>8.7157999999999998</v>
      </c>
      <c r="G17" s="74"/>
      <c r="H17" s="75">
        <f>MIN(H8:H14)</f>
        <v>26.4604</v>
      </c>
      <c r="I17" s="74"/>
      <c r="J17" s="75">
        <f>MIN(J8:J14)</f>
        <v>31.678799999999999</v>
      </c>
      <c r="K17" s="74"/>
      <c r="L17" s="75">
        <f>MIN(L8:L14)</f>
        <v>23.703600000000002</v>
      </c>
      <c r="M17" s="74"/>
      <c r="N17" s="75">
        <f>MIN(N8:N14)</f>
        <v>18.697099999999999</v>
      </c>
      <c r="O17" s="74"/>
      <c r="P17" s="75">
        <f>MIN(P8:P14)</f>
        <v>12.179399999999999</v>
      </c>
      <c r="Q17" s="74"/>
      <c r="R17" s="75">
        <f>MIN(R8:R14)</f>
        <v>13.5352</v>
      </c>
      <c r="S17" s="76"/>
    </row>
    <row r="18" spans="1:19" ht="15" thickBot="1" x14ac:dyDescent="0.35">
      <c r="A18" s="77" t="s">
        <v>29</v>
      </c>
      <c r="B18" s="78"/>
      <c r="C18" s="78"/>
      <c r="D18" s="79">
        <f>MAX(D8:D14)</f>
        <v>-3.5999999999999997E-2</v>
      </c>
      <c r="E18" s="78"/>
      <c r="F18" s="79">
        <f>MAX(F8:F14)</f>
        <v>19.663599999999999</v>
      </c>
      <c r="G18" s="78"/>
      <c r="H18" s="79">
        <f>MAX(H8:H14)</f>
        <v>39.307200000000002</v>
      </c>
      <c r="I18" s="78"/>
      <c r="J18" s="79">
        <f>MAX(J8:J14)</f>
        <v>49.838000000000001</v>
      </c>
      <c r="K18" s="78"/>
      <c r="L18" s="79">
        <f>MAX(L8:L14)</f>
        <v>32.346800000000002</v>
      </c>
      <c r="M18" s="78"/>
      <c r="N18" s="79">
        <f>MAX(N8:N14)</f>
        <v>23.4876</v>
      </c>
      <c r="O18" s="78"/>
      <c r="P18" s="79">
        <f>MAX(P8:P14)</f>
        <v>17.960799999999999</v>
      </c>
      <c r="Q18" s="78"/>
      <c r="R18" s="79">
        <f>MAX(R8:R14)</f>
        <v>43.410600000000002</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44579</v>
      </c>
      <c r="C8" s="65">
        <f>VLOOKUP($A8,'Return Data'!$B$7:$R$2292,4,0)</f>
        <v>103.6627</v>
      </c>
      <c r="D8" s="65">
        <f>VLOOKUP($A8,'Return Data'!$B$7:$R$2292,10,0)</f>
        <v>-0.372</v>
      </c>
      <c r="E8" s="66">
        <f t="shared" ref="E8:E29" si="0">RANK(D8,D$8:D$29,0)</f>
        <v>12</v>
      </c>
      <c r="F8" s="65">
        <f>VLOOKUP($A8,'Return Data'!$B$7:$R$2292,11,0)</f>
        <v>13.677</v>
      </c>
      <c r="G8" s="66">
        <f t="shared" ref="G8:G29" si="1">RANK(F8,F$8:F$29,0)</f>
        <v>13</v>
      </c>
      <c r="H8" s="65">
        <f>VLOOKUP($A8,'Return Data'!$B$7:$R$2292,12,0)</f>
        <v>27.305499999999999</v>
      </c>
      <c r="I8" s="66">
        <f t="shared" ref="I8:I29" si="2">RANK(H8,H$8:H$29,0)</f>
        <v>14</v>
      </c>
      <c r="J8" s="65">
        <f>VLOOKUP($A8,'Return Data'!$B$7:$R$2292,13,0)</f>
        <v>29.248000000000001</v>
      </c>
      <c r="K8" s="66">
        <f t="shared" ref="K8:K29" si="3">RANK(J8,J$8:J$29,0)</f>
        <v>15</v>
      </c>
      <c r="L8" s="65">
        <f>VLOOKUP($A8,'Return Data'!$B$7:$R$2292,17,0)</f>
        <v>22.454899999999999</v>
      </c>
      <c r="M8" s="66">
        <f t="shared" ref="M8:M21" si="4">RANK(L8,L$8:L$29,0)</f>
        <v>15</v>
      </c>
      <c r="N8" s="65">
        <f>VLOOKUP($A8,'Return Data'!$B$7:$R$2292,14,0)</f>
        <v>20.398199999999999</v>
      </c>
      <c r="O8" s="66">
        <f t="shared" ref="O8:O20" si="5">RANK(N8,N$8:N$29,0)</f>
        <v>9</v>
      </c>
      <c r="P8" s="65">
        <f>VLOOKUP($A8,'Return Data'!$B$7:$R$2292,15,0)</f>
        <v>16.457999999999998</v>
      </c>
      <c r="Q8" s="66">
        <f t="shared" ref="Q8:Q18" si="6">RANK(P8,P$8:P$29,0)</f>
        <v>10</v>
      </c>
      <c r="R8" s="65">
        <f>VLOOKUP($A8,'Return Data'!$B$7:$R$2292,16,0)</f>
        <v>16.395800000000001</v>
      </c>
      <c r="S8" s="67">
        <f t="shared" ref="S8:S29" si="7">RANK(R8,R$8:R$29,0)</f>
        <v>13</v>
      </c>
    </row>
    <row r="9" spans="1:20" x14ac:dyDescent="0.3">
      <c r="A9" s="63" t="s">
        <v>812</v>
      </c>
      <c r="B9" s="64">
        <f>VLOOKUP($A9,'Return Data'!$B$7:$R$2292,3,0)</f>
        <v>44579</v>
      </c>
      <c r="C9" s="65">
        <f>VLOOKUP($A9,'Return Data'!$B$7:$R$2292,4,0)</f>
        <v>52.57</v>
      </c>
      <c r="D9" s="65">
        <f>VLOOKUP($A9,'Return Data'!$B$7:$R$2292,10,0)</f>
        <v>-5.5685000000000002</v>
      </c>
      <c r="E9" s="66">
        <f t="shared" si="0"/>
        <v>22</v>
      </c>
      <c r="F9" s="65">
        <f>VLOOKUP($A9,'Return Data'!$B$7:$R$2292,11,0)</f>
        <v>13.053800000000001</v>
      </c>
      <c r="G9" s="66">
        <f t="shared" si="1"/>
        <v>16</v>
      </c>
      <c r="H9" s="65">
        <f>VLOOKUP($A9,'Return Data'!$B$7:$R$2292,12,0)</f>
        <v>26.766300000000001</v>
      </c>
      <c r="I9" s="66">
        <f t="shared" si="2"/>
        <v>15</v>
      </c>
      <c r="J9" s="65">
        <f>VLOOKUP($A9,'Return Data'!$B$7:$R$2292,13,0)</f>
        <v>29.1646</v>
      </c>
      <c r="K9" s="66">
        <f t="shared" si="3"/>
        <v>16</v>
      </c>
      <c r="L9" s="65">
        <f>VLOOKUP($A9,'Return Data'!$B$7:$R$2292,17,0)</f>
        <v>23.566600000000001</v>
      </c>
      <c r="M9" s="66">
        <f t="shared" si="4"/>
        <v>13</v>
      </c>
      <c r="N9" s="65">
        <f>VLOOKUP($A9,'Return Data'!$B$7:$R$2292,14,0)</f>
        <v>23.814800000000002</v>
      </c>
      <c r="O9" s="66">
        <f t="shared" si="5"/>
        <v>4</v>
      </c>
      <c r="P9" s="65">
        <f>VLOOKUP($A9,'Return Data'!$B$7:$R$2292,15,0)</f>
        <v>21.4802</v>
      </c>
      <c r="Q9" s="66">
        <f t="shared" si="6"/>
        <v>3</v>
      </c>
      <c r="R9" s="65">
        <f>VLOOKUP($A9,'Return Data'!$B$7:$R$2292,16,0)</f>
        <v>18.100899999999999</v>
      </c>
      <c r="S9" s="67">
        <f t="shared" si="7"/>
        <v>10</v>
      </c>
    </row>
    <row r="10" spans="1:20" x14ac:dyDescent="0.3">
      <c r="A10" s="63" t="s">
        <v>814</v>
      </c>
      <c r="B10" s="64">
        <f>VLOOKUP($A10,'Return Data'!$B$7:$R$2292,3,0)</f>
        <v>44579</v>
      </c>
      <c r="C10" s="65">
        <f>VLOOKUP($A10,'Return Data'!$B$7:$R$2292,4,0)</f>
        <v>16.065999999999999</v>
      </c>
      <c r="D10" s="65">
        <f>VLOOKUP($A10,'Return Data'!$B$7:$R$2292,10,0)</f>
        <v>-2.1320999999999999</v>
      </c>
      <c r="E10" s="66">
        <f t="shared" si="0"/>
        <v>18</v>
      </c>
      <c r="F10" s="65">
        <f>VLOOKUP($A10,'Return Data'!$B$7:$R$2292,11,0)</f>
        <v>13.886699999999999</v>
      </c>
      <c r="G10" s="66">
        <f t="shared" si="1"/>
        <v>11</v>
      </c>
      <c r="H10" s="65">
        <f>VLOOKUP($A10,'Return Data'!$B$7:$R$2292,12,0)</f>
        <v>26.2852</v>
      </c>
      <c r="I10" s="66">
        <f t="shared" si="2"/>
        <v>16</v>
      </c>
      <c r="J10" s="65">
        <f>VLOOKUP($A10,'Return Data'!$B$7:$R$2292,13,0)</f>
        <v>27.771599999999999</v>
      </c>
      <c r="K10" s="66">
        <f t="shared" si="3"/>
        <v>17</v>
      </c>
      <c r="L10" s="65">
        <f>VLOOKUP($A10,'Return Data'!$B$7:$R$2292,17,0)</f>
        <v>21.5198</v>
      </c>
      <c r="M10" s="66">
        <f t="shared" si="4"/>
        <v>17</v>
      </c>
      <c r="N10" s="65">
        <f>VLOOKUP($A10,'Return Data'!$B$7:$R$2292,14,0)</f>
        <v>20.2713</v>
      </c>
      <c r="O10" s="66">
        <f t="shared" si="5"/>
        <v>11</v>
      </c>
      <c r="P10" s="65"/>
      <c r="Q10" s="66"/>
      <c r="R10" s="65">
        <f>VLOOKUP($A10,'Return Data'!$B$7:$R$2292,16,0)</f>
        <v>11.692299999999999</v>
      </c>
      <c r="S10" s="67">
        <f t="shared" si="7"/>
        <v>21</v>
      </c>
    </row>
    <row r="11" spans="1:20" x14ac:dyDescent="0.3">
      <c r="A11" s="63" t="s">
        <v>816</v>
      </c>
      <c r="B11" s="64">
        <f>VLOOKUP($A11,'Return Data'!$B$7:$R$2292,3,0)</f>
        <v>44579</v>
      </c>
      <c r="C11" s="65">
        <f>VLOOKUP($A11,'Return Data'!$B$7:$R$2292,4,0)</f>
        <v>38.091000000000001</v>
      </c>
      <c r="D11" s="65">
        <f>VLOOKUP($A11,'Return Data'!$B$7:$R$2292,10,0)</f>
        <v>0.61280000000000001</v>
      </c>
      <c r="E11" s="66">
        <f t="shared" si="0"/>
        <v>6</v>
      </c>
      <c r="F11" s="65">
        <f>VLOOKUP($A11,'Return Data'!$B$7:$R$2292,11,0)</f>
        <v>7.7568999999999999</v>
      </c>
      <c r="G11" s="66">
        <f t="shared" si="1"/>
        <v>20</v>
      </c>
      <c r="H11" s="65">
        <f>VLOOKUP($A11,'Return Data'!$B$7:$R$2292,12,0)</f>
        <v>20.885400000000001</v>
      </c>
      <c r="I11" s="66">
        <f t="shared" si="2"/>
        <v>19</v>
      </c>
      <c r="J11" s="65">
        <f>VLOOKUP($A11,'Return Data'!$B$7:$R$2292,13,0)</f>
        <v>24.139600000000002</v>
      </c>
      <c r="K11" s="66">
        <f t="shared" si="3"/>
        <v>19</v>
      </c>
      <c r="L11" s="65">
        <f>VLOOKUP($A11,'Return Data'!$B$7:$R$2292,17,0)</f>
        <v>17.263300000000001</v>
      </c>
      <c r="M11" s="66">
        <f t="shared" si="4"/>
        <v>20</v>
      </c>
      <c r="N11" s="65">
        <f>VLOOKUP($A11,'Return Data'!$B$7:$R$2292,14,0)</f>
        <v>19.408000000000001</v>
      </c>
      <c r="O11" s="66">
        <f t="shared" si="5"/>
        <v>14</v>
      </c>
      <c r="P11" s="65">
        <f>VLOOKUP($A11,'Return Data'!$B$7:$R$2292,15,0)</f>
        <v>14.675800000000001</v>
      </c>
      <c r="Q11" s="66">
        <f t="shared" si="6"/>
        <v>12</v>
      </c>
      <c r="R11" s="65">
        <f>VLOOKUP($A11,'Return Data'!$B$7:$R$2292,16,0)</f>
        <v>14.6236</v>
      </c>
      <c r="S11" s="67">
        <f t="shared" si="7"/>
        <v>17</v>
      </c>
    </row>
    <row r="12" spans="1:20" x14ac:dyDescent="0.3">
      <c r="A12" s="63" t="s">
        <v>819</v>
      </c>
      <c r="B12" s="64">
        <f>VLOOKUP($A12,'Return Data'!$B$7:$R$2292,3,0)</f>
        <v>44579</v>
      </c>
      <c r="C12" s="65">
        <f>VLOOKUP($A12,'Return Data'!$B$7:$R$2292,4,0)</f>
        <v>74.832300000000004</v>
      </c>
      <c r="D12" s="65">
        <f>VLOOKUP($A12,'Return Data'!$B$7:$R$2292,10,0)</f>
        <v>0.65880000000000005</v>
      </c>
      <c r="E12" s="66">
        <f t="shared" si="0"/>
        <v>5</v>
      </c>
      <c r="F12" s="65">
        <f>VLOOKUP($A12,'Return Data'!$B$7:$R$2292,11,0)</f>
        <v>13.0601</v>
      </c>
      <c r="G12" s="66">
        <f t="shared" si="1"/>
        <v>15</v>
      </c>
      <c r="H12" s="65">
        <f>VLOOKUP($A12,'Return Data'!$B$7:$R$2292,12,0)</f>
        <v>32.672699999999999</v>
      </c>
      <c r="I12" s="66">
        <f t="shared" si="2"/>
        <v>5</v>
      </c>
      <c r="J12" s="65">
        <f>VLOOKUP($A12,'Return Data'!$B$7:$R$2292,13,0)</f>
        <v>40.922600000000003</v>
      </c>
      <c r="K12" s="66">
        <f t="shared" si="3"/>
        <v>4</v>
      </c>
      <c r="L12" s="65">
        <f>VLOOKUP($A12,'Return Data'!$B$7:$R$2292,17,0)</f>
        <v>27.462800000000001</v>
      </c>
      <c r="M12" s="66">
        <f t="shared" si="4"/>
        <v>8</v>
      </c>
      <c r="N12" s="65">
        <f>VLOOKUP($A12,'Return Data'!$B$7:$R$2292,14,0)</f>
        <v>22.0594</v>
      </c>
      <c r="O12" s="66">
        <f t="shared" si="5"/>
        <v>8</v>
      </c>
      <c r="P12" s="65">
        <f>VLOOKUP($A12,'Return Data'!$B$7:$R$2292,15,0)</f>
        <v>17.9206</v>
      </c>
      <c r="Q12" s="66">
        <f t="shared" si="6"/>
        <v>5</v>
      </c>
      <c r="R12" s="65">
        <f>VLOOKUP($A12,'Return Data'!$B$7:$R$2292,16,0)</f>
        <v>19.7697</v>
      </c>
      <c r="S12" s="67">
        <f t="shared" si="7"/>
        <v>5</v>
      </c>
    </row>
    <row r="13" spans="1:20" x14ac:dyDescent="0.3">
      <c r="A13" s="63" t="s">
        <v>821</v>
      </c>
      <c r="B13" s="64">
        <f>VLOOKUP($A13,'Return Data'!$B$7:$R$2292,3,0)</f>
        <v>44579</v>
      </c>
      <c r="C13" s="65">
        <f>VLOOKUP($A13,'Return Data'!$B$7:$R$2292,4,0)</f>
        <v>127.646</v>
      </c>
      <c r="D13" s="65">
        <f>VLOOKUP($A13,'Return Data'!$B$7:$R$2292,10,0)</f>
        <v>0.36330000000000001</v>
      </c>
      <c r="E13" s="66">
        <f t="shared" si="0"/>
        <v>8</v>
      </c>
      <c r="F13" s="65">
        <f>VLOOKUP($A13,'Return Data'!$B$7:$R$2292,11,0)</f>
        <v>18.1875</v>
      </c>
      <c r="G13" s="66">
        <f t="shared" si="1"/>
        <v>1</v>
      </c>
      <c r="H13" s="65">
        <f>VLOOKUP($A13,'Return Data'!$B$7:$R$2292,12,0)</f>
        <v>36.3812</v>
      </c>
      <c r="I13" s="66">
        <f t="shared" si="2"/>
        <v>1</v>
      </c>
      <c r="J13" s="65">
        <f>VLOOKUP($A13,'Return Data'!$B$7:$R$2292,13,0)</f>
        <v>42.798299999999998</v>
      </c>
      <c r="K13" s="66">
        <f t="shared" si="3"/>
        <v>2</v>
      </c>
      <c r="L13" s="65">
        <f>VLOOKUP($A13,'Return Data'!$B$7:$R$2292,17,0)</f>
        <v>23.178799999999999</v>
      </c>
      <c r="M13" s="66">
        <f t="shared" si="4"/>
        <v>14</v>
      </c>
      <c r="N13" s="65">
        <f>VLOOKUP($A13,'Return Data'!$B$7:$R$2292,14,0)</f>
        <v>17.7471</v>
      </c>
      <c r="O13" s="66">
        <f t="shared" si="5"/>
        <v>16</v>
      </c>
      <c r="P13" s="65">
        <f>VLOOKUP($A13,'Return Data'!$B$7:$R$2292,15,0)</f>
        <v>13.3147</v>
      </c>
      <c r="Q13" s="66">
        <f t="shared" si="6"/>
        <v>14</v>
      </c>
      <c r="R13" s="65">
        <f>VLOOKUP($A13,'Return Data'!$B$7:$R$2292,16,0)</f>
        <v>13.7417</v>
      </c>
      <c r="S13" s="67">
        <f t="shared" si="7"/>
        <v>18</v>
      </c>
    </row>
    <row r="14" spans="1:20" x14ac:dyDescent="0.3">
      <c r="A14" s="63" t="s">
        <v>824</v>
      </c>
      <c r="B14" s="64">
        <f>VLOOKUP($A14,'Return Data'!$B$7:$R$2292,3,0)</f>
        <v>44579</v>
      </c>
      <c r="C14" s="65">
        <f>VLOOKUP($A14,'Return Data'!$B$7:$R$2292,4,0)</f>
        <v>55.83</v>
      </c>
      <c r="D14" s="65">
        <f>VLOOKUP($A14,'Return Data'!$B$7:$R$2292,10,0)</f>
        <v>-0.37469999999999998</v>
      </c>
      <c r="E14" s="66">
        <f t="shared" si="0"/>
        <v>13</v>
      </c>
      <c r="F14" s="65">
        <f>VLOOKUP($A14,'Return Data'!$B$7:$R$2292,11,0)</f>
        <v>14.2652</v>
      </c>
      <c r="G14" s="66">
        <f t="shared" si="1"/>
        <v>10</v>
      </c>
      <c r="H14" s="65">
        <f>VLOOKUP($A14,'Return Data'!$B$7:$R$2292,12,0)</f>
        <v>30.261299999999999</v>
      </c>
      <c r="I14" s="66">
        <f t="shared" si="2"/>
        <v>8</v>
      </c>
      <c r="J14" s="65">
        <f>VLOOKUP($A14,'Return Data'!$B$7:$R$2292,13,0)</f>
        <v>35.345500000000001</v>
      </c>
      <c r="K14" s="66">
        <f t="shared" si="3"/>
        <v>11</v>
      </c>
      <c r="L14" s="65">
        <f>VLOOKUP($A14,'Return Data'!$B$7:$R$2292,17,0)</f>
        <v>31.6584</v>
      </c>
      <c r="M14" s="66">
        <f t="shared" si="4"/>
        <v>4</v>
      </c>
      <c r="N14" s="65">
        <f>VLOOKUP($A14,'Return Data'!$B$7:$R$2292,14,0)</f>
        <v>22.762</v>
      </c>
      <c r="O14" s="66">
        <f t="shared" si="5"/>
        <v>6</v>
      </c>
      <c r="P14" s="65">
        <f>VLOOKUP($A14,'Return Data'!$B$7:$R$2292,15,0)</f>
        <v>16.657299999999999</v>
      </c>
      <c r="Q14" s="66">
        <f t="shared" si="6"/>
        <v>9</v>
      </c>
      <c r="R14" s="65">
        <f>VLOOKUP($A14,'Return Data'!$B$7:$R$2292,16,0)</f>
        <v>15.371499999999999</v>
      </c>
      <c r="S14" s="67">
        <f t="shared" si="7"/>
        <v>15</v>
      </c>
    </row>
    <row r="15" spans="1:20" x14ac:dyDescent="0.3">
      <c r="A15" s="63" t="s">
        <v>825</v>
      </c>
      <c r="B15" s="64">
        <f>VLOOKUP($A15,'Return Data'!$B$7:$R$2292,3,0)</f>
        <v>44579</v>
      </c>
      <c r="C15" s="65">
        <f>VLOOKUP($A15,'Return Data'!$B$7:$R$2292,4,0)</f>
        <v>16.989999999999998</v>
      </c>
      <c r="D15" s="65">
        <f>VLOOKUP($A15,'Return Data'!$B$7:$R$2292,10,0)</f>
        <v>-1.1059000000000001</v>
      </c>
      <c r="E15" s="66">
        <f t="shared" si="0"/>
        <v>16</v>
      </c>
      <c r="F15" s="65">
        <f>VLOOKUP($A15,'Return Data'!$B$7:$R$2292,11,0)</f>
        <v>17.415299999999998</v>
      </c>
      <c r="G15" s="66">
        <f t="shared" si="1"/>
        <v>2</v>
      </c>
      <c r="H15" s="65">
        <f>VLOOKUP($A15,'Return Data'!$B$7:$R$2292,12,0)</f>
        <v>30.491599999999998</v>
      </c>
      <c r="I15" s="66">
        <f t="shared" si="2"/>
        <v>7</v>
      </c>
      <c r="J15" s="65">
        <f>VLOOKUP($A15,'Return Data'!$B$7:$R$2292,13,0)</f>
        <v>32.2179</v>
      </c>
      <c r="K15" s="66">
        <f t="shared" si="3"/>
        <v>13</v>
      </c>
      <c r="L15" s="65">
        <f>VLOOKUP($A15,'Return Data'!$B$7:$R$2292,17,0)</f>
        <v>24.658799999999999</v>
      </c>
      <c r="M15" s="66">
        <f t="shared" si="4"/>
        <v>12</v>
      </c>
      <c r="N15" s="65">
        <f>VLOOKUP($A15,'Return Data'!$B$7:$R$2292,14,0)</f>
        <v>20.315899999999999</v>
      </c>
      <c r="O15" s="66">
        <f t="shared" si="5"/>
        <v>10</v>
      </c>
      <c r="P15" s="65"/>
      <c r="Q15" s="66"/>
      <c r="R15" s="65">
        <f>VLOOKUP($A15,'Return Data'!$B$7:$R$2292,16,0)</f>
        <v>13.5449</v>
      </c>
      <c r="S15" s="67">
        <f t="shared" si="7"/>
        <v>20</v>
      </c>
    </row>
    <row r="16" spans="1:20" x14ac:dyDescent="0.3">
      <c r="A16" s="63" t="s">
        <v>827</v>
      </c>
      <c r="B16" s="64">
        <f>VLOOKUP($A16,'Return Data'!$B$7:$R$2292,3,0)</f>
        <v>44579</v>
      </c>
      <c r="C16" s="65">
        <f>VLOOKUP($A16,'Return Data'!$B$7:$R$2292,4,0)</f>
        <v>64.06</v>
      </c>
      <c r="D16" s="65">
        <f>VLOOKUP($A16,'Return Data'!$B$7:$R$2292,10,0)</f>
        <v>1.3127</v>
      </c>
      <c r="E16" s="66">
        <f t="shared" si="0"/>
        <v>2</v>
      </c>
      <c r="F16" s="65">
        <f>VLOOKUP($A16,'Return Data'!$B$7:$R$2292,11,0)</f>
        <v>13.823700000000001</v>
      </c>
      <c r="G16" s="66">
        <f t="shared" si="1"/>
        <v>12</v>
      </c>
      <c r="H16" s="65">
        <f>VLOOKUP($A16,'Return Data'!$B$7:$R$2292,12,0)</f>
        <v>28.2226</v>
      </c>
      <c r="I16" s="66">
        <f t="shared" si="2"/>
        <v>13</v>
      </c>
      <c r="J16" s="65">
        <f>VLOOKUP($A16,'Return Data'!$B$7:$R$2292,13,0)</f>
        <v>26.152000000000001</v>
      </c>
      <c r="K16" s="66">
        <f t="shared" si="3"/>
        <v>18</v>
      </c>
      <c r="L16" s="65">
        <f>VLOOKUP($A16,'Return Data'!$B$7:$R$2292,17,0)</f>
        <v>21.609400000000001</v>
      </c>
      <c r="M16" s="66">
        <f t="shared" si="4"/>
        <v>16</v>
      </c>
      <c r="N16" s="65">
        <f>VLOOKUP($A16,'Return Data'!$B$7:$R$2292,14,0)</f>
        <v>18.695</v>
      </c>
      <c r="O16" s="66">
        <f t="shared" si="5"/>
        <v>15</v>
      </c>
      <c r="P16" s="65">
        <f>VLOOKUP($A16,'Return Data'!$B$7:$R$2292,15,0)</f>
        <v>17.52</v>
      </c>
      <c r="Q16" s="66">
        <f t="shared" si="6"/>
        <v>7</v>
      </c>
      <c r="R16" s="65">
        <f>VLOOKUP($A16,'Return Data'!$B$7:$R$2292,16,0)</f>
        <v>13.7355</v>
      </c>
      <c r="S16" s="67">
        <f t="shared" si="7"/>
        <v>19</v>
      </c>
    </row>
    <row r="17" spans="1:19" x14ac:dyDescent="0.3">
      <c r="A17" s="63" t="s">
        <v>829</v>
      </c>
      <c r="B17" s="64">
        <f>VLOOKUP($A17,'Return Data'!$B$7:$R$2292,3,0)</f>
        <v>44579</v>
      </c>
      <c r="C17" s="65">
        <f>VLOOKUP($A17,'Return Data'!$B$7:$R$2292,4,0)</f>
        <v>34.701000000000001</v>
      </c>
      <c r="D17" s="65">
        <f>VLOOKUP($A17,'Return Data'!$B$7:$R$2292,10,0)</f>
        <v>0.58169999999999999</v>
      </c>
      <c r="E17" s="66">
        <f t="shared" si="0"/>
        <v>7</v>
      </c>
      <c r="F17" s="65">
        <f>VLOOKUP($A17,'Return Data'!$B$7:$R$2292,11,0)</f>
        <v>17.401299999999999</v>
      </c>
      <c r="G17" s="66">
        <f t="shared" si="1"/>
        <v>3</v>
      </c>
      <c r="H17" s="65">
        <f>VLOOKUP($A17,'Return Data'!$B$7:$R$2292,12,0)</f>
        <v>35.901200000000003</v>
      </c>
      <c r="I17" s="66">
        <f t="shared" si="2"/>
        <v>2</v>
      </c>
      <c r="J17" s="65">
        <f>VLOOKUP($A17,'Return Data'!$B$7:$R$2292,13,0)</f>
        <v>39.305500000000002</v>
      </c>
      <c r="K17" s="66">
        <f t="shared" si="3"/>
        <v>6</v>
      </c>
      <c r="L17" s="65">
        <f>VLOOKUP($A17,'Return Data'!$B$7:$R$2292,17,0)</f>
        <v>32.089700000000001</v>
      </c>
      <c r="M17" s="66">
        <f t="shared" si="4"/>
        <v>3</v>
      </c>
      <c r="N17" s="65">
        <f>VLOOKUP($A17,'Return Data'!$B$7:$R$2292,14,0)</f>
        <v>31.868600000000001</v>
      </c>
      <c r="O17" s="66">
        <f t="shared" si="5"/>
        <v>1</v>
      </c>
      <c r="P17" s="65">
        <f>VLOOKUP($A17,'Return Data'!$B$7:$R$2292,15,0)</f>
        <v>22.6905</v>
      </c>
      <c r="Q17" s="66">
        <f t="shared" si="6"/>
        <v>1</v>
      </c>
      <c r="R17" s="65">
        <f>VLOOKUP($A17,'Return Data'!$B$7:$R$2292,16,0)</f>
        <v>18.793099999999999</v>
      </c>
      <c r="S17" s="67">
        <f t="shared" si="7"/>
        <v>8</v>
      </c>
    </row>
    <row r="18" spans="1:19" x14ac:dyDescent="0.3">
      <c r="A18" s="63" t="s">
        <v>832</v>
      </c>
      <c r="B18" s="64">
        <f>VLOOKUP($A18,'Return Data'!$B$7:$R$2292,3,0)</f>
        <v>44579</v>
      </c>
      <c r="C18" s="65">
        <f>VLOOKUP($A18,'Return Data'!$B$7:$R$2292,4,0)</f>
        <v>13.7537</v>
      </c>
      <c r="D18" s="65">
        <f>VLOOKUP($A18,'Return Data'!$B$7:$R$2292,10,0)</f>
        <v>-2.6389999999999998</v>
      </c>
      <c r="E18" s="66">
        <f t="shared" si="0"/>
        <v>21</v>
      </c>
      <c r="F18" s="65">
        <f>VLOOKUP($A18,'Return Data'!$B$7:$R$2292,11,0)</f>
        <v>16.141400000000001</v>
      </c>
      <c r="G18" s="66">
        <f t="shared" si="1"/>
        <v>7</v>
      </c>
      <c r="H18" s="65">
        <f>VLOOKUP($A18,'Return Data'!$B$7:$R$2292,12,0)</f>
        <v>24.282299999999999</v>
      </c>
      <c r="I18" s="66">
        <f t="shared" si="2"/>
        <v>17</v>
      </c>
      <c r="J18" s="65">
        <f>VLOOKUP($A18,'Return Data'!$B$7:$R$2292,13,0)</f>
        <v>23.8748</v>
      </c>
      <c r="K18" s="66">
        <f t="shared" si="3"/>
        <v>20</v>
      </c>
      <c r="L18" s="65">
        <f>VLOOKUP($A18,'Return Data'!$B$7:$R$2292,17,0)</f>
        <v>14.4413</v>
      </c>
      <c r="M18" s="66">
        <f t="shared" si="4"/>
        <v>21</v>
      </c>
      <c r="N18" s="65">
        <f>VLOOKUP($A18,'Return Data'!$B$7:$R$2292,14,0)</f>
        <v>15.532</v>
      </c>
      <c r="O18" s="66">
        <f t="shared" si="5"/>
        <v>17</v>
      </c>
      <c r="P18" s="65">
        <f>VLOOKUP($A18,'Return Data'!$B$7:$R$2292,15,0)</f>
        <v>14.173400000000001</v>
      </c>
      <c r="Q18" s="66">
        <f t="shared" si="6"/>
        <v>13</v>
      </c>
      <c r="R18" s="65">
        <f>VLOOKUP($A18,'Return Data'!$B$7:$R$2292,16,0)</f>
        <v>14.986000000000001</v>
      </c>
      <c r="S18" s="67">
        <f t="shared" si="7"/>
        <v>16</v>
      </c>
    </row>
    <row r="19" spans="1:19" x14ac:dyDescent="0.3">
      <c r="A19" s="63" t="s">
        <v>833</v>
      </c>
      <c r="B19" s="64">
        <f>VLOOKUP($A19,'Return Data'!$B$7:$R$2292,3,0)</f>
        <v>44579</v>
      </c>
      <c r="C19" s="65">
        <f>VLOOKUP($A19,'Return Data'!$B$7:$R$2292,4,0)</f>
        <v>18.065999999999999</v>
      </c>
      <c r="D19" s="65">
        <f>VLOOKUP($A19,'Return Data'!$B$7:$R$2292,10,0)</f>
        <v>0.93300000000000005</v>
      </c>
      <c r="E19" s="66">
        <f t="shared" si="0"/>
        <v>3</v>
      </c>
      <c r="F19" s="65">
        <f>VLOOKUP($A19,'Return Data'!$B$7:$R$2292,11,0)</f>
        <v>16.367100000000001</v>
      </c>
      <c r="G19" s="66">
        <f t="shared" si="1"/>
        <v>6</v>
      </c>
      <c r="H19" s="65">
        <f>VLOOKUP($A19,'Return Data'!$B$7:$R$2292,12,0)</f>
        <v>30.8751</v>
      </c>
      <c r="I19" s="66">
        <f t="shared" si="2"/>
        <v>6</v>
      </c>
      <c r="J19" s="65">
        <f>VLOOKUP($A19,'Return Data'!$B$7:$R$2292,13,0)</f>
        <v>38.298999999999999</v>
      </c>
      <c r="K19" s="66">
        <f t="shared" si="3"/>
        <v>7</v>
      </c>
      <c r="L19" s="65">
        <f>VLOOKUP($A19,'Return Data'!$B$7:$R$2292,17,0)</f>
        <v>26.260899999999999</v>
      </c>
      <c r="M19" s="66">
        <f t="shared" si="4"/>
        <v>11</v>
      </c>
      <c r="N19" s="65"/>
      <c r="O19" s="66"/>
      <c r="P19" s="65"/>
      <c r="Q19" s="66"/>
      <c r="R19" s="65">
        <f>VLOOKUP($A19,'Return Data'!$B$7:$R$2292,16,0)</f>
        <v>26.543700000000001</v>
      </c>
      <c r="S19" s="67">
        <f t="shared" si="7"/>
        <v>3</v>
      </c>
    </row>
    <row r="20" spans="1:19" x14ac:dyDescent="0.3">
      <c r="A20" s="63" t="s">
        <v>835</v>
      </c>
      <c r="B20" s="64">
        <f>VLOOKUP($A20,'Return Data'!$B$7:$R$2292,3,0)</f>
        <v>44579</v>
      </c>
      <c r="C20" s="65">
        <f>VLOOKUP($A20,'Return Data'!$B$7:$R$2292,4,0)</f>
        <v>17.588999999999999</v>
      </c>
      <c r="D20" s="65">
        <f>VLOOKUP($A20,'Return Data'!$B$7:$R$2292,10,0)</f>
        <v>1.5766</v>
      </c>
      <c r="E20" s="66">
        <f t="shared" si="0"/>
        <v>1</v>
      </c>
      <c r="F20" s="65">
        <f>VLOOKUP($A20,'Return Data'!$B$7:$R$2292,11,0)</f>
        <v>10.096399999999999</v>
      </c>
      <c r="G20" s="66">
        <f t="shared" si="1"/>
        <v>18</v>
      </c>
      <c r="H20" s="65">
        <f>VLOOKUP($A20,'Return Data'!$B$7:$R$2292,12,0)</f>
        <v>22.7254</v>
      </c>
      <c r="I20" s="66">
        <f t="shared" si="2"/>
        <v>18</v>
      </c>
      <c r="J20" s="65">
        <f>VLOOKUP($A20,'Return Data'!$B$7:$R$2292,13,0)</f>
        <v>29.952000000000002</v>
      </c>
      <c r="K20" s="66">
        <f t="shared" si="3"/>
        <v>14</v>
      </c>
      <c r="L20" s="65">
        <f>VLOOKUP($A20,'Return Data'!$B$7:$R$2292,17,0)</f>
        <v>21.004899999999999</v>
      </c>
      <c r="M20" s="66">
        <f t="shared" si="4"/>
        <v>18</v>
      </c>
      <c r="N20" s="65">
        <f>VLOOKUP($A20,'Return Data'!$B$7:$R$2292,14,0)</f>
        <v>20.223700000000001</v>
      </c>
      <c r="O20" s="66">
        <f t="shared" si="5"/>
        <v>12</v>
      </c>
      <c r="P20" s="65"/>
      <c r="Q20" s="66"/>
      <c r="R20" s="65">
        <f>VLOOKUP($A20,'Return Data'!$B$7:$R$2292,16,0)</f>
        <v>19.263300000000001</v>
      </c>
      <c r="S20" s="67">
        <f t="shared" si="7"/>
        <v>7</v>
      </c>
    </row>
    <row r="21" spans="1:19" x14ac:dyDescent="0.3">
      <c r="A21" s="63" t="s">
        <v>837</v>
      </c>
      <c r="B21" s="64">
        <f>VLOOKUP($A21,'Return Data'!$B$7:$R$2292,3,0)</f>
        <v>44579</v>
      </c>
      <c r="C21" s="65">
        <f>VLOOKUP($A21,'Return Data'!$B$7:$R$2292,4,0)</f>
        <v>21.510999999999999</v>
      </c>
      <c r="D21" s="65">
        <f>VLOOKUP($A21,'Return Data'!$B$7:$R$2292,10,0)</f>
        <v>-0.82069999999999999</v>
      </c>
      <c r="E21" s="66">
        <f t="shared" si="0"/>
        <v>14</v>
      </c>
      <c r="F21" s="65">
        <f>VLOOKUP($A21,'Return Data'!$B$7:$R$2292,11,0)</f>
        <v>16.451899999999998</v>
      </c>
      <c r="G21" s="66">
        <f t="shared" si="1"/>
        <v>5</v>
      </c>
      <c r="H21" s="65">
        <f>VLOOKUP($A21,'Return Data'!$B$7:$R$2292,12,0)</f>
        <v>33.899799999999999</v>
      </c>
      <c r="I21" s="66">
        <f t="shared" si="2"/>
        <v>4</v>
      </c>
      <c r="J21" s="65">
        <f>VLOOKUP($A21,'Return Data'!$B$7:$R$2292,13,0)</f>
        <v>40.972499999999997</v>
      </c>
      <c r="K21" s="66">
        <f t="shared" si="3"/>
        <v>3</v>
      </c>
      <c r="L21" s="65">
        <f>VLOOKUP($A21,'Return Data'!$B$7:$R$2292,17,0)</f>
        <v>32.170400000000001</v>
      </c>
      <c r="M21" s="66">
        <f t="shared" si="4"/>
        <v>2</v>
      </c>
      <c r="N21" s="65"/>
      <c r="O21" s="66"/>
      <c r="P21" s="65"/>
      <c r="Q21" s="66"/>
      <c r="R21" s="65">
        <f>VLOOKUP($A21,'Return Data'!$B$7:$R$2292,16,0)</f>
        <v>33.014499999999998</v>
      </c>
      <c r="S21" s="67">
        <f t="shared" si="7"/>
        <v>1</v>
      </c>
    </row>
    <row r="22" spans="1:19" x14ac:dyDescent="0.3">
      <c r="A22" s="63" t="s">
        <v>839</v>
      </c>
      <c r="B22" s="64">
        <f>VLOOKUP($A22,'Return Data'!$B$7:$R$2292,3,0)</f>
        <v>44579</v>
      </c>
      <c r="C22" s="65">
        <f>VLOOKUP($A22,'Return Data'!$B$7:$R$2292,4,0)</f>
        <v>37.842599999999997</v>
      </c>
      <c r="D22" s="65">
        <f>VLOOKUP($A22,'Return Data'!$B$7:$R$2292,10,0)</f>
        <v>-2.1852</v>
      </c>
      <c r="E22" s="66">
        <f t="shared" si="0"/>
        <v>19</v>
      </c>
      <c r="F22" s="65">
        <f>VLOOKUP($A22,'Return Data'!$B$7:$R$2292,11,0)</f>
        <v>6.9477000000000002</v>
      </c>
      <c r="G22" s="66">
        <f t="shared" si="1"/>
        <v>21</v>
      </c>
      <c r="H22" s="65">
        <f>VLOOKUP($A22,'Return Data'!$B$7:$R$2292,12,0)</f>
        <v>15.007</v>
      </c>
      <c r="I22" s="66">
        <f t="shared" si="2"/>
        <v>21</v>
      </c>
      <c r="J22" s="65">
        <f>VLOOKUP($A22,'Return Data'!$B$7:$R$2292,13,0)</f>
        <v>18.0261</v>
      </c>
      <c r="K22" s="66">
        <f t="shared" si="3"/>
        <v>21</v>
      </c>
      <c r="L22" s="65">
        <f>VLOOKUP($A22,'Return Data'!$B$7:$R$2292,17,0)</f>
        <v>18.652000000000001</v>
      </c>
      <c r="M22" s="66">
        <f t="shared" ref="M22:M27" si="8">RANK(L22,L$8:L$29,0)</f>
        <v>19</v>
      </c>
      <c r="N22" s="65">
        <f>VLOOKUP($A22,'Return Data'!$B$7:$R$2292,14,0)</f>
        <v>19.6203</v>
      </c>
      <c r="O22" s="66">
        <f t="shared" ref="O22:O27" si="9">RANK(N22,N$8:N$29,0)</f>
        <v>13</v>
      </c>
      <c r="P22" s="65">
        <f>VLOOKUP($A22,'Return Data'!$B$7:$R$2292,15,0)</f>
        <v>16.186800000000002</v>
      </c>
      <c r="Q22" s="66">
        <f t="shared" ref="Q22:Q27" si="10">RANK(P22,P$8:P$29,0)</f>
        <v>11</v>
      </c>
      <c r="R22" s="65">
        <f>VLOOKUP($A22,'Return Data'!$B$7:$R$2292,16,0)</f>
        <v>16.5488</v>
      </c>
      <c r="S22" s="67">
        <f t="shared" si="7"/>
        <v>12</v>
      </c>
    </row>
    <row r="23" spans="1:19" x14ac:dyDescent="0.3">
      <c r="A23" s="63" t="s">
        <v>842</v>
      </c>
      <c r="B23" s="64">
        <f>VLOOKUP($A23,'Return Data'!$B$7:$R$2292,3,0)</f>
        <v>44579</v>
      </c>
      <c r="C23" s="65">
        <f>VLOOKUP($A23,'Return Data'!$B$7:$R$2292,4,0)</f>
        <v>86.204700000000003</v>
      </c>
      <c r="D23" s="65">
        <f>VLOOKUP($A23,'Return Data'!$B$7:$R$2292,10,0)</f>
        <v>-1.8011999999999999</v>
      </c>
      <c r="E23" s="66">
        <f t="shared" si="0"/>
        <v>17</v>
      </c>
      <c r="F23" s="65">
        <f>VLOOKUP($A23,'Return Data'!$B$7:$R$2292,11,0)</f>
        <v>14.2735</v>
      </c>
      <c r="G23" s="66">
        <f t="shared" si="1"/>
        <v>9</v>
      </c>
      <c r="H23" s="65">
        <f>VLOOKUP($A23,'Return Data'!$B$7:$R$2292,12,0)</f>
        <v>28.799600000000002</v>
      </c>
      <c r="I23" s="66">
        <f t="shared" si="2"/>
        <v>12</v>
      </c>
      <c r="J23" s="65">
        <f>VLOOKUP($A23,'Return Data'!$B$7:$R$2292,13,0)</f>
        <v>40.116900000000001</v>
      </c>
      <c r="K23" s="66">
        <f t="shared" si="3"/>
        <v>5</v>
      </c>
      <c r="L23" s="65">
        <f>VLOOKUP($A23,'Return Data'!$B$7:$R$2292,17,0)</f>
        <v>29.519600000000001</v>
      </c>
      <c r="M23" s="66">
        <f t="shared" si="8"/>
        <v>5</v>
      </c>
      <c r="N23" s="65">
        <f>VLOOKUP($A23,'Return Data'!$B$7:$R$2292,14,0)</f>
        <v>22.675599999999999</v>
      </c>
      <c r="O23" s="66">
        <f t="shared" si="9"/>
        <v>7</v>
      </c>
      <c r="P23" s="65">
        <f>VLOOKUP($A23,'Return Data'!$B$7:$R$2292,15,0)</f>
        <v>17.279399999999999</v>
      </c>
      <c r="Q23" s="66">
        <f t="shared" si="10"/>
        <v>8</v>
      </c>
      <c r="R23" s="65">
        <f>VLOOKUP($A23,'Return Data'!$B$7:$R$2292,16,0)</f>
        <v>19.4224</v>
      </c>
      <c r="S23" s="67">
        <f t="shared" si="7"/>
        <v>6</v>
      </c>
    </row>
    <row r="24" spans="1:19" x14ac:dyDescent="0.3">
      <c r="A24" s="63" t="s">
        <v>844</v>
      </c>
      <c r="B24" s="64">
        <f>VLOOKUP($A24,'Return Data'!$B$7:$R$2292,3,0)</f>
        <v>44579</v>
      </c>
      <c r="C24" s="65">
        <f>VLOOKUP($A24,'Return Data'!$B$7:$R$2292,4,0)</f>
        <v>57.664999999999999</v>
      </c>
      <c r="D24" s="65">
        <f>VLOOKUP($A24,'Return Data'!$B$7:$R$2292,10,0)</f>
        <v>-2.5575000000000001</v>
      </c>
      <c r="E24" s="66">
        <f t="shared" si="0"/>
        <v>20</v>
      </c>
      <c r="F24" s="65">
        <f>VLOOKUP($A24,'Return Data'!$B$7:$R$2292,11,0)</f>
        <v>9.3559000000000001</v>
      </c>
      <c r="G24" s="66">
        <f t="shared" si="1"/>
        <v>19</v>
      </c>
      <c r="H24" s="65">
        <f>VLOOKUP($A24,'Return Data'!$B$7:$R$2292,12,0)</f>
        <v>20.746200000000002</v>
      </c>
      <c r="I24" s="66">
        <f t="shared" si="2"/>
        <v>20</v>
      </c>
      <c r="J24" s="65">
        <f>VLOOKUP($A24,'Return Data'!$B$7:$R$2292,13,0)</f>
        <v>38.252899999999997</v>
      </c>
      <c r="K24" s="66">
        <f t="shared" si="3"/>
        <v>8</v>
      </c>
      <c r="L24" s="65">
        <f>VLOOKUP($A24,'Return Data'!$B$7:$R$2292,17,0)</f>
        <v>32.2881</v>
      </c>
      <c r="M24" s="66">
        <f t="shared" si="8"/>
        <v>1</v>
      </c>
      <c r="N24" s="65">
        <f>VLOOKUP($A24,'Return Data'!$B$7:$R$2292,14,0)</f>
        <v>23.301300000000001</v>
      </c>
      <c r="O24" s="66">
        <f t="shared" si="9"/>
        <v>5</v>
      </c>
      <c r="P24" s="65">
        <f>VLOOKUP($A24,'Return Data'!$B$7:$R$2292,15,0)</f>
        <v>17.761900000000001</v>
      </c>
      <c r="Q24" s="66">
        <f t="shared" si="10"/>
        <v>6</v>
      </c>
      <c r="R24" s="65">
        <f>VLOOKUP($A24,'Return Data'!$B$7:$R$2292,16,0)</f>
        <v>18.323499999999999</v>
      </c>
      <c r="S24" s="67">
        <f t="shared" si="7"/>
        <v>9</v>
      </c>
    </row>
    <row r="25" spans="1:19" x14ac:dyDescent="0.3">
      <c r="A25" s="63" t="s">
        <v>845</v>
      </c>
      <c r="B25" s="64">
        <f>VLOOKUP($A25,'Return Data'!$B$7:$R$2292,3,0)</f>
        <v>44579</v>
      </c>
      <c r="C25" s="65">
        <f>VLOOKUP($A25,'Return Data'!$B$7:$R$2292,4,0)</f>
        <v>273.1447</v>
      </c>
      <c r="D25" s="65">
        <f>VLOOKUP($A25,'Return Data'!$B$7:$R$2292,10,0)</f>
        <v>0.78700000000000003</v>
      </c>
      <c r="E25" s="66">
        <f t="shared" si="0"/>
        <v>4</v>
      </c>
      <c r="F25" s="65">
        <f>VLOOKUP($A25,'Return Data'!$B$7:$R$2292,11,0)</f>
        <v>16.689599999999999</v>
      </c>
      <c r="G25" s="66">
        <f t="shared" si="1"/>
        <v>4</v>
      </c>
      <c r="H25" s="65">
        <f>VLOOKUP($A25,'Return Data'!$B$7:$R$2292,12,0)</f>
        <v>34.045699999999997</v>
      </c>
      <c r="I25" s="66">
        <f t="shared" si="2"/>
        <v>3</v>
      </c>
      <c r="J25" s="65">
        <f>VLOOKUP($A25,'Return Data'!$B$7:$R$2292,13,0)</f>
        <v>43.800699999999999</v>
      </c>
      <c r="K25" s="66">
        <f t="shared" si="3"/>
        <v>1</v>
      </c>
      <c r="L25" s="65">
        <f>VLOOKUP($A25,'Return Data'!$B$7:$R$2292,17,0)</f>
        <v>27.184899999999999</v>
      </c>
      <c r="M25" s="66">
        <f t="shared" si="8"/>
        <v>9</v>
      </c>
      <c r="N25" s="65">
        <f>VLOOKUP($A25,'Return Data'!$B$7:$R$2292,14,0)</f>
        <v>25.798500000000001</v>
      </c>
      <c r="O25" s="66">
        <f t="shared" si="9"/>
        <v>2</v>
      </c>
      <c r="P25" s="65">
        <f>VLOOKUP($A25,'Return Data'!$B$7:$R$2292,15,0)</f>
        <v>21.8201</v>
      </c>
      <c r="Q25" s="66">
        <f t="shared" si="10"/>
        <v>2</v>
      </c>
      <c r="R25" s="65">
        <f>VLOOKUP($A25,'Return Data'!$B$7:$R$2292,16,0)</f>
        <v>17.913599999999999</v>
      </c>
      <c r="S25" s="67">
        <f t="shared" si="7"/>
        <v>11</v>
      </c>
    </row>
    <row r="26" spans="1:19" x14ac:dyDescent="0.3">
      <c r="A26" s="63" t="s">
        <v>2021</v>
      </c>
      <c r="B26" s="64">
        <f>VLOOKUP($A26,'Return Data'!$B$7:$R$2292,3,0)</f>
        <v>44579</v>
      </c>
      <c r="C26" s="65">
        <f>VLOOKUP($A26,'Return Data'!$B$7:$R$2292,4,0)</f>
        <v>122.1527</v>
      </c>
      <c r="D26" s="65">
        <f>VLOOKUP($A26,'Return Data'!$B$7:$R$2292,10,0)</f>
        <v>-0.86619999999999997</v>
      </c>
      <c r="E26" s="66">
        <f t="shared" si="0"/>
        <v>15</v>
      </c>
      <c r="F26" s="65">
        <f>VLOOKUP($A26,'Return Data'!$B$7:$R$2292,11,0)</f>
        <v>13.461499999999999</v>
      </c>
      <c r="G26" s="66">
        <f t="shared" si="1"/>
        <v>14</v>
      </c>
      <c r="H26" s="65">
        <f>VLOOKUP($A26,'Return Data'!$B$7:$R$2292,12,0)</f>
        <v>29.043600000000001</v>
      </c>
      <c r="I26" s="66">
        <f t="shared" si="2"/>
        <v>11</v>
      </c>
      <c r="J26" s="65">
        <f>VLOOKUP($A26,'Return Data'!$B$7:$R$2292,13,0)</f>
        <v>37.869900000000001</v>
      </c>
      <c r="K26" s="66">
        <f t="shared" si="3"/>
        <v>9</v>
      </c>
      <c r="L26" s="65">
        <f>VLOOKUP($A26,'Return Data'!$B$7:$R$2292,17,0)</f>
        <v>28.5916</v>
      </c>
      <c r="M26" s="66">
        <f t="shared" si="8"/>
        <v>7</v>
      </c>
      <c r="N26" s="65">
        <f>VLOOKUP($A26,'Return Data'!$B$7:$R$2292,14,0)</f>
        <v>23.8904</v>
      </c>
      <c r="O26" s="66">
        <f t="shared" si="9"/>
        <v>3</v>
      </c>
      <c r="P26" s="65">
        <f>VLOOKUP($A26,'Return Data'!$B$7:$R$2292,15,0)</f>
        <v>19.311</v>
      </c>
      <c r="Q26" s="66">
        <f t="shared" si="10"/>
        <v>4</v>
      </c>
      <c r="R26" s="65">
        <f>VLOOKUP($A26,'Return Data'!$B$7:$R$2292,16,0)</f>
        <v>16.352399999999999</v>
      </c>
      <c r="S26" s="67">
        <f t="shared" si="7"/>
        <v>14</v>
      </c>
    </row>
    <row r="27" spans="1:19" x14ac:dyDescent="0.3">
      <c r="A27" s="63" t="s">
        <v>848</v>
      </c>
      <c r="B27" s="64">
        <f>VLOOKUP($A27,'Return Data'!$B$7:$R$2292,3,0)</f>
        <v>0</v>
      </c>
      <c r="C27" s="65">
        <f>VLOOKUP($A27,'Return Data'!$B$7:$R$2292,4,0)</f>
        <v>0</v>
      </c>
      <c r="D27" s="65">
        <f>VLOOKUP($A27,'Return Data'!$B$7:$R$2292,10,0)</f>
        <v>0</v>
      </c>
      <c r="E27" s="66">
        <f t="shared" si="0"/>
        <v>11</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849</v>
      </c>
      <c r="B28" s="64">
        <f>VLOOKUP($A28,'Return Data'!$B$7:$R$2292,3,0)</f>
        <v>44579</v>
      </c>
      <c r="C28" s="65">
        <f>VLOOKUP($A28,'Return Data'!$B$7:$R$2292,4,0)</f>
        <v>16.283300000000001</v>
      </c>
      <c r="D28" s="65">
        <f>VLOOKUP($A28,'Return Data'!$B$7:$R$2292,10,0)</f>
        <v>0.3352</v>
      </c>
      <c r="E28" s="66">
        <f t="shared" si="0"/>
        <v>9</v>
      </c>
      <c r="F28" s="65">
        <f>VLOOKUP($A28,'Return Data'!$B$7:$R$2292,11,0)</f>
        <v>15.104799999999999</v>
      </c>
      <c r="G28" s="66">
        <f t="shared" si="1"/>
        <v>8</v>
      </c>
      <c r="H28" s="65">
        <f>VLOOKUP($A28,'Return Data'!$B$7:$R$2292,12,0)</f>
        <v>29.7484</v>
      </c>
      <c r="I28" s="66">
        <f t="shared" si="2"/>
        <v>9</v>
      </c>
      <c r="J28" s="65">
        <f>VLOOKUP($A28,'Return Data'!$B$7:$R$2292,13,0)</f>
        <v>37.041699999999999</v>
      </c>
      <c r="K28" s="66">
        <f t="shared" si="3"/>
        <v>10</v>
      </c>
      <c r="L28" s="65">
        <f>VLOOKUP($A28,'Return Data'!$B$7:$R$2292,17,0)</f>
        <v>26.353400000000001</v>
      </c>
      <c r="M28" s="66">
        <f t="shared" ref="M28:M29" si="11">RANK(L28,L$8:L$29,0)</f>
        <v>10</v>
      </c>
      <c r="N28" s="65"/>
      <c r="O28" s="66"/>
      <c r="P28" s="65"/>
      <c r="Q28" s="66"/>
      <c r="R28" s="65">
        <f>VLOOKUP($A28,'Return Data'!$B$7:$R$2292,16,0)</f>
        <v>25.8125</v>
      </c>
      <c r="S28" s="67">
        <f t="shared" si="7"/>
        <v>4</v>
      </c>
    </row>
    <row r="29" spans="1:19" x14ac:dyDescent="0.3">
      <c r="A29" s="63" t="s">
        <v>851</v>
      </c>
      <c r="B29" s="64">
        <f>VLOOKUP($A29,'Return Data'!$B$7:$R$2292,3,0)</f>
        <v>44579</v>
      </c>
      <c r="C29" s="65">
        <f>VLOOKUP($A29,'Return Data'!$B$7:$R$2292,4,0)</f>
        <v>19.13</v>
      </c>
      <c r="D29" s="65">
        <f>VLOOKUP($A29,'Return Data'!$B$7:$R$2292,10,0)</f>
        <v>0.2621</v>
      </c>
      <c r="E29" s="66">
        <f t="shared" si="0"/>
        <v>10</v>
      </c>
      <c r="F29" s="65">
        <f>VLOOKUP($A29,'Return Data'!$B$7:$R$2292,11,0)</f>
        <v>12.928000000000001</v>
      </c>
      <c r="G29" s="66">
        <f t="shared" si="1"/>
        <v>17</v>
      </c>
      <c r="H29" s="65">
        <f>VLOOKUP($A29,'Return Data'!$B$7:$R$2292,12,0)</f>
        <v>29.606999999999999</v>
      </c>
      <c r="I29" s="66">
        <f t="shared" si="2"/>
        <v>10</v>
      </c>
      <c r="J29" s="65">
        <f>VLOOKUP($A29,'Return Data'!$B$7:$R$2292,13,0)</f>
        <v>34.718299999999999</v>
      </c>
      <c r="K29" s="66">
        <f t="shared" si="3"/>
        <v>12</v>
      </c>
      <c r="L29" s="65">
        <f>VLOOKUP($A29,'Return Data'!$B$7:$R$2292,17,0)</f>
        <v>28.9422</v>
      </c>
      <c r="M29" s="66">
        <f t="shared" si="11"/>
        <v>6</v>
      </c>
      <c r="N29" s="65"/>
      <c r="O29" s="66"/>
      <c r="P29" s="65"/>
      <c r="Q29" s="66"/>
      <c r="R29" s="65">
        <f>VLOOKUP($A29,'Return Data'!$B$7:$R$2292,16,0)</f>
        <v>30.206700000000001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-0.59089999999999976</v>
      </c>
      <c r="E31" s="74"/>
      <c r="F31" s="75">
        <f>AVERAGE(F8:F29)</f>
        <v>13.197513636363636</v>
      </c>
      <c r="G31" s="74"/>
      <c r="H31" s="75">
        <f>AVERAGE(H8:H29)</f>
        <v>26.99786818181818</v>
      </c>
      <c r="I31" s="74"/>
      <c r="J31" s="75">
        <f>AVERAGE(J8:J29)</f>
        <v>32.272290909090906</v>
      </c>
      <c r="K31" s="74"/>
      <c r="L31" s="75">
        <f>AVERAGE(L8:L29)</f>
        <v>24.130536363636363</v>
      </c>
      <c r="M31" s="74"/>
      <c r="N31" s="75">
        <f>AVERAGE(N8:N29)</f>
        <v>20.465672222222224</v>
      </c>
      <c r="O31" s="74"/>
      <c r="P31" s="75">
        <f>AVERAGE(P8:P29)</f>
        <v>16.483313333333331</v>
      </c>
      <c r="Q31" s="74"/>
      <c r="R31" s="75">
        <f>AVERAGE(R8:R29)</f>
        <v>17.9162</v>
      </c>
      <c r="S31" s="76"/>
    </row>
    <row r="32" spans="1:19" x14ac:dyDescent="0.3">
      <c r="A32" s="73" t="s">
        <v>28</v>
      </c>
      <c r="B32" s="74"/>
      <c r="C32" s="74"/>
      <c r="D32" s="75">
        <f>MIN(D8:D29)</f>
        <v>-5.5685000000000002</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1.5766</v>
      </c>
      <c r="E33" s="78"/>
      <c r="F33" s="79">
        <f>MAX(F8:F29)</f>
        <v>18.1875</v>
      </c>
      <c r="G33" s="78"/>
      <c r="H33" s="79">
        <f>MAX(H8:H29)</f>
        <v>36.3812</v>
      </c>
      <c r="I33" s="78"/>
      <c r="J33" s="79">
        <f>MAX(J8:J29)</f>
        <v>43.800699999999999</v>
      </c>
      <c r="K33" s="78"/>
      <c r="L33" s="79">
        <f>MAX(L8:L29)</f>
        <v>32.2881</v>
      </c>
      <c r="M33" s="78"/>
      <c r="N33" s="79">
        <f>MAX(N8:N29)</f>
        <v>31.868600000000001</v>
      </c>
      <c r="O33" s="78"/>
      <c r="P33" s="79">
        <f>MAX(P8:P29)</f>
        <v>22.6905</v>
      </c>
      <c r="Q33" s="78"/>
      <c r="R33" s="79">
        <f>MAX(R8:R29)</f>
        <v>33.014499999999998</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810</v>
      </c>
      <c r="B8" s="64">
        <f>VLOOKUP($A8,'Return Data'!$B$7:$R$2292,3,0)</f>
        <v>44579</v>
      </c>
      <c r="C8" s="65">
        <f>VLOOKUP($A8,'Return Data'!$B$7:$R$2292,4,0)</f>
        <v>95.155299999999997</v>
      </c>
      <c r="D8" s="65">
        <f>VLOOKUP($A8,'Return Data'!$B$7:$R$2292,10,0)</f>
        <v>-0.59930000000000005</v>
      </c>
      <c r="E8" s="66">
        <f t="shared" ref="E8:E29" si="0">RANK(D8,D$8:D$29,0)</f>
        <v>12</v>
      </c>
      <c r="F8" s="65">
        <f>VLOOKUP($A8,'Return Data'!$B$7:$R$2292,11,0)</f>
        <v>13.161799999999999</v>
      </c>
      <c r="G8" s="66">
        <f t="shared" ref="G8:G29" si="1">RANK(F8,F$8:F$29,0)</f>
        <v>11</v>
      </c>
      <c r="H8" s="65">
        <f>VLOOKUP($A8,'Return Data'!$B$7:$R$2292,12,0)</f>
        <v>26.447399999999998</v>
      </c>
      <c r="I8" s="66">
        <f t="shared" ref="I8:I29" si="2">RANK(H8,H$8:H$29,0)</f>
        <v>14</v>
      </c>
      <c r="J8" s="65">
        <f>VLOOKUP($A8,'Return Data'!$B$7:$R$2292,13,0)</f>
        <v>28.128900000000002</v>
      </c>
      <c r="K8" s="66">
        <f t="shared" ref="K8:K29" si="3">RANK(J8,J$8:J$29,0)</f>
        <v>15</v>
      </c>
      <c r="L8" s="65">
        <f>VLOOKUP($A8,'Return Data'!$B$7:$R$2292,17,0)</f>
        <v>21.368600000000001</v>
      </c>
      <c r="M8" s="66">
        <f t="shared" ref="M8:M29" si="4">RANK(L8,L$8:L$29,0)</f>
        <v>15</v>
      </c>
      <c r="N8" s="65">
        <f>VLOOKUP($A8,'Return Data'!$B$7:$R$2292,14,0)</f>
        <v>19.3386</v>
      </c>
      <c r="O8" s="66">
        <f t="shared" ref="O8:O18" si="5">RANK(N8,N$8:N$29,0)</f>
        <v>9</v>
      </c>
      <c r="P8" s="65">
        <f>VLOOKUP($A8,'Return Data'!$B$7:$R$2292,15,0)</f>
        <v>15.305300000000001</v>
      </c>
      <c r="Q8" s="66">
        <f>RANK(P8,P$8:P$29,0)</f>
        <v>10</v>
      </c>
      <c r="R8" s="65">
        <f>VLOOKUP($A8,'Return Data'!$B$7:$R$2292,16,0)</f>
        <v>14.874599999999999</v>
      </c>
      <c r="S8" s="67">
        <f t="shared" ref="S8:S29" si="6">RANK(R8,R$8:R$29,0)</f>
        <v>12</v>
      </c>
    </row>
    <row r="9" spans="1:20" x14ac:dyDescent="0.3">
      <c r="A9" s="63" t="s">
        <v>813</v>
      </c>
      <c r="B9" s="64">
        <f>VLOOKUP($A9,'Return Data'!$B$7:$R$2292,3,0)</f>
        <v>44579</v>
      </c>
      <c r="C9" s="65">
        <f>VLOOKUP($A9,'Return Data'!$B$7:$R$2292,4,0)</f>
        <v>47.14</v>
      </c>
      <c r="D9" s="65">
        <f>VLOOKUP($A9,'Return Data'!$B$7:$R$2292,10,0)</f>
        <v>-5.8517999999999999</v>
      </c>
      <c r="E9" s="66">
        <f t="shared" si="0"/>
        <v>22</v>
      </c>
      <c r="F9" s="65">
        <f>VLOOKUP($A9,'Return Data'!$B$7:$R$2292,11,0)</f>
        <v>12.3987</v>
      </c>
      <c r="G9" s="66">
        <f t="shared" si="1"/>
        <v>17</v>
      </c>
      <c r="H9" s="65">
        <f>VLOOKUP($A9,'Return Data'!$B$7:$R$2292,12,0)</f>
        <v>25.673200000000001</v>
      </c>
      <c r="I9" s="66">
        <f t="shared" si="2"/>
        <v>15</v>
      </c>
      <c r="J9" s="65">
        <f>VLOOKUP($A9,'Return Data'!$B$7:$R$2292,13,0)</f>
        <v>27.750699999999998</v>
      </c>
      <c r="K9" s="66">
        <f t="shared" si="3"/>
        <v>16</v>
      </c>
      <c r="L9" s="65">
        <f>VLOOKUP($A9,'Return Data'!$B$7:$R$2292,17,0)</f>
        <v>22.148499999999999</v>
      </c>
      <c r="M9" s="66">
        <f t="shared" si="4"/>
        <v>13</v>
      </c>
      <c r="N9" s="65">
        <f>VLOOKUP($A9,'Return Data'!$B$7:$R$2292,14,0)</f>
        <v>22.3246</v>
      </c>
      <c r="O9" s="66">
        <f t="shared" si="5"/>
        <v>4</v>
      </c>
      <c r="P9" s="65">
        <f>VLOOKUP($A9,'Return Data'!$B$7:$R$2292,15,0)</f>
        <v>20.0318</v>
      </c>
      <c r="Q9" s="66">
        <f>RANK(P9,P$8:P$29,0)</f>
        <v>3</v>
      </c>
      <c r="R9" s="65">
        <f>VLOOKUP($A9,'Return Data'!$B$7:$R$2292,16,0)</f>
        <v>17.6051</v>
      </c>
      <c r="S9" s="67">
        <f t="shared" si="6"/>
        <v>7</v>
      </c>
    </row>
    <row r="10" spans="1:20" x14ac:dyDescent="0.3">
      <c r="A10" s="63" t="s">
        <v>815</v>
      </c>
      <c r="B10" s="64">
        <f>VLOOKUP($A10,'Return Data'!$B$7:$R$2292,3,0)</f>
        <v>44579</v>
      </c>
      <c r="C10" s="65">
        <f>VLOOKUP($A10,'Return Data'!$B$7:$R$2292,4,0)</f>
        <v>15.103</v>
      </c>
      <c r="D10" s="65">
        <f>VLOOKUP($A10,'Return Data'!$B$7:$R$2292,10,0)</f>
        <v>-2.5297999999999998</v>
      </c>
      <c r="E10" s="66">
        <f t="shared" si="0"/>
        <v>19</v>
      </c>
      <c r="F10" s="65">
        <f>VLOOKUP($A10,'Return Data'!$B$7:$R$2292,11,0)</f>
        <v>12.936500000000001</v>
      </c>
      <c r="G10" s="66">
        <f t="shared" si="1"/>
        <v>13</v>
      </c>
      <c r="H10" s="65">
        <f>VLOOKUP($A10,'Return Data'!$B$7:$R$2292,12,0)</f>
        <v>24.7254</v>
      </c>
      <c r="I10" s="66">
        <f t="shared" si="2"/>
        <v>16</v>
      </c>
      <c r="J10" s="65">
        <f>VLOOKUP($A10,'Return Data'!$B$7:$R$2292,13,0)</f>
        <v>25.7117</v>
      </c>
      <c r="K10" s="66">
        <f t="shared" si="3"/>
        <v>17</v>
      </c>
      <c r="L10" s="65">
        <f>VLOOKUP($A10,'Return Data'!$B$7:$R$2292,17,0)</f>
        <v>19.674199999999999</v>
      </c>
      <c r="M10" s="66">
        <f t="shared" si="4"/>
        <v>17</v>
      </c>
      <c r="N10" s="65">
        <f>VLOOKUP($A10,'Return Data'!$B$7:$R$2292,14,0)</f>
        <v>18.5395</v>
      </c>
      <c r="O10" s="66">
        <f t="shared" si="5"/>
        <v>12</v>
      </c>
      <c r="P10" s="65"/>
      <c r="Q10" s="66"/>
      <c r="R10" s="65">
        <f>VLOOKUP($A10,'Return Data'!$B$7:$R$2292,16,0)</f>
        <v>10.0937</v>
      </c>
      <c r="S10" s="67">
        <f t="shared" si="6"/>
        <v>20</v>
      </c>
    </row>
    <row r="11" spans="1:20" x14ac:dyDescent="0.3">
      <c r="A11" s="63" t="s">
        <v>817</v>
      </c>
      <c r="B11" s="64">
        <f>VLOOKUP($A11,'Return Data'!$B$7:$R$2292,3,0)</f>
        <v>44579</v>
      </c>
      <c r="C11" s="65">
        <f>VLOOKUP($A11,'Return Data'!$B$7:$R$2292,4,0)</f>
        <v>35.396000000000001</v>
      </c>
      <c r="D11" s="65">
        <f>VLOOKUP($A11,'Return Data'!$B$7:$R$2292,10,0)</f>
        <v>0.33729999999999999</v>
      </c>
      <c r="E11" s="66">
        <f t="shared" si="0"/>
        <v>6</v>
      </c>
      <c r="F11" s="65">
        <f>VLOOKUP($A11,'Return Data'!$B$7:$R$2292,11,0)</f>
        <v>7.1761999999999997</v>
      </c>
      <c r="G11" s="66">
        <f t="shared" si="1"/>
        <v>20</v>
      </c>
      <c r="H11" s="65">
        <f>VLOOKUP($A11,'Return Data'!$B$7:$R$2292,12,0)</f>
        <v>19.9133</v>
      </c>
      <c r="I11" s="66">
        <f t="shared" si="2"/>
        <v>19</v>
      </c>
      <c r="J11" s="65">
        <f>VLOOKUP($A11,'Return Data'!$B$7:$R$2292,13,0)</f>
        <v>22.830300000000001</v>
      </c>
      <c r="K11" s="66">
        <f t="shared" si="3"/>
        <v>19</v>
      </c>
      <c r="L11" s="65">
        <f>VLOOKUP($A11,'Return Data'!$B$7:$R$2292,17,0)</f>
        <v>16.0123</v>
      </c>
      <c r="M11" s="66">
        <f t="shared" si="4"/>
        <v>20</v>
      </c>
      <c r="N11" s="65">
        <f>VLOOKUP($A11,'Return Data'!$B$7:$R$2292,14,0)</f>
        <v>18.137799999999999</v>
      </c>
      <c r="O11" s="66">
        <f t="shared" si="5"/>
        <v>14</v>
      </c>
      <c r="P11" s="65">
        <f>VLOOKUP($A11,'Return Data'!$B$7:$R$2292,15,0)</f>
        <v>13.5891</v>
      </c>
      <c r="Q11" s="66">
        <f>RANK(P11,P$8:P$29,0)</f>
        <v>12</v>
      </c>
      <c r="R11" s="65">
        <f>VLOOKUP($A11,'Return Data'!$B$7:$R$2292,16,0)</f>
        <v>11.4953</v>
      </c>
      <c r="S11" s="67">
        <f t="shared" si="6"/>
        <v>19</v>
      </c>
    </row>
    <row r="12" spans="1:20" x14ac:dyDescent="0.3">
      <c r="A12" s="63" t="s">
        <v>818</v>
      </c>
      <c r="B12" s="64">
        <f>VLOOKUP($A12,'Return Data'!$B$7:$R$2292,3,0)</f>
        <v>44579</v>
      </c>
      <c r="C12" s="65">
        <f>VLOOKUP($A12,'Return Data'!$B$7:$R$2292,4,0)</f>
        <v>68.350499999999997</v>
      </c>
      <c r="D12" s="65">
        <f>VLOOKUP($A12,'Return Data'!$B$7:$R$2292,10,0)</f>
        <v>0.4657</v>
      </c>
      <c r="E12" s="66">
        <f t="shared" si="0"/>
        <v>5</v>
      </c>
      <c r="F12" s="65">
        <f>VLOOKUP($A12,'Return Data'!$B$7:$R$2292,11,0)</f>
        <v>12.6205</v>
      </c>
      <c r="G12" s="66">
        <f t="shared" si="1"/>
        <v>15</v>
      </c>
      <c r="H12" s="65">
        <f>VLOOKUP($A12,'Return Data'!$B$7:$R$2292,12,0)</f>
        <v>31.892700000000001</v>
      </c>
      <c r="I12" s="66">
        <f t="shared" si="2"/>
        <v>5</v>
      </c>
      <c r="J12" s="65">
        <f>VLOOKUP($A12,'Return Data'!$B$7:$R$2292,13,0)</f>
        <v>39.803800000000003</v>
      </c>
      <c r="K12" s="66">
        <f t="shared" si="3"/>
        <v>3</v>
      </c>
      <c r="L12" s="65">
        <f>VLOOKUP($A12,'Return Data'!$B$7:$R$2292,17,0)</f>
        <v>26.431000000000001</v>
      </c>
      <c r="M12" s="66">
        <f t="shared" si="4"/>
        <v>8</v>
      </c>
      <c r="N12" s="65">
        <f>VLOOKUP($A12,'Return Data'!$B$7:$R$2292,14,0)</f>
        <v>21.0151</v>
      </c>
      <c r="O12" s="66">
        <f t="shared" si="5"/>
        <v>8</v>
      </c>
      <c r="P12" s="65">
        <f>VLOOKUP($A12,'Return Data'!$B$7:$R$2292,15,0)</f>
        <v>16.792200000000001</v>
      </c>
      <c r="Q12" s="66">
        <f>RANK(P12,P$8:P$29,0)</f>
        <v>5</v>
      </c>
      <c r="R12" s="65">
        <f>VLOOKUP($A12,'Return Data'!$B$7:$R$2292,16,0)</f>
        <v>14.1815</v>
      </c>
      <c r="S12" s="67">
        <f t="shared" si="6"/>
        <v>14</v>
      </c>
    </row>
    <row r="13" spans="1:20" x14ac:dyDescent="0.3">
      <c r="A13" s="63" t="s">
        <v>820</v>
      </c>
      <c r="B13" s="64">
        <f>VLOOKUP($A13,'Return Data'!$B$7:$R$2292,3,0)</f>
        <v>44579</v>
      </c>
      <c r="C13" s="65">
        <f>VLOOKUP($A13,'Return Data'!$B$7:$R$2292,4,0)</f>
        <v>117.59399999999999</v>
      </c>
      <c r="D13" s="65">
        <f>VLOOKUP($A13,'Return Data'!$B$7:$R$2292,10,0)</f>
        <v>1.7000000000000001E-2</v>
      </c>
      <c r="E13" s="66">
        <f t="shared" si="0"/>
        <v>9</v>
      </c>
      <c r="F13" s="65">
        <f>VLOOKUP($A13,'Return Data'!$B$7:$R$2292,11,0)</f>
        <v>17.4437</v>
      </c>
      <c r="G13" s="66">
        <f t="shared" si="1"/>
        <v>1</v>
      </c>
      <c r="H13" s="65">
        <f>VLOOKUP($A13,'Return Data'!$B$7:$R$2292,12,0)</f>
        <v>35.162399999999998</v>
      </c>
      <c r="I13" s="66">
        <f t="shared" si="2"/>
        <v>1</v>
      </c>
      <c r="J13" s="65">
        <f>VLOOKUP($A13,'Return Data'!$B$7:$R$2292,13,0)</f>
        <v>41.081200000000003</v>
      </c>
      <c r="K13" s="66">
        <f t="shared" si="3"/>
        <v>2</v>
      </c>
      <c r="L13" s="65">
        <f>VLOOKUP($A13,'Return Data'!$B$7:$R$2292,17,0)</f>
        <v>21.842300000000002</v>
      </c>
      <c r="M13" s="66">
        <f t="shared" si="4"/>
        <v>14</v>
      </c>
      <c r="N13" s="65">
        <f>VLOOKUP($A13,'Return Data'!$B$7:$R$2292,14,0)</f>
        <v>16.572900000000001</v>
      </c>
      <c r="O13" s="66">
        <f t="shared" si="5"/>
        <v>16</v>
      </c>
      <c r="P13" s="65">
        <f>VLOOKUP($A13,'Return Data'!$B$7:$R$2292,15,0)</f>
        <v>12.152100000000001</v>
      </c>
      <c r="Q13" s="66">
        <f>RANK(P13,P$8:P$29,0)</f>
        <v>14</v>
      </c>
      <c r="R13" s="65">
        <f>VLOOKUP($A13,'Return Data'!$B$7:$R$2292,16,0)</f>
        <v>15.2659</v>
      </c>
      <c r="S13" s="67">
        <f t="shared" si="6"/>
        <v>10</v>
      </c>
    </row>
    <row r="14" spans="1:20" x14ac:dyDescent="0.3">
      <c r="A14" s="63" t="s">
        <v>823</v>
      </c>
      <c r="B14" s="64">
        <f>VLOOKUP($A14,'Return Data'!$B$7:$R$2292,3,0)</f>
        <v>44579</v>
      </c>
      <c r="C14" s="65">
        <f>VLOOKUP($A14,'Return Data'!$B$7:$R$2292,4,0)</f>
        <v>50.85</v>
      </c>
      <c r="D14" s="65">
        <f>VLOOKUP($A14,'Return Data'!$B$7:$R$2292,10,0)</f>
        <v>-0.68359999999999999</v>
      </c>
      <c r="E14" s="66">
        <f t="shared" si="0"/>
        <v>13</v>
      </c>
      <c r="F14" s="65">
        <f>VLOOKUP($A14,'Return Data'!$B$7:$R$2292,11,0)</f>
        <v>13.5298</v>
      </c>
      <c r="G14" s="66">
        <f t="shared" si="1"/>
        <v>10</v>
      </c>
      <c r="H14" s="65">
        <f>VLOOKUP($A14,'Return Data'!$B$7:$R$2292,12,0)</f>
        <v>29.028199999999998</v>
      </c>
      <c r="I14" s="66">
        <f t="shared" si="2"/>
        <v>8</v>
      </c>
      <c r="J14" s="65">
        <f>VLOOKUP($A14,'Return Data'!$B$7:$R$2292,13,0)</f>
        <v>33.6751</v>
      </c>
      <c r="K14" s="66">
        <f t="shared" si="3"/>
        <v>12</v>
      </c>
      <c r="L14" s="65">
        <f>VLOOKUP($A14,'Return Data'!$B$7:$R$2292,17,0)</f>
        <v>30.098299999999998</v>
      </c>
      <c r="M14" s="66">
        <f t="shared" si="4"/>
        <v>3</v>
      </c>
      <c r="N14" s="65">
        <f>VLOOKUP($A14,'Return Data'!$B$7:$R$2292,14,0)</f>
        <v>21.393799999999999</v>
      </c>
      <c r="O14" s="66">
        <f t="shared" si="5"/>
        <v>6</v>
      </c>
      <c r="P14" s="65">
        <f>VLOOKUP($A14,'Return Data'!$B$7:$R$2292,15,0)</f>
        <v>15.3782</v>
      </c>
      <c r="Q14" s="66">
        <f>RANK(P14,P$8:P$29,0)</f>
        <v>9</v>
      </c>
      <c r="R14" s="65">
        <f>VLOOKUP($A14,'Return Data'!$B$7:$R$2292,16,0)</f>
        <v>13.716699999999999</v>
      </c>
      <c r="S14" s="67">
        <f t="shared" si="6"/>
        <v>15</v>
      </c>
    </row>
    <row r="15" spans="1:20" x14ac:dyDescent="0.3">
      <c r="A15" s="63" t="s">
        <v>826</v>
      </c>
      <c r="B15" s="64">
        <f>VLOOKUP($A15,'Return Data'!$B$7:$R$2292,3,0)</f>
        <v>44579</v>
      </c>
      <c r="C15" s="65">
        <f>VLOOKUP($A15,'Return Data'!$B$7:$R$2292,4,0)</f>
        <v>15.96</v>
      </c>
      <c r="D15" s="65">
        <f>VLOOKUP($A15,'Return Data'!$B$7:$R$2292,10,0)</f>
        <v>-1.3596999999999999</v>
      </c>
      <c r="E15" s="66">
        <f t="shared" si="0"/>
        <v>16</v>
      </c>
      <c r="F15" s="65">
        <f>VLOOKUP($A15,'Return Data'!$B$7:$R$2292,11,0)</f>
        <v>16.837499999999999</v>
      </c>
      <c r="G15" s="66">
        <f t="shared" si="1"/>
        <v>2</v>
      </c>
      <c r="H15" s="65">
        <f>VLOOKUP($A15,'Return Data'!$B$7:$R$2292,12,0)</f>
        <v>29.650700000000001</v>
      </c>
      <c r="I15" s="66">
        <f t="shared" si="2"/>
        <v>6</v>
      </c>
      <c r="J15" s="65">
        <f>VLOOKUP($A15,'Return Data'!$B$7:$R$2292,13,0)</f>
        <v>31.034500000000001</v>
      </c>
      <c r="K15" s="66">
        <f t="shared" si="3"/>
        <v>13</v>
      </c>
      <c r="L15" s="65">
        <f>VLOOKUP($A15,'Return Data'!$B$7:$R$2292,17,0)</f>
        <v>23.570399999999999</v>
      </c>
      <c r="M15" s="66">
        <f t="shared" si="4"/>
        <v>12</v>
      </c>
      <c r="N15" s="65">
        <f>VLOOKUP($A15,'Return Data'!$B$7:$R$2292,14,0)</f>
        <v>19.0688</v>
      </c>
      <c r="O15" s="66">
        <f t="shared" si="5"/>
        <v>10</v>
      </c>
      <c r="P15" s="65"/>
      <c r="Q15" s="66"/>
      <c r="R15" s="65">
        <f>VLOOKUP($A15,'Return Data'!$B$7:$R$2292,16,0)</f>
        <v>11.8558</v>
      </c>
      <c r="S15" s="67">
        <f t="shared" si="6"/>
        <v>17</v>
      </c>
    </row>
    <row r="16" spans="1:20" x14ac:dyDescent="0.3">
      <c r="A16" s="63" t="s">
        <v>828</v>
      </c>
      <c r="B16" s="64">
        <f>VLOOKUP($A16,'Return Data'!$B$7:$R$2292,3,0)</f>
        <v>44579</v>
      </c>
      <c r="C16" s="65">
        <f>VLOOKUP($A16,'Return Data'!$B$7:$R$2292,4,0)</f>
        <v>56.94</v>
      </c>
      <c r="D16" s="65">
        <f>VLOOKUP($A16,'Return Data'!$B$7:$R$2292,10,0)</f>
        <v>0.95740000000000003</v>
      </c>
      <c r="E16" s="66">
        <f t="shared" si="0"/>
        <v>2</v>
      </c>
      <c r="F16" s="65">
        <f>VLOOKUP($A16,'Return Data'!$B$7:$R$2292,11,0)</f>
        <v>13.0435</v>
      </c>
      <c r="G16" s="66">
        <f t="shared" si="1"/>
        <v>12</v>
      </c>
      <c r="H16" s="65">
        <f>VLOOKUP($A16,'Return Data'!$B$7:$R$2292,12,0)</f>
        <v>26.899899999999999</v>
      </c>
      <c r="I16" s="66">
        <f t="shared" si="2"/>
        <v>13</v>
      </c>
      <c r="J16" s="65">
        <f>VLOOKUP($A16,'Return Data'!$B$7:$R$2292,13,0)</f>
        <v>24.459</v>
      </c>
      <c r="K16" s="66">
        <f t="shared" si="3"/>
        <v>18</v>
      </c>
      <c r="L16" s="65">
        <f>VLOOKUP($A16,'Return Data'!$B$7:$R$2292,17,0)</f>
        <v>19.972999999999999</v>
      </c>
      <c r="M16" s="66">
        <f t="shared" si="4"/>
        <v>16</v>
      </c>
      <c r="N16" s="65">
        <f>VLOOKUP($A16,'Return Data'!$B$7:$R$2292,14,0)</f>
        <v>17.094899999999999</v>
      </c>
      <c r="O16" s="66">
        <f t="shared" si="5"/>
        <v>15</v>
      </c>
      <c r="P16" s="65">
        <f>VLOOKUP($A16,'Return Data'!$B$7:$R$2292,15,0)</f>
        <v>15.828099999999999</v>
      </c>
      <c r="Q16" s="66">
        <f>RANK(P16,P$8:P$29,0)</f>
        <v>8</v>
      </c>
      <c r="R16" s="65">
        <f>VLOOKUP($A16,'Return Data'!$B$7:$R$2292,16,0)</f>
        <v>11.5953</v>
      </c>
      <c r="S16" s="67">
        <f t="shared" si="6"/>
        <v>18</v>
      </c>
    </row>
    <row r="17" spans="1:19" x14ac:dyDescent="0.3">
      <c r="A17" s="63" t="s">
        <v>830</v>
      </c>
      <c r="B17" s="64">
        <f>VLOOKUP($A17,'Return Data'!$B$7:$R$2292,3,0)</f>
        <v>44579</v>
      </c>
      <c r="C17" s="65">
        <f>VLOOKUP($A17,'Return Data'!$B$7:$R$2292,4,0)</f>
        <v>31.7013</v>
      </c>
      <c r="D17" s="65">
        <f>VLOOKUP($A17,'Return Data'!$B$7:$R$2292,10,0)</f>
        <v>0.30630000000000002</v>
      </c>
      <c r="E17" s="66">
        <f t="shared" si="0"/>
        <v>7</v>
      </c>
      <c r="F17" s="65">
        <f>VLOOKUP($A17,'Return Data'!$B$7:$R$2292,11,0)</f>
        <v>16.7438</v>
      </c>
      <c r="G17" s="66">
        <f t="shared" si="1"/>
        <v>3</v>
      </c>
      <c r="H17" s="65">
        <f>VLOOKUP($A17,'Return Data'!$B$7:$R$2292,12,0)</f>
        <v>34.7483</v>
      </c>
      <c r="I17" s="66">
        <f t="shared" si="2"/>
        <v>2</v>
      </c>
      <c r="J17" s="65">
        <f>VLOOKUP($A17,'Return Data'!$B$7:$R$2292,13,0)</f>
        <v>37.835900000000002</v>
      </c>
      <c r="K17" s="66">
        <f t="shared" si="3"/>
        <v>6</v>
      </c>
      <c r="L17" s="65">
        <f>VLOOKUP($A17,'Return Data'!$B$7:$R$2292,17,0)</f>
        <v>30.509699999999999</v>
      </c>
      <c r="M17" s="66">
        <f t="shared" si="4"/>
        <v>1</v>
      </c>
      <c r="N17" s="65">
        <f>VLOOKUP($A17,'Return Data'!$B$7:$R$2292,14,0)</f>
        <v>30.1661</v>
      </c>
      <c r="O17" s="66">
        <f t="shared" si="5"/>
        <v>1</v>
      </c>
      <c r="P17" s="65">
        <f>VLOOKUP($A17,'Return Data'!$B$7:$R$2292,15,0)</f>
        <v>21.028400000000001</v>
      </c>
      <c r="Q17" s="66">
        <f>RANK(P17,P$8:P$29,0)</f>
        <v>1</v>
      </c>
      <c r="R17" s="65">
        <f>VLOOKUP($A17,'Return Data'!$B$7:$R$2292,16,0)</f>
        <v>17.315799999999999</v>
      </c>
      <c r="S17" s="67">
        <f t="shared" si="6"/>
        <v>8</v>
      </c>
    </row>
    <row r="18" spans="1:19" x14ac:dyDescent="0.3">
      <c r="A18" s="63" t="s">
        <v>831</v>
      </c>
      <c r="B18" s="64">
        <f>VLOOKUP($A18,'Return Data'!$B$7:$R$2292,3,0)</f>
        <v>44579</v>
      </c>
      <c r="C18" s="65">
        <f>VLOOKUP($A18,'Return Data'!$B$7:$R$2292,4,0)</f>
        <v>12.267099999999999</v>
      </c>
      <c r="D18" s="65">
        <f>VLOOKUP($A18,'Return Data'!$B$7:$R$2292,10,0)</f>
        <v>-2.9024999999999999</v>
      </c>
      <c r="E18" s="66">
        <f t="shared" si="0"/>
        <v>20</v>
      </c>
      <c r="F18" s="65">
        <f>VLOOKUP($A18,'Return Data'!$B$7:$R$2292,11,0)</f>
        <v>15.499599999999999</v>
      </c>
      <c r="G18" s="66">
        <f t="shared" si="1"/>
        <v>6</v>
      </c>
      <c r="H18" s="65">
        <f>VLOOKUP($A18,'Return Data'!$B$7:$R$2292,12,0)</f>
        <v>23.256499999999999</v>
      </c>
      <c r="I18" s="66">
        <f t="shared" si="2"/>
        <v>17</v>
      </c>
      <c r="J18" s="65">
        <f>VLOOKUP($A18,'Return Data'!$B$7:$R$2292,13,0)</f>
        <v>22.526399999999999</v>
      </c>
      <c r="K18" s="66">
        <f t="shared" si="3"/>
        <v>20</v>
      </c>
      <c r="L18" s="65">
        <f>VLOOKUP($A18,'Return Data'!$B$7:$R$2292,17,0)</f>
        <v>13.0153</v>
      </c>
      <c r="M18" s="66">
        <f t="shared" si="4"/>
        <v>21</v>
      </c>
      <c r="N18" s="65">
        <f>VLOOKUP($A18,'Return Data'!$B$7:$R$2292,14,0)</f>
        <v>13.8484</v>
      </c>
      <c r="O18" s="66">
        <f t="shared" si="5"/>
        <v>17</v>
      </c>
      <c r="P18" s="65">
        <f>VLOOKUP($A18,'Return Data'!$B$7:$R$2292,15,0)</f>
        <v>12.7089</v>
      </c>
      <c r="Q18" s="66">
        <f>RANK(P18,P$8:P$29,0)</f>
        <v>13</v>
      </c>
      <c r="R18" s="65">
        <f>VLOOKUP($A18,'Return Data'!$B$7:$R$2292,16,0)</f>
        <v>1.4827999999999999</v>
      </c>
      <c r="S18" s="67">
        <f t="shared" si="6"/>
        <v>21</v>
      </c>
    </row>
    <row r="19" spans="1:19" x14ac:dyDescent="0.3">
      <c r="A19" s="63" t="s">
        <v>834</v>
      </c>
      <c r="B19" s="64">
        <f>VLOOKUP($A19,'Return Data'!$B$7:$R$2292,3,0)</f>
        <v>44579</v>
      </c>
      <c r="C19" s="65">
        <f>VLOOKUP($A19,'Return Data'!$B$7:$R$2292,4,0)</f>
        <v>17.298999999999999</v>
      </c>
      <c r="D19" s="65">
        <f>VLOOKUP($A19,'Return Data'!$B$7:$R$2292,10,0)</f>
        <v>0.5171</v>
      </c>
      <c r="E19" s="66">
        <f t="shared" si="0"/>
        <v>3</v>
      </c>
      <c r="F19" s="65">
        <f>VLOOKUP($A19,'Return Data'!$B$7:$R$2292,11,0)</f>
        <v>15.403600000000001</v>
      </c>
      <c r="G19" s="66">
        <f t="shared" si="1"/>
        <v>7</v>
      </c>
      <c r="H19" s="65">
        <f>VLOOKUP($A19,'Return Data'!$B$7:$R$2292,12,0)</f>
        <v>29.251300000000001</v>
      </c>
      <c r="I19" s="66">
        <f t="shared" si="2"/>
        <v>7</v>
      </c>
      <c r="J19" s="65">
        <f>VLOOKUP($A19,'Return Data'!$B$7:$R$2292,13,0)</f>
        <v>35.998399999999997</v>
      </c>
      <c r="K19" s="66">
        <f t="shared" si="3"/>
        <v>8</v>
      </c>
      <c r="L19" s="65">
        <f>VLOOKUP($A19,'Return Data'!$B$7:$R$2292,17,0)</f>
        <v>24.117899999999999</v>
      </c>
      <c r="M19" s="66">
        <f t="shared" si="4"/>
        <v>10</v>
      </c>
      <c r="N19" s="65"/>
      <c r="O19" s="66"/>
      <c r="P19" s="65"/>
      <c r="Q19" s="66"/>
      <c r="R19" s="65">
        <f>VLOOKUP($A19,'Return Data'!$B$7:$R$2292,16,0)</f>
        <v>24.377300000000002</v>
      </c>
      <c r="S19" s="67">
        <f t="shared" si="6"/>
        <v>3</v>
      </c>
    </row>
    <row r="20" spans="1:19" x14ac:dyDescent="0.3">
      <c r="A20" s="63" t="s">
        <v>836</v>
      </c>
      <c r="B20" s="64">
        <f>VLOOKUP($A20,'Return Data'!$B$7:$R$2292,3,0)</f>
        <v>44579</v>
      </c>
      <c r="C20" s="65">
        <f>VLOOKUP($A20,'Return Data'!$B$7:$R$2292,4,0)</f>
        <v>16.954999999999998</v>
      </c>
      <c r="D20" s="65">
        <f>VLOOKUP($A20,'Return Data'!$B$7:$R$2292,10,0)</f>
        <v>1.2602</v>
      </c>
      <c r="E20" s="66">
        <f t="shared" si="0"/>
        <v>1</v>
      </c>
      <c r="F20" s="65">
        <f>VLOOKUP($A20,'Return Data'!$B$7:$R$2292,11,0)</f>
        <v>9.3941999999999997</v>
      </c>
      <c r="G20" s="66">
        <f t="shared" si="1"/>
        <v>18</v>
      </c>
      <c r="H20" s="65">
        <f>VLOOKUP($A20,'Return Data'!$B$7:$R$2292,12,0)</f>
        <v>21.584800000000001</v>
      </c>
      <c r="I20" s="66">
        <f t="shared" si="2"/>
        <v>18</v>
      </c>
      <c r="J20" s="65">
        <f>VLOOKUP($A20,'Return Data'!$B$7:$R$2292,13,0)</f>
        <v>28.378900000000002</v>
      </c>
      <c r="K20" s="66">
        <f t="shared" si="3"/>
        <v>14</v>
      </c>
      <c r="L20" s="65">
        <f>VLOOKUP($A20,'Return Data'!$B$7:$R$2292,17,0)</f>
        <v>19.5777</v>
      </c>
      <c r="M20" s="66">
        <f t="shared" si="4"/>
        <v>18</v>
      </c>
      <c r="N20" s="65">
        <f>VLOOKUP($A20,'Return Data'!$B$7:$R$2292,14,0)</f>
        <v>18.852900000000002</v>
      </c>
      <c r="O20" s="66">
        <f>RANK(N20,N$8:N$29,0)</f>
        <v>11</v>
      </c>
      <c r="P20" s="65"/>
      <c r="Q20" s="66"/>
      <c r="R20" s="65">
        <f>VLOOKUP($A20,'Return Data'!$B$7:$R$2292,16,0)</f>
        <v>17.905200000000001</v>
      </c>
      <c r="S20" s="67">
        <f t="shared" si="6"/>
        <v>6</v>
      </c>
    </row>
    <row r="21" spans="1:19" x14ac:dyDescent="0.3">
      <c r="A21" s="63" t="s">
        <v>838</v>
      </c>
      <c r="B21" s="64">
        <f>VLOOKUP($A21,'Return Data'!$B$7:$R$2292,3,0)</f>
        <v>44579</v>
      </c>
      <c r="C21" s="65">
        <f>VLOOKUP($A21,'Return Data'!$B$7:$R$2292,4,0)</f>
        <v>20.617999999999999</v>
      </c>
      <c r="D21" s="65">
        <f>VLOOKUP($A21,'Return Data'!$B$7:$R$2292,10,0)</f>
        <v>-1.1742999999999999</v>
      </c>
      <c r="E21" s="66">
        <f t="shared" si="0"/>
        <v>15</v>
      </c>
      <c r="F21" s="65">
        <f>VLOOKUP($A21,'Return Data'!$B$7:$R$2292,11,0)</f>
        <v>15.6106</v>
      </c>
      <c r="G21" s="66">
        <f t="shared" si="1"/>
        <v>5</v>
      </c>
      <c r="H21" s="65">
        <f>VLOOKUP($A21,'Return Data'!$B$7:$R$2292,12,0)</f>
        <v>32.446800000000003</v>
      </c>
      <c r="I21" s="66">
        <f t="shared" si="2"/>
        <v>4</v>
      </c>
      <c r="J21" s="65">
        <f>VLOOKUP($A21,'Return Data'!$B$7:$R$2292,13,0)</f>
        <v>38.925899999999999</v>
      </c>
      <c r="K21" s="66">
        <f t="shared" si="3"/>
        <v>5</v>
      </c>
      <c r="L21" s="65">
        <f>VLOOKUP($A21,'Return Data'!$B$7:$R$2292,17,0)</f>
        <v>30.183800000000002</v>
      </c>
      <c r="M21" s="66">
        <f t="shared" si="4"/>
        <v>2</v>
      </c>
      <c r="N21" s="65"/>
      <c r="O21" s="66"/>
      <c r="P21" s="65"/>
      <c r="Q21" s="66"/>
      <c r="R21" s="65">
        <f>VLOOKUP($A21,'Return Data'!$B$7:$R$2292,16,0)</f>
        <v>30.930499999999999</v>
      </c>
      <c r="S21" s="67">
        <f t="shared" si="6"/>
        <v>1</v>
      </c>
    </row>
    <row r="22" spans="1:19" x14ac:dyDescent="0.3">
      <c r="A22" s="63" t="s">
        <v>840</v>
      </c>
      <c r="B22" s="64">
        <f>VLOOKUP($A22,'Return Data'!$B$7:$R$2292,3,0)</f>
        <v>44579</v>
      </c>
      <c r="C22" s="65">
        <f>VLOOKUP($A22,'Return Data'!$B$7:$R$2292,4,0)</f>
        <v>33.704000000000001</v>
      </c>
      <c r="D22" s="65">
        <f>VLOOKUP($A22,'Return Data'!$B$7:$R$2292,10,0)</f>
        <v>-2.4794</v>
      </c>
      <c r="E22" s="66">
        <f t="shared" si="0"/>
        <v>18</v>
      </c>
      <c r="F22" s="65">
        <f>VLOOKUP($A22,'Return Data'!$B$7:$R$2292,11,0)</f>
        <v>6.2805</v>
      </c>
      <c r="G22" s="66">
        <f t="shared" si="1"/>
        <v>21</v>
      </c>
      <c r="H22" s="65">
        <f>VLOOKUP($A22,'Return Data'!$B$7:$R$2292,12,0)</f>
        <v>13.939500000000001</v>
      </c>
      <c r="I22" s="66">
        <f t="shared" si="2"/>
        <v>21</v>
      </c>
      <c r="J22" s="65">
        <f>VLOOKUP($A22,'Return Data'!$B$7:$R$2292,13,0)</f>
        <v>16.610700000000001</v>
      </c>
      <c r="K22" s="66">
        <f t="shared" si="3"/>
        <v>21</v>
      </c>
      <c r="L22" s="65">
        <f>VLOOKUP($A22,'Return Data'!$B$7:$R$2292,17,0)</f>
        <v>17.177</v>
      </c>
      <c r="M22" s="66">
        <f t="shared" si="4"/>
        <v>19</v>
      </c>
      <c r="N22" s="65">
        <f>VLOOKUP($A22,'Return Data'!$B$7:$R$2292,14,0)</f>
        <v>18.186900000000001</v>
      </c>
      <c r="O22" s="66">
        <f t="shared" ref="O22:O27" si="7">RANK(N22,N$8:N$29,0)</f>
        <v>13</v>
      </c>
      <c r="P22" s="65">
        <f>VLOOKUP($A22,'Return Data'!$B$7:$R$2292,15,0)</f>
        <v>14.718299999999999</v>
      </c>
      <c r="Q22" s="66">
        <f t="shared" ref="Q22:Q27" si="8">RANK(P22,P$8:P$29,0)</f>
        <v>11</v>
      </c>
      <c r="R22" s="65">
        <f>VLOOKUP($A22,'Return Data'!$B$7:$R$2292,16,0)</f>
        <v>15.0059</v>
      </c>
      <c r="S22" s="67">
        <f t="shared" si="6"/>
        <v>11</v>
      </c>
    </row>
    <row r="23" spans="1:19" x14ac:dyDescent="0.3">
      <c r="A23" s="63" t="s">
        <v>841</v>
      </c>
      <c r="B23" s="64">
        <f>VLOOKUP($A23,'Return Data'!$B$7:$R$2292,3,0)</f>
        <v>44579</v>
      </c>
      <c r="C23" s="65">
        <f>VLOOKUP($A23,'Return Data'!$B$7:$R$2292,4,0)</f>
        <v>80.280500000000004</v>
      </c>
      <c r="D23" s="65">
        <f>VLOOKUP($A23,'Return Data'!$B$7:$R$2292,10,0)</f>
        <v>-1.9678</v>
      </c>
      <c r="E23" s="66">
        <f t="shared" si="0"/>
        <v>17</v>
      </c>
      <c r="F23" s="65">
        <f>VLOOKUP($A23,'Return Data'!$B$7:$R$2292,11,0)</f>
        <v>13.884</v>
      </c>
      <c r="G23" s="66">
        <f t="shared" si="1"/>
        <v>9</v>
      </c>
      <c r="H23" s="65">
        <f>VLOOKUP($A23,'Return Data'!$B$7:$R$2292,12,0)</f>
        <v>28.142900000000001</v>
      </c>
      <c r="I23" s="66">
        <f t="shared" si="2"/>
        <v>11</v>
      </c>
      <c r="J23" s="65">
        <f>VLOOKUP($A23,'Return Data'!$B$7:$R$2292,13,0)</f>
        <v>39.183500000000002</v>
      </c>
      <c r="K23" s="66">
        <f t="shared" si="3"/>
        <v>4</v>
      </c>
      <c r="L23" s="65">
        <f>VLOOKUP($A23,'Return Data'!$B$7:$R$2292,17,0)</f>
        <v>28.648599999999998</v>
      </c>
      <c r="M23" s="66">
        <f t="shared" si="4"/>
        <v>5</v>
      </c>
      <c r="N23" s="65">
        <f>VLOOKUP($A23,'Return Data'!$B$7:$R$2292,14,0)</f>
        <v>21.860399999999998</v>
      </c>
      <c r="O23" s="66">
        <f t="shared" si="7"/>
        <v>5</v>
      </c>
      <c r="P23" s="65">
        <f>VLOOKUP($A23,'Return Data'!$B$7:$R$2292,15,0)</f>
        <v>16.353300000000001</v>
      </c>
      <c r="Q23" s="66">
        <f t="shared" si="8"/>
        <v>7</v>
      </c>
      <c r="R23" s="65">
        <f>VLOOKUP($A23,'Return Data'!$B$7:$R$2292,16,0)</f>
        <v>14.8184</v>
      </c>
      <c r="S23" s="67">
        <f t="shared" si="6"/>
        <v>13</v>
      </c>
    </row>
    <row r="24" spans="1:19" x14ac:dyDescent="0.3">
      <c r="A24" s="63" t="s">
        <v>843</v>
      </c>
      <c r="B24" s="64">
        <f>VLOOKUP($A24,'Return Data'!$B$7:$R$2292,3,0)</f>
        <v>44579</v>
      </c>
      <c r="C24" s="65">
        <f>VLOOKUP($A24,'Return Data'!$B$7:$R$2292,4,0)</f>
        <v>55.087200000000003</v>
      </c>
      <c r="D24" s="65">
        <f>VLOOKUP($A24,'Return Data'!$B$7:$R$2292,10,0)</f>
        <v>-3.0718000000000001</v>
      </c>
      <c r="E24" s="66">
        <f t="shared" si="0"/>
        <v>21</v>
      </c>
      <c r="F24" s="65">
        <f>VLOOKUP($A24,'Return Data'!$B$7:$R$2292,11,0)</f>
        <v>8.2043999999999997</v>
      </c>
      <c r="G24" s="66">
        <f t="shared" si="1"/>
        <v>19</v>
      </c>
      <c r="H24" s="65">
        <f>VLOOKUP($A24,'Return Data'!$B$7:$R$2292,12,0)</f>
        <v>18.691700000000001</v>
      </c>
      <c r="I24" s="66">
        <f t="shared" si="2"/>
        <v>20</v>
      </c>
      <c r="J24" s="65">
        <f>VLOOKUP($A24,'Return Data'!$B$7:$R$2292,13,0)</f>
        <v>35.202599999999997</v>
      </c>
      <c r="K24" s="66">
        <f t="shared" si="3"/>
        <v>9</v>
      </c>
      <c r="L24" s="65">
        <f>VLOOKUP($A24,'Return Data'!$B$7:$R$2292,17,0)</f>
        <v>29.834700000000002</v>
      </c>
      <c r="M24" s="66">
        <f t="shared" si="4"/>
        <v>4</v>
      </c>
      <c r="N24" s="65">
        <f>VLOOKUP($A24,'Return Data'!$B$7:$R$2292,14,0)</f>
        <v>21.2636</v>
      </c>
      <c r="O24" s="66">
        <f t="shared" si="7"/>
        <v>7</v>
      </c>
      <c r="P24" s="65">
        <f>VLOOKUP($A24,'Return Data'!$B$7:$R$2292,15,0)</f>
        <v>16.439699999999998</v>
      </c>
      <c r="Q24" s="66">
        <f t="shared" si="8"/>
        <v>6</v>
      </c>
      <c r="R24" s="65">
        <f>VLOOKUP($A24,'Return Data'!$B$7:$R$2292,16,0)</f>
        <v>13.5007</v>
      </c>
      <c r="S24" s="67">
        <f t="shared" si="6"/>
        <v>16</v>
      </c>
    </row>
    <row r="25" spans="1:19" x14ac:dyDescent="0.3">
      <c r="A25" s="63" t="s">
        <v>846</v>
      </c>
      <c r="B25" s="64">
        <f>VLOOKUP($A25,'Return Data'!$B$7:$R$2292,3,0)</f>
        <v>44579</v>
      </c>
      <c r="C25" s="65">
        <f>VLOOKUP($A25,'Return Data'!$B$7:$R$2292,4,0)</f>
        <v>251.03319999999999</v>
      </c>
      <c r="D25" s="65">
        <f>VLOOKUP($A25,'Return Data'!$B$7:$R$2292,10,0)</f>
        <v>0.50570000000000004</v>
      </c>
      <c r="E25" s="66">
        <f t="shared" si="0"/>
        <v>4</v>
      </c>
      <c r="F25" s="65">
        <f>VLOOKUP($A25,'Return Data'!$B$7:$R$2292,11,0)</f>
        <v>16.056899999999999</v>
      </c>
      <c r="G25" s="66">
        <f t="shared" si="1"/>
        <v>4</v>
      </c>
      <c r="H25" s="65">
        <f>VLOOKUP($A25,'Return Data'!$B$7:$R$2292,12,0)</f>
        <v>32.961599999999997</v>
      </c>
      <c r="I25" s="66">
        <f t="shared" si="2"/>
        <v>3</v>
      </c>
      <c r="J25" s="65">
        <f>VLOOKUP($A25,'Return Data'!$B$7:$R$2292,13,0)</f>
        <v>42.26</v>
      </c>
      <c r="K25" s="66">
        <f t="shared" si="3"/>
        <v>1</v>
      </c>
      <c r="L25" s="65">
        <f>VLOOKUP($A25,'Return Data'!$B$7:$R$2292,17,0)</f>
        <v>25.837199999999999</v>
      </c>
      <c r="M25" s="66">
        <f t="shared" si="4"/>
        <v>9</v>
      </c>
      <c r="N25" s="65">
        <f>VLOOKUP($A25,'Return Data'!$B$7:$R$2292,14,0)</f>
        <v>24.509599999999999</v>
      </c>
      <c r="O25" s="66">
        <f t="shared" si="7"/>
        <v>2</v>
      </c>
      <c r="P25" s="65">
        <f>VLOOKUP($A25,'Return Data'!$B$7:$R$2292,15,0)</f>
        <v>20.6004</v>
      </c>
      <c r="Q25" s="66">
        <f t="shared" si="8"/>
        <v>2</v>
      </c>
      <c r="R25" s="65">
        <f>VLOOKUP($A25,'Return Data'!$B$7:$R$2292,16,0)</f>
        <v>20.5016</v>
      </c>
      <c r="S25" s="67">
        <f t="shared" si="6"/>
        <v>5</v>
      </c>
    </row>
    <row r="26" spans="1:19" x14ac:dyDescent="0.3">
      <c r="A26" s="63" t="s">
        <v>2020</v>
      </c>
      <c r="B26" s="64">
        <f>VLOOKUP($A26,'Return Data'!$B$7:$R$2292,3,0)</f>
        <v>44579</v>
      </c>
      <c r="C26" s="65">
        <f>VLOOKUP($A26,'Return Data'!$B$7:$R$2292,4,0)</f>
        <v>114.3856</v>
      </c>
      <c r="D26" s="65">
        <f>VLOOKUP($A26,'Return Data'!$B$7:$R$2292,10,0)</f>
        <v>-1.1019000000000001</v>
      </c>
      <c r="E26" s="66">
        <f t="shared" si="0"/>
        <v>14</v>
      </c>
      <c r="F26" s="65">
        <f>VLOOKUP($A26,'Return Data'!$B$7:$R$2292,11,0)</f>
        <v>12.8954</v>
      </c>
      <c r="G26" s="66">
        <f t="shared" si="1"/>
        <v>14</v>
      </c>
      <c r="H26" s="65">
        <f>VLOOKUP($A26,'Return Data'!$B$7:$R$2292,12,0)</f>
        <v>28.105699999999999</v>
      </c>
      <c r="I26" s="66">
        <f t="shared" si="2"/>
        <v>12</v>
      </c>
      <c r="J26" s="65">
        <f>VLOOKUP($A26,'Return Data'!$B$7:$R$2292,13,0)</f>
        <v>36.547199999999997</v>
      </c>
      <c r="K26" s="66">
        <f t="shared" si="3"/>
        <v>7</v>
      </c>
      <c r="L26" s="65">
        <f>VLOOKUP($A26,'Return Data'!$B$7:$R$2292,17,0)</f>
        <v>27.455200000000001</v>
      </c>
      <c r="M26" s="66">
        <f t="shared" si="4"/>
        <v>7</v>
      </c>
      <c r="N26" s="65">
        <f>VLOOKUP($A26,'Return Data'!$B$7:$R$2292,14,0)</f>
        <v>22.922799999999999</v>
      </c>
      <c r="O26" s="66">
        <f t="shared" si="7"/>
        <v>3</v>
      </c>
      <c r="P26" s="65">
        <f>VLOOKUP($A26,'Return Data'!$B$7:$R$2292,15,0)</f>
        <v>18.360199999999999</v>
      </c>
      <c r="Q26" s="66">
        <f t="shared" si="8"/>
        <v>4</v>
      </c>
      <c r="R26" s="65">
        <f>VLOOKUP($A26,'Return Data'!$B$7:$R$2292,16,0)</f>
        <v>16.236499999999999</v>
      </c>
      <c r="S26" s="67">
        <f t="shared" si="6"/>
        <v>9</v>
      </c>
    </row>
    <row r="27" spans="1:19" x14ac:dyDescent="0.3">
      <c r="A27" s="63" t="s">
        <v>847</v>
      </c>
      <c r="B27" s="64">
        <f>VLOOKUP($A27,'Return Data'!$B$7:$R$2292,3,0)</f>
        <v>0</v>
      </c>
      <c r="C27" s="65">
        <f>VLOOKUP($A27,'Return Data'!$B$7:$R$2292,4,0)</f>
        <v>0</v>
      </c>
      <c r="D27" s="65">
        <f>VLOOKUP($A27,'Return Data'!$B$7:$R$2292,10,0)</f>
        <v>0</v>
      </c>
      <c r="E27" s="66">
        <f t="shared" si="0"/>
        <v>10</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850</v>
      </c>
      <c r="B28" s="64">
        <f>VLOOKUP($A28,'Return Data'!$B$7:$R$2292,3,0)</f>
        <v>44579</v>
      </c>
      <c r="C28" s="65">
        <f>VLOOKUP($A28,'Return Data'!$B$7:$R$2292,4,0)</f>
        <v>15.649100000000001</v>
      </c>
      <c r="D28" s="65">
        <f>VLOOKUP($A28,'Return Data'!$B$7:$R$2292,10,0)</f>
        <v>-9.8299999999999998E-2</v>
      </c>
      <c r="E28" s="66">
        <f t="shared" si="0"/>
        <v>11</v>
      </c>
      <c r="F28" s="65">
        <f>VLOOKUP($A28,'Return Data'!$B$7:$R$2292,11,0)</f>
        <v>14.1037</v>
      </c>
      <c r="G28" s="66">
        <f t="shared" si="1"/>
        <v>8</v>
      </c>
      <c r="H28" s="65">
        <f>VLOOKUP($A28,'Return Data'!$B$7:$R$2292,12,0)</f>
        <v>28.157900000000001</v>
      </c>
      <c r="I28" s="66">
        <f t="shared" si="2"/>
        <v>10</v>
      </c>
      <c r="J28" s="65">
        <f>VLOOKUP($A28,'Return Data'!$B$7:$R$2292,13,0)</f>
        <v>34.774700000000003</v>
      </c>
      <c r="K28" s="66">
        <f t="shared" si="3"/>
        <v>10</v>
      </c>
      <c r="L28" s="65">
        <f>VLOOKUP($A28,'Return Data'!$B$7:$R$2292,17,0)</f>
        <v>24.003799999999998</v>
      </c>
      <c r="M28" s="66">
        <f t="shared" si="4"/>
        <v>11</v>
      </c>
      <c r="N28" s="65"/>
      <c r="O28" s="66"/>
      <c r="P28" s="65"/>
      <c r="Q28" s="66"/>
      <c r="R28" s="65">
        <f>VLOOKUP($A28,'Return Data'!$B$7:$R$2292,16,0)</f>
        <v>23.480499999999999</v>
      </c>
      <c r="S28" s="67">
        <f t="shared" si="6"/>
        <v>4</v>
      </c>
    </row>
    <row r="29" spans="1:19" x14ac:dyDescent="0.3">
      <c r="A29" s="63" t="s">
        <v>852</v>
      </c>
      <c r="B29" s="64">
        <f>VLOOKUP($A29,'Return Data'!$B$7:$R$2292,3,0)</f>
        <v>44579</v>
      </c>
      <c r="C29" s="65">
        <f>VLOOKUP($A29,'Return Data'!$B$7:$R$2292,4,0)</f>
        <v>18.73</v>
      </c>
      <c r="D29" s="65">
        <f>VLOOKUP($A29,'Return Data'!$B$7:$R$2292,10,0)</f>
        <v>5.3400000000000003E-2</v>
      </c>
      <c r="E29" s="66">
        <f t="shared" si="0"/>
        <v>8</v>
      </c>
      <c r="F29" s="65">
        <f>VLOOKUP($A29,'Return Data'!$B$7:$R$2292,11,0)</f>
        <v>12.5601</v>
      </c>
      <c r="G29" s="66">
        <f t="shared" si="1"/>
        <v>16</v>
      </c>
      <c r="H29" s="65">
        <f>VLOOKUP($A29,'Return Data'!$B$7:$R$2292,12,0)</f>
        <v>28.9057</v>
      </c>
      <c r="I29" s="66">
        <f t="shared" si="2"/>
        <v>9</v>
      </c>
      <c r="J29" s="65">
        <f>VLOOKUP($A29,'Return Data'!$B$7:$R$2292,13,0)</f>
        <v>33.785699999999999</v>
      </c>
      <c r="K29" s="66">
        <f t="shared" si="3"/>
        <v>11</v>
      </c>
      <c r="L29" s="65">
        <f>VLOOKUP($A29,'Return Data'!$B$7:$R$2292,17,0)</f>
        <v>27.924199999999999</v>
      </c>
      <c r="M29" s="66">
        <f t="shared" si="4"/>
        <v>6</v>
      </c>
      <c r="N29" s="65"/>
      <c r="O29" s="66"/>
      <c r="P29" s="65"/>
      <c r="Q29" s="66"/>
      <c r="R29" s="65">
        <f>VLOOKUP($A29,'Return Data'!$B$7:$R$2292,16,0)</f>
        <v>29.091899999999999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-0.88182272727272737</v>
      </c>
      <c r="E31" s="74"/>
      <c r="F31" s="75">
        <f>AVERAGE(F8:F29)</f>
        <v>12.535681818181816</v>
      </c>
      <c r="G31" s="74"/>
      <c r="H31" s="75">
        <f>AVERAGE(H8:H29)</f>
        <v>25.890268181818183</v>
      </c>
      <c r="I31" s="74"/>
      <c r="J31" s="75">
        <f>AVERAGE(J8:J29)</f>
        <v>30.750231818181817</v>
      </c>
      <c r="K31" s="74"/>
      <c r="L31" s="75">
        <f>AVERAGE(L8:L29)</f>
        <v>22.700168181818182</v>
      </c>
      <c r="M31" s="74"/>
      <c r="N31" s="75">
        <f>AVERAGE(N8:N29)</f>
        <v>19.172038888888888</v>
      </c>
      <c r="O31" s="74"/>
      <c r="P31" s="75">
        <f>AVERAGE(P8:P29)</f>
        <v>15.285733333333333</v>
      </c>
      <c r="Q31" s="74"/>
      <c r="R31" s="75">
        <f>AVERAGE(R8:R29)</f>
        <v>15.696863636363638</v>
      </c>
      <c r="S31" s="76"/>
    </row>
    <row r="32" spans="1:19" x14ac:dyDescent="0.3">
      <c r="A32" s="73" t="s">
        <v>28</v>
      </c>
      <c r="B32" s="74"/>
      <c r="C32" s="74"/>
      <c r="D32" s="75">
        <f>MIN(D8:D29)</f>
        <v>-5.8517999999999999</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1.2602</v>
      </c>
      <c r="E33" s="78"/>
      <c r="F33" s="79">
        <f>MAX(F8:F29)</f>
        <v>17.4437</v>
      </c>
      <c r="G33" s="78"/>
      <c r="H33" s="79">
        <f>MAX(H8:H29)</f>
        <v>35.162399999999998</v>
      </c>
      <c r="I33" s="78"/>
      <c r="J33" s="79">
        <f>MAX(J8:J29)</f>
        <v>42.26</v>
      </c>
      <c r="K33" s="78"/>
      <c r="L33" s="79">
        <f>MAX(L8:L29)</f>
        <v>30.509699999999999</v>
      </c>
      <c r="M33" s="78"/>
      <c r="N33" s="79">
        <f>MAX(N8:N29)</f>
        <v>30.1661</v>
      </c>
      <c r="O33" s="78"/>
      <c r="P33" s="79">
        <f>MAX(P8:P29)</f>
        <v>21.028400000000001</v>
      </c>
      <c r="Q33" s="78"/>
      <c r="R33" s="79">
        <f>MAX(R8:R29)</f>
        <v>30.930499999999999</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44579</v>
      </c>
      <c r="C8" s="65">
        <f>VLOOKUP($A8,'Return Data'!$B$7:$R$2292,4,0)</f>
        <v>62.497</v>
      </c>
      <c r="D8" s="65">
        <f>VLOOKUP($A8,'Return Data'!$B$7:$R$2292,10,0)</f>
        <v>-3.0411999999999999</v>
      </c>
      <c r="E8" s="66">
        <f t="shared" ref="E8:E30" si="0">RANK(D8,D$8:D$30,0)</f>
        <v>22</v>
      </c>
      <c r="F8" s="65">
        <f>VLOOKUP($A8,'Return Data'!$B$7:$R$2292,11,0)</f>
        <v>7.2694000000000001</v>
      </c>
      <c r="G8" s="66">
        <f t="shared" ref="G8:G18" si="1">RANK(F8,F$8:F$30,0)</f>
        <v>21</v>
      </c>
      <c r="H8" s="65">
        <f>VLOOKUP($A8,'Return Data'!$B$7:$R$2292,12,0)</f>
        <v>34.271900000000002</v>
      </c>
      <c r="I8" s="66">
        <f t="shared" ref="I8" si="2">RANK(H8,H$8:H$30,0)</f>
        <v>21</v>
      </c>
      <c r="J8" s="65">
        <f>VLOOKUP($A8,'Return Data'!$B$7:$R$2292,13,0)</f>
        <v>55.070599999999999</v>
      </c>
      <c r="K8" s="66">
        <f t="shared" ref="K8" si="3">RANK(J8,J$8:J$30,0)</f>
        <v>20</v>
      </c>
      <c r="L8" s="65">
        <f>VLOOKUP($A8,'Return Data'!$B$7:$R$2292,17,0)</f>
        <v>32.866999999999997</v>
      </c>
      <c r="M8" s="66">
        <f>RANK(L8,L$8:L$30,0)</f>
        <v>20</v>
      </c>
      <c r="N8" s="65">
        <f>VLOOKUP($A8,'Return Data'!$B$7:$R$2292,14,0)</f>
        <v>20.501200000000001</v>
      </c>
      <c r="O8" s="66">
        <f>RANK(N8,N$8:N$30,0)</f>
        <v>15</v>
      </c>
      <c r="P8" s="65">
        <f>VLOOKUP($A8,'Return Data'!$B$7:$R$2292,15,0)</f>
        <v>14.727600000000001</v>
      </c>
      <c r="Q8" s="66">
        <f>RANK(P8,P$8:P$30,0)</f>
        <v>14</v>
      </c>
      <c r="R8" s="65">
        <f>VLOOKUP($A8,'Return Data'!$B$7:$R$2292,16,0)</f>
        <v>18.672000000000001</v>
      </c>
      <c r="S8" s="67">
        <f t="shared" ref="S8:S30" si="4">RANK(R8,R$8:R$30,0)</f>
        <v>18</v>
      </c>
    </row>
    <row r="9" spans="1:20" x14ac:dyDescent="0.3">
      <c r="A9" s="63" t="s">
        <v>1425</v>
      </c>
      <c r="B9" s="64">
        <f>VLOOKUP($A9,'Return Data'!$B$7:$R$2292,3,0)</f>
        <v>44579</v>
      </c>
      <c r="C9" s="65">
        <f>VLOOKUP($A9,'Return Data'!$B$7:$R$2292,4,0)</f>
        <v>70.349999999999994</v>
      </c>
      <c r="D9" s="65">
        <f>VLOOKUP($A9,'Return Data'!$B$7:$R$2292,10,0)</f>
        <v>3.2585000000000002</v>
      </c>
      <c r="E9" s="66">
        <f t="shared" si="0"/>
        <v>7</v>
      </c>
      <c r="F9" s="65">
        <f>VLOOKUP($A9,'Return Data'!$B$7:$R$2292,11,0)</f>
        <v>16.377199999999998</v>
      </c>
      <c r="G9" s="66">
        <f t="shared" si="1"/>
        <v>10</v>
      </c>
      <c r="H9" s="65">
        <f>VLOOKUP($A9,'Return Data'!$B$7:$R$2292,12,0)</f>
        <v>45.321199999999997</v>
      </c>
      <c r="I9" s="66">
        <f t="shared" ref="I9:I30" si="5">RANK(H9,H$8:H$30,0)</f>
        <v>16</v>
      </c>
      <c r="J9" s="65">
        <f>VLOOKUP($A9,'Return Data'!$B$7:$R$2292,13,0)</f>
        <v>62.171500000000002</v>
      </c>
      <c r="K9" s="66">
        <f t="shared" ref="K9:K30" si="6">RANK(J9,J$8:J$30,0)</f>
        <v>17</v>
      </c>
      <c r="L9" s="65">
        <f>VLOOKUP($A9,'Return Data'!$B$7:$R$2292,17,0)</f>
        <v>40.130200000000002</v>
      </c>
      <c r="M9" s="66">
        <f t="shared" ref="M9:M30" si="7">RANK(L9,L$8:L$30,0)</f>
        <v>15</v>
      </c>
      <c r="N9" s="65">
        <f>VLOOKUP($A9,'Return Data'!$B$7:$R$2292,14,0)</f>
        <v>35.379300000000001</v>
      </c>
      <c r="O9" s="66">
        <f t="shared" ref="O9:O30" si="8">RANK(N9,N$8:N$30,0)</f>
        <v>3</v>
      </c>
      <c r="P9" s="65">
        <f>VLOOKUP($A9,'Return Data'!$B$7:$R$2292,15,0)</f>
        <v>25.4253</v>
      </c>
      <c r="Q9" s="66">
        <f t="shared" ref="Q9:Q30" si="9">RANK(P9,P$8:P$30,0)</f>
        <v>1</v>
      </c>
      <c r="R9" s="65">
        <f>VLOOKUP($A9,'Return Data'!$B$7:$R$2292,16,0)</f>
        <v>27.073499999999999</v>
      </c>
      <c r="S9" s="67">
        <f t="shared" si="4"/>
        <v>9</v>
      </c>
    </row>
    <row r="10" spans="1:20" x14ac:dyDescent="0.3">
      <c r="A10" s="63" t="s">
        <v>1427</v>
      </c>
      <c r="B10" s="64">
        <f>VLOOKUP($A10,'Return Data'!$B$7:$R$2292,3,0)</f>
        <v>44579</v>
      </c>
      <c r="C10" s="65">
        <f>VLOOKUP($A10,'Return Data'!$B$7:$R$2292,4,0)</f>
        <v>29.65</v>
      </c>
      <c r="D10" s="65">
        <f>VLOOKUP($A10,'Return Data'!$B$7:$R$2292,10,0)</f>
        <v>3.7439</v>
      </c>
      <c r="E10" s="66">
        <f t="shared" si="0"/>
        <v>5</v>
      </c>
      <c r="F10" s="65">
        <f>VLOOKUP($A10,'Return Data'!$B$7:$R$2292,11,0)</f>
        <v>17.612100000000002</v>
      </c>
      <c r="G10" s="66">
        <f t="shared" si="1"/>
        <v>7</v>
      </c>
      <c r="H10" s="65">
        <f>VLOOKUP($A10,'Return Data'!$B$7:$R$2292,12,0)</f>
        <v>52.520600000000002</v>
      </c>
      <c r="I10" s="66">
        <f t="shared" si="5"/>
        <v>6</v>
      </c>
      <c r="J10" s="65">
        <f>VLOOKUP($A10,'Return Data'!$B$7:$R$2292,13,0)</f>
        <v>76.278199999999998</v>
      </c>
      <c r="K10" s="66">
        <f t="shared" si="6"/>
        <v>6</v>
      </c>
      <c r="L10" s="65">
        <f>VLOOKUP($A10,'Return Data'!$B$7:$R$2292,17,0)</f>
        <v>61.628500000000003</v>
      </c>
      <c r="M10" s="66">
        <f t="shared" si="7"/>
        <v>2</v>
      </c>
      <c r="N10" s="65"/>
      <c r="O10" s="66"/>
      <c r="P10" s="65"/>
      <c r="Q10" s="66"/>
      <c r="R10" s="65">
        <f>VLOOKUP($A10,'Return Data'!$B$7:$R$2292,16,0)</f>
        <v>42.2361</v>
      </c>
      <c r="S10" s="67">
        <f t="shared" si="4"/>
        <v>2</v>
      </c>
    </row>
    <row r="11" spans="1:20" x14ac:dyDescent="0.3">
      <c r="A11" s="63" t="s">
        <v>1429</v>
      </c>
      <c r="B11" s="64">
        <f>VLOOKUP($A11,'Return Data'!$B$7:$R$2292,3,0)</f>
        <v>44579</v>
      </c>
      <c r="C11" s="65">
        <f>VLOOKUP($A11,'Return Data'!$B$7:$R$2292,4,0)</f>
        <v>25.54</v>
      </c>
      <c r="D11" s="65">
        <f>VLOOKUP($A11,'Return Data'!$B$7:$R$2292,10,0)</f>
        <v>2.8180000000000001</v>
      </c>
      <c r="E11" s="66">
        <f t="shared" si="0"/>
        <v>9</v>
      </c>
      <c r="F11" s="65">
        <f>VLOOKUP($A11,'Return Data'!$B$7:$R$2292,11,0)</f>
        <v>21.157499999999999</v>
      </c>
      <c r="G11" s="66">
        <f t="shared" si="1"/>
        <v>3</v>
      </c>
      <c r="H11" s="65">
        <f>VLOOKUP($A11,'Return Data'!$B$7:$R$2292,12,0)</f>
        <v>57.946800000000003</v>
      </c>
      <c r="I11" s="66">
        <f t="shared" si="5"/>
        <v>3</v>
      </c>
      <c r="J11" s="65">
        <f>VLOOKUP($A11,'Return Data'!$B$7:$R$2292,13,0)</f>
        <v>79.859200000000001</v>
      </c>
      <c r="K11" s="66">
        <f t="shared" si="6"/>
        <v>4</v>
      </c>
      <c r="L11" s="65">
        <f>VLOOKUP($A11,'Return Data'!$B$7:$R$2292,17,0)</f>
        <v>55.697699999999998</v>
      </c>
      <c r="M11" s="66">
        <f t="shared" si="7"/>
        <v>3</v>
      </c>
      <c r="N11" s="65"/>
      <c r="O11" s="66"/>
      <c r="P11" s="65"/>
      <c r="Q11" s="66"/>
      <c r="R11" s="65">
        <f>VLOOKUP($A11,'Return Data'!$B$7:$R$2292,16,0)</f>
        <v>37.775500000000001</v>
      </c>
      <c r="S11" s="67">
        <f t="shared" si="4"/>
        <v>4</v>
      </c>
    </row>
    <row r="12" spans="1:20" x14ac:dyDescent="0.3">
      <c r="A12" s="63" t="s">
        <v>1431</v>
      </c>
      <c r="B12" s="64">
        <f>VLOOKUP($A12,'Return Data'!$B$7:$R$2292,3,0)</f>
        <v>44579</v>
      </c>
      <c r="C12" s="65">
        <f>VLOOKUP($A12,'Return Data'!$B$7:$R$2292,4,0)</f>
        <v>125.099</v>
      </c>
      <c r="D12" s="65">
        <f>VLOOKUP($A12,'Return Data'!$B$7:$R$2292,10,0)</f>
        <v>4.5532000000000004</v>
      </c>
      <c r="E12" s="66">
        <f t="shared" si="0"/>
        <v>4</v>
      </c>
      <c r="F12" s="65">
        <f>VLOOKUP($A12,'Return Data'!$B$7:$R$2292,11,0)</f>
        <v>17.2547</v>
      </c>
      <c r="G12" s="66">
        <f t="shared" si="1"/>
        <v>8</v>
      </c>
      <c r="H12" s="65">
        <f>VLOOKUP($A12,'Return Data'!$B$7:$R$2292,12,0)</f>
        <v>47.701799999999999</v>
      </c>
      <c r="I12" s="66">
        <f t="shared" si="5"/>
        <v>12</v>
      </c>
      <c r="J12" s="65">
        <f>VLOOKUP($A12,'Return Data'!$B$7:$R$2292,13,0)</f>
        <v>65.005600000000001</v>
      </c>
      <c r="K12" s="66">
        <f t="shared" si="6"/>
        <v>16</v>
      </c>
      <c r="L12" s="65">
        <f>VLOOKUP($A12,'Return Data'!$B$7:$R$2292,17,0)</f>
        <v>43.180599999999998</v>
      </c>
      <c r="M12" s="66">
        <f t="shared" si="7"/>
        <v>11</v>
      </c>
      <c r="N12" s="65">
        <f>VLOOKUP($A12,'Return Data'!$B$7:$R$2292,14,0)</f>
        <v>31.4373</v>
      </c>
      <c r="O12" s="66">
        <f t="shared" si="8"/>
        <v>7</v>
      </c>
      <c r="P12" s="65">
        <f>VLOOKUP($A12,'Return Data'!$B$7:$R$2292,15,0)</f>
        <v>18.4117</v>
      </c>
      <c r="Q12" s="66">
        <f t="shared" si="9"/>
        <v>10</v>
      </c>
      <c r="R12" s="65">
        <f>VLOOKUP($A12,'Return Data'!$B$7:$R$2292,16,0)</f>
        <v>24.2425</v>
      </c>
      <c r="S12" s="67">
        <f t="shared" si="4"/>
        <v>11</v>
      </c>
    </row>
    <row r="13" spans="1:20" x14ac:dyDescent="0.3">
      <c r="A13" s="63" t="s">
        <v>1433</v>
      </c>
      <c r="B13" s="64">
        <f>VLOOKUP($A13,'Return Data'!$B$7:$R$2292,3,0)</f>
        <v>44579</v>
      </c>
      <c r="C13" s="65">
        <f>VLOOKUP($A13,'Return Data'!$B$7:$R$2292,4,0)</f>
        <v>26.678999999999998</v>
      </c>
      <c r="D13" s="65">
        <f>VLOOKUP($A13,'Return Data'!$B$7:$R$2292,10,0)</f>
        <v>2.7934000000000001</v>
      </c>
      <c r="E13" s="66">
        <f t="shared" si="0"/>
        <v>10</v>
      </c>
      <c r="F13" s="65">
        <f>VLOOKUP($A13,'Return Data'!$B$7:$R$2292,11,0)</f>
        <v>17.218800000000002</v>
      </c>
      <c r="G13" s="66">
        <f t="shared" si="1"/>
        <v>9</v>
      </c>
      <c r="H13" s="65">
        <f>VLOOKUP($A13,'Return Data'!$B$7:$R$2292,12,0)</f>
        <v>47.740600000000001</v>
      </c>
      <c r="I13" s="66">
        <f t="shared" si="5"/>
        <v>11</v>
      </c>
      <c r="J13" s="65">
        <f>VLOOKUP($A13,'Return Data'!$B$7:$R$2292,13,0)</f>
        <v>69.659800000000004</v>
      </c>
      <c r="K13" s="66">
        <f t="shared" si="6"/>
        <v>10</v>
      </c>
      <c r="L13" s="65">
        <f>VLOOKUP($A13,'Return Data'!$B$7:$R$2292,17,0)</f>
        <v>48.683799999999998</v>
      </c>
      <c r="M13" s="66">
        <f t="shared" si="7"/>
        <v>6</v>
      </c>
      <c r="N13" s="65"/>
      <c r="O13" s="66"/>
      <c r="P13" s="65"/>
      <c r="Q13" s="66"/>
      <c r="R13" s="65">
        <f>VLOOKUP($A13,'Return Data'!$B$7:$R$2292,16,0)</f>
        <v>39.497</v>
      </c>
      <c r="S13" s="67">
        <f t="shared" si="4"/>
        <v>3</v>
      </c>
    </row>
    <row r="14" spans="1:20" x14ac:dyDescent="0.3">
      <c r="A14" s="63" t="s">
        <v>1436</v>
      </c>
      <c r="B14" s="64">
        <f>VLOOKUP($A14,'Return Data'!$B$7:$R$2292,3,0)</f>
        <v>44579</v>
      </c>
      <c r="C14" s="65">
        <f>VLOOKUP($A14,'Return Data'!$B$7:$R$2292,4,0)</f>
        <v>104.9414</v>
      </c>
      <c r="D14" s="65">
        <f>VLOOKUP($A14,'Return Data'!$B$7:$R$2292,10,0)</f>
        <v>1.181</v>
      </c>
      <c r="E14" s="66">
        <f t="shared" si="0"/>
        <v>18</v>
      </c>
      <c r="F14" s="65">
        <f>VLOOKUP($A14,'Return Data'!$B$7:$R$2292,11,0)</f>
        <v>14.9885</v>
      </c>
      <c r="G14" s="66">
        <f t="shared" si="1"/>
        <v>14</v>
      </c>
      <c r="H14" s="65">
        <f>VLOOKUP($A14,'Return Data'!$B$7:$R$2292,12,0)</f>
        <v>45.532600000000002</v>
      </c>
      <c r="I14" s="66">
        <f t="shared" si="5"/>
        <v>15</v>
      </c>
      <c r="J14" s="65">
        <f>VLOOKUP($A14,'Return Data'!$B$7:$R$2292,13,0)</f>
        <v>58.530099999999997</v>
      </c>
      <c r="K14" s="66">
        <f t="shared" si="6"/>
        <v>18</v>
      </c>
      <c r="L14" s="65">
        <f>VLOOKUP($A14,'Return Data'!$B$7:$R$2292,17,0)</f>
        <v>35.792700000000004</v>
      </c>
      <c r="M14" s="66">
        <f t="shared" si="7"/>
        <v>19</v>
      </c>
      <c r="N14" s="65">
        <f>VLOOKUP($A14,'Return Data'!$B$7:$R$2292,14,0)</f>
        <v>23.051500000000001</v>
      </c>
      <c r="O14" s="66">
        <f t="shared" si="8"/>
        <v>14</v>
      </c>
      <c r="P14" s="65">
        <f>VLOOKUP($A14,'Return Data'!$B$7:$R$2292,15,0)</f>
        <v>16.6021</v>
      </c>
      <c r="Q14" s="66">
        <f t="shared" si="9"/>
        <v>12</v>
      </c>
      <c r="R14" s="65">
        <f>VLOOKUP($A14,'Return Data'!$B$7:$R$2292,16,0)</f>
        <v>22.113399999999999</v>
      </c>
      <c r="S14" s="67">
        <f t="shared" si="4"/>
        <v>14</v>
      </c>
    </row>
    <row r="15" spans="1:20" x14ac:dyDescent="0.3">
      <c r="A15" s="63" t="s">
        <v>1437</v>
      </c>
      <c r="B15" s="64">
        <f>VLOOKUP($A15,'Return Data'!$B$7:$R$2292,3,0)</f>
        <v>44579</v>
      </c>
      <c r="C15" s="65">
        <f>VLOOKUP($A15,'Return Data'!$B$7:$R$2292,4,0)</f>
        <v>85.474999999999994</v>
      </c>
      <c r="D15" s="65">
        <f>VLOOKUP($A15,'Return Data'!$B$7:$R$2292,10,0)</f>
        <v>7.4899999999999994E-2</v>
      </c>
      <c r="E15" s="66">
        <f t="shared" si="0"/>
        <v>19</v>
      </c>
      <c r="F15" s="65">
        <f>VLOOKUP($A15,'Return Data'!$B$7:$R$2292,11,0)</f>
        <v>11.9032</v>
      </c>
      <c r="G15" s="66">
        <f t="shared" si="1"/>
        <v>19</v>
      </c>
      <c r="H15" s="65">
        <f>VLOOKUP($A15,'Return Data'!$B$7:$R$2292,12,0)</f>
        <v>44.777200000000001</v>
      </c>
      <c r="I15" s="66">
        <f t="shared" si="5"/>
        <v>18</v>
      </c>
      <c r="J15" s="65">
        <f>VLOOKUP($A15,'Return Data'!$B$7:$R$2292,13,0)</f>
        <v>66.803299999999993</v>
      </c>
      <c r="K15" s="66">
        <f t="shared" si="6"/>
        <v>13</v>
      </c>
      <c r="L15" s="65">
        <f>VLOOKUP($A15,'Return Data'!$B$7:$R$2292,17,0)</f>
        <v>39.063899999999997</v>
      </c>
      <c r="M15" s="66">
        <f t="shared" si="7"/>
        <v>18</v>
      </c>
      <c r="N15" s="65">
        <f>VLOOKUP($A15,'Return Data'!$B$7:$R$2292,14,0)</f>
        <v>23.740400000000001</v>
      </c>
      <c r="O15" s="66">
        <f t="shared" si="8"/>
        <v>13</v>
      </c>
      <c r="P15" s="65">
        <f>VLOOKUP($A15,'Return Data'!$B$7:$R$2292,15,0)</f>
        <v>22.241700000000002</v>
      </c>
      <c r="Q15" s="66">
        <f t="shared" si="9"/>
        <v>7</v>
      </c>
      <c r="R15" s="65">
        <f>VLOOKUP($A15,'Return Data'!$B$7:$R$2292,16,0)</f>
        <v>20.411100000000001</v>
      </c>
      <c r="S15" s="67">
        <f t="shared" si="4"/>
        <v>15</v>
      </c>
    </row>
    <row r="16" spans="1:20" x14ac:dyDescent="0.3">
      <c r="A16" s="63" t="s">
        <v>1440</v>
      </c>
      <c r="B16" s="64">
        <f>VLOOKUP($A16,'Return Data'!$B$7:$R$2292,3,0)</f>
        <v>44579</v>
      </c>
      <c r="C16" s="65">
        <f>VLOOKUP($A16,'Return Data'!$B$7:$R$2292,4,0)</f>
        <v>104.2041</v>
      </c>
      <c r="D16" s="65">
        <f>VLOOKUP($A16,'Return Data'!$B$7:$R$2292,10,0)</f>
        <v>1.7095</v>
      </c>
      <c r="E16" s="66">
        <f t="shared" si="0"/>
        <v>12</v>
      </c>
      <c r="F16" s="65">
        <f>VLOOKUP($A16,'Return Data'!$B$7:$R$2292,11,0)</f>
        <v>20.302600000000002</v>
      </c>
      <c r="G16" s="66">
        <f t="shared" si="1"/>
        <v>4</v>
      </c>
      <c r="H16" s="65">
        <f>VLOOKUP($A16,'Return Data'!$B$7:$R$2292,12,0)</f>
        <v>52.876399999999997</v>
      </c>
      <c r="I16" s="66">
        <f t="shared" si="5"/>
        <v>5</v>
      </c>
      <c r="J16" s="65">
        <f>VLOOKUP($A16,'Return Data'!$B$7:$R$2292,13,0)</f>
        <v>70.084199999999996</v>
      </c>
      <c r="K16" s="66">
        <f t="shared" si="6"/>
        <v>9</v>
      </c>
      <c r="L16" s="65">
        <f>VLOOKUP($A16,'Return Data'!$B$7:$R$2292,17,0)</f>
        <v>44.526200000000003</v>
      </c>
      <c r="M16" s="66">
        <f t="shared" si="7"/>
        <v>7</v>
      </c>
      <c r="N16" s="65">
        <f>VLOOKUP($A16,'Return Data'!$B$7:$R$2292,14,0)</f>
        <v>27.3795</v>
      </c>
      <c r="O16" s="66">
        <f t="shared" si="8"/>
        <v>10</v>
      </c>
      <c r="P16" s="65">
        <f>VLOOKUP($A16,'Return Data'!$B$7:$R$2292,15,0)</f>
        <v>18.011900000000001</v>
      </c>
      <c r="Q16" s="66">
        <f t="shared" si="9"/>
        <v>11</v>
      </c>
      <c r="R16" s="65">
        <f>VLOOKUP($A16,'Return Data'!$B$7:$R$2292,16,0)</f>
        <v>19.556699999999999</v>
      </c>
      <c r="S16" s="67">
        <f t="shared" si="4"/>
        <v>16</v>
      </c>
    </row>
    <row r="17" spans="1:19" x14ac:dyDescent="0.3">
      <c r="A17" s="63" t="s">
        <v>1442</v>
      </c>
      <c r="B17" s="64">
        <f>VLOOKUP($A17,'Return Data'!$B$7:$R$2292,3,0)</f>
        <v>44579</v>
      </c>
      <c r="C17" s="65">
        <f>VLOOKUP($A17,'Return Data'!$B$7:$R$2292,4,0)</f>
        <v>57.34</v>
      </c>
      <c r="D17" s="65">
        <f>VLOOKUP($A17,'Return Data'!$B$7:$R$2292,10,0)</f>
        <v>1.1822999999999999</v>
      </c>
      <c r="E17" s="66">
        <f t="shared" si="0"/>
        <v>17</v>
      </c>
      <c r="F17" s="65">
        <f>VLOOKUP($A17,'Return Data'!$B$7:$R$2292,11,0)</f>
        <v>12.3873</v>
      </c>
      <c r="G17" s="66">
        <f t="shared" si="1"/>
        <v>18</v>
      </c>
      <c r="H17" s="65">
        <f>VLOOKUP($A17,'Return Data'!$B$7:$R$2292,12,0)</f>
        <v>49.167499999999997</v>
      </c>
      <c r="I17" s="66">
        <f t="shared" si="5"/>
        <v>8</v>
      </c>
      <c r="J17" s="65">
        <f>VLOOKUP($A17,'Return Data'!$B$7:$R$2292,13,0)</f>
        <v>67.1233</v>
      </c>
      <c r="K17" s="66">
        <f t="shared" si="6"/>
        <v>12</v>
      </c>
      <c r="L17" s="65">
        <f>VLOOKUP($A17,'Return Data'!$B$7:$R$2292,17,0)</f>
        <v>41.484499999999997</v>
      </c>
      <c r="M17" s="66">
        <f t="shared" si="7"/>
        <v>12</v>
      </c>
      <c r="N17" s="65">
        <f>VLOOKUP($A17,'Return Data'!$B$7:$R$2292,14,0)</f>
        <v>33.667999999999999</v>
      </c>
      <c r="O17" s="66">
        <f t="shared" si="8"/>
        <v>4</v>
      </c>
      <c r="P17" s="65">
        <f>VLOOKUP($A17,'Return Data'!$B$7:$R$2292,15,0)</f>
        <v>20.391400000000001</v>
      </c>
      <c r="Q17" s="66">
        <f t="shared" si="9"/>
        <v>9</v>
      </c>
      <c r="R17" s="65">
        <f>VLOOKUP($A17,'Return Data'!$B$7:$R$2292,16,0)</f>
        <v>18.554400000000001</v>
      </c>
      <c r="S17" s="67">
        <f t="shared" si="4"/>
        <v>19</v>
      </c>
    </row>
    <row r="18" spans="1:19" x14ac:dyDescent="0.3">
      <c r="A18" s="63" t="s">
        <v>1444</v>
      </c>
      <c r="B18" s="64">
        <f>VLOOKUP($A18,'Return Data'!$B$7:$R$2292,3,0)</f>
        <v>44579</v>
      </c>
      <c r="C18" s="65">
        <f>VLOOKUP($A18,'Return Data'!$B$7:$R$2292,4,0)</f>
        <v>19.86</v>
      </c>
      <c r="D18" s="65">
        <f>VLOOKUP($A18,'Return Data'!$B$7:$R$2292,10,0)</f>
        <v>4.5814000000000004</v>
      </c>
      <c r="E18" s="66">
        <f t="shared" si="0"/>
        <v>3</v>
      </c>
      <c r="F18" s="65">
        <f>VLOOKUP($A18,'Return Data'!$B$7:$R$2292,11,0)</f>
        <v>22.065200000000001</v>
      </c>
      <c r="G18" s="66">
        <f t="shared" si="1"/>
        <v>2</v>
      </c>
      <c r="H18" s="65">
        <f>VLOOKUP($A18,'Return Data'!$B$7:$R$2292,12,0)</f>
        <v>47.877899999999997</v>
      </c>
      <c r="I18" s="66">
        <f t="shared" si="5"/>
        <v>10</v>
      </c>
      <c r="J18" s="65">
        <f>VLOOKUP($A18,'Return Data'!$B$7:$R$2292,13,0)</f>
        <v>70.179900000000004</v>
      </c>
      <c r="K18" s="66">
        <f t="shared" si="6"/>
        <v>8</v>
      </c>
      <c r="L18" s="65">
        <f>VLOOKUP($A18,'Return Data'!$B$7:$R$2292,17,0)</f>
        <v>40.096699999999998</v>
      </c>
      <c r="M18" s="66">
        <f t="shared" si="7"/>
        <v>16</v>
      </c>
      <c r="N18" s="65">
        <f>VLOOKUP($A18,'Return Data'!$B$7:$R$2292,14,0)</f>
        <v>26.778600000000001</v>
      </c>
      <c r="O18" s="66">
        <f t="shared" si="8"/>
        <v>11</v>
      </c>
      <c r="P18" s="65"/>
      <c r="Q18" s="66"/>
      <c r="R18" s="65">
        <f>VLOOKUP($A18,'Return Data'!$B$7:$R$2292,16,0)</f>
        <v>16.158000000000001</v>
      </c>
      <c r="S18" s="67">
        <f t="shared" si="4"/>
        <v>22</v>
      </c>
    </row>
    <row r="19" spans="1:19" x14ac:dyDescent="0.3">
      <c r="A19" s="63" t="s">
        <v>1445</v>
      </c>
      <c r="B19" s="64">
        <f>VLOOKUP($A19,'Return Data'!$B$7:$R$2292,3,0)</f>
        <v>44579</v>
      </c>
      <c r="C19" s="65">
        <f>VLOOKUP($A19,'Return Data'!$B$7:$R$2292,4,0)</f>
        <v>24.13</v>
      </c>
      <c r="D19" s="65">
        <f>VLOOKUP($A19,'Return Data'!$B$7:$R$2292,10,0)</f>
        <v>-2.9363999999999999</v>
      </c>
      <c r="E19" s="66">
        <f t="shared" si="0"/>
        <v>21</v>
      </c>
      <c r="F19" s="65">
        <f>VLOOKUP($A19,'Return Data'!$B$7:$R$2292,11,0)</f>
        <v>9.5325000000000006</v>
      </c>
      <c r="G19" s="66">
        <f t="shared" ref="G19" si="10">RANK(F19,F$8:F$30,0)</f>
        <v>20</v>
      </c>
      <c r="H19" s="65">
        <f>VLOOKUP($A19,'Return Data'!$B$7:$R$2292,12,0)</f>
        <v>44.318199999999997</v>
      </c>
      <c r="I19" s="66">
        <f t="shared" si="5"/>
        <v>19</v>
      </c>
      <c r="J19" s="65">
        <f>VLOOKUP($A19,'Return Data'!$B$7:$R$2292,13,0)</f>
        <v>57.096400000000003</v>
      </c>
      <c r="K19" s="66">
        <f t="shared" si="6"/>
        <v>19</v>
      </c>
      <c r="L19" s="65"/>
      <c r="M19" s="66"/>
      <c r="N19" s="65"/>
      <c r="O19" s="66"/>
      <c r="P19" s="65"/>
      <c r="Q19" s="66"/>
      <c r="R19" s="65">
        <f>VLOOKUP($A19,'Return Data'!$B$7:$R$2292,16,0)</f>
        <v>59.034500000000001</v>
      </c>
      <c r="S19" s="67">
        <f t="shared" si="4"/>
        <v>1</v>
      </c>
    </row>
    <row r="20" spans="1:19" x14ac:dyDescent="0.3">
      <c r="A20" s="63" t="s">
        <v>1447</v>
      </c>
      <c r="B20" s="64">
        <f>VLOOKUP($A20,'Return Data'!$B$7:$R$2292,3,0)</f>
        <v>44579</v>
      </c>
      <c r="C20" s="65">
        <f>VLOOKUP($A20,'Return Data'!$B$7:$R$2292,4,0)</f>
        <v>23.61</v>
      </c>
      <c r="D20" s="65">
        <f>VLOOKUP($A20,'Return Data'!$B$7:$R$2292,10,0)</f>
        <v>1.5046999999999999</v>
      </c>
      <c r="E20" s="66">
        <f t="shared" si="0"/>
        <v>14</v>
      </c>
      <c r="F20" s="65">
        <f>VLOOKUP($A20,'Return Data'!$B$7:$R$2292,11,0)</f>
        <v>13.728300000000001</v>
      </c>
      <c r="G20" s="66">
        <f>RANK(F20,F$8:F$30,0)</f>
        <v>16</v>
      </c>
      <c r="H20" s="65">
        <f>VLOOKUP($A20,'Return Data'!$B$7:$R$2292,12,0)</f>
        <v>48.304000000000002</v>
      </c>
      <c r="I20" s="66">
        <f t="shared" si="5"/>
        <v>9</v>
      </c>
      <c r="J20" s="65">
        <f>VLOOKUP($A20,'Return Data'!$B$7:$R$2292,13,0)</f>
        <v>67.209599999999995</v>
      </c>
      <c r="K20" s="66">
        <f t="shared" si="6"/>
        <v>11</v>
      </c>
      <c r="L20" s="65">
        <f>VLOOKUP($A20,'Return Data'!$B$7:$R$2292,17,0)</f>
        <v>41.436900000000001</v>
      </c>
      <c r="M20" s="66">
        <f t="shared" si="7"/>
        <v>13</v>
      </c>
      <c r="N20" s="65"/>
      <c r="O20" s="66"/>
      <c r="P20" s="65"/>
      <c r="Q20" s="66"/>
      <c r="R20" s="65">
        <f>VLOOKUP($A20,'Return Data'!$B$7:$R$2292,16,0)</f>
        <v>30.556799999999999</v>
      </c>
      <c r="S20" s="67">
        <f t="shared" si="4"/>
        <v>6</v>
      </c>
    </row>
    <row r="21" spans="1:19" x14ac:dyDescent="0.3">
      <c r="A21" s="63" t="s">
        <v>1449</v>
      </c>
      <c r="B21" s="64">
        <f>VLOOKUP($A21,'Return Data'!$B$7:$R$2292,3,0)</f>
        <v>44579</v>
      </c>
      <c r="C21" s="65">
        <f>VLOOKUP($A21,'Return Data'!$B$7:$R$2292,4,0)</f>
        <v>15.8139</v>
      </c>
      <c r="D21" s="65">
        <f>VLOOKUP($A21,'Return Data'!$B$7:$R$2292,10,0)</f>
        <v>-8.1318999999999999</v>
      </c>
      <c r="E21" s="66">
        <f t="shared" si="0"/>
        <v>23</v>
      </c>
      <c r="F21" s="65">
        <f>VLOOKUP($A21,'Return Data'!$B$7:$R$2292,11,0)</f>
        <v>-4.2064000000000004</v>
      </c>
      <c r="G21" s="66">
        <f>RANK(F21,F$8:F$30,0)</f>
        <v>23</v>
      </c>
      <c r="H21" s="65">
        <f>VLOOKUP($A21,'Return Data'!$B$7:$R$2292,12,0)</f>
        <v>22.652999999999999</v>
      </c>
      <c r="I21" s="66">
        <f t="shared" si="5"/>
        <v>22</v>
      </c>
      <c r="J21" s="65">
        <f>VLOOKUP($A21,'Return Data'!$B$7:$R$2292,13,0)</f>
        <v>32.136000000000003</v>
      </c>
      <c r="K21" s="66">
        <f t="shared" si="6"/>
        <v>22</v>
      </c>
      <c r="L21" s="65"/>
      <c r="M21" s="66"/>
      <c r="N21" s="65"/>
      <c r="O21" s="66"/>
      <c r="P21" s="65"/>
      <c r="Q21" s="66"/>
      <c r="R21" s="65">
        <f>VLOOKUP($A21,'Return Data'!$B$7:$R$2292,16,0)</f>
        <v>26.9511</v>
      </c>
      <c r="S21" s="67">
        <f t="shared" si="4"/>
        <v>10</v>
      </c>
    </row>
    <row r="22" spans="1:19" x14ac:dyDescent="0.3">
      <c r="A22" s="63" t="s">
        <v>1452</v>
      </c>
      <c r="B22" s="64">
        <f>VLOOKUP($A22,'Return Data'!$B$7:$R$2292,3,0)</f>
        <v>44579</v>
      </c>
      <c r="C22" s="65">
        <f>VLOOKUP($A22,'Return Data'!$B$7:$R$2292,4,0)</f>
        <v>193.86799999999999</v>
      </c>
      <c r="D22" s="65">
        <f>VLOOKUP($A22,'Return Data'!$B$7:$R$2292,10,0)</f>
        <v>1.6819999999999999</v>
      </c>
      <c r="E22" s="66">
        <f t="shared" si="0"/>
        <v>13</v>
      </c>
      <c r="F22" s="65">
        <f>VLOOKUP($A22,'Return Data'!$B$7:$R$2292,11,0)</f>
        <v>18.485299999999999</v>
      </c>
      <c r="G22" s="66">
        <f t="shared" ref="G22:G30" si="11">RANK(F22,F$8:F$30,0)</f>
        <v>6</v>
      </c>
      <c r="H22" s="65">
        <f>VLOOKUP($A22,'Return Data'!$B$7:$R$2292,12,0)</f>
        <v>46.054200000000002</v>
      </c>
      <c r="I22" s="66">
        <f t="shared" si="5"/>
        <v>13</v>
      </c>
      <c r="J22" s="65">
        <f>VLOOKUP($A22,'Return Data'!$B$7:$R$2292,13,0)</f>
        <v>72.858699999999999</v>
      </c>
      <c r="K22" s="66">
        <f t="shared" si="6"/>
        <v>7</v>
      </c>
      <c r="L22" s="65">
        <f>VLOOKUP($A22,'Return Data'!$B$7:$R$2292,17,0)</f>
        <v>50.691499999999998</v>
      </c>
      <c r="M22" s="66">
        <f t="shared" si="7"/>
        <v>4</v>
      </c>
      <c r="N22" s="65">
        <f>VLOOKUP($A22,'Return Data'!$B$7:$R$2292,14,0)</f>
        <v>37.829599999999999</v>
      </c>
      <c r="O22" s="66">
        <f t="shared" si="8"/>
        <v>2</v>
      </c>
      <c r="P22" s="65">
        <f>VLOOKUP($A22,'Return Data'!$B$7:$R$2292,15,0)</f>
        <v>24.605799999999999</v>
      </c>
      <c r="Q22" s="66">
        <f t="shared" si="9"/>
        <v>4</v>
      </c>
      <c r="R22" s="65">
        <f>VLOOKUP($A22,'Return Data'!$B$7:$R$2292,16,0)</f>
        <v>22.702000000000002</v>
      </c>
      <c r="S22" s="67">
        <f t="shared" si="4"/>
        <v>13</v>
      </c>
    </row>
    <row r="23" spans="1:19" x14ac:dyDescent="0.3">
      <c r="A23" s="63" t="s">
        <v>1453</v>
      </c>
      <c r="B23" s="64">
        <f>VLOOKUP($A23,'Return Data'!$B$7:$R$2292,3,0)</f>
        <v>44579</v>
      </c>
      <c r="C23" s="65">
        <f>VLOOKUP($A23,'Return Data'!$B$7:$R$2292,4,0)</f>
        <v>52.322000000000003</v>
      </c>
      <c r="D23" s="65">
        <f>VLOOKUP($A23,'Return Data'!$B$7:$R$2292,10,0)</f>
        <v>6.0975000000000001</v>
      </c>
      <c r="E23" s="66">
        <f t="shared" si="0"/>
        <v>1</v>
      </c>
      <c r="F23" s="65">
        <f>VLOOKUP($A23,'Return Data'!$B$7:$R$2292,11,0)</f>
        <v>23.645900000000001</v>
      </c>
      <c r="G23" s="66">
        <f t="shared" si="11"/>
        <v>1</v>
      </c>
      <c r="H23" s="65">
        <f>VLOOKUP($A23,'Return Data'!$B$7:$R$2292,12,0)</f>
        <v>59.698399999999999</v>
      </c>
      <c r="I23" s="66">
        <f t="shared" si="5"/>
        <v>1</v>
      </c>
      <c r="J23" s="65">
        <f>VLOOKUP($A23,'Return Data'!$B$7:$R$2292,13,0)</f>
        <v>84.031499999999994</v>
      </c>
      <c r="K23" s="66">
        <f t="shared" si="6"/>
        <v>2</v>
      </c>
      <c r="L23" s="65">
        <f>VLOOKUP($A23,'Return Data'!$B$7:$R$2292,17,0)</f>
        <v>43.2393</v>
      </c>
      <c r="M23" s="66">
        <f t="shared" si="7"/>
        <v>10</v>
      </c>
      <c r="N23" s="65">
        <f>VLOOKUP($A23,'Return Data'!$B$7:$R$2292,14,0)</f>
        <v>27.560600000000001</v>
      </c>
      <c r="O23" s="66">
        <f t="shared" si="8"/>
        <v>9</v>
      </c>
      <c r="P23" s="65">
        <f>VLOOKUP($A23,'Return Data'!$B$7:$R$2292,15,0)</f>
        <v>22.669499999999999</v>
      </c>
      <c r="Q23" s="66">
        <f t="shared" si="9"/>
        <v>6</v>
      </c>
      <c r="R23" s="65">
        <f>VLOOKUP($A23,'Return Data'!$B$7:$R$2292,16,0)</f>
        <v>23.999199999999998</v>
      </c>
      <c r="S23" s="67">
        <f t="shared" si="4"/>
        <v>12</v>
      </c>
    </row>
    <row r="24" spans="1:19" x14ac:dyDescent="0.3">
      <c r="A24" s="63" t="s">
        <v>1456</v>
      </c>
      <c r="B24" s="64">
        <f>VLOOKUP($A24,'Return Data'!$B$7:$R$2292,3,0)</f>
        <v>44579</v>
      </c>
      <c r="C24" s="65">
        <f>VLOOKUP($A24,'Return Data'!$B$7:$R$2292,4,0)</f>
        <v>98.982900000000001</v>
      </c>
      <c r="D24" s="65">
        <f>VLOOKUP($A24,'Return Data'!$B$7:$R$2292,10,0)</f>
        <v>5.38</v>
      </c>
      <c r="E24" s="66">
        <f t="shared" si="0"/>
        <v>2</v>
      </c>
      <c r="F24" s="65">
        <f>VLOOKUP($A24,'Return Data'!$B$7:$R$2292,11,0)</f>
        <v>19.6372</v>
      </c>
      <c r="G24" s="66">
        <f t="shared" si="11"/>
        <v>5</v>
      </c>
      <c r="H24" s="65">
        <f>VLOOKUP($A24,'Return Data'!$B$7:$R$2292,12,0)</f>
        <v>53.366700000000002</v>
      </c>
      <c r="I24" s="66">
        <f t="shared" si="5"/>
        <v>4</v>
      </c>
      <c r="J24" s="65">
        <f>VLOOKUP($A24,'Return Data'!$B$7:$R$2292,13,0)</f>
        <v>80.134299999999996</v>
      </c>
      <c r="K24" s="66">
        <f t="shared" si="6"/>
        <v>3</v>
      </c>
      <c r="L24" s="65">
        <f>VLOOKUP($A24,'Return Data'!$B$7:$R$2292,17,0)</f>
        <v>48.792099999999998</v>
      </c>
      <c r="M24" s="66">
        <f t="shared" si="7"/>
        <v>5</v>
      </c>
      <c r="N24" s="65">
        <f>VLOOKUP($A24,'Return Data'!$B$7:$R$2292,14,0)</f>
        <v>33.462600000000002</v>
      </c>
      <c r="O24" s="66">
        <f t="shared" si="8"/>
        <v>5</v>
      </c>
      <c r="P24" s="65">
        <f>VLOOKUP($A24,'Return Data'!$B$7:$R$2292,15,0)</f>
        <v>25.046700000000001</v>
      </c>
      <c r="Q24" s="66">
        <f t="shared" si="9"/>
        <v>3</v>
      </c>
      <c r="R24" s="65">
        <f>VLOOKUP($A24,'Return Data'!$B$7:$R$2292,16,0)</f>
        <v>27.478899999999999</v>
      </c>
      <c r="S24" s="67">
        <f t="shared" si="4"/>
        <v>8</v>
      </c>
    </row>
    <row r="25" spans="1:19" x14ac:dyDescent="0.3">
      <c r="A25" s="63" t="s">
        <v>1457</v>
      </c>
      <c r="B25" s="64">
        <f>VLOOKUP($A25,'Return Data'!$B$7:$R$2292,3,0)</f>
        <v>0</v>
      </c>
      <c r="C25" s="65">
        <f>VLOOKUP($A25,'Return Data'!$B$7:$R$2292,4,0)</f>
        <v>0</v>
      </c>
      <c r="D25" s="65">
        <f>VLOOKUP($A25,'Return Data'!$B$7:$R$2292,10,0)</f>
        <v>0</v>
      </c>
      <c r="E25" s="66">
        <f t="shared" si="0"/>
        <v>20</v>
      </c>
      <c r="F25" s="65">
        <f>VLOOKUP($A25,'Return Data'!$B$7:$R$2292,11,0)</f>
        <v>0</v>
      </c>
      <c r="G25" s="66">
        <f t="shared" si="11"/>
        <v>22</v>
      </c>
      <c r="H25" s="65">
        <f>VLOOKUP($A25,'Return Data'!$B$7:$R$2292,12,0)</f>
        <v>0</v>
      </c>
      <c r="I25" s="66">
        <f t="shared" si="5"/>
        <v>23</v>
      </c>
      <c r="J25" s="65">
        <f>VLOOKUP($A25,'Return Data'!$B$7:$R$2292,13,0)</f>
        <v>0</v>
      </c>
      <c r="K25" s="66">
        <f t="shared" si="6"/>
        <v>23</v>
      </c>
      <c r="L25" s="65"/>
      <c r="M25" s="66"/>
      <c r="N25" s="65"/>
      <c r="O25" s="66"/>
      <c r="P25" s="65"/>
      <c r="Q25" s="66"/>
      <c r="R25" s="65">
        <f>VLOOKUP($A25,'Return Data'!$B$7:$R$2292,16,0)</f>
        <v>0</v>
      </c>
      <c r="S25" s="67">
        <f t="shared" si="4"/>
        <v>23</v>
      </c>
    </row>
    <row r="26" spans="1:19" x14ac:dyDescent="0.3">
      <c r="A26" s="63" t="s">
        <v>1460</v>
      </c>
      <c r="B26" s="64">
        <f>VLOOKUP($A26,'Return Data'!$B$7:$R$2292,3,0)</f>
        <v>44579</v>
      </c>
      <c r="C26" s="65">
        <f>VLOOKUP($A26,'Return Data'!$B$7:$R$2292,4,0)</f>
        <v>147.28890000000001</v>
      </c>
      <c r="D26" s="65">
        <f>VLOOKUP($A26,'Return Data'!$B$7:$R$2292,10,0)</f>
        <v>1.4701</v>
      </c>
      <c r="E26" s="66">
        <f t="shared" si="0"/>
        <v>15</v>
      </c>
      <c r="F26" s="65">
        <f>VLOOKUP($A26,'Return Data'!$B$7:$R$2292,11,0)</f>
        <v>16.072199999999999</v>
      </c>
      <c r="G26" s="66">
        <f t="shared" si="11"/>
        <v>11</v>
      </c>
      <c r="H26" s="65">
        <f>VLOOKUP($A26,'Return Data'!$B$7:$R$2292,12,0)</f>
        <v>59.582000000000001</v>
      </c>
      <c r="I26" s="66">
        <f t="shared" si="5"/>
        <v>2</v>
      </c>
      <c r="J26" s="65">
        <f>VLOOKUP($A26,'Return Data'!$B$7:$R$2292,13,0)</f>
        <v>95.139700000000005</v>
      </c>
      <c r="K26" s="66">
        <f t="shared" si="6"/>
        <v>1</v>
      </c>
      <c r="L26" s="65">
        <f>VLOOKUP($A26,'Return Data'!$B$7:$R$2292,17,0)</f>
        <v>82.182599999999994</v>
      </c>
      <c r="M26" s="66">
        <f t="shared" si="7"/>
        <v>1</v>
      </c>
      <c r="N26" s="65">
        <f>VLOOKUP($A26,'Return Data'!$B$7:$R$2292,14,0)</f>
        <v>40.722700000000003</v>
      </c>
      <c r="O26" s="66">
        <f t="shared" si="8"/>
        <v>1</v>
      </c>
      <c r="P26" s="65">
        <f>VLOOKUP($A26,'Return Data'!$B$7:$R$2292,15,0)</f>
        <v>24.491399999999999</v>
      </c>
      <c r="Q26" s="66">
        <f t="shared" si="9"/>
        <v>5</v>
      </c>
      <c r="R26" s="65">
        <f>VLOOKUP($A26,'Return Data'!$B$7:$R$2292,16,0)</f>
        <v>17.573499999999999</v>
      </c>
      <c r="S26" s="67">
        <f t="shared" si="4"/>
        <v>20</v>
      </c>
    </row>
    <row r="27" spans="1:19" x14ac:dyDescent="0.3">
      <c r="A27" s="63" t="s">
        <v>1461</v>
      </c>
      <c r="B27" s="64">
        <f>VLOOKUP($A27,'Return Data'!$B$7:$R$2292,3,0)</f>
        <v>44579</v>
      </c>
      <c r="C27" s="65">
        <f>VLOOKUP($A27,'Return Data'!$B$7:$R$2292,4,0)</f>
        <v>120.3738</v>
      </c>
      <c r="D27" s="65">
        <f>VLOOKUP($A27,'Return Data'!$B$7:$R$2292,10,0)</f>
        <v>2.4264000000000001</v>
      </c>
      <c r="E27" s="66">
        <f t="shared" si="0"/>
        <v>11</v>
      </c>
      <c r="F27" s="65">
        <f>VLOOKUP($A27,'Return Data'!$B$7:$R$2292,11,0)</f>
        <v>14.6511</v>
      </c>
      <c r="G27" s="66">
        <f t="shared" si="11"/>
        <v>15</v>
      </c>
      <c r="H27" s="65">
        <f>VLOOKUP($A27,'Return Data'!$B$7:$R$2292,12,0)</f>
        <v>37.745100000000001</v>
      </c>
      <c r="I27" s="66">
        <f t="shared" si="5"/>
        <v>20</v>
      </c>
      <c r="J27" s="65">
        <f>VLOOKUP($A27,'Return Data'!$B$7:$R$2292,13,0)</f>
        <v>51.527799999999999</v>
      </c>
      <c r="K27" s="66">
        <f t="shared" si="6"/>
        <v>21</v>
      </c>
      <c r="L27" s="65">
        <f>VLOOKUP($A27,'Return Data'!$B$7:$R$2292,17,0)</f>
        <v>40.465699999999998</v>
      </c>
      <c r="M27" s="66">
        <f t="shared" si="7"/>
        <v>14</v>
      </c>
      <c r="N27" s="65">
        <f>VLOOKUP($A27,'Return Data'!$B$7:$R$2292,14,0)</f>
        <v>31.356000000000002</v>
      </c>
      <c r="O27" s="66">
        <f t="shared" si="8"/>
        <v>8</v>
      </c>
      <c r="P27" s="65">
        <f>VLOOKUP($A27,'Return Data'!$B$7:$R$2292,15,0)</f>
        <v>25.363900000000001</v>
      </c>
      <c r="Q27" s="66">
        <f t="shared" si="9"/>
        <v>2</v>
      </c>
      <c r="R27" s="65">
        <f>VLOOKUP($A27,'Return Data'!$B$7:$R$2292,16,0)</f>
        <v>28.114999999999998</v>
      </c>
      <c r="S27" s="67">
        <f t="shared" si="4"/>
        <v>7</v>
      </c>
    </row>
    <row r="28" spans="1:19" x14ac:dyDescent="0.3">
      <c r="A28" s="63" t="s">
        <v>1464</v>
      </c>
      <c r="B28" s="64">
        <f>VLOOKUP($A28,'Return Data'!$B$7:$R$2292,3,0)</f>
        <v>44579</v>
      </c>
      <c r="C28" s="65">
        <f>VLOOKUP($A28,'Return Data'!$B$7:$R$2292,4,0)</f>
        <v>166.83170000000001</v>
      </c>
      <c r="D28" s="65">
        <f>VLOOKUP($A28,'Return Data'!$B$7:$R$2292,10,0)</f>
        <v>1.2075</v>
      </c>
      <c r="E28" s="66">
        <f t="shared" si="0"/>
        <v>16</v>
      </c>
      <c r="F28" s="65">
        <f>VLOOKUP($A28,'Return Data'!$B$7:$R$2292,11,0)</f>
        <v>15.601599999999999</v>
      </c>
      <c r="G28" s="66">
        <f t="shared" si="11"/>
        <v>12</v>
      </c>
      <c r="H28" s="65">
        <f>VLOOKUP($A28,'Return Data'!$B$7:$R$2292,12,0)</f>
        <v>46.039000000000001</v>
      </c>
      <c r="I28" s="66">
        <f t="shared" si="5"/>
        <v>14</v>
      </c>
      <c r="J28" s="65">
        <f>VLOOKUP($A28,'Return Data'!$B$7:$R$2292,13,0)</f>
        <v>65.437200000000004</v>
      </c>
      <c r="K28" s="66">
        <f t="shared" si="6"/>
        <v>15</v>
      </c>
      <c r="L28" s="65">
        <f>VLOOKUP($A28,'Return Data'!$B$7:$R$2292,17,0)</f>
        <v>39.640799999999999</v>
      </c>
      <c r="M28" s="66">
        <f t="shared" si="7"/>
        <v>17</v>
      </c>
      <c r="N28" s="65">
        <f>VLOOKUP($A28,'Return Data'!$B$7:$R$2292,14,0)</f>
        <v>26.569700000000001</v>
      </c>
      <c r="O28" s="66">
        <f t="shared" si="8"/>
        <v>12</v>
      </c>
      <c r="P28" s="65">
        <f>VLOOKUP($A28,'Return Data'!$B$7:$R$2292,15,0)</f>
        <v>16.303699999999999</v>
      </c>
      <c r="Q28" s="66">
        <f t="shared" si="9"/>
        <v>13</v>
      </c>
      <c r="R28" s="65">
        <f>VLOOKUP($A28,'Return Data'!$B$7:$R$2292,16,0)</f>
        <v>19.0152</v>
      </c>
      <c r="S28" s="67">
        <f t="shared" si="4"/>
        <v>17</v>
      </c>
    </row>
    <row r="29" spans="1:19" x14ac:dyDescent="0.3">
      <c r="A29" s="63" t="s">
        <v>1465</v>
      </c>
      <c r="B29" s="64">
        <f>VLOOKUP($A29,'Return Data'!$B$7:$R$2292,3,0)</f>
        <v>44579</v>
      </c>
      <c r="C29" s="65">
        <f>VLOOKUP($A29,'Return Data'!$B$7:$R$2292,4,0)</f>
        <v>23.9986</v>
      </c>
      <c r="D29" s="65">
        <f>VLOOKUP($A29,'Return Data'!$B$7:$R$2292,10,0)</f>
        <v>3.1598999999999999</v>
      </c>
      <c r="E29" s="66">
        <f t="shared" si="0"/>
        <v>8</v>
      </c>
      <c r="F29" s="65">
        <f>VLOOKUP($A29,'Return Data'!$B$7:$R$2292,11,0)</f>
        <v>15.536199999999999</v>
      </c>
      <c r="G29" s="66">
        <f t="shared" si="11"/>
        <v>13</v>
      </c>
      <c r="H29" s="65">
        <f>VLOOKUP($A29,'Return Data'!$B$7:$R$2292,12,0)</f>
        <v>50.546399999999998</v>
      </c>
      <c r="I29" s="66">
        <f t="shared" si="5"/>
        <v>7</v>
      </c>
      <c r="J29" s="65">
        <f>VLOOKUP($A29,'Return Data'!$B$7:$R$2292,13,0)</f>
        <v>77.851699999999994</v>
      </c>
      <c r="K29" s="66">
        <f t="shared" si="6"/>
        <v>5</v>
      </c>
      <c r="L29" s="65">
        <f>VLOOKUP($A29,'Return Data'!$B$7:$R$2292,17,0)</f>
        <v>44.267400000000002</v>
      </c>
      <c r="M29" s="66">
        <f t="shared" si="7"/>
        <v>8</v>
      </c>
      <c r="N29" s="65"/>
      <c r="O29" s="66"/>
      <c r="P29" s="65"/>
      <c r="Q29" s="66"/>
      <c r="R29" s="65">
        <f>VLOOKUP($A29,'Return Data'!$B$7:$R$2292,16,0)</f>
        <v>31.6191</v>
      </c>
      <c r="S29" s="67">
        <f t="shared" si="4"/>
        <v>5</v>
      </c>
    </row>
    <row r="30" spans="1:19" x14ac:dyDescent="0.3">
      <c r="A30" s="63" t="s">
        <v>1467</v>
      </c>
      <c r="B30" s="64">
        <f>VLOOKUP($A30,'Return Data'!$B$7:$R$2292,3,0)</f>
        <v>44579</v>
      </c>
      <c r="C30" s="65">
        <f>VLOOKUP($A30,'Return Data'!$B$7:$R$2292,4,0)</f>
        <v>32.71</v>
      </c>
      <c r="D30" s="65">
        <f>VLOOKUP($A30,'Return Data'!$B$7:$R$2292,10,0)</f>
        <v>3.3491</v>
      </c>
      <c r="E30" s="66">
        <f t="shared" si="0"/>
        <v>6</v>
      </c>
      <c r="F30" s="65">
        <f>VLOOKUP($A30,'Return Data'!$B$7:$R$2292,11,0)</f>
        <v>13.340299999999999</v>
      </c>
      <c r="G30" s="66">
        <f t="shared" si="11"/>
        <v>17</v>
      </c>
      <c r="H30" s="65">
        <f>VLOOKUP($A30,'Return Data'!$B$7:$R$2292,12,0)</f>
        <v>44.991100000000003</v>
      </c>
      <c r="I30" s="66">
        <f t="shared" si="5"/>
        <v>17</v>
      </c>
      <c r="J30" s="65">
        <f>VLOOKUP($A30,'Return Data'!$B$7:$R$2292,13,0)</f>
        <v>66.6327</v>
      </c>
      <c r="K30" s="66">
        <f t="shared" si="6"/>
        <v>14</v>
      </c>
      <c r="L30" s="65">
        <f>VLOOKUP($A30,'Return Data'!$B$7:$R$2292,17,0)</f>
        <v>43.922600000000003</v>
      </c>
      <c r="M30" s="66">
        <f t="shared" si="7"/>
        <v>9</v>
      </c>
      <c r="N30" s="65">
        <f>VLOOKUP($A30,'Return Data'!$B$7:$R$2292,14,0)</f>
        <v>32.722799999999999</v>
      </c>
      <c r="O30" s="66">
        <f t="shared" si="8"/>
        <v>6</v>
      </c>
      <c r="P30" s="65">
        <f>VLOOKUP($A30,'Return Data'!$B$7:$R$2292,15,0)</f>
        <v>20.4969</v>
      </c>
      <c r="Q30" s="66">
        <f t="shared" si="9"/>
        <v>8</v>
      </c>
      <c r="R30" s="65">
        <f>VLOOKUP($A30,'Return Data'!$B$7:$R$2292,16,0)</f>
        <v>16.842099999999999</v>
      </c>
      <c r="S30" s="67">
        <f t="shared" si="4"/>
        <v>21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1.6549478260869566</v>
      </c>
      <c r="E32" s="74"/>
      <c r="F32" s="75">
        <f>AVERAGE(F8:F30)</f>
        <v>14.54611739130435</v>
      </c>
      <c r="G32" s="74"/>
      <c r="H32" s="75">
        <f>AVERAGE(H8:H30)</f>
        <v>45.175330434782609</v>
      </c>
      <c r="I32" s="74"/>
      <c r="J32" s="75">
        <f>AVERAGE(J8:J30)</f>
        <v>64.818317391304348</v>
      </c>
      <c r="K32" s="74"/>
      <c r="L32" s="75">
        <f>AVERAGE(L8:L30)</f>
        <v>45.889534999999995</v>
      </c>
      <c r="M32" s="74"/>
      <c r="N32" s="75">
        <f>AVERAGE(N8:N30)</f>
        <v>30.143986666666667</v>
      </c>
      <c r="O32" s="74"/>
      <c r="P32" s="75">
        <f>AVERAGE(P8:P30)</f>
        <v>21.056399999999996</v>
      </c>
      <c r="Q32" s="74"/>
      <c r="R32" s="75">
        <f>AVERAGE(R8:R30)</f>
        <v>25.659895652173912</v>
      </c>
      <c r="S32" s="76"/>
    </row>
    <row r="33" spans="1:19" x14ac:dyDescent="0.3">
      <c r="A33" s="73" t="s">
        <v>28</v>
      </c>
      <c r="B33" s="74"/>
      <c r="C33" s="74"/>
      <c r="D33" s="75">
        <f>MIN(D8:D30)</f>
        <v>-8.1318999999999999</v>
      </c>
      <c r="E33" s="74"/>
      <c r="F33" s="75">
        <f>MIN(F8:F30)</f>
        <v>-4.2064000000000004</v>
      </c>
      <c r="G33" s="74"/>
      <c r="H33" s="75">
        <f>MIN(H8:H30)</f>
        <v>0</v>
      </c>
      <c r="I33" s="74"/>
      <c r="J33" s="75">
        <f>MIN(J8:J30)</f>
        <v>0</v>
      </c>
      <c r="K33" s="74"/>
      <c r="L33" s="75">
        <f>MIN(L8:L30)</f>
        <v>32.866999999999997</v>
      </c>
      <c r="M33" s="74"/>
      <c r="N33" s="75">
        <f>MIN(N8:N30)</f>
        <v>20.501200000000001</v>
      </c>
      <c r="O33" s="74"/>
      <c r="P33" s="75">
        <f>MIN(P8:P30)</f>
        <v>14.727600000000001</v>
      </c>
      <c r="Q33" s="74"/>
      <c r="R33" s="75">
        <f>MIN(R8:R30)</f>
        <v>0</v>
      </c>
      <c r="S33" s="76"/>
    </row>
    <row r="34" spans="1:19" ht="15" thickBot="1" x14ac:dyDescent="0.35">
      <c r="A34" s="77" t="s">
        <v>29</v>
      </c>
      <c r="B34" s="78"/>
      <c r="C34" s="78"/>
      <c r="D34" s="79">
        <f>MAX(D8:D30)</f>
        <v>6.0975000000000001</v>
      </c>
      <c r="E34" s="78"/>
      <c r="F34" s="79">
        <f>MAX(F8:F30)</f>
        <v>23.645900000000001</v>
      </c>
      <c r="G34" s="78"/>
      <c r="H34" s="79">
        <f>MAX(H8:H30)</f>
        <v>59.698399999999999</v>
      </c>
      <c r="I34" s="78"/>
      <c r="J34" s="79">
        <f>MAX(J8:J30)</f>
        <v>95.139700000000005</v>
      </c>
      <c r="K34" s="78"/>
      <c r="L34" s="79">
        <f>MAX(L8:L30)</f>
        <v>82.182599999999994</v>
      </c>
      <c r="M34" s="78"/>
      <c r="N34" s="79">
        <f>MAX(N8:N30)</f>
        <v>40.722700000000003</v>
      </c>
      <c r="O34" s="78"/>
      <c r="P34" s="79">
        <f>MAX(P8:P30)</f>
        <v>25.4253</v>
      </c>
      <c r="Q34" s="78"/>
      <c r="R34" s="79">
        <f>MAX(R8:R30)</f>
        <v>59.034500000000001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1423</v>
      </c>
      <c r="B8" s="64">
        <f>VLOOKUP($A8,'Return Data'!$B$7:$R$2292,3,0)</f>
        <v>44579</v>
      </c>
      <c r="C8" s="65">
        <f>VLOOKUP($A8,'Return Data'!$B$7:$R$2292,4,0)</f>
        <v>57.055799999999998</v>
      </c>
      <c r="D8" s="65">
        <f>VLOOKUP($A8,'Return Data'!$B$7:$R$2292,10,0)</f>
        <v>-3.2946</v>
      </c>
      <c r="E8" s="66">
        <f t="shared" ref="E8:E30" si="0">RANK(D8,D$8:D$30,0)</f>
        <v>21</v>
      </c>
      <c r="F8" s="65">
        <f>VLOOKUP($A8,'Return Data'!$B$7:$R$2292,11,0)</f>
        <v>6.6989999999999998</v>
      </c>
      <c r="G8" s="66">
        <f t="shared" ref="G8" si="1">RANK(F8,F$8:F$30,0)</f>
        <v>21</v>
      </c>
      <c r="H8" s="65">
        <f>VLOOKUP($A8,'Return Data'!$B$7:$R$2292,12,0)</f>
        <v>33.204900000000002</v>
      </c>
      <c r="I8" s="66">
        <f t="shared" ref="I8" si="2">RANK(H8,H$8:H$30,0)</f>
        <v>21</v>
      </c>
      <c r="J8" s="65">
        <f>VLOOKUP($A8,'Return Data'!$B$7:$R$2292,13,0)</f>
        <v>53.519399999999997</v>
      </c>
      <c r="K8" s="66">
        <f t="shared" ref="K8" si="3">RANK(J8,J$8:J$30,0)</f>
        <v>20</v>
      </c>
      <c r="L8" s="65">
        <f>VLOOKUP($A8,'Return Data'!$B$7:$R$2292,17,0)</f>
        <v>31.418399999999998</v>
      </c>
      <c r="M8" s="66">
        <f>RANK(L8,L$8:L$30,0)</f>
        <v>20</v>
      </c>
      <c r="N8" s="65">
        <f>VLOOKUP($A8,'Return Data'!$B$7:$R$2292,14,0)</f>
        <v>19.1433</v>
      </c>
      <c r="O8" s="66">
        <f>RANK(N8,N$8:N$30,0)</f>
        <v>15</v>
      </c>
      <c r="P8" s="65">
        <f>VLOOKUP($A8,'Return Data'!$B$7:$R$2292,15,0)</f>
        <v>13.414199999999999</v>
      </c>
      <c r="Q8" s="66">
        <f>RANK(P8,P$8:P$30,0)</f>
        <v>14</v>
      </c>
      <c r="R8" s="65">
        <f>VLOOKUP($A8,'Return Data'!$B$7:$R$2292,16,0)</f>
        <v>12.533799999999999</v>
      </c>
      <c r="S8" s="67">
        <f t="shared" ref="S8" si="4">RANK(R8,R$8:R$30,0)</f>
        <v>20</v>
      </c>
    </row>
    <row r="9" spans="1:20" x14ac:dyDescent="0.3">
      <c r="A9" s="63" t="s">
        <v>1426</v>
      </c>
      <c r="B9" s="64">
        <f>VLOOKUP($A9,'Return Data'!$B$7:$R$2292,3,0)</f>
        <v>44579</v>
      </c>
      <c r="C9" s="65">
        <f>VLOOKUP($A9,'Return Data'!$B$7:$R$2292,4,0)</f>
        <v>63.47</v>
      </c>
      <c r="D9" s="65">
        <f>VLOOKUP($A9,'Return Data'!$B$7:$R$2292,10,0)</f>
        <v>2.8353999999999999</v>
      </c>
      <c r="E9" s="66">
        <f t="shared" si="0"/>
        <v>7</v>
      </c>
      <c r="F9" s="65">
        <f>VLOOKUP($A9,'Return Data'!$B$7:$R$2292,11,0)</f>
        <v>15.442</v>
      </c>
      <c r="G9" s="66">
        <f t="shared" ref="G9:G30" si="5">RANK(F9,F$8:F$30,0)</f>
        <v>10</v>
      </c>
      <c r="H9" s="65">
        <f>VLOOKUP($A9,'Return Data'!$B$7:$R$2292,12,0)</f>
        <v>43.597299999999997</v>
      </c>
      <c r="I9" s="66">
        <f t="shared" ref="I9:I30" si="6">RANK(H9,H$8:H$30,0)</f>
        <v>18</v>
      </c>
      <c r="J9" s="65">
        <f>VLOOKUP($A9,'Return Data'!$B$7:$R$2292,13,0)</f>
        <v>59.632800000000003</v>
      </c>
      <c r="K9" s="66">
        <f t="shared" ref="K9:K30" si="7">RANK(J9,J$8:J$30,0)</f>
        <v>17</v>
      </c>
      <c r="L9" s="65">
        <f>VLOOKUP($A9,'Return Data'!$B$7:$R$2292,17,0)</f>
        <v>37.812800000000003</v>
      </c>
      <c r="M9" s="66">
        <f t="shared" ref="M9:M30" si="8">RANK(L9,L$8:L$30,0)</f>
        <v>17</v>
      </c>
      <c r="N9" s="65">
        <f>VLOOKUP($A9,'Return Data'!$B$7:$R$2292,14,0)</f>
        <v>33.325600000000001</v>
      </c>
      <c r="O9" s="66">
        <f t="shared" ref="O9:O30" si="9">RANK(N9,N$8:N$30,0)</f>
        <v>3</v>
      </c>
      <c r="P9" s="65">
        <f>VLOOKUP($A9,'Return Data'!$B$7:$R$2292,15,0)</f>
        <v>23.7239</v>
      </c>
      <c r="Q9" s="66">
        <f t="shared" ref="Q9:Q30" si="10">RANK(P9,P$8:P$30,0)</f>
        <v>3</v>
      </c>
      <c r="R9" s="65">
        <f>VLOOKUP($A9,'Return Data'!$B$7:$R$2292,16,0)</f>
        <v>25.477499999999999</v>
      </c>
      <c r="S9" s="67">
        <f t="shared" ref="S9:S30" si="11">RANK(R9,R$8:R$30,0)</f>
        <v>7</v>
      </c>
    </row>
    <row r="10" spans="1:20" x14ac:dyDescent="0.3">
      <c r="A10" s="63" t="s">
        <v>1428</v>
      </c>
      <c r="B10" s="64">
        <f>VLOOKUP($A10,'Return Data'!$B$7:$R$2292,3,0)</f>
        <v>44579</v>
      </c>
      <c r="C10" s="65">
        <f>VLOOKUP($A10,'Return Data'!$B$7:$R$2292,4,0)</f>
        <v>28.06</v>
      </c>
      <c r="D10" s="65">
        <f>VLOOKUP($A10,'Return Data'!$B$7:$R$2292,10,0)</f>
        <v>3.3517000000000001</v>
      </c>
      <c r="E10" s="66">
        <f t="shared" si="0"/>
        <v>5</v>
      </c>
      <c r="F10" s="65">
        <f>VLOOKUP($A10,'Return Data'!$B$7:$R$2292,11,0)</f>
        <v>16.6736</v>
      </c>
      <c r="G10" s="66">
        <f t="shared" si="5"/>
        <v>8</v>
      </c>
      <c r="H10" s="65">
        <f>VLOOKUP($A10,'Return Data'!$B$7:$R$2292,12,0)</f>
        <v>50.6982</v>
      </c>
      <c r="I10" s="66">
        <f t="shared" si="6"/>
        <v>6</v>
      </c>
      <c r="J10" s="65">
        <f>VLOOKUP($A10,'Return Data'!$B$7:$R$2292,13,0)</f>
        <v>73.316900000000004</v>
      </c>
      <c r="K10" s="66">
        <f t="shared" si="7"/>
        <v>6</v>
      </c>
      <c r="L10" s="65">
        <f>VLOOKUP($A10,'Return Data'!$B$7:$R$2292,17,0)</f>
        <v>58.793300000000002</v>
      </c>
      <c r="M10" s="66">
        <f t="shared" si="8"/>
        <v>2</v>
      </c>
      <c r="N10" s="65"/>
      <c r="O10" s="66"/>
      <c r="P10" s="65"/>
      <c r="Q10" s="66"/>
      <c r="R10" s="65">
        <f>VLOOKUP($A10,'Return Data'!$B$7:$R$2292,16,0)</f>
        <v>39.717399999999998</v>
      </c>
      <c r="S10" s="67">
        <f t="shared" si="11"/>
        <v>2</v>
      </c>
    </row>
    <row r="11" spans="1:20" x14ac:dyDescent="0.3">
      <c r="A11" s="63" t="s">
        <v>1430</v>
      </c>
      <c r="B11" s="64">
        <f>VLOOKUP($A11,'Return Data'!$B$7:$R$2292,3,0)</f>
        <v>44579</v>
      </c>
      <c r="C11" s="65">
        <f>VLOOKUP($A11,'Return Data'!$B$7:$R$2292,4,0)</f>
        <v>24.27</v>
      </c>
      <c r="D11" s="65">
        <f>VLOOKUP($A11,'Return Data'!$B$7:$R$2292,10,0)</f>
        <v>2.3618999999999999</v>
      </c>
      <c r="E11" s="66">
        <f t="shared" si="0"/>
        <v>10</v>
      </c>
      <c r="F11" s="65">
        <f>VLOOKUP($A11,'Return Data'!$B$7:$R$2292,11,0)</f>
        <v>20.089099999999998</v>
      </c>
      <c r="G11" s="66">
        <f t="shared" si="5"/>
        <v>3</v>
      </c>
      <c r="H11" s="65">
        <f>VLOOKUP($A11,'Return Data'!$B$7:$R$2292,12,0)</f>
        <v>55.8767</v>
      </c>
      <c r="I11" s="66">
        <f t="shared" si="6"/>
        <v>3</v>
      </c>
      <c r="J11" s="65">
        <f>VLOOKUP($A11,'Return Data'!$B$7:$R$2292,13,0)</f>
        <v>76.766199999999998</v>
      </c>
      <c r="K11" s="66">
        <f t="shared" si="7"/>
        <v>4</v>
      </c>
      <c r="L11" s="65">
        <f>VLOOKUP($A11,'Return Data'!$B$7:$R$2292,17,0)</f>
        <v>53.027099999999997</v>
      </c>
      <c r="M11" s="66">
        <f t="shared" si="8"/>
        <v>3</v>
      </c>
      <c r="N11" s="65"/>
      <c r="O11" s="66"/>
      <c r="P11" s="65"/>
      <c r="Q11" s="66"/>
      <c r="R11" s="65">
        <f>VLOOKUP($A11,'Return Data'!$B$7:$R$2292,16,0)</f>
        <v>35.3947</v>
      </c>
      <c r="S11" s="67">
        <f t="shared" si="11"/>
        <v>4</v>
      </c>
    </row>
    <row r="12" spans="1:20" x14ac:dyDescent="0.3">
      <c r="A12" s="63" t="s">
        <v>1432</v>
      </c>
      <c r="B12" s="64">
        <f>VLOOKUP($A12,'Return Data'!$B$7:$R$2292,3,0)</f>
        <v>44579</v>
      </c>
      <c r="C12" s="65">
        <f>VLOOKUP($A12,'Return Data'!$B$7:$R$2292,4,0)</f>
        <v>117.446</v>
      </c>
      <c r="D12" s="65">
        <f>VLOOKUP($A12,'Return Data'!$B$7:$R$2292,10,0)</f>
        <v>4.3212999999999999</v>
      </c>
      <c r="E12" s="66">
        <f t="shared" si="0"/>
        <v>4</v>
      </c>
      <c r="F12" s="65">
        <f>VLOOKUP($A12,'Return Data'!$B$7:$R$2292,11,0)</f>
        <v>16.7409</v>
      </c>
      <c r="G12" s="66">
        <f t="shared" si="5"/>
        <v>7</v>
      </c>
      <c r="H12" s="65">
        <f>VLOOKUP($A12,'Return Data'!$B$7:$R$2292,12,0)</f>
        <v>46.734099999999998</v>
      </c>
      <c r="I12" s="66">
        <f t="shared" si="6"/>
        <v>10</v>
      </c>
      <c r="J12" s="65">
        <f>VLOOKUP($A12,'Return Data'!$B$7:$R$2292,13,0)</f>
        <v>63.564700000000002</v>
      </c>
      <c r="K12" s="66">
        <f t="shared" si="7"/>
        <v>16</v>
      </c>
      <c r="L12" s="65">
        <f>VLOOKUP($A12,'Return Data'!$B$7:$R$2292,17,0)</f>
        <v>41.919199999999996</v>
      </c>
      <c r="M12" s="66">
        <f t="shared" si="8"/>
        <v>9</v>
      </c>
      <c r="N12" s="65">
        <f>VLOOKUP($A12,'Return Data'!$B$7:$R$2292,14,0)</f>
        <v>30.285699999999999</v>
      </c>
      <c r="O12" s="66">
        <f t="shared" si="9"/>
        <v>7</v>
      </c>
      <c r="P12" s="65">
        <f>VLOOKUP($A12,'Return Data'!$B$7:$R$2292,15,0)</f>
        <v>17.578700000000001</v>
      </c>
      <c r="Q12" s="66">
        <f t="shared" si="10"/>
        <v>10</v>
      </c>
      <c r="R12" s="65">
        <f>VLOOKUP($A12,'Return Data'!$B$7:$R$2292,16,0)</f>
        <v>18.368300000000001</v>
      </c>
      <c r="S12" s="67">
        <f t="shared" si="11"/>
        <v>12</v>
      </c>
    </row>
    <row r="13" spans="1:20" x14ac:dyDescent="0.3">
      <c r="A13" s="63" t="s">
        <v>1434</v>
      </c>
      <c r="B13" s="64">
        <f>VLOOKUP($A13,'Return Data'!$B$7:$R$2292,3,0)</f>
        <v>44579</v>
      </c>
      <c r="C13" s="65">
        <f>VLOOKUP($A13,'Return Data'!$B$7:$R$2292,4,0)</f>
        <v>25.475000000000001</v>
      </c>
      <c r="D13" s="65">
        <f>VLOOKUP($A13,'Return Data'!$B$7:$R$2292,10,0)</f>
        <v>2.3668</v>
      </c>
      <c r="E13" s="66">
        <f t="shared" si="0"/>
        <v>9</v>
      </c>
      <c r="F13" s="65">
        <f>VLOOKUP($A13,'Return Data'!$B$7:$R$2292,11,0)</f>
        <v>16.2393</v>
      </c>
      <c r="G13" s="66">
        <f t="shared" si="5"/>
        <v>9</v>
      </c>
      <c r="H13" s="65">
        <f>VLOOKUP($A13,'Return Data'!$B$7:$R$2292,12,0)</f>
        <v>45.921599999999998</v>
      </c>
      <c r="I13" s="66">
        <f t="shared" si="6"/>
        <v>12</v>
      </c>
      <c r="J13" s="65">
        <f>VLOOKUP($A13,'Return Data'!$B$7:$R$2292,13,0)</f>
        <v>66.939700000000002</v>
      </c>
      <c r="K13" s="66">
        <f t="shared" si="7"/>
        <v>10</v>
      </c>
      <c r="L13" s="65">
        <f>VLOOKUP($A13,'Return Data'!$B$7:$R$2292,17,0)</f>
        <v>46.332999999999998</v>
      </c>
      <c r="M13" s="66">
        <f t="shared" si="8"/>
        <v>6</v>
      </c>
      <c r="N13" s="65"/>
      <c r="O13" s="66"/>
      <c r="P13" s="65"/>
      <c r="Q13" s="66"/>
      <c r="R13" s="65">
        <f>VLOOKUP($A13,'Return Data'!$B$7:$R$2292,16,0)</f>
        <v>37.328899999999997</v>
      </c>
      <c r="S13" s="67">
        <f t="shared" si="11"/>
        <v>3</v>
      </c>
    </row>
    <row r="14" spans="1:20" x14ac:dyDescent="0.3">
      <c r="A14" s="63" t="s">
        <v>1435</v>
      </c>
      <c r="B14" s="64">
        <f>VLOOKUP($A14,'Return Data'!$B$7:$R$2292,3,0)</f>
        <v>44579</v>
      </c>
      <c r="C14" s="65">
        <f>VLOOKUP($A14,'Return Data'!$B$7:$R$2292,4,0)</f>
        <v>95.480999999999995</v>
      </c>
      <c r="D14" s="65">
        <f>VLOOKUP($A14,'Return Data'!$B$7:$R$2292,10,0)</f>
        <v>0.96650000000000003</v>
      </c>
      <c r="E14" s="66">
        <f t="shared" si="0"/>
        <v>16</v>
      </c>
      <c r="F14" s="65">
        <f>VLOOKUP($A14,'Return Data'!$B$7:$R$2292,11,0)</f>
        <v>14.4984</v>
      </c>
      <c r="G14" s="66">
        <f t="shared" si="5"/>
        <v>13</v>
      </c>
      <c r="H14" s="65">
        <f>VLOOKUP($A14,'Return Data'!$B$7:$R$2292,12,0)</f>
        <v>44.608800000000002</v>
      </c>
      <c r="I14" s="66">
        <f t="shared" si="6"/>
        <v>14</v>
      </c>
      <c r="J14" s="65">
        <f>VLOOKUP($A14,'Return Data'!$B$7:$R$2292,13,0)</f>
        <v>57.207099999999997</v>
      </c>
      <c r="K14" s="66">
        <f t="shared" si="7"/>
        <v>18</v>
      </c>
      <c r="L14" s="65">
        <f>VLOOKUP($A14,'Return Data'!$B$7:$R$2292,17,0)</f>
        <v>34.648200000000003</v>
      </c>
      <c r="M14" s="66">
        <f t="shared" si="8"/>
        <v>19</v>
      </c>
      <c r="N14" s="65">
        <f>VLOOKUP($A14,'Return Data'!$B$7:$R$2292,14,0)</f>
        <v>21.945499999999999</v>
      </c>
      <c r="O14" s="66">
        <f t="shared" si="9"/>
        <v>14</v>
      </c>
      <c r="P14" s="65">
        <f>VLOOKUP($A14,'Return Data'!$B$7:$R$2292,15,0)</f>
        <v>15.408799999999999</v>
      </c>
      <c r="Q14" s="66">
        <f t="shared" si="10"/>
        <v>12</v>
      </c>
      <c r="R14" s="65">
        <f>VLOOKUP($A14,'Return Data'!$B$7:$R$2292,16,0)</f>
        <v>15.119899999999999</v>
      </c>
      <c r="S14" s="67">
        <f t="shared" si="11"/>
        <v>17</v>
      </c>
    </row>
    <row r="15" spans="1:20" x14ac:dyDescent="0.3">
      <c r="A15" s="63" t="s">
        <v>1438</v>
      </c>
      <c r="B15" s="64">
        <f>VLOOKUP($A15,'Return Data'!$B$7:$R$2292,3,0)</f>
        <v>44579</v>
      </c>
      <c r="C15" s="65">
        <f>VLOOKUP($A15,'Return Data'!$B$7:$R$2292,4,0)</f>
        <v>77.652000000000001</v>
      </c>
      <c r="D15" s="65">
        <f>VLOOKUP($A15,'Return Data'!$B$7:$R$2292,10,0)</f>
        <v>-0.17100000000000001</v>
      </c>
      <c r="E15" s="66">
        <f t="shared" si="0"/>
        <v>20</v>
      </c>
      <c r="F15" s="65">
        <f>VLOOKUP($A15,'Return Data'!$B$7:$R$2292,11,0)</f>
        <v>11.343400000000001</v>
      </c>
      <c r="G15" s="66">
        <f t="shared" si="5"/>
        <v>19</v>
      </c>
      <c r="H15" s="65">
        <f>VLOOKUP($A15,'Return Data'!$B$7:$R$2292,12,0)</f>
        <v>43.698900000000002</v>
      </c>
      <c r="I15" s="66">
        <f t="shared" si="6"/>
        <v>17</v>
      </c>
      <c r="J15" s="65">
        <f>VLOOKUP($A15,'Return Data'!$B$7:$R$2292,13,0)</f>
        <v>65.185400000000001</v>
      </c>
      <c r="K15" s="66">
        <f t="shared" si="7"/>
        <v>12</v>
      </c>
      <c r="L15" s="65">
        <f>VLOOKUP($A15,'Return Data'!$B$7:$R$2292,17,0)</f>
        <v>37.701999999999998</v>
      </c>
      <c r="M15" s="66">
        <f t="shared" si="8"/>
        <v>18</v>
      </c>
      <c r="N15" s="65">
        <f>VLOOKUP($A15,'Return Data'!$B$7:$R$2292,14,0)</f>
        <v>22.484100000000002</v>
      </c>
      <c r="O15" s="66">
        <f t="shared" si="9"/>
        <v>13</v>
      </c>
      <c r="P15" s="65">
        <f>VLOOKUP($A15,'Return Data'!$B$7:$R$2292,15,0)</f>
        <v>20.843499999999999</v>
      </c>
      <c r="Q15" s="66">
        <f t="shared" si="10"/>
        <v>7</v>
      </c>
      <c r="R15" s="65">
        <f>VLOOKUP($A15,'Return Data'!$B$7:$R$2292,16,0)</f>
        <v>16.008800000000001</v>
      </c>
      <c r="S15" s="67">
        <f t="shared" si="11"/>
        <v>15</v>
      </c>
    </row>
    <row r="16" spans="1:20" x14ac:dyDescent="0.3">
      <c r="A16" s="63" t="s">
        <v>1439</v>
      </c>
      <c r="B16" s="64">
        <f>VLOOKUP($A16,'Return Data'!$B$7:$R$2292,3,0)</f>
        <v>44579</v>
      </c>
      <c r="C16" s="65">
        <f>VLOOKUP($A16,'Return Data'!$B$7:$R$2292,4,0)</f>
        <v>95.641300000000001</v>
      </c>
      <c r="D16" s="65">
        <f>VLOOKUP($A16,'Return Data'!$B$7:$R$2292,10,0)</f>
        <v>1.3384</v>
      </c>
      <c r="E16" s="66">
        <f t="shared" si="0"/>
        <v>12</v>
      </c>
      <c r="F16" s="65">
        <f>VLOOKUP($A16,'Return Data'!$B$7:$R$2292,11,0)</f>
        <v>19.423500000000001</v>
      </c>
      <c r="G16" s="66">
        <f t="shared" si="5"/>
        <v>4</v>
      </c>
      <c r="H16" s="65">
        <f>VLOOKUP($A16,'Return Data'!$B$7:$R$2292,12,0)</f>
        <v>51.222099999999998</v>
      </c>
      <c r="I16" s="66">
        <f t="shared" si="6"/>
        <v>5</v>
      </c>
      <c r="J16" s="65">
        <f>VLOOKUP($A16,'Return Data'!$B$7:$R$2292,13,0)</f>
        <v>67.662000000000006</v>
      </c>
      <c r="K16" s="66">
        <f t="shared" si="7"/>
        <v>9</v>
      </c>
      <c r="L16" s="65">
        <f>VLOOKUP($A16,'Return Data'!$B$7:$R$2292,17,0)</f>
        <v>42.472700000000003</v>
      </c>
      <c r="M16" s="66">
        <f t="shared" si="8"/>
        <v>8</v>
      </c>
      <c r="N16" s="65">
        <f>VLOOKUP($A16,'Return Data'!$B$7:$R$2292,14,0)</f>
        <v>25.666499999999999</v>
      </c>
      <c r="O16" s="66">
        <f t="shared" si="9"/>
        <v>10</v>
      </c>
      <c r="P16" s="65">
        <f>VLOOKUP($A16,'Return Data'!$B$7:$R$2292,15,0)</f>
        <v>16.709499999999998</v>
      </c>
      <c r="Q16" s="66">
        <f t="shared" si="10"/>
        <v>11</v>
      </c>
      <c r="R16" s="65">
        <f>VLOOKUP($A16,'Return Data'!$B$7:$R$2292,16,0)</f>
        <v>14.4969</v>
      </c>
      <c r="S16" s="67">
        <f t="shared" si="11"/>
        <v>18</v>
      </c>
    </row>
    <row r="17" spans="1:19" x14ac:dyDescent="0.3">
      <c r="A17" s="63" t="s">
        <v>1441</v>
      </c>
      <c r="B17" s="64">
        <f>VLOOKUP($A17,'Return Data'!$B$7:$R$2292,3,0)</f>
        <v>44579</v>
      </c>
      <c r="C17" s="65">
        <f>VLOOKUP($A17,'Return Data'!$B$7:$R$2292,4,0)</f>
        <v>53.18</v>
      </c>
      <c r="D17" s="65">
        <f>VLOOKUP($A17,'Return Data'!$B$7:$R$2292,10,0)</f>
        <v>0.81520000000000004</v>
      </c>
      <c r="E17" s="66">
        <f t="shared" si="0"/>
        <v>18</v>
      </c>
      <c r="F17" s="65">
        <f>VLOOKUP($A17,'Return Data'!$B$7:$R$2292,11,0)</f>
        <v>11.582000000000001</v>
      </c>
      <c r="G17" s="66">
        <f t="shared" si="5"/>
        <v>18</v>
      </c>
      <c r="H17" s="65">
        <f>VLOOKUP($A17,'Return Data'!$B$7:$R$2292,12,0)</f>
        <v>47.558300000000003</v>
      </c>
      <c r="I17" s="66">
        <f t="shared" si="6"/>
        <v>8</v>
      </c>
      <c r="J17" s="65">
        <f>VLOOKUP($A17,'Return Data'!$B$7:$R$2292,13,0)</f>
        <v>64.745999999999995</v>
      </c>
      <c r="K17" s="66">
        <f t="shared" si="7"/>
        <v>13</v>
      </c>
      <c r="L17" s="65">
        <f>VLOOKUP($A17,'Return Data'!$B$7:$R$2292,17,0)</f>
        <v>39.392299999999999</v>
      </c>
      <c r="M17" s="66">
        <f t="shared" si="8"/>
        <v>12</v>
      </c>
      <c r="N17" s="65">
        <f>VLOOKUP($A17,'Return Data'!$B$7:$R$2292,14,0)</f>
        <v>31.8188</v>
      </c>
      <c r="O17" s="66">
        <f t="shared" si="9"/>
        <v>6</v>
      </c>
      <c r="P17" s="65">
        <f>VLOOKUP($A17,'Return Data'!$B$7:$R$2292,15,0)</f>
        <v>19.122599999999998</v>
      </c>
      <c r="Q17" s="66">
        <f t="shared" si="10"/>
        <v>9</v>
      </c>
      <c r="R17" s="65">
        <f>VLOOKUP($A17,'Return Data'!$B$7:$R$2292,16,0)</f>
        <v>12.430300000000001</v>
      </c>
      <c r="S17" s="67">
        <f t="shared" si="11"/>
        <v>21</v>
      </c>
    </row>
    <row r="18" spans="1:19" x14ac:dyDescent="0.3">
      <c r="A18" s="63" t="s">
        <v>1443</v>
      </c>
      <c r="B18" s="64">
        <f>VLOOKUP($A18,'Return Data'!$B$7:$R$2292,3,0)</f>
        <v>44579</v>
      </c>
      <c r="C18" s="65">
        <f>VLOOKUP($A18,'Return Data'!$B$7:$R$2292,4,0)</f>
        <v>18.41</v>
      </c>
      <c r="D18" s="65">
        <f>VLOOKUP($A18,'Return Data'!$B$7:$R$2292,10,0)</f>
        <v>4.3651</v>
      </c>
      <c r="E18" s="66">
        <f t="shared" si="0"/>
        <v>3</v>
      </c>
      <c r="F18" s="65">
        <f>VLOOKUP($A18,'Return Data'!$B$7:$R$2292,11,0)</f>
        <v>21.437999999999999</v>
      </c>
      <c r="G18" s="66">
        <f t="shared" si="5"/>
        <v>2</v>
      </c>
      <c r="H18" s="65">
        <f>VLOOKUP($A18,'Return Data'!$B$7:$R$2292,12,0)</f>
        <v>46.810200000000002</v>
      </c>
      <c r="I18" s="66">
        <f t="shared" si="6"/>
        <v>9</v>
      </c>
      <c r="J18" s="65">
        <f>VLOOKUP($A18,'Return Data'!$B$7:$R$2292,13,0)</f>
        <v>68.589699999999993</v>
      </c>
      <c r="K18" s="66">
        <f t="shared" si="7"/>
        <v>8</v>
      </c>
      <c r="L18" s="65">
        <f>VLOOKUP($A18,'Return Data'!$B$7:$R$2292,17,0)</f>
        <v>38.719000000000001</v>
      </c>
      <c r="M18" s="66">
        <f t="shared" si="8"/>
        <v>15</v>
      </c>
      <c r="N18" s="65">
        <f>VLOOKUP($A18,'Return Data'!$B$7:$R$2292,14,0)</f>
        <v>25.401</v>
      </c>
      <c r="O18" s="66">
        <f t="shared" si="9"/>
        <v>11</v>
      </c>
      <c r="P18" s="65"/>
      <c r="Q18" s="66"/>
      <c r="R18" s="65">
        <f>VLOOKUP($A18,'Return Data'!$B$7:$R$2292,16,0)</f>
        <v>14.2514</v>
      </c>
      <c r="S18" s="67">
        <f t="shared" si="11"/>
        <v>19</v>
      </c>
    </row>
    <row r="19" spans="1:19" x14ac:dyDescent="0.3">
      <c r="A19" s="63" t="s">
        <v>1446</v>
      </c>
      <c r="B19" s="64">
        <f>VLOOKUP($A19,'Return Data'!$B$7:$R$2292,3,0)</f>
        <v>44579</v>
      </c>
      <c r="C19" s="65">
        <f>VLOOKUP($A19,'Return Data'!$B$7:$R$2292,4,0)</f>
        <v>23.29</v>
      </c>
      <c r="D19" s="65">
        <f>VLOOKUP($A19,'Return Data'!$B$7:$R$2292,10,0)</f>
        <v>-3.3209</v>
      </c>
      <c r="E19" s="66">
        <f t="shared" si="0"/>
        <v>22</v>
      </c>
      <c r="F19" s="65">
        <f>VLOOKUP($A19,'Return Data'!$B$7:$R$2292,11,0)</f>
        <v>8.5780999999999992</v>
      </c>
      <c r="G19" s="66">
        <f t="shared" si="5"/>
        <v>20</v>
      </c>
      <c r="H19" s="65">
        <f>VLOOKUP($A19,'Return Data'!$B$7:$R$2292,12,0)</f>
        <v>42.4465</v>
      </c>
      <c r="I19" s="66">
        <f t="shared" si="6"/>
        <v>19</v>
      </c>
      <c r="J19" s="65">
        <f>VLOOKUP($A19,'Return Data'!$B$7:$R$2292,13,0)</f>
        <v>54.238399999999999</v>
      </c>
      <c r="K19" s="66">
        <f t="shared" si="7"/>
        <v>19</v>
      </c>
      <c r="L19" s="65"/>
      <c r="M19" s="66"/>
      <c r="N19" s="65"/>
      <c r="O19" s="66"/>
      <c r="P19" s="65"/>
      <c r="Q19" s="66"/>
      <c r="R19" s="65">
        <f>VLOOKUP($A19,'Return Data'!$B$7:$R$2292,16,0)</f>
        <v>56.094099999999997</v>
      </c>
      <c r="S19" s="67">
        <f t="shared" si="11"/>
        <v>1</v>
      </c>
    </row>
    <row r="20" spans="1:19" x14ac:dyDescent="0.3">
      <c r="A20" s="63" t="s">
        <v>1448</v>
      </c>
      <c r="B20" s="64">
        <f>VLOOKUP($A20,'Return Data'!$B$7:$R$2292,3,0)</f>
        <v>44579</v>
      </c>
      <c r="C20" s="65">
        <f>VLOOKUP($A20,'Return Data'!$B$7:$R$2292,4,0)</f>
        <v>22.41</v>
      </c>
      <c r="D20" s="65">
        <f>VLOOKUP($A20,'Return Data'!$B$7:$R$2292,10,0)</f>
        <v>1.1282000000000001</v>
      </c>
      <c r="E20" s="66">
        <f t="shared" si="0"/>
        <v>14</v>
      </c>
      <c r="F20" s="65">
        <f>VLOOKUP($A20,'Return Data'!$B$7:$R$2292,11,0)</f>
        <v>12.8399</v>
      </c>
      <c r="G20" s="66">
        <f t="shared" si="5"/>
        <v>17</v>
      </c>
      <c r="H20" s="65">
        <f>VLOOKUP($A20,'Return Data'!$B$7:$R$2292,12,0)</f>
        <v>46.470599999999997</v>
      </c>
      <c r="I20" s="66">
        <f t="shared" si="6"/>
        <v>11</v>
      </c>
      <c r="J20" s="65">
        <f>VLOOKUP($A20,'Return Data'!$B$7:$R$2292,13,0)</f>
        <v>64.537400000000005</v>
      </c>
      <c r="K20" s="66">
        <f t="shared" si="7"/>
        <v>14</v>
      </c>
      <c r="L20" s="65">
        <f>VLOOKUP($A20,'Return Data'!$B$7:$R$2292,17,0)</f>
        <v>39.167099999999998</v>
      </c>
      <c r="M20" s="66">
        <f t="shared" si="8"/>
        <v>13</v>
      </c>
      <c r="N20" s="65"/>
      <c r="O20" s="66"/>
      <c r="P20" s="65"/>
      <c r="Q20" s="66"/>
      <c r="R20" s="65">
        <f>VLOOKUP($A20,'Return Data'!$B$7:$R$2292,16,0)</f>
        <v>28.460100000000001</v>
      </c>
      <c r="S20" s="67">
        <f t="shared" si="11"/>
        <v>6</v>
      </c>
    </row>
    <row r="21" spans="1:19" x14ac:dyDescent="0.3">
      <c r="A21" s="63" t="s">
        <v>1450</v>
      </c>
      <c r="B21" s="64">
        <f>VLOOKUP($A21,'Return Data'!$B$7:$R$2292,3,0)</f>
        <v>44579</v>
      </c>
      <c r="C21" s="65">
        <f>VLOOKUP($A21,'Return Data'!$B$7:$R$2292,4,0)</f>
        <v>15.155099999999999</v>
      </c>
      <c r="D21" s="65">
        <f>VLOOKUP($A21,'Return Data'!$B$7:$R$2292,10,0)</f>
        <v>-8.6463999999999999</v>
      </c>
      <c r="E21" s="66">
        <f t="shared" si="0"/>
        <v>23</v>
      </c>
      <c r="F21" s="65">
        <f>VLOOKUP($A21,'Return Data'!$B$7:$R$2292,11,0)</f>
        <v>-5.2912999999999997</v>
      </c>
      <c r="G21" s="66">
        <f t="shared" si="5"/>
        <v>23</v>
      </c>
      <c r="H21" s="65">
        <f>VLOOKUP($A21,'Return Data'!$B$7:$R$2292,12,0)</f>
        <v>20.585799999999999</v>
      </c>
      <c r="I21" s="66">
        <f t="shared" si="6"/>
        <v>22</v>
      </c>
      <c r="J21" s="65">
        <f>VLOOKUP($A21,'Return Data'!$B$7:$R$2292,13,0)</f>
        <v>29.235800000000001</v>
      </c>
      <c r="K21" s="66">
        <f t="shared" si="7"/>
        <v>22</v>
      </c>
      <c r="L21" s="65"/>
      <c r="M21" s="66"/>
      <c r="N21" s="65"/>
      <c r="O21" s="66"/>
      <c r="P21" s="65"/>
      <c r="Q21" s="66"/>
      <c r="R21" s="65">
        <f>VLOOKUP($A21,'Return Data'!$B$7:$R$2292,16,0)</f>
        <v>24.1693</v>
      </c>
      <c r="S21" s="67">
        <f t="shared" si="11"/>
        <v>8</v>
      </c>
    </row>
    <row r="22" spans="1:19" x14ac:dyDescent="0.3">
      <c r="A22" s="63" t="s">
        <v>1451</v>
      </c>
      <c r="B22" s="64">
        <f>VLOOKUP($A22,'Return Data'!$B$7:$R$2292,3,0)</f>
        <v>44579</v>
      </c>
      <c r="C22" s="65">
        <f>VLOOKUP($A22,'Return Data'!$B$7:$R$2292,4,0)</f>
        <v>172.56700000000001</v>
      </c>
      <c r="D22" s="65">
        <f>VLOOKUP($A22,'Return Data'!$B$7:$R$2292,10,0)</f>
        <v>1.3098000000000001</v>
      </c>
      <c r="E22" s="66">
        <f t="shared" si="0"/>
        <v>13</v>
      </c>
      <c r="F22" s="65">
        <f>VLOOKUP($A22,'Return Data'!$B$7:$R$2292,11,0)</f>
        <v>17.606100000000001</v>
      </c>
      <c r="G22" s="66">
        <f t="shared" si="5"/>
        <v>6</v>
      </c>
      <c r="H22" s="65">
        <f>VLOOKUP($A22,'Return Data'!$B$7:$R$2292,12,0)</f>
        <v>44.449800000000003</v>
      </c>
      <c r="I22" s="66">
        <f t="shared" si="6"/>
        <v>15</v>
      </c>
      <c r="J22" s="65">
        <f>VLOOKUP($A22,'Return Data'!$B$7:$R$2292,13,0)</f>
        <v>70.342299999999994</v>
      </c>
      <c r="K22" s="66">
        <f t="shared" si="7"/>
        <v>7</v>
      </c>
      <c r="L22" s="65">
        <f>VLOOKUP($A22,'Return Data'!$B$7:$R$2292,17,0)</f>
        <v>48.522100000000002</v>
      </c>
      <c r="M22" s="66">
        <f t="shared" si="8"/>
        <v>4</v>
      </c>
      <c r="N22" s="65">
        <f>VLOOKUP($A22,'Return Data'!$B$7:$R$2292,14,0)</f>
        <v>35.868699999999997</v>
      </c>
      <c r="O22" s="66">
        <f t="shared" si="9"/>
        <v>2</v>
      </c>
      <c r="P22" s="65">
        <f>VLOOKUP($A22,'Return Data'!$B$7:$R$2292,15,0)</f>
        <v>22.878900000000002</v>
      </c>
      <c r="Q22" s="66">
        <f t="shared" si="10"/>
        <v>5</v>
      </c>
      <c r="R22" s="65">
        <f>VLOOKUP($A22,'Return Data'!$B$7:$R$2292,16,0)</f>
        <v>18.345400000000001</v>
      </c>
      <c r="S22" s="67">
        <f t="shared" si="11"/>
        <v>13</v>
      </c>
    </row>
    <row r="23" spans="1:19" x14ac:dyDescent="0.3">
      <c r="A23" s="63" t="s">
        <v>1454</v>
      </c>
      <c r="B23" s="64">
        <f>VLOOKUP($A23,'Return Data'!$B$7:$R$2292,3,0)</f>
        <v>44579</v>
      </c>
      <c r="C23" s="65">
        <f>VLOOKUP($A23,'Return Data'!$B$7:$R$2292,4,0)</f>
        <v>48.823999999999998</v>
      </c>
      <c r="D23" s="65">
        <f>VLOOKUP($A23,'Return Data'!$B$7:$R$2292,10,0)</f>
        <v>5.8033000000000001</v>
      </c>
      <c r="E23" s="66">
        <f t="shared" si="0"/>
        <v>1</v>
      </c>
      <c r="F23" s="65">
        <f>VLOOKUP($A23,'Return Data'!$B$7:$R$2292,11,0)</f>
        <v>22.960699999999999</v>
      </c>
      <c r="G23" s="66">
        <f t="shared" si="5"/>
        <v>1</v>
      </c>
      <c r="H23" s="65">
        <f>VLOOKUP($A23,'Return Data'!$B$7:$R$2292,12,0)</f>
        <v>58.396099999999997</v>
      </c>
      <c r="I23" s="66">
        <f t="shared" si="6"/>
        <v>1</v>
      </c>
      <c r="J23" s="65">
        <f>VLOOKUP($A23,'Return Data'!$B$7:$R$2292,13,0)</f>
        <v>82.084000000000003</v>
      </c>
      <c r="K23" s="66">
        <f t="shared" si="7"/>
        <v>2</v>
      </c>
      <c r="L23" s="65">
        <f>VLOOKUP($A23,'Return Data'!$B$7:$R$2292,17,0)</f>
        <v>41.6875</v>
      </c>
      <c r="M23" s="66">
        <f t="shared" si="8"/>
        <v>10</v>
      </c>
      <c r="N23" s="65">
        <f>VLOOKUP($A23,'Return Data'!$B$7:$R$2292,14,0)</f>
        <v>26.1448</v>
      </c>
      <c r="O23" s="66">
        <f t="shared" si="9"/>
        <v>9</v>
      </c>
      <c r="P23" s="65">
        <f>VLOOKUP($A23,'Return Data'!$B$7:$R$2292,15,0)</f>
        <v>21.4392</v>
      </c>
      <c r="Q23" s="66">
        <f t="shared" si="10"/>
        <v>6</v>
      </c>
      <c r="R23" s="65">
        <f>VLOOKUP($A23,'Return Data'!$B$7:$R$2292,16,0)</f>
        <v>22.8889</v>
      </c>
      <c r="S23" s="67">
        <f t="shared" si="11"/>
        <v>9</v>
      </c>
    </row>
    <row r="24" spans="1:19" x14ac:dyDescent="0.3">
      <c r="A24" s="63" t="s">
        <v>1455</v>
      </c>
      <c r="B24" s="64">
        <f>VLOOKUP($A24,'Return Data'!$B$7:$R$2292,3,0)</f>
        <v>44579</v>
      </c>
      <c r="C24" s="65">
        <f>VLOOKUP($A24,'Return Data'!$B$7:$R$2292,4,0)</f>
        <v>90.947699999999998</v>
      </c>
      <c r="D24" s="65">
        <f>VLOOKUP($A24,'Return Data'!$B$7:$R$2292,10,0)</f>
        <v>5.1490999999999998</v>
      </c>
      <c r="E24" s="66">
        <f t="shared" si="0"/>
        <v>2</v>
      </c>
      <c r="F24" s="65">
        <f>VLOOKUP($A24,'Return Data'!$B$7:$R$2292,11,0)</f>
        <v>19.1084</v>
      </c>
      <c r="G24" s="66">
        <f t="shared" si="5"/>
        <v>5</v>
      </c>
      <c r="H24" s="65">
        <f>VLOOKUP($A24,'Return Data'!$B$7:$R$2292,12,0)</f>
        <v>52.363199999999999</v>
      </c>
      <c r="I24" s="66">
        <f t="shared" si="6"/>
        <v>4</v>
      </c>
      <c r="J24" s="65">
        <f>VLOOKUP($A24,'Return Data'!$B$7:$R$2292,13,0)</f>
        <v>78.574299999999994</v>
      </c>
      <c r="K24" s="66">
        <f t="shared" si="7"/>
        <v>3</v>
      </c>
      <c r="L24" s="65">
        <f>VLOOKUP($A24,'Return Data'!$B$7:$R$2292,17,0)</f>
        <v>47.513599999999997</v>
      </c>
      <c r="M24" s="66">
        <f t="shared" si="8"/>
        <v>5</v>
      </c>
      <c r="N24" s="65">
        <f>VLOOKUP($A24,'Return Data'!$B$7:$R$2292,14,0)</f>
        <v>32.294199999999996</v>
      </c>
      <c r="O24" s="66">
        <f t="shared" si="9"/>
        <v>4</v>
      </c>
      <c r="P24" s="65">
        <f>VLOOKUP($A24,'Return Data'!$B$7:$R$2292,15,0)</f>
        <v>23.796099999999999</v>
      </c>
      <c r="Q24" s="66">
        <f t="shared" si="10"/>
        <v>2</v>
      </c>
      <c r="R24" s="65">
        <f>VLOOKUP($A24,'Return Data'!$B$7:$R$2292,16,0)</f>
        <v>21.475999999999999</v>
      </c>
      <c r="S24" s="67">
        <f t="shared" si="11"/>
        <v>10</v>
      </c>
    </row>
    <row r="25" spans="1:19" x14ac:dyDescent="0.3">
      <c r="A25" s="63" t="s">
        <v>1458</v>
      </c>
      <c r="B25" s="64">
        <f>VLOOKUP($A25,'Return Data'!$B$7:$R$2292,3,0)</f>
        <v>0</v>
      </c>
      <c r="C25" s="65">
        <f>VLOOKUP($A25,'Return Data'!$B$7:$R$2292,4,0)</f>
        <v>0</v>
      </c>
      <c r="D25" s="65">
        <f>VLOOKUP($A25,'Return Data'!$B$7:$R$2292,10,0)</f>
        <v>0</v>
      </c>
      <c r="E25" s="66">
        <f t="shared" si="0"/>
        <v>19</v>
      </c>
      <c r="F25" s="65">
        <f>VLOOKUP($A25,'Return Data'!$B$7:$R$2292,11,0)</f>
        <v>0</v>
      </c>
      <c r="G25" s="66">
        <f t="shared" si="5"/>
        <v>22</v>
      </c>
      <c r="H25" s="65">
        <f>VLOOKUP($A25,'Return Data'!$B$7:$R$2292,12,0)</f>
        <v>0</v>
      </c>
      <c r="I25" s="66">
        <f t="shared" si="6"/>
        <v>23</v>
      </c>
      <c r="J25" s="65">
        <f>VLOOKUP($A25,'Return Data'!$B$7:$R$2292,13,0)</f>
        <v>0</v>
      </c>
      <c r="K25" s="66">
        <f t="shared" si="7"/>
        <v>23</v>
      </c>
      <c r="L25" s="65"/>
      <c r="M25" s="66"/>
      <c r="N25" s="65"/>
      <c r="O25" s="66"/>
      <c r="P25" s="65"/>
      <c r="Q25" s="66"/>
      <c r="R25" s="65">
        <f>VLOOKUP($A25,'Return Data'!$B$7:$R$2292,16,0)</f>
        <v>0</v>
      </c>
      <c r="S25" s="67">
        <f t="shared" si="11"/>
        <v>23</v>
      </c>
    </row>
    <row r="26" spans="1:19" x14ac:dyDescent="0.3">
      <c r="A26" s="63" t="s">
        <v>1459</v>
      </c>
      <c r="B26" s="64">
        <f>VLOOKUP($A26,'Return Data'!$B$7:$R$2292,3,0)</f>
        <v>44579</v>
      </c>
      <c r="C26" s="65">
        <f>VLOOKUP($A26,'Return Data'!$B$7:$R$2292,4,0)</f>
        <v>158.60487119849299</v>
      </c>
      <c r="D26" s="65">
        <f>VLOOKUP($A26,'Return Data'!$B$7:$R$2292,10,0)</f>
        <v>1.0103</v>
      </c>
      <c r="E26" s="66">
        <f t="shared" si="0"/>
        <v>15</v>
      </c>
      <c r="F26" s="65">
        <f>VLOOKUP($A26,'Return Data'!$B$7:$R$2292,11,0)</f>
        <v>14.995799999999999</v>
      </c>
      <c r="G26" s="66">
        <f t="shared" si="5"/>
        <v>12</v>
      </c>
      <c r="H26" s="65">
        <f>VLOOKUP($A26,'Return Data'!$B$7:$R$2292,12,0)</f>
        <v>57.302</v>
      </c>
      <c r="I26" s="66">
        <f t="shared" si="6"/>
        <v>2</v>
      </c>
      <c r="J26" s="65">
        <f>VLOOKUP($A26,'Return Data'!$B$7:$R$2292,13,0)</f>
        <v>91.389399999999995</v>
      </c>
      <c r="K26" s="66">
        <f t="shared" si="7"/>
        <v>1</v>
      </c>
      <c r="L26" s="65">
        <f>VLOOKUP($A26,'Return Data'!$B$7:$R$2292,17,0)</f>
        <v>79.831299999999999</v>
      </c>
      <c r="M26" s="66">
        <f t="shared" si="8"/>
        <v>1</v>
      </c>
      <c r="N26" s="65">
        <f>VLOOKUP($A26,'Return Data'!$B$7:$R$2292,14,0)</f>
        <v>39.379199999999997</v>
      </c>
      <c r="O26" s="66">
        <f t="shared" si="9"/>
        <v>1</v>
      </c>
      <c r="P26" s="65">
        <f>VLOOKUP($A26,'Return Data'!$B$7:$R$2292,15,0)</f>
        <v>23.648800000000001</v>
      </c>
      <c r="Q26" s="66">
        <f t="shared" si="10"/>
        <v>4</v>
      </c>
      <c r="R26" s="65">
        <f>VLOOKUP($A26,'Return Data'!$B$7:$R$2292,16,0)</f>
        <v>11.5558</v>
      </c>
      <c r="S26" s="67">
        <f t="shared" si="11"/>
        <v>22</v>
      </c>
    </row>
    <row r="27" spans="1:19" x14ac:dyDescent="0.3">
      <c r="A27" s="63" t="s">
        <v>1462</v>
      </c>
      <c r="B27" s="64">
        <f>VLOOKUP($A27,'Return Data'!$B$7:$R$2292,3,0)</f>
        <v>44579</v>
      </c>
      <c r="C27" s="65">
        <f>VLOOKUP($A27,'Return Data'!$B$7:$R$2292,4,0)</f>
        <v>108.8776</v>
      </c>
      <c r="D27" s="65">
        <f>VLOOKUP($A27,'Return Data'!$B$7:$R$2292,10,0)</f>
        <v>2.1787999999999998</v>
      </c>
      <c r="E27" s="66">
        <f t="shared" si="0"/>
        <v>11</v>
      </c>
      <c r="F27" s="65">
        <f>VLOOKUP($A27,'Return Data'!$B$7:$R$2292,11,0)</f>
        <v>14.083</v>
      </c>
      <c r="G27" s="66">
        <f t="shared" si="5"/>
        <v>15</v>
      </c>
      <c r="H27" s="65">
        <f>VLOOKUP($A27,'Return Data'!$B$7:$R$2292,12,0)</f>
        <v>36.671900000000001</v>
      </c>
      <c r="I27" s="66">
        <f t="shared" si="6"/>
        <v>20</v>
      </c>
      <c r="J27" s="65">
        <f>VLOOKUP($A27,'Return Data'!$B$7:$R$2292,13,0)</f>
        <v>49.9617</v>
      </c>
      <c r="K27" s="66">
        <f t="shared" si="7"/>
        <v>21</v>
      </c>
      <c r="L27" s="65">
        <f>VLOOKUP($A27,'Return Data'!$B$7:$R$2292,17,0)</f>
        <v>38.942799999999998</v>
      </c>
      <c r="M27" s="66">
        <f t="shared" si="8"/>
        <v>14</v>
      </c>
      <c r="N27" s="65">
        <f>VLOOKUP($A27,'Return Data'!$B$7:$R$2292,14,0)</f>
        <v>29.876000000000001</v>
      </c>
      <c r="O27" s="66">
        <f t="shared" si="9"/>
        <v>8</v>
      </c>
      <c r="P27" s="65">
        <f>VLOOKUP($A27,'Return Data'!$B$7:$R$2292,15,0)</f>
        <v>23.962499999999999</v>
      </c>
      <c r="Q27" s="66">
        <f t="shared" si="10"/>
        <v>1</v>
      </c>
      <c r="R27" s="65">
        <f>VLOOKUP($A27,'Return Data'!$B$7:$R$2292,16,0)</f>
        <v>21.295999999999999</v>
      </c>
      <c r="S27" s="67">
        <f t="shared" si="11"/>
        <v>11</v>
      </c>
    </row>
    <row r="28" spans="1:19" x14ac:dyDescent="0.3">
      <c r="A28" s="63" t="s">
        <v>1463</v>
      </c>
      <c r="B28" s="64">
        <f>VLOOKUP($A28,'Return Data'!$B$7:$R$2292,3,0)</f>
        <v>44579</v>
      </c>
      <c r="C28" s="65">
        <f>VLOOKUP($A28,'Return Data'!$B$7:$R$2292,4,0)</f>
        <v>156.79089999999999</v>
      </c>
      <c r="D28" s="65">
        <f>VLOOKUP($A28,'Return Data'!$B$7:$R$2292,10,0)</f>
        <v>0.94110000000000005</v>
      </c>
      <c r="E28" s="66">
        <f t="shared" si="0"/>
        <v>17</v>
      </c>
      <c r="F28" s="65">
        <f>VLOOKUP($A28,'Return Data'!$B$7:$R$2292,11,0)</f>
        <v>15.0001</v>
      </c>
      <c r="G28" s="66">
        <f t="shared" si="5"/>
        <v>11</v>
      </c>
      <c r="H28" s="65">
        <f>VLOOKUP($A28,'Return Data'!$B$7:$R$2292,12,0)</f>
        <v>44.910800000000002</v>
      </c>
      <c r="I28" s="66">
        <f t="shared" si="6"/>
        <v>13</v>
      </c>
      <c r="J28" s="65">
        <f>VLOOKUP($A28,'Return Data'!$B$7:$R$2292,13,0)</f>
        <v>63.762300000000003</v>
      </c>
      <c r="K28" s="66">
        <f t="shared" si="7"/>
        <v>15</v>
      </c>
      <c r="L28" s="65">
        <f>VLOOKUP($A28,'Return Data'!$B$7:$R$2292,17,0)</f>
        <v>38.2637</v>
      </c>
      <c r="M28" s="66">
        <f t="shared" si="8"/>
        <v>16</v>
      </c>
      <c r="N28" s="65">
        <f>VLOOKUP($A28,'Return Data'!$B$7:$R$2292,14,0)</f>
        <v>25.336400000000001</v>
      </c>
      <c r="O28" s="66">
        <f t="shared" si="9"/>
        <v>12</v>
      </c>
      <c r="P28" s="65">
        <f>VLOOKUP($A28,'Return Data'!$B$7:$R$2292,15,0)</f>
        <v>15.275700000000001</v>
      </c>
      <c r="Q28" s="66">
        <f t="shared" si="10"/>
        <v>13</v>
      </c>
      <c r="R28" s="65">
        <f>VLOOKUP($A28,'Return Data'!$B$7:$R$2292,16,0)</f>
        <v>17.648399999999999</v>
      </c>
      <c r="S28" s="67">
        <f t="shared" si="11"/>
        <v>14</v>
      </c>
    </row>
    <row r="29" spans="1:19" x14ac:dyDescent="0.3">
      <c r="A29" s="63" t="s">
        <v>1466</v>
      </c>
      <c r="B29" s="64">
        <f>VLOOKUP($A29,'Return Data'!$B$7:$R$2292,3,0)</f>
        <v>44579</v>
      </c>
      <c r="C29" s="65">
        <f>VLOOKUP($A29,'Return Data'!$B$7:$R$2292,4,0)</f>
        <v>22.5944</v>
      </c>
      <c r="D29" s="65">
        <f>VLOOKUP($A29,'Return Data'!$B$7:$R$2292,10,0)</f>
        <v>2.6808000000000001</v>
      </c>
      <c r="E29" s="66">
        <f t="shared" si="0"/>
        <v>8</v>
      </c>
      <c r="F29" s="65">
        <f>VLOOKUP($A29,'Return Data'!$B$7:$R$2292,11,0)</f>
        <v>14.471</v>
      </c>
      <c r="G29" s="66">
        <f t="shared" si="5"/>
        <v>14</v>
      </c>
      <c r="H29" s="65">
        <f>VLOOKUP($A29,'Return Data'!$B$7:$R$2292,12,0)</f>
        <v>48.502800000000001</v>
      </c>
      <c r="I29" s="66">
        <f t="shared" si="6"/>
        <v>7</v>
      </c>
      <c r="J29" s="65">
        <f>VLOOKUP($A29,'Return Data'!$B$7:$R$2292,13,0)</f>
        <v>74.681899999999999</v>
      </c>
      <c r="K29" s="66">
        <f t="shared" si="7"/>
        <v>5</v>
      </c>
      <c r="L29" s="65">
        <f>VLOOKUP($A29,'Return Data'!$B$7:$R$2292,17,0)</f>
        <v>41.686399999999999</v>
      </c>
      <c r="M29" s="66">
        <f t="shared" si="8"/>
        <v>11</v>
      </c>
      <c r="N29" s="65"/>
      <c r="O29" s="66"/>
      <c r="P29" s="65"/>
      <c r="Q29" s="66"/>
      <c r="R29" s="65">
        <f>VLOOKUP($A29,'Return Data'!$B$7:$R$2292,16,0)</f>
        <v>29.151900000000001</v>
      </c>
      <c r="S29" s="67">
        <f t="shared" si="11"/>
        <v>5</v>
      </c>
    </row>
    <row r="30" spans="1:19" x14ac:dyDescent="0.3">
      <c r="A30" s="63" t="s">
        <v>1468</v>
      </c>
      <c r="B30" s="64">
        <f>VLOOKUP($A30,'Return Data'!$B$7:$R$2292,3,0)</f>
        <v>44579</v>
      </c>
      <c r="C30" s="65">
        <f>VLOOKUP($A30,'Return Data'!$B$7:$R$2292,4,0)</f>
        <v>30.81</v>
      </c>
      <c r="D30" s="65">
        <f>VLOOKUP($A30,'Return Data'!$B$7:$R$2292,10,0)</f>
        <v>3.1469999999999998</v>
      </c>
      <c r="E30" s="66">
        <f t="shared" si="0"/>
        <v>6</v>
      </c>
      <c r="F30" s="65">
        <f>VLOOKUP($A30,'Return Data'!$B$7:$R$2292,11,0)</f>
        <v>12.9399</v>
      </c>
      <c r="G30" s="66">
        <f t="shared" si="5"/>
        <v>16</v>
      </c>
      <c r="H30" s="65">
        <f>VLOOKUP($A30,'Return Data'!$B$7:$R$2292,12,0)</f>
        <v>44.174100000000003</v>
      </c>
      <c r="I30" s="66">
        <f t="shared" si="6"/>
        <v>16</v>
      </c>
      <c r="J30" s="65">
        <f>VLOOKUP($A30,'Return Data'!$B$7:$R$2292,13,0)</f>
        <v>65.378399999999999</v>
      </c>
      <c r="K30" s="66">
        <f t="shared" si="7"/>
        <v>11</v>
      </c>
      <c r="L30" s="65">
        <f>VLOOKUP($A30,'Return Data'!$B$7:$R$2292,17,0)</f>
        <v>42.892299999999999</v>
      </c>
      <c r="M30" s="66">
        <f t="shared" si="8"/>
        <v>7</v>
      </c>
      <c r="N30" s="65">
        <f>VLOOKUP($A30,'Return Data'!$B$7:$R$2292,14,0)</f>
        <v>31.821999999999999</v>
      </c>
      <c r="O30" s="66">
        <f t="shared" si="9"/>
        <v>5</v>
      </c>
      <c r="P30" s="65">
        <f>VLOOKUP($A30,'Return Data'!$B$7:$R$2292,15,0)</f>
        <v>19.607800000000001</v>
      </c>
      <c r="Q30" s="66">
        <f t="shared" si="10"/>
        <v>8</v>
      </c>
      <c r="R30" s="65">
        <f>VLOOKUP($A30,'Return Data'!$B$7:$R$2292,16,0)</f>
        <v>15.927300000000001</v>
      </c>
      <c r="S30" s="67">
        <f t="shared" si="11"/>
        <v>16</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1.3320782608695654</v>
      </c>
      <c r="E32" s="74"/>
      <c r="F32" s="75">
        <f>AVERAGE(F8:F30)</f>
        <v>13.802647826086956</v>
      </c>
      <c r="G32" s="74"/>
      <c r="H32" s="75">
        <f>AVERAGE(H8:H30)</f>
        <v>43.748030434782606</v>
      </c>
      <c r="I32" s="74"/>
      <c r="J32" s="75">
        <f>AVERAGE(J8:J30)</f>
        <v>62.6659043478261</v>
      </c>
      <c r="K32" s="74"/>
      <c r="L32" s="75">
        <f>AVERAGE(L8:L30)</f>
        <v>44.037239999999997</v>
      </c>
      <c r="M32" s="74"/>
      <c r="N32" s="75">
        <f>AVERAGE(N8:N30)</f>
        <v>28.71945333333333</v>
      </c>
      <c r="O32" s="74"/>
      <c r="P32" s="75">
        <f>AVERAGE(P8:P30)</f>
        <v>19.815014285714284</v>
      </c>
      <c r="Q32" s="74"/>
      <c r="R32" s="75">
        <f>AVERAGE(R8:R30)</f>
        <v>22.093091304347823</v>
      </c>
      <c r="S32" s="76"/>
    </row>
    <row r="33" spans="1:19" x14ac:dyDescent="0.3">
      <c r="A33" s="73" t="s">
        <v>28</v>
      </c>
      <c r="B33" s="74"/>
      <c r="C33" s="74"/>
      <c r="D33" s="75">
        <f>MIN(D8:D30)</f>
        <v>-8.6463999999999999</v>
      </c>
      <c r="E33" s="74"/>
      <c r="F33" s="75">
        <f>MIN(F8:F30)</f>
        <v>-5.2912999999999997</v>
      </c>
      <c r="G33" s="74"/>
      <c r="H33" s="75">
        <f>MIN(H8:H30)</f>
        <v>0</v>
      </c>
      <c r="I33" s="74"/>
      <c r="J33" s="75">
        <f>MIN(J8:J30)</f>
        <v>0</v>
      </c>
      <c r="K33" s="74"/>
      <c r="L33" s="75">
        <f>MIN(L8:L30)</f>
        <v>31.418399999999998</v>
      </c>
      <c r="M33" s="74"/>
      <c r="N33" s="75">
        <f>MIN(N8:N30)</f>
        <v>19.1433</v>
      </c>
      <c r="O33" s="74"/>
      <c r="P33" s="75">
        <f>MIN(P8:P30)</f>
        <v>13.414199999999999</v>
      </c>
      <c r="Q33" s="74"/>
      <c r="R33" s="75">
        <f>MIN(R8:R30)</f>
        <v>0</v>
      </c>
      <c r="S33" s="76"/>
    </row>
    <row r="34" spans="1:19" ht="15" thickBot="1" x14ac:dyDescent="0.35">
      <c r="A34" s="77" t="s">
        <v>29</v>
      </c>
      <c r="B34" s="78"/>
      <c r="C34" s="78"/>
      <c r="D34" s="79">
        <f>MAX(D8:D30)</f>
        <v>5.8033000000000001</v>
      </c>
      <c r="E34" s="78"/>
      <c r="F34" s="79">
        <f>MAX(F8:F30)</f>
        <v>22.960699999999999</v>
      </c>
      <c r="G34" s="78"/>
      <c r="H34" s="79">
        <f>MAX(H8:H30)</f>
        <v>58.396099999999997</v>
      </c>
      <c r="I34" s="78"/>
      <c r="J34" s="79">
        <f>MAX(J8:J30)</f>
        <v>91.389399999999995</v>
      </c>
      <c r="K34" s="78"/>
      <c r="L34" s="79">
        <f>MAX(L8:L30)</f>
        <v>79.831299999999999</v>
      </c>
      <c r="M34" s="78"/>
      <c r="N34" s="79">
        <f>MAX(N8:N30)</f>
        <v>39.379199999999997</v>
      </c>
      <c r="O34" s="78"/>
      <c r="P34" s="79">
        <f>MAX(P8:P30)</f>
        <v>23.962499999999999</v>
      </c>
      <c r="Q34" s="78"/>
      <c r="R34" s="79">
        <f>MAX(R8:R30)</f>
        <v>56.094099999999997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44579</v>
      </c>
      <c r="C8" s="65">
        <f>VLOOKUP($A8,'Return Data'!$B$7:$R$2292,4,0)</f>
        <v>529.5</v>
      </c>
      <c r="D8" s="65">
        <f>VLOOKUP($A8,'Return Data'!$B$7:$R$2292,10,0)</f>
        <v>-0.49980000000000002</v>
      </c>
      <c r="E8" s="66">
        <f t="shared" ref="E8:E33" si="0">RANK(D8,D$8:D$33,0)</f>
        <v>10</v>
      </c>
      <c r="F8" s="65">
        <f>VLOOKUP($A8,'Return Data'!$B$7:$R$2292,11,0)</f>
        <v>17.593499999999999</v>
      </c>
      <c r="G8" s="66">
        <f t="shared" ref="G8:G25" si="1">RANK(F8,F$8:F$33,0)</f>
        <v>5</v>
      </c>
      <c r="H8" s="65">
        <f>VLOOKUP($A8,'Return Data'!$B$7:$R$2292,12,0)</f>
        <v>40.895699999999998</v>
      </c>
      <c r="I8" s="66">
        <f t="shared" ref="I8:I25" si="2">RANK(H8,H$8:H$33,0)</f>
        <v>4</v>
      </c>
      <c r="J8" s="65">
        <f>VLOOKUP($A8,'Return Data'!$B$7:$R$2292,13,0)</f>
        <v>52.0852</v>
      </c>
      <c r="K8" s="66">
        <f t="shared" ref="K8:K21" si="3">RANK(J8,J$8:J$33,0)</f>
        <v>7</v>
      </c>
      <c r="L8" s="65">
        <f>VLOOKUP($A8,'Return Data'!$B$7:$R$2292,17,0)</f>
        <v>30.888300000000001</v>
      </c>
      <c r="M8" s="66">
        <f t="shared" ref="M8:M21" si="4">RANK(L8,L$8:L$33,0)</f>
        <v>16</v>
      </c>
      <c r="N8" s="65">
        <f>VLOOKUP($A8,'Return Data'!$B$7:$R$2292,14,0)</f>
        <v>21.820799999999998</v>
      </c>
      <c r="O8" s="66">
        <f t="shared" ref="O8:O20" si="5">RANK(N8,N$8:N$33,0)</f>
        <v>18</v>
      </c>
      <c r="P8" s="65">
        <f>VLOOKUP($A8,'Return Data'!$B$7:$R$2292,15,0)</f>
        <v>15.774900000000001</v>
      </c>
      <c r="Q8" s="66">
        <f t="shared" ref="Q8:Q16" si="6">RANK(P8,P$8:P$33,0)</f>
        <v>20</v>
      </c>
      <c r="R8" s="65">
        <f>VLOOKUP($A8,'Return Data'!$B$7:$R$2292,16,0)</f>
        <v>17.826699999999999</v>
      </c>
      <c r="S8" s="67">
        <f t="shared" ref="S8:S33" si="7">RANK(R8,R$8:R$33,0)</f>
        <v>22</v>
      </c>
    </row>
    <row r="9" spans="1:20" x14ac:dyDescent="0.3">
      <c r="A9" s="63" t="s">
        <v>1133</v>
      </c>
      <c r="B9" s="64">
        <f>VLOOKUP($A9,'Return Data'!$B$7:$R$2292,3,0)</f>
        <v>44579</v>
      </c>
      <c r="C9" s="65">
        <f>VLOOKUP($A9,'Return Data'!$B$7:$R$2292,4,0)</f>
        <v>79.3</v>
      </c>
      <c r="D9" s="65">
        <f>VLOOKUP($A9,'Return Data'!$B$7:$R$2292,10,0)</f>
        <v>-3.1036000000000001</v>
      </c>
      <c r="E9" s="66">
        <f t="shared" si="0"/>
        <v>21</v>
      </c>
      <c r="F9" s="65">
        <f>VLOOKUP($A9,'Return Data'!$B$7:$R$2292,11,0)</f>
        <v>13.773300000000001</v>
      </c>
      <c r="G9" s="66">
        <f t="shared" si="1"/>
        <v>8</v>
      </c>
      <c r="H9" s="65">
        <f>VLOOKUP($A9,'Return Data'!$B$7:$R$2292,12,0)</f>
        <v>31.6401</v>
      </c>
      <c r="I9" s="66">
        <f t="shared" si="2"/>
        <v>15</v>
      </c>
      <c r="J9" s="65">
        <f>VLOOKUP($A9,'Return Data'!$B$7:$R$2292,13,0)</f>
        <v>43.425600000000003</v>
      </c>
      <c r="K9" s="66">
        <f t="shared" si="3"/>
        <v>17</v>
      </c>
      <c r="L9" s="65">
        <f>VLOOKUP($A9,'Return Data'!$B$7:$R$2292,17,0)</f>
        <v>33.372199999999999</v>
      </c>
      <c r="M9" s="66">
        <f t="shared" si="4"/>
        <v>10</v>
      </c>
      <c r="N9" s="65">
        <f>VLOOKUP($A9,'Return Data'!$B$7:$R$2292,14,0)</f>
        <v>28.819900000000001</v>
      </c>
      <c r="O9" s="66">
        <f t="shared" si="5"/>
        <v>5</v>
      </c>
      <c r="P9" s="65">
        <f>VLOOKUP($A9,'Return Data'!$B$7:$R$2292,15,0)</f>
        <v>24.6462</v>
      </c>
      <c r="Q9" s="66">
        <f t="shared" si="6"/>
        <v>2</v>
      </c>
      <c r="R9" s="65">
        <f>VLOOKUP($A9,'Return Data'!$B$7:$R$2292,16,0)</f>
        <v>21.416</v>
      </c>
      <c r="S9" s="67">
        <f t="shared" si="7"/>
        <v>8</v>
      </c>
    </row>
    <row r="10" spans="1:20" x14ac:dyDescent="0.3">
      <c r="A10" s="63" t="s">
        <v>1136</v>
      </c>
      <c r="B10" s="64">
        <f>VLOOKUP($A10,'Return Data'!$B$7:$R$2292,3,0)</f>
        <v>44579</v>
      </c>
      <c r="C10" s="65">
        <f>VLOOKUP($A10,'Return Data'!$B$7:$R$2292,4,0)</f>
        <v>19.88</v>
      </c>
      <c r="D10" s="65">
        <f>VLOOKUP($A10,'Return Data'!$B$7:$R$2292,10,0)</f>
        <v>-0.3009</v>
      </c>
      <c r="E10" s="66">
        <f t="shared" si="0"/>
        <v>8</v>
      </c>
      <c r="F10" s="65">
        <f>VLOOKUP($A10,'Return Data'!$B$7:$R$2292,11,0)</f>
        <v>20.048300000000001</v>
      </c>
      <c r="G10" s="66">
        <f t="shared" si="1"/>
        <v>3</v>
      </c>
      <c r="H10" s="65">
        <f>VLOOKUP($A10,'Return Data'!$B$7:$R$2292,12,0)</f>
        <v>46.283999999999999</v>
      </c>
      <c r="I10" s="66">
        <f t="shared" si="2"/>
        <v>3</v>
      </c>
      <c r="J10" s="65">
        <f>VLOOKUP($A10,'Return Data'!$B$7:$R$2292,13,0)</f>
        <v>58.028599999999997</v>
      </c>
      <c r="K10" s="66">
        <f t="shared" si="3"/>
        <v>3</v>
      </c>
      <c r="L10" s="65">
        <f>VLOOKUP($A10,'Return Data'!$B$7:$R$2292,17,0)</f>
        <v>42.0017</v>
      </c>
      <c r="M10" s="66">
        <f t="shared" si="4"/>
        <v>3</v>
      </c>
      <c r="N10" s="65">
        <f>VLOOKUP($A10,'Return Data'!$B$7:$R$2292,14,0)</f>
        <v>29.113099999999999</v>
      </c>
      <c r="O10" s="66">
        <f t="shared" si="5"/>
        <v>3</v>
      </c>
      <c r="P10" s="65">
        <f>VLOOKUP($A10,'Return Data'!$B$7:$R$2292,15,0)</f>
        <v>20.046099999999999</v>
      </c>
      <c r="Q10" s="66">
        <f t="shared" si="6"/>
        <v>7</v>
      </c>
      <c r="R10" s="65">
        <f>VLOOKUP($A10,'Return Data'!$B$7:$R$2292,16,0)</f>
        <v>11.5022</v>
      </c>
      <c r="S10" s="67">
        <f t="shared" si="7"/>
        <v>25</v>
      </c>
    </row>
    <row r="11" spans="1:20" x14ac:dyDescent="0.3">
      <c r="A11" s="63" t="s">
        <v>1138</v>
      </c>
      <c r="B11" s="64">
        <f>VLOOKUP($A11,'Return Data'!$B$7:$R$2292,3,0)</f>
        <v>44579</v>
      </c>
      <c r="C11" s="65">
        <f>VLOOKUP($A11,'Return Data'!$B$7:$R$2292,4,0)</f>
        <v>67.382000000000005</v>
      </c>
      <c r="D11" s="65">
        <f>VLOOKUP($A11,'Return Data'!$B$7:$R$2292,10,0)</f>
        <v>-3.74</v>
      </c>
      <c r="E11" s="66">
        <f t="shared" si="0"/>
        <v>22</v>
      </c>
      <c r="F11" s="65">
        <f>VLOOKUP($A11,'Return Data'!$B$7:$R$2292,11,0)</f>
        <v>9.2835000000000001</v>
      </c>
      <c r="G11" s="66">
        <f t="shared" si="1"/>
        <v>21</v>
      </c>
      <c r="H11" s="65">
        <f>VLOOKUP($A11,'Return Data'!$B$7:$R$2292,12,0)</f>
        <v>29.563300000000002</v>
      </c>
      <c r="I11" s="66">
        <f t="shared" si="2"/>
        <v>19</v>
      </c>
      <c r="J11" s="65">
        <f>VLOOKUP($A11,'Return Data'!$B$7:$R$2292,13,0)</f>
        <v>46.149000000000001</v>
      </c>
      <c r="K11" s="66">
        <f t="shared" si="3"/>
        <v>12</v>
      </c>
      <c r="L11" s="65">
        <f>VLOOKUP($A11,'Return Data'!$B$7:$R$2292,17,0)</f>
        <v>32.272100000000002</v>
      </c>
      <c r="M11" s="66">
        <f t="shared" si="4"/>
        <v>12</v>
      </c>
      <c r="N11" s="65">
        <f>VLOOKUP($A11,'Return Data'!$B$7:$R$2292,14,0)</f>
        <v>26.613399999999999</v>
      </c>
      <c r="O11" s="66">
        <f t="shared" si="5"/>
        <v>11</v>
      </c>
      <c r="P11" s="65">
        <f>VLOOKUP($A11,'Return Data'!$B$7:$R$2292,15,0)</f>
        <v>18.8873</v>
      </c>
      <c r="Q11" s="66">
        <f t="shared" si="6"/>
        <v>10</v>
      </c>
      <c r="R11" s="65">
        <f>VLOOKUP($A11,'Return Data'!$B$7:$R$2292,16,0)</f>
        <v>20.4971</v>
      </c>
      <c r="S11" s="67">
        <f t="shared" si="7"/>
        <v>13</v>
      </c>
    </row>
    <row r="12" spans="1:20" x14ac:dyDescent="0.3">
      <c r="A12" s="63" t="s">
        <v>1139</v>
      </c>
      <c r="B12" s="64">
        <f>VLOOKUP($A12,'Return Data'!$B$7:$R$2292,3,0)</f>
        <v>44579</v>
      </c>
      <c r="C12" s="65">
        <f>VLOOKUP($A12,'Return Data'!$B$7:$R$2292,4,0)</f>
        <v>101.68300000000001</v>
      </c>
      <c r="D12" s="65">
        <f>VLOOKUP($A12,'Return Data'!$B$7:$R$2292,10,0)</f>
        <v>-2.9028999999999998</v>
      </c>
      <c r="E12" s="66">
        <f t="shared" si="0"/>
        <v>19</v>
      </c>
      <c r="F12" s="65">
        <f>VLOOKUP($A12,'Return Data'!$B$7:$R$2292,11,0)</f>
        <v>8.0056999999999992</v>
      </c>
      <c r="G12" s="66">
        <f t="shared" si="1"/>
        <v>22</v>
      </c>
      <c r="H12" s="65">
        <f>VLOOKUP($A12,'Return Data'!$B$7:$R$2292,12,0)</f>
        <v>24.857900000000001</v>
      </c>
      <c r="I12" s="66">
        <f t="shared" si="2"/>
        <v>23</v>
      </c>
      <c r="J12" s="65">
        <f>VLOOKUP($A12,'Return Data'!$B$7:$R$2292,13,0)</f>
        <v>31.9102</v>
      </c>
      <c r="K12" s="66">
        <f t="shared" si="3"/>
        <v>24</v>
      </c>
      <c r="L12" s="65">
        <f>VLOOKUP($A12,'Return Data'!$B$7:$R$2292,17,0)</f>
        <v>26.354299999999999</v>
      </c>
      <c r="M12" s="66">
        <f t="shared" si="4"/>
        <v>20</v>
      </c>
      <c r="N12" s="65">
        <f>VLOOKUP($A12,'Return Data'!$B$7:$R$2292,14,0)</f>
        <v>23.3764</v>
      </c>
      <c r="O12" s="66">
        <f t="shared" si="5"/>
        <v>14</v>
      </c>
      <c r="P12" s="65">
        <f>VLOOKUP($A12,'Return Data'!$B$7:$R$2292,15,0)</f>
        <v>17.452100000000002</v>
      </c>
      <c r="Q12" s="66">
        <f t="shared" si="6"/>
        <v>15</v>
      </c>
      <c r="R12" s="65">
        <f>VLOOKUP($A12,'Return Data'!$B$7:$R$2292,16,0)</f>
        <v>19.5579</v>
      </c>
      <c r="S12" s="67">
        <f t="shared" si="7"/>
        <v>17</v>
      </c>
    </row>
    <row r="13" spans="1:20" x14ac:dyDescent="0.3">
      <c r="A13" s="63" t="s">
        <v>1141</v>
      </c>
      <c r="B13" s="64">
        <f>VLOOKUP($A13,'Return Data'!$B$7:$R$2292,3,0)</f>
        <v>44579</v>
      </c>
      <c r="C13" s="65">
        <f>VLOOKUP($A13,'Return Data'!$B$7:$R$2292,4,0)</f>
        <v>57.85</v>
      </c>
      <c r="D13" s="65">
        <f>VLOOKUP($A13,'Return Data'!$B$7:$R$2292,10,0)</f>
        <v>-2.3612000000000002</v>
      </c>
      <c r="E13" s="66">
        <f t="shared" si="0"/>
        <v>15</v>
      </c>
      <c r="F13" s="65">
        <f>VLOOKUP($A13,'Return Data'!$B$7:$R$2292,11,0)</f>
        <v>11.200799999999999</v>
      </c>
      <c r="G13" s="66">
        <f t="shared" si="1"/>
        <v>17</v>
      </c>
      <c r="H13" s="65">
        <f>VLOOKUP($A13,'Return Data'!$B$7:$R$2292,12,0)</f>
        <v>34.210299999999997</v>
      </c>
      <c r="I13" s="66">
        <f t="shared" si="2"/>
        <v>14</v>
      </c>
      <c r="J13" s="65">
        <f>VLOOKUP($A13,'Return Data'!$B$7:$R$2292,13,0)</f>
        <v>49.475499999999997</v>
      </c>
      <c r="K13" s="66">
        <f t="shared" si="3"/>
        <v>9</v>
      </c>
      <c r="L13" s="65">
        <f>VLOOKUP($A13,'Return Data'!$B$7:$R$2292,17,0)</f>
        <v>37.390099999999997</v>
      </c>
      <c r="M13" s="66">
        <f t="shared" si="4"/>
        <v>5</v>
      </c>
      <c r="N13" s="65">
        <f>VLOOKUP($A13,'Return Data'!$B$7:$R$2292,14,0)</f>
        <v>28.884799999999998</v>
      </c>
      <c r="O13" s="66">
        <f t="shared" si="5"/>
        <v>4</v>
      </c>
      <c r="P13" s="65">
        <f>VLOOKUP($A13,'Return Data'!$B$7:$R$2292,15,0)</f>
        <v>21.605799999999999</v>
      </c>
      <c r="Q13" s="66">
        <f t="shared" si="6"/>
        <v>4</v>
      </c>
      <c r="R13" s="65">
        <f>VLOOKUP($A13,'Return Data'!$B$7:$R$2292,16,0)</f>
        <v>22.546900000000001</v>
      </c>
      <c r="S13" s="67">
        <f t="shared" si="7"/>
        <v>4</v>
      </c>
    </row>
    <row r="14" spans="1:20" x14ac:dyDescent="0.3">
      <c r="A14" s="63" t="s">
        <v>1144</v>
      </c>
      <c r="B14" s="64">
        <f>VLOOKUP($A14,'Return Data'!$B$7:$R$2292,3,0)</f>
        <v>44579</v>
      </c>
      <c r="C14" s="65">
        <f>VLOOKUP($A14,'Return Data'!$B$7:$R$2292,4,0)</f>
        <v>1683.6838</v>
      </c>
      <c r="D14" s="65">
        <f>VLOOKUP($A14,'Return Data'!$B$7:$R$2292,10,0)</f>
        <v>-5.5658000000000003</v>
      </c>
      <c r="E14" s="66">
        <f t="shared" si="0"/>
        <v>26</v>
      </c>
      <c r="F14" s="65">
        <f>VLOOKUP($A14,'Return Data'!$B$7:$R$2292,11,0)</f>
        <v>7.9809000000000001</v>
      </c>
      <c r="G14" s="66">
        <f t="shared" si="1"/>
        <v>23</v>
      </c>
      <c r="H14" s="65">
        <f>VLOOKUP($A14,'Return Data'!$B$7:$R$2292,12,0)</f>
        <v>25.513200000000001</v>
      </c>
      <c r="I14" s="66">
        <f t="shared" si="2"/>
        <v>22</v>
      </c>
      <c r="J14" s="65">
        <f>VLOOKUP($A14,'Return Data'!$B$7:$R$2292,13,0)</f>
        <v>33.775100000000002</v>
      </c>
      <c r="K14" s="66">
        <f t="shared" si="3"/>
        <v>22</v>
      </c>
      <c r="L14" s="65">
        <f>VLOOKUP($A14,'Return Data'!$B$7:$R$2292,17,0)</f>
        <v>25.0246</v>
      </c>
      <c r="M14" s="66">
        <f t="shared" si="4"/>
        <v>21</v>
      </c>
      <c r="N14" s="65">
        <f>VLOOKUP($A14,'Return Data'!$B$7:$R$2292,14,0)</f>
        <v>19.665900000000001</v>
      </c>
      <c r="O14" s="66">
        <f t="shared" si="5"/>
        <v>20</v>
      </c>
      <c r="P14" s="65">
        <f>VLOOKUP($A14,'Return Data'!$B$7:$R$2292,15,0)</f>
        <v>16.144300000000001</v>
      </c>
      <c r="Q14" s="66">
        <f t="shared" si="6"/>
        <v>19</v>
      </c>
      <c r="R14" s="65">
        <f>VLOOKUP($A14,'Return Data'!$B$7:$R$2292,16,0)</f>
        <v>19.598800000000001</v>
      </c>
      <c r="S14" s="67">
        <f t="shared" si="7"/>
        <v>16</v>
      </c>
    </row>
    <row r="15" spans="1:20" x14ac:dyDescent="0.3">
      <c r="A15" s="63" t="s">
        <v>1146</v>
      </c>
      <c r="B15" s="64">
        <f>VLOOKUP($A15,'Return Data'!$B$7:$R$2292,3,0)</f>
        <v>44579</v>
      </c>
      <c r="C15" s="65">
        <f>VLOOKUP($A15,'Return Data'!$B$7:$R$2292,4,0)</f>
        <v>101.761</v>
      </c>
      <c r="D15" s="65">
        <f>VLOOKUP($A15,'Return Data'!$B$7:$R$2292,10,0)</f>
        <v>-2.4409000000000001</v>
      </c>
      <c r="E15" s="66">
        <f t="shared" si="0"/>
        <v>16</v>
      </c>
      <c r="F15" s="65">
        <f>VLOOKUP($A15,'Return Data'!$B$7:$R$2292,11,0)</f>
        <v>11.457800000000001</v>
      </c>
      <c r="G15" s="66">
        <f t="shared" si="1"/>
        <v>16</v>
      </c>
      <c r="H15" s="65">
        <f>VLOOKUP($A15,'Return Data'!$B$7:$R$2292,12,0)</f>
        <v>29.9099</v>
      </c>
      <c r="I15" s="66">
        <f t="shared" si="2"/>
        <v>17</v>
      </c>
      <c r="J15" s="65">
        <f>VLOOKUP($A15,'Return Data'!$B$7:$R$2292,13,0)</f>
        <v>43.6815</v>
      </c>
      <c r="K15" s="66">
        <f t="shared" si="3"/>
        <v>16</v>
      </c>
      <c r="L15" s="65">
        <f>VLOOKUP($A15,'Return Data'!$B$7:$R$2292,17,0)</f>
        <v>30.537099999999999</v>
      </c>
      <c r="M15" s="66">
        <f t="shared" si="4"/>
        <v>17</v>
      </c>
      <c r="N15" s="65">
        <f>VLOOKUP($A15,'Return Data'!$B$7:$R$2292,14,0)</f>
        <v>22.5305</v>
      </c>
      <c r="O15" s="66">
        <f t="shared" si="5"/>
        <v>16</v>
      </c>
      <c r="P15" s="65">
        <f>VLOOKUP($A15,'Return Data'!$B$7:$R$2292,15,0)</f>
        <v>17.180499999999999</v>
      </c>
      <c r="Q15" s="66">
        <f t="shared" si="6"/>
        <v>17</v>
      </c>
      <c r="R15" s="65">
        <f>VLOOKUP($A15,'Return Data'!$B$7:$R$2292,16,0)</f>
        <v>20.616900000000001</v>
      </c>
      <c r="S15" s="67">
        <f t="shared" si="7"/>
        <v>12</v>
      </c>
    </row>
    <row r="16" spans="1:20" x14ac:dyDescent="0.3">
      <c r="A16" s="63" t="s">
        <v>1148</v>
      </c>
      <c r="B16" s="64">
        <f>VLOOKUP($A16,'Return Data'!$B$7:$R$2292,3,0)</f>
        <v>44579</v>
      </c>
      <c r="C16" s="65">
        <f>VLOOKUP($A16,'Return Data'!$B$7:$R$2292,4,0)</f>
        <v>182.27</v>
      </c>
      <c r="D16" s="65">
        <f>VLOOKUP($A16,'Return Data'!$B$7:$R$2292,10,0)</f>
        <v>-0.91869999999999996</v>
      </c>
      <c r="E16" s="66">
        <f t="shared" si="0"/>
        <v>12</v>
      </c>
      <c r="F16" s="65">
        <f>VLOOKUP($A16,'Return Data'!$B$7:$R$2292,11,0)</f>
        <v>10.3263</v>
      </c>
      <c r="G16" s="66">
        <f t="shared" si="1"/>
        <v>20</v>
      </c>
      <c r="H16" s="65">
        <f>VLOOKUP($A16,'Return Data'!$B$7:$R$2292,12,0)</f>
        <v>34.229300000000002</v>
      </c>
      <c r="I16" s="66">
        <f t="shared" si="2"/>
        <v>13</v>
      </c>
      <c r="J16" s="65">
        <f>VLOOKUP($A16,'Return Data'!$B$7:$R$2292,13,0)</f>
        <v>45.8277</v>
      </c>
      <c r="K16" s="66">
        <f t="shared" si="3"/>
        <v>13</v>
      </c>
      <c r="L16" s="65">
        <f>VLOOKUP($A16,'Return Data'!$B$7:$R$2292,17,0)</f>
        <v>31.604500000000002</v>
      </c>
      <c r="M16" s="66">
        <f t="shared" si="4"/>
        <v>13</v>
      </c>
      <c r="N16" s="65">
        <f>VLOOKUP($A16,'Return Data'!$B$7:$R$2292,14,0)</f>
        <v>22.7058</v>
      </c>
      <c r="O16" s="66">
        <f t="shared" si="5"/>
        <v>15</v>
      </c>
      <c r="P16" s="65">
        <f>VLOOKUP($A16,'Return Data'!$B$7:$R$2292,15,0)</f>
        <v>17.969200000000001</v>
      </c>
      <c r="Q16" s="66">
        <f t="shared" si="6"/>
        <v>13</v>
      </c>
      <c r="R16" s="65">
        <f>VLOOKUP($A16,'Return Data'!$B$7:$R$2292,16,0)</f>
        <v>20.338699999999999</v>
      </c>
      <c r="S16" s="67">
        <f t="shared" si="7"/>
        <v>14</v>
      </c>
    </row>
    <row r="17" spans="1:19" x14ac:dyDescent="0.3">
      <c r="A17" s="63" t="s">
        <v>1150</v>
      </c>
      <c r="B17" s="64">
        <f>VLOOKUP($A17,'Return Data'!$B$7:$R$2292,3,0)</f>
        <v>44579</v>
      </c>
      <c r="C17" s="65">
        <f>VLOOKUP($A17,'Return Data'!$B$7:$R$2292,4,0)</f>
        <v>19.5</v>
      </c>
      <c r="D17" s="65">
        <f>VLOOKUP($A17,'Return Data'!$B$7:$R$2292,10,0)</f>
        <v>-5.2018000000000004</v>
      </c>
      <c r="E17" s="66">
        <f t="shared" si="0"/>
        <v>25</v>
      </c>
      <c r="F17" s="65">
        <f>VLOOKUP($A17,'Return Data'!$B$7:$R$2292,11,0)</f>
        <v>10.419</v>
      </c>
      <c r="G17" s="66">
        <f t="shared" si="1"/>
        <v>19</v>
      </c>
      <c r="H17" s="65">
        <f>VLOOKUP($A17,'Return Data'!$B$7:$R$2292,12,0)</f>
        <v>28.120899999999999</v>
      </c>
      <c r="I17" s="66">
        <f t="shared" si="2"/>
        <v>21</v>
      </c>
      <c r="J17" s="65">
        <f>VLOOKUP($A17,'Return Data'!$B$7:$R$2292,13,0)</f>
        <v>39.7849</v>
      </c>
      <c r="K17" s="66">
        <f t="shared" si="3"/>
        <v>19</v>
      </c>
      <c r="L17" s="65">
        <f>VLOOKUP($A17,'Return Data'!$B$7:$R$2292,17,0)</f>
        <v>29.7302</v>
      </c>
      <c r="M17" s="66">
        <f t="shared" si="4"/>
        <v>18</v>
      </c>
      <c r="N17" s="65">
        <f>VLOOKUP($A17,'Return Data'!$B$7:$R$2292,14,0)</f>
        <v>20.895800000000001</v>
      </c>
      <c r="O17" s="66">
        <f t="shared" si="5"/>
        <v>19</v>
      </c>
      <c r="P17" s="65"/>
      <c r="Q17" s="66"/>
      <c r="R17" s="65">
        <f>VLOOKUP($A17,'Return Data'!$B$7:$R$2292,16,0)</f>
        <v>14.34</v>
      </c>
      <c r="S17" s="67">
        <f t="shared" si="7"/>
        <v>24</v>
      </c>
    </row>
    <row r="18" spans="1:19" x14ac:dyDescent="0.3">
      <c r="A18" s="63" t="s">
        <v>1152</v>
      </c>
      <c r="B18" s="64">
        <f>VLOOKUP($A18,'Return Data'!$B$7:$R$2292,3,0)</f>
        <v>44579</v>
      </c>
      <c r="C18" s="65">
        <f>VLOOKUP($A18,'Return Data'!$B$7:$R$2292,4,0)</f>
        <v>104.82</v>
      </c>
      <c r="D18" s="65">
        <f>VLOOKUP($A18,'Return Data'!$B$7:$R$2292,10,0)</f>
        <v>-0.7198</v>
      </c>
      <c r="E18" s="66">
        <f t="shared" si="0"/>
        <v>11</v>
      </c>
      <c r="F18" s="65">
        <f>VLOOKUP($A18,'Return Data'!$B$7:$R$2292,11,0)</f>
        <v>12.746</v>
      </c>
      <c r="G18" s="66">
        <f t="shared" si="1"/>
        <v>14</v>
      </c>
      <c r="H18" s="65">
        <f>VLOOKUP($A18,'Return Data'!$B$7:$R$2292,12,0)</f>
        <v>36.4666</v>
      </c>
      <c r="I18" s="66">
        <f t="shared" si="2"/>
        <v>10</v>
      </c>
      <c r="J18" s="65">
        <f>VLOOKUP($A18,'Return Data'!$B$7:$R$2292,13,0)</f>
        <v>44.579300000000003</v>
      </c>
      <c r="K18" s="66">
        <f t="shared" si="3"/>
        <v>15</v>
      </c>
      <c r="L18" s="65">
        <f>VLOOKUP($A18,'Return Data'!$B$7:$R$2292,17,0)</f>
        <v>33.308900000000001</v>
      </c>
      <c r="M18" s="66">
        <f t="shared" si="4"/>
        <v>11</v>
      </c>
      <c r="N18" s="65">
        <f>VLOOKUP($A18,'Return Data'!$B$7:$R$2292,14,0)</f>
        <v>26.2469</v>
      </c>
      <c r="O18" s="66">
        <f t="shared" si="5"/>
        <v>13</v>
      </c>
      <c r="P18" s="65">
        <f>VLOOKUP($A18,'Return Data'!$B$7:$R$2292,15,0)</f>
        <v>21.584199999999999</v>
      </c>
      <c r="Q18" s="66">
        <f>RANK(P18,P$8:P$33,0)</f>
        <v>5</v>
      </c>
      <c r="R18" s="65">
        <f>VLOOKUP($A18,'Return Data'!$B$7:$R$2292,16,0)</f>
        <v>21.750900000000001</v>
      </c>
      <c r="S18" s="67">
        <f t="shared" si="7"/>
        <v>7</v>
      </c>
    </row>
    <row r="19" spans="1:19" x14ac:dyDescent="0.3">
      <c r="A19" s="63" t="s">
        <v>1154</v>
      </c>
      <c r="B19" s="64">
        <f>VLOOKUP($A19,'Return Data'!$B$7:$R$2292,3,0)</f>
        <v>44579</v>
      </c>
      <c r="C19" s="65">
        <f>VLOOKUP($A19,'Return Data'!$B$7:$R$2292,4,0)</f>
        <v>83.176000000000002</v>
      </c>
      <c r="D19" s="65">
        <f>VLOOKUP($A19,'Return Data'!$B$7:$R$2292,10,0)</f>
        <v>9.3899999999999997E-2</v>
      </c>
      <c r="E19" s="66">
        <f t="shared" si="0"/>
        <v>6</v>
      </c>
      <c r="F19" s="65">
        <f>VLOOKUP($A19,'Return Data'!$B$7:$R$2292,11,0)</f>
        <v>13.488899999999999</v>
      </c>
      <c r="G19" s="66">
        <f t="shared" si="1"/>
        <v>10</v>
      </c>
      <c r="H19" s="65">
        <f>VLOOKUP($A19,'Return Data'!$B$7:$R$2292,12,0)</f>
        <v>31.385200000000001</v>
      </c>
      <c r="I19" s="66">
        <f t="shared" si="2"/>
        <v>16</v>
      </c>
      <c r="J19" s="65">
        <f>VLOOKUP($A19,'Return Data'!$B$7:$R$2292,13,0)</f>
        <v>49.274900000000002</v>
      </c>
      <c r="K19" s="66">
        <f t="shared" si="3"/>
        <v>10</v>
      </c>
      <c r="L19" s="65">
        <f>VLOOKUP($A19,'Return Data'!$B$7:$R$2292,17,0)</f>
        <v>33.875799999999998</v>
      </c>
      <c r="M19" s="66">
        <f t="shared" si="4"/>
        <v>9</v>
      </c>
      <c r="N19" s="65">
        <f>VLOOKUP($A19,'Return Data'!$B$7:$R$2292,14,0)</f>
        <v>28.240300000000001</v>
      </c>
      <c r="O19" s="66">
        <f t="shared" si="5"/>
        <v>7</v>
      </c>
      <c r="P19" s="65">
        <f>VLOOKUP($A19,'Return Data'!$B$7:$R$2292,15,0)</f>
        <v>20.761600000000001</v>
      </c>
      <c r="Q19" s="66">
        <f>RANK(P19,P$8:P$33,0)</f>
        <v>6</v>
      </c>
      <c r="R19" s="65">
        <f>VLOOKUP($A19,'Return Data'!$B$7:$R$2292,16,0)</f>
        <v>21.839099999999998</v>
      </c>
      <c r="S19" s="67">
        <f t="shared" si="7"/>
        <v>6</v>
      </c>
    </row>
    <row r="20" spans="1:19" x14ac:dyDescent="0.3">
      <c r="A20" s="63" t="s">
        <v>1155</v>
      </c>
      <c r="B20" s="64">
        <f>VLOOKUP($A20,'Return Data'!$B$7:$R$2292,3,0)</f>
        <v>44579</v>
      </c>
      <c r="C20" s="65">
        <f>VLOOKUP($A20,'Return Data'!$B$7:$R$2292,4,0)</f>
        <v>228.97</v>
      </c>
      <c r="D20" s="65">
        <f>VLOOKUP($A20,'Return Data'!$B$7:$R$2292,10,0)</f>
        <v>-4.6673</v>
      </c>
      <c r="E20" s="66">
        <f t="shared" si="0"/>
        <v>24</v>
      </c>
      <c r="F20" s="65">
        <f>VLOOKUP($A20,'Return Data'!$B$7:$R$2292,11,0)</f>
        <v>6.5918999999999999</v>
      </c>
      <c r="G20" s="66">
        <f t="shared" si="1"/>
        <v>25</v>
      </c>
      <c r="H20" s="65">
        <f>VLOOKUP($A20,'Return Data'!$B$7:$R$2292,12,0)</f>
        <v>21.090499999999999</v>
      </c>
      <c r="I20" s="66">
        <f t="shared" si="2"/>
        <v>25</v>
      </c>
      <c r="J20" s="65">
        <f>VLOOKUP($A20,'Return Data'!$B$7:$R$2292,13,0)</f>
        <v>33.354700000000001</v>
      </c>
      <c r="K20" s="66">
        <f t="shared" si="3"/>
        <v>23</v>
      </c>
      <c r="L20" s="65">
        <f>VLOOKUP($A20,'Return Data'!$B$7:$R$2292,17,0)</f>
        <v>23.941199999999998</v>
      </c>
      <c r="M20" s="66">
        <f t="shared" si="4"/>
        <v>22</v>
      </c>
      <c r="N20" s="65">
        <f>VLOOKUP($A20,'Return Data'!$B$7:$R$2292,14,0)</f>
        <v>18.493600000000001</v>
      </c>
      <c r="O20" s="66">
        <f t="shared" si="5"/>
        <v>21</v>
      </c>
      <c r="P20" s="65">
        <f>VLOOKUP($A20,'Return Data'!$B$7:$R$2292,15,0)</f>
        <v>16.1541</v>
      </c>
      <c r="Q20" s="66">
        <f>RANK(P20,P$8:P$33,0)</f>
        <v>18</v>
      </c>
      <c r="R20" s="65">
        <f>VLOOKUP($A20,'Return Data'!$B$7:$R$2292,16,0)</f>
        <v>20.3323</v>
      </c>
      <c r="S20" s="67">
        <f t="shared" si="7"/>
        <v>15</v>
      </c>
    </row>
    <row r="21" spans="1:19" x14ac:dyDescent="0.3">
      <c r="A21" s="63" t="s">
        <v>1157</v>
      </c>
      <c r="B21" s="64">
        <f>VLOOKUP($A21,'Return Data'!$B$7:$R$2292,3,0)</f>
        <v>44579</v>
      </c>
      <c r="C21" s="65">
        <f>VLOOKUP($A21,'Return Data'!$B$7:$R$2292,4,0)</f>
        <v>19.543600000000001</v>
      </c>
      <c r="D21" s="65">
        <f>VLOOKUP($A21,'Return Data'!$B$7:$R$2292,10,0)</f>
        <v>-1.8900999999999999</v>
      </c>
      <c r="E21" s="66">
        <f t="shared" si="0"/>
        <v>14</v>
      </c>
      <c r="F21" s="65">
        <f>VLOOKUP($A21,'Return Data'!$B$7:$R$2292,11,0)</f>
        <v>12.519399999999999</v>
      </c>
      <c r="G21" s="66">
        <f t="shared" si="1"/>
        <v>15</v>
      </c>
      <c r="H21" s="65">
        <f>VLOOKUP($A21,'Return Data'!$B$7:$R$2292,12,0)</f>
        <v>37.126899999999999</v>
      </c>
      <c r="I21" s="66">
        <f t="shared" si="2"/>
        <v>9</v>
      </c>
      <c r="J21" s="65">
        <f>VLOOKUP($A21,'Return Data'!$B$7:$R$2292,13,0)</f>
        <v>55.775500000000001</v>
      </c>
      <c r="K21" s="66">
        <f t="shared" si="3"/>
        <v>5</v>
      </c>
      <c r="L21" s="65">
        <f>VLOOKUP($A21,'Return Data'!$B$7:$R$2292,17,0)</f>
        <v>35.9788</v>
      </c>
      <c r="M21" s="66">
        <f t="shared" si="4"/>
        <v>7</v>
      </c>
      <c r="N21" s="65"/>
      <c r="O21" s="66"/>
      <c r="P21" s="65"/>
      <c r="Q21" s="66"/>
      <c r="R21" s="65">
        <f>VLOOKUP($A21,'Return Data'!$B$7:$R$2292,16,0)</f>
        <v>18.386800000000001</v>
      </c>
      <c r="S21" s="67">
        <f t="shared" si="7"/>
        <v>18</v>
      </c>
    </row>
    <row r="22" spans="1:19" x14ac:dyDescent="0.3">
      <c r="A22" s="63" t="s">
        <v>1159</v>
      </c>
      <c r="B22" s="64">
        <f>VLOOKUP($A22,'Return Data'!$B$7:$R$2292,3,0)</f>
        <v>44579</v>
      </c>
      <c r="C22" s="65">
        <f>VLOOKUP($A22,'Return Data'!$B$7:$R$2292,4,0)</f>
        <v>22.431000000000001</v>
      </c>
      <c r="D22" s="65">
        <f>VLOOKUP($A22,'Return Data'!$B$7:$R$2292,10,0)</f>
        <v>-0.38190000000000002</v>
      </c>
      <c r="E22" s="66">
        <f t="shared" si="0"/>
        <v>9</v>
      </c>
      <c r="F22" s="65">
        <f>VLOOKUP($A22,'Return Data'!$B$7:$R$2292,11,0)</f>
        <v>13.0937</v>
      </c>
      <c r="G22" s="66">
        <f t="shared" si="1"/>
        <v>11</v>
      </c>
      <c r="H22" s="65">
        <f>VLOOKUP($A22,'Return Data'!$B$7:$R$2292,12,0)</f>
        <v>34.583300000000001</v>
      </c>
      <c r="I22" s="66">
        <f t="shared" si="2"/>
        <v>11</v>
      </c>
      <c r="J22" s="65">
        <f>VLOOKUP($A22,'Return Data'!$B$7:$R$2292,13,0)</f>
        <v>49.739699999999999</v>
      </c>
      <c r="K22" s="66">
        <f t="shared" ref="K22:K31" si="8">RANK(J22,J$8:J$33,0)</f>
        <v>8</v>
      </c>
      <c r="L22" s="65"/>
      <c r="M22" s="66"/>
      <c r="N22" s="65"/>
      <c r="O22" s="66"/>
      <c r="P22" s="65"/>
      <c r="Q22" s="66"/>
      <c r="R22" s="65">
        <f>VLOOKUP($A22,'Return Data'!$B$7:$R$2292,16,0)</f>
        <v>38.566699999999997</v>
      </c>
      <c r="S22" s="67">
        <f t="shared" si="7"/>
        <v>2</v>
      </c>
    </row>
    <row r="23" spans="1:19" x14ac:dyDescent="0.3">
      <c r="A23" s="63" t="s">
        <v>1161</v>
      </c>
      <c r="B23" s="64">
        <f>VLOOKUP($A23,'Return Data'!$B$7:$R$2292,3,0)</f>
        <v>44579</v>
      </c>
      <c r="C23" s="65">
        <f>VLOOKUP($A23,'Return Data'!$B$7:$R$2292,4,0)</f>
        <v>51.6755</v>
      </c>
      <c r="D23" s="65">
        <f>VLOOKUP($A23,'Return Data'!$B$7:$R$2292,10,0)</f>
        <v>3.9316</v>
      </c>
      <c r="E23" s="66">
        <f t="shared" si="0"/>
        <v>2</v>
      </c>
      <c r="F23" s="65">
        <f>VLOOKUP($A23,'Return Data'!$B$7:$R$2292,11,0)</f>
        <v>28.0275</v>
      </c>
      <c r="G23" s="66">
        <f t="shared" si="1"/>
        <v>1</v>
      </c>
      <c r="H23" s="65">
        <f>VLOOKUP($A23,'Return Data'!$B$7:$R$2292,12,0)</f>
        <v>48.843499999999999</v>
      </c>
      <c r="I23" s="66">
        <f t="shared" si="2"/>
        <v>1</v>
      </c>
      <c r="J23" s="65">
        <f>VLOOKUP($A23,'Return Data'!$B$7:$R$2292,13,0)</f>
        <v>61.611699999999999</v>
      </c>
      <c r="K23" s="66">
        <f t="shared" si="8"/>
        <v>2</v>
      </c>
      <c r="L23" s="65">
        <f>VLOOKUP($A23,'Return Data'!$B$7:$R$2292,17,0)</f>
        <v>31.042100000000001</v>
      </c>
      <c r="M23" s="66">
        <f>RANK(L23,L$8:L$33,0)</f>
        <v>15</v>
      </c>
      <c r="N23" s="65">
        <f>VLOOKUP($A23,'Return Data'!$B$7:$R$2292,14,0)</f>
        <v>26.9466</v>
      </c>
      <c r="O23" s="66">
        <f>RANK(N23,N$8:N$33,0)</f>
        <v>8</v>
      </c>
      <c r="P23" s="65">
        <f>VLOOKUP($A23,'Return Data'!$B$7:$R$2292,15,0)</f>
        <v>17.3659</v>
      </c>
      <c r="Q23" s="66">
        <f>RANK(P23,P$8:P$33,0)</f>
        <v>16</v>
      </c>
      <c r="R23" s="65">
        <f>VLOOKUP($A23,'Return Data'!$B$7:$R$2292,16,0)</f>
        <v>23.095500000000001</v>
      </c>
      <c r="S23" s="67">
        <f t="shared" si="7"/>
        <v>3</v>
      </c>
    </row>
    <row r="24" spans="1:19" x14ac:dyDescent="0.3">
      <c r="A24" s="63" t="s">
        <v>1164</v>
      </c>
      <c r="B24" s="64">
        <f>VLOOKUP($A24,'Return Data'!$B$7:$R$2292,3,0)</f>
        <v>44579</v>
      </c>
      <c r="C24" s="65">
        <f>VLOOKUP($A24,'Return Data'!$B$7:$R$2292,4,0)</f>
        <v>2267.4391000000001</v>
      </c>
      <c r="D24" s="65">
        <f>VLOOKUP($A24,'Return Data'!$B$7:$R$2292,10,0)</f>
        <v>-2.6324000000000001</v>
      </c>
      <c r="E24" s="66">
        <f t="shared" si="0"/>
        <v>18</v>
      </c>
      <c r="F24" s="65">
        <f>VLOOKUP($A24,'Return Data'!$B$7:$R$2292,11,0)</f>
        <v>14.167899999999999</v>
      </c>
      <c r="G24" s="66">
        <f t="shared" si="1"/>
        <v>6</v>
      </c>
      <c r="H24" s="65">
        <f>VLOOKUP($A24,'Return Data'!$B$7:$R$2292,12,0)</f>
        <v>38.297199999999997</v>
      </c>
      <c r="I24" s="66">
        <f t="shared" si="2"/>
        <v>7</v>
      </c>
      <c r="J24" s="65">
        <f>VLOOKUP($A24,'Return Data'!$B$7:$R$2292,13,0)</f>
        <v>48.542999999999999</v>
      </c>
      <c r="K24" s="66">
        <f t="shared" si="8"/>
        <v>11</v>
      </c>
      <c r="L24" s="65">
        <f>VLOOKUP($A24,'Return Data'!$B$7:$R$2292,17,0)</f>
        <v>33.923400000000001</v>
      </c>
      <c r="M24" s="66">
        <f>RANK(L24,L$8:L$33,0)</f>
        <v>8</v>
      </c>
      <c r="N24" s="65">
        <f>VLOOKUP($A24,'Return Data'!$B$7:$R$2292,14,0)</f>
        <v>26.8034</v>
      </c>
      <c r="O24" s="66">
        <f>RANK(N24,N$8:N$33,0)</f>
        <v>9</v>
      </c>
      <c r="P24" s="65">
        <f>VLOOKUP($A24,'Return Data'!$B$7:$R$2292,15,0)</f>
        <v>19.931799999999999</v>
      </c>
      <c r="Q24" s="66">
        <f>RANK(P24,P$8:P$33,0)</f>
        <v>8</v>
      </c>
      <c r="R24" s="65">
        <f>VLOOKUP($A24,'Return Data'!$B$7:$R$2292,16,0)</f>
        <v>18.037299999999998</v>
      </c>
      <c r="S24" s="67">
        <f t="shared" si="7"/>
        <v>19</v>
      </c>
    </row>
    <row r="25" spans="1:19" x14ac:dyDescent="0.3">
      <c r="A25" s="63" t="s">
        <v>1165</v>
      </c>
      <c r="B25" s="64">
        <f>VLOOKUP($A25,'Return Data'!$B$7:$R$2292,3,0)</f>
        <v>44579</v>
      </c>
      <c r="C25" s="65">
        <f>VLOOKUP($A25,'Return Data'!$B$7:$R$2292,4,0)</f>
        <v>50.3</v>
      </c>
      <c r="D25" s="65">
        <f>VLOOKUP($A25,'Return Data'!$B$7:$R$2292,10,0)</f>
        <v>1.8631</v>
      </c>
      <c r="E25" s="66">
        <f t="shared" si="0"/>
        <v>3</v>
      </c>
      <c r="F25" s="65">
        <f>VLOOKUP($A25,'Return Data'!$B$7:$R$2292,11,0)</f>
        <v>20.363700000000001</v>
      </c>
      <c r="G25" s="66">
        <f t="shared" si="1"/>
        <v>2</v>
      </c>
      <c r="H25" s="65">
        <f>VLOOKUP($A25,'Return Data'!$B$7:$R$2292,12,0)</f>
        <v>46.775599999999997</v>
      </c>
      <c r="I25" s="66">
        <f t="shared" si="2"/>
        <v>2</v>
      </c>
      <c r="J25" s="65">
        <f>VLOOKUP($A25,'Return Data'!$B$7:$R$2292,13,0)</f>
        <v>65.460499999999996</v>
      </c>
      <c r="K25" s="66">
        <f t="shared" si="8"/>
        <v>1</v>
      </c>
      <c r="L25" s="65">
        <f>VLOOKUP($A25,'Return Data'!$B$7:$R$2292,17,0)</f>
        <v>55.919600000000003</v>
      </c>
      <c r="M25" s="66">
        <f>RANK(L25,L$8:L$33,0)</f>
        <v>1</v>
      </c>
      <c r="N25" s="65">
        <f>VLOOKUP($A25,'Return Data'!$B$7:$R$2292,14,0)</f>
        <v>39.883099999999999</v>
      </c>
      <c r="O25" s="66">
        <f>RANK(N25,N$8:N$33,0)</f>
        <v>1</v>
      </c>
      <c r="P25" s="65">
        <f>VLOOKUP($A25,'Return Data'!$B$7:$R$2292,15,0)</f>
        <v>25.1404</v>
      </c>
      <c r="Q25" s="66">
        <f>RANK(P25,P$8:P$33,0)</f>
        <v>1</v>
      </c>
      <c r="R25" s="65">
        <f>VLOOKUP($A25,'Return Data'!$B$7:$R$2292,16,0)</f>
        <v>21.968800000000002</v>
      </c>
      <c r="S25" s="67">
        <f t="shared" si="7"/>
        <v>5</v>
      </c>
    </row>
    <row r="26" spans="1:19" x14ac:dyDescent="0.3">
      <c r="A26" s="63" t="s">
        <v>1167</v>
      </c>
      <c r="B26" s="64">
        <f>VLOOKUP($A26,'Return Data'!$B$7:$R$2292,3,0)</f>
        <v>0</v>
      </c>
      <c r="C26" s="65">
        <f>VLOOKUP($A26,'Return Data'!$B$7:$R$2292,4,0)</f>
        <v>0</v>
      </c>
      <c r="D26" s="65">
        <f>VLOOKUP($A26,'Return Data'!$B$7:$R$2292,10,0)</f>
        <v>0</v>
      </c>
      <c r="E26" s="66">
        <f t="shared" si="0"/>
        <v>7</v>
      </c>
      <c r="F26" s="65">
        <f>VLOOKUP($A26,'Return Data'!$B$7:$R$2292,11,0)</f>
        <v>0</v>
      </c>
      <c r="G26" s="66">
        <f t="shared" ref="G26" si="9">RANK(F26,F$8:F$33,0)</f>
        <v>26</v>
      </c>
      <c r="H26" s="65">
        <f>VLOOKUP($A26,'Return Data'!$B$7:$R$2292,12,0)</f>
        <v>0</v>
      </c>
      <c r="I26" s="66">
        <f t="shared" ref="I26" si="10">RANK(H26,H$8:H$33,0)</f>
        <v>26</v>
      </c>
      <c r="J26" s="65">
        <f>VLOOKUP($A26,'Return Data'!$B$7:$R$2292,13,0)</f>
        <v>0</v>
      </c>
      <c r="K26" s="66">
        <f t="shared" si="8"/>
        <v>25</v>
      </c>
      <c r="L26" s="65"/>
      <c r="M26" s="66"/>
      <c r="N26" s="65"/>
      <c r="O26" s="66"/>
      <c r="P26" s="65"/>
      <c r="Q26" s="66"/>
      <c r="R26" s="65">
        <f>VLOOKUP($A26,'Return Data'!$B$7:$R$2292,16,0)</f>
        <v>0</v>
      </c>
      <c r="S26" s="67">
        <f t="shared" si="7"/>
        <v>26</v>
      </c>
    </row>
    <row r="27" spans="1:19" x14ac:dyDescent="0.3">
      <c r="A27" s="63" t="s">
        <v>1170</v>
      </c>
      <c r="B27" s="64">
        <f>VLOOKUP($A27,'Return Data'!$B$7:$R$2292,3,0)</f>
        <v>44579</v>
      </c>
      <c r="C27" s="65">
        <f>VLOOKUP($A27,'Return Data'!$B$7:$R$2292,4,0)</f>
        <v>129.7285</v>
      </c>
      <c r="D27" s="65">
        <f>VLOOKUP($A27,'Return Data'!$B$7:$R$2292,10,0)</f>
        <v>1.2448999999999999</v>
      </c>
      <c r="E27" s="66">
        <f t="shared" si="0"/>
        <v>4</v>
      </c>
      <c r="F27" s="65">
        <f>VLOOKUP($A27,'Return Data'!$B$7:$R$2292,11,0)</f>
        <v>12.9343</v>
      </c>
      <c r="G27" s="66">
        <f t="shared" ref="G27:G33" si="11">RANK(F27,F$8:F$33,0)</f>
        <v>12</v>
      </c>
      <c r="H27" s="65">
        <f>VLOOKUP($A27,'Return Data'!$B$7:$R$2292,12,0)</f>
        <v>40.689300000000003</v>
      </c>
      <c r="I27" s="66">
        <f t="shared" ref="I27:I33" si="12">RANK(H27,H$8:H$33,0)</f>
        <v>5</v>
      </c>
      <c r="J27" s="65">
        <f>VLOOKUP($A27,'Return Data'!$B$7:$R$2292,13,0)</f>
        <v>55.428800000000003</v>
      </c>
      <c r="K27" s="66">
        <f t="shared" si="8"/>
        <v>6</v>
      </c>
      <c r="L27" s="65">
        <f>VLOOKUP($A27,'Return Data'!$B$7:$R$2292,17,0)</f>
        <v>48.499099999999999</v>
      </c>
      <c r="M27" s="66">
        <f>RANK(L27,L$8:L$33,0)</f>
        <v>2</v>
      </c>
      <c r="N27" s="65">
        <f>VLOOKUP($A27,'Return Data'!$B$7:$R$2292,14,0)</f>
        <v>31.536799999999999</v>
      </c>
      <c r="O27" s="66">
        <f>RANK(N27,N$8:N$33,0)</f>
        <v>2</v>
      </c>
      <c r="P27" s="65">
        <f>VLOOKUP($A27,'Return Data'!$B$7:$R$2292,15,0)</f>
        <v>23.640799999999999</v>
      </c>
      <c r="Q27" s="66">
        <f>RANK(P27,P$8:P$33,0)</f>
        <v>3</v>
      </c>
      <c r="R27" s="65">
        <f>VLOOKUP($A27,'Return Data'!$B$7:$R$2292,16,0)</f>
        <v>17.331600000000002</v>
      </c>
      <c r="S27" s="67">
        <f t="shared" si="7"/>
        <v>23</v>
      </c>
    </row>
    <row r="28" spans="1:19" x14ac:dyDescent="0.3">
      <c r="A28" s="63" t="s">
        <v>1171</v>
      </c>
      <c r="B28" s="64">
        <f>VLOOKUP($A28,'Return Data'!$B$7:$R$2292,3,0)</f>
        <v>44579</v>
      </c>
      <c r="C28" s="65">
        <f>VLOOKUP($A28,'Return Data'!$B$7:$R$2292,4,0)</f>
        <v>159.91059999999999</v>
      </c>
      <c r="D28" s="65">
        <f>VLOOKUP($A28,'Return Data'!$B$7:$R$2292,10,0)</f>
        <v>4.3052999999999999</v>
      </c>
      <c r="E28" s="66">
        <f t="shared" si="0"/>
        <v>1</v>
      </c>
      <c r="F28" s="65">
        <f>VLOOKUP($A28,'Return Data'!$B$7:$R$2292,11,0)</f>
        <v>18.2715</v>
      </c>
      <c r="G28" s="66">
        <f t="shared" si="11"/>
        <v>4</v>
      </c>
      <c r="H28" s="65">
        <f>VLOOKUP($A28,'Return Data'!$B$7:$R$2292,12,0)</f>
        <v>38.074300000000001</v>
      </c>
      <c r="I28" s="66">
        <f t="shared" si="12"/>
        <v>8</v>
      </c>
      <c r="J28" s="65">
        <f>VLOOKUP($A28,'Return Data'!$B$7:$R$2292,13,0)</f>
        <v>57.119700000000002</v>
      </c>
      <c r="K28" s="66">
        <f t="shared" si="8"/>
        <v>4</v>
      </c>
      <c r="L28" s="65">
        <f>VLOOKUP($A28,'Return Data'!$B$7:$R$2292,17,0)</f>
        <v>41.715200000000003</v>
      </c>
      <c r="M28" s="66">
        <f>RANK(L28,L$8:L$33,0)</f>
        <v>4</v>
      </c>
      <c r="N28" s="65">
        <f>VLOOKUP($A28,'Return Data'!$B$7:$R$2292,14,0)</f>
        <v>28.716100000000001</v>
      </c>
      <c r="O28" s="66">
        <f>RANK(N28,N$8:N$33,0)</f>
        <v>6</v>
      </c>
      <c r="P28" s="65">
        <f>VLOOKUP($A28,'Return Data'!$B$7:$R$2292,15,0)</f>
        <v>17.8416</v>
      </c>
      <c r="Q28" s="66">
        <f>RANK(P28,P$8:P$33,0)</f>
        <v>14</v>
      </c>
      <c r="R28" s="65">
        <f>VLOOKUP($A28,'Return Data'!$B$7:$R$2292,16,0)</f>
        <v>21.3078</v>
      </c>
      <c r="S28" s="67">
        <f t="shared" si="7"/>
        <v>10</v>
      </c>
    </row>
    <row r="29" spans="1:19" x14ac:dyDescent="0.3">
      <c r="A29" s="63" t="s">
        <v>1174</v>
      </c>
      <c r="B29" s="64">
        <f>VLOOKUP($A29,'Return Data'!$B$7:$R$2292,3,0)</f>
        <v>44579</v>
      </c>
      <c r="C29" s="65">
        <f>VLOOKUP($A29,'Return Data'!$B$7:$R$2292,4,0)</f>
        <v>771.6549</v>
      </c>
      <c r="D29" s="65">
        <f>VLOOKUP($A29,'Return Data'!$B$7:$R$2292,10,0)</f>
        <v>-2.5831</v>
      </c>
      <c r="E29" s="66">
        <f t="shared" si="0"/>
        <v>17</v>
      </c>
      <c r="F29" s="65">
        <f>VLOOKUP($A29,'Return Data'!$B$7:$R$2292,11,0)</f>
        <v>10.954700000000001</v>
      </c>
      <c r="G29" s="66">
        <f t="shared" si="11"/>
        <v>18</v>
      </c>
      <c r="H29" s="65">
        <f>VLOOKUP($A29,'Return Data'!$B$7:$R$2292,12,0)</f>
        <v>29.2346</v>
      </c>
      <c r="I29" s="66">
        <f t="shared" si="12"/>
        <v>20</v>
      </c>
      <c r="J29" s="65">
        <f>VLOOKUP($A29,'Return Data'!$B$7:$R$2292,13,0)</f>
        <v>39.183300000000003</v>
      </c>
      <c r="K29" s="66">
        <f t="shared" si="8"/>
        <v>20</v>
      </c>
      <c r="L29" s="65">
        <f>VLOOKUP($A29,'Return Data'!$B$7:$R$2292,17,0)</f>
        <v>23.149000000000001</v>
      </c>
      <c r="M29" s="66">
        <f>RANK(L29,L$8:L$33,0)</f>
        <v>23</v>
      </c>
      <c r="N29" s="65">
        <f>VLOOKUP($A29,'Return Data'!$B$7:$R$2292,14,0)</f>
        <v>18.056100000000001</v>
      </c>
      <c r="O29" s="66">
        <f>RANK(N29,N$8:N$33,0)</f>
        <v>22</v>
      </c>
      <c r="P29" s="65">
        <f>VLOOKUP($A29,'Return Data'!$B$7:$R$2292,15,0)</f>
        <v>13.142200000000001</v>
      </c>
      <c r="Q29" s="66">
        <f>RANK(P29,P$8:P$33,0)</f>
        <v>21</v>
      </c>
      <c r="R29" s="65">
        <f>VLOOKUP($A29,'Return Data'!$B$7:$R$2292,16,0)</f>
        <v>17.9085</v>
      </c>
      <c r="S29" s="67">
        <f t="shared" si="7"/>
        <v>21</v>
      </c>
    </row>
    <row r="30" spans="1:19" x14ac:dyDescent="0.3">
      <c r="A30" s="63" t="s">
        <v>1176</v>
      </c>
      <c r="B30" s="64">
        <f>VLOOKUP($A30,'Return Data'!$B$7:$R$2292,3,0)</f>
        <v>44579</v>
      </c>
      <c r="C30" s="65">
        <f>VLOOKUP($A30,'Return Data'!$B$7:$R$2292,4,0)</f>
        <v>273.48590000000002</v>
      </c>
      <c r="D30" s="65">
        <f>VLOOKUP($A30,'Return Data'!$B$7:$R$2292,10,0)</f>
        <v>-2.9213</v>
      </c>
      <c r="E30" s="66">
        <f t="shared" si="0"/>
        <v>20</v>
      </c>
      <c r="F30" s="65">
        <f>VLOOKUP($A30,'Return Data'!$B$7:$R$2292,11,0)</f>
        <v>12.7645</v>
      </c>
      <c r="G30" s="66">
        <f t="shared" si="11"/>
        <v>13</v>
      </c>
      <c r="H30" s="65">
        <f>VLOOKUP($A30,'Return Data'!$B$7:$R$2292,12,0)</f>
        <v>29.782</v>
      </c>
      <c r="I30" s="66">
        <f t="shared" si="12"/>
        <v>18</v>
      </c>
      <c r="J30" s="65">
        <f>VLOOKUP($A30,'Return Data'!$B$7:$R$2292,13,0)</f>
        <v>41.672499999999999</v>
      </c>
      <c r="K30" s="66">
        <f t="shared" si="8"/>
        <v>18</v>
      </c>
      <c r="L30" s="65">
        <f>VLOOKUP($A30,'Return Data'!$B$7:$R$2292,17,0)</f>
        <v>31.172799999999999</v>
      </c>
      <c r="M30" s="66">
        <f>RANK(L30,L$8:L$33,0)</f>
        <v>14</v>
      </c>
      <c r="N30" s="65">
        <f>VLOOKUP($A30,'Return Data'!$B$7:$R$2292,14,0)</f>
        <v>26.3127</v>
      </c>
      <c r="O30" s="66">
        <f>RANK(N30,N$8:N$33,0)</f>
        <v>12</v>
      </c>
      <c r="P30" s="65">
        <f>VLOOKUP($A30,'Return Data'!$B$7:$R$2292,15,0)</f>
        <v>19.532299999999999</v>
      </c>
      <c r="Q30" s="66">
        <f>RANK(P30,P$8:P$33,0)</f>
        <v>9</v>
      </c>
      <c r="R30" s="65">
        <f>VLOOKUP($A30,'Return Data'!$B$7:$R$2292,16,0)</f>
        <v>20.837700000000002</v>
      </c>
      <c r="S30" s="67">
        <f t="shared" si="7"/>
        <v>11</v>
      </c>
    </row>
    <row r="31" spans="1:19" x14ac:dyDescent="0.3">
      <c r="A31" s="63" t="s">
        <v>1177</v>
      </c>
      <c r="B31" s="64">
        <f>VLOOKUP($A31,'Return Data'!$B$7:$R$2292,3,0)</f>
        <v>44579</v>
      </c>
      <c r="C31" s="65">
        <f>VLOOKUP($A31,'Return Data'!$B$7:$R$2292,4,0)</f>
        <v>79.14</v>
      </c>
      <c r="D31" s="65">
        <f>VLOOKUP($A31,'Return Data'!$B$7:$R$2292,10,0)</f>
        <v>-4.4318</v>
      </c>
      <c r="E31" s="66">
        <f t="shared" si="0"/>
        <v>23</v>
      </c>
      <c r="F31" s="65">
        <f>VLOOKUP($A31,'Return Data'!$B$7:$R$2292,11,0)</f>
        <v>6.7728000000000002</v>
      </c>
      <c r="G31" s="66">
        <f t="shared" si="11"/>
        <v>24</v>
      </c>
      <c r="H31" s="65">
        <f>VLOOKUP($A31,'Return Data'!$B$7:$R$2292,12,0)</f>
        <v>24.787099999999999</v>
      </c>
      <c r="I31" s="66">
        <f t="shared" si="12"/>
        <v>24</v>
      </c>
      <c r="J31" s="65">
        <f>VLOOKUP($A31,'Return Data'!$B$7:$R$2292,13,0)</f>
        <v>37.874600000000001</v>
      </c>
      <c r="K31" s="66">
        <f t="shared" si="8"/>
        <v>21</v>
      </c>
      <c r="L31" s="65">
        <f>VLOOKUP($A31,'Return Data'!$B$7:$R$2292,17,0)</f>
        <v>29.532800000000002</v>
      </c>
      <c r="M31" s="66">
        <f>RANK(L31,L$8:L$33,0)</f>
        <v>19</v>
      </c>
      <c r="N31" s="65">
        <f>VLOOKUP($A31,'Return Data'!$B$7:$R$2292,14,0)</f>
        <v>22.2804</v>
      </c>
      <c r="O31" s="66">
        <f>RANK(N31,N$8:N$33,0)</f>
        <v>17</v>
      </c>
      <c r="P31" s="65">
        <f>VLOOKUP($A31,'Return Data'!$B$7:$R$2292,15,0)</f>
        <v>18.245100000000001</v>
      </c>
      <c r="Q31" s="66">
        <f>RANK(P31,P$8:P$33,0)</f>
        <v>12</v>
      </c>
      <c r="R31" s="65">
        <f>VLOOKUP($A31,'Return Data'!$B$7:$R$2292,16,0)</f>
        <v>17.9849</v>
      </c>
      <c r="S31" s="67">
        <f t="shared" si="7"/>
        <v>20</v>
      </c>
    </row>
    <row r="32" spans="1:19" x14ac:dyDescent="0.3">
      <c r="A32" s="63" t="s">
        <v>1179</v>
      </c>
      <c r="B32" s="64">
        <f>VLOOKUP($A32,'Return Data'!$B$7:$R$2292,3,0)</f>
        <v>44579</v>
      </c>
      <c r="C32" s="65">
        <f>VLOOKUP($A32,'Return Data'!$B$7:$R$2292,4,0)</f>
        <v>29.61</v>
      </c>
      <c r="D32" s="65">
        <f>VLOOKUP($A32,'Return Data'!$B$7:$R$2292,10,0)</f>
        <v>-1.6932</v>
      </c>
      <c r="E32" s="66">
        <f t="shared" si="0"/>
        <v>13</v>
      </c>
      <c r="F32" s="65">
        <f>VLOOKUP($A32,'Return Data'!$B$7:$R$2292,11,0)</f>
        <v>13.666</v>
      </c>
      <c r="G32" s="66">
        <f t="shared" si="11"/>
        <v>9</v>
      </c>
      <c r="H32" s="65">
        <f>VLOOKUP($A32,'Return Data'!$B$7:$R$2292,12,0)</f>
        <v>38.948900000000002</v>
      </c>
      <c r="I32" s="66">
        <f t="shared" si="12"/>
        <v>6</v>
      </c>
      <c r="J32" s="65"/>
      <c r="K32" s="66"/>
      <c r="L32" s="65"/>
      <c r="M32" s="66"/>
      <c r="N32" s="65"/>
      <c r="O32" s="66"/>
      <c r="P32" s="65"/>
      <c r="Q32" s="66"/>
      <c r="R32" s="65">
        <f>VLOOKUP($A32,'Return Data'!$B$7:$R$2292,16,0)</f>
        <v>81.288799999999995</v>
      </c>
      <c r="S32" s="67">
        <f t="shared" si="7"/>
        <v>1</v>
      </c>
    </row>
    <row r="33" spans="1:19" x14ac:dyDescent="0.3">
      <c r="A33" s="63" t="s">
        <v>1902</v>
      </c>
      <c r="B33" s="64">
        <f>VLOOKUP($A33,'Return Data'!$B$7:$R$2292,3,0)</f>
        <v>44579</v>
      </c>
      <c r="C33" s="65">
        <f>VLOOKUP($A33,'Return Data'!$B$7:$R$2292,4,0)</f>
        <v>210.4965</v>
      </c>
      <c r="D33" s="65">
        <f>VLOOKUP($A33,'Return Data'!$B$7:$R$2292,10,0)</f>
        <v>0.27160000000000001</v>
      </c>
      <c r="E33" s="66">
        <f t="shared" si="0"/>
        <v>5</v>
      </c>
      <c r="F33" s="65">
        <f>VLOOKUP($A33,'Return Data'!$B$7:$R$2292,11,0)</f>
        <v>14.162599999999999</v>
      </c>
      <c r="G33" s="66">
        <f t="shared" si="11"/>
        <v>7</v>
      </c>
      <c r="H33" s="65">
        <f>VLOOKUP($A33,'Return Data'!$B$7:$R$2292,12,0)</f>
        <v>34.247900000000001</v>
      </c>
      <c r="I33" s="66">
        <f t="shared" si="12"/>
        <v>12</v>
      </c>
      <c r="J33" s="65">
        <f>VLOOKUP($A33,'Return Data'!$B$7:$R$2292,13,0)</f>
        <v>45.682099999999998</v>
      </c>
      <c r="K33" s="66">
        <f>RANK(J33,J$8:J$33,0)</f>
        <v>14</v>
      </c>
      <c r="L33" s="65">
        <f>VLOOKUP($A33,'Return Data'!$B$7:$R$2292,17,0)</f>
        <v>37.019100000000002</v>
      </c>
      <c r="M33" s="66">
        <f>RANK(L33,L$8:L$33,0)</f>
        <v>6</v>
      </c>
      <c r="N33" s="65">
        <f>VLOOKUP($A33,'Return Data'!$B$7:$R$2292,14,0)</f>
        <v>26.690799999999999</v>
      </c>
      <c r="O33" s="66">
        <f>RANK(N33,N$8:N$33,0)</f>
        <v>10</v>
      </c>
      <c r="P33" s="65">
        <f>VLOOKUP($A33,'Return Data'!$B$7:$R$2292,15,0)</f>
        <v>18.428699999999999</v>
      </c>
      <c r="Q33" s="66">
        <f>RANK(P33,P$8:P$33,0)</f>
        <v>11</v>
      </c>
      <c r="R33" s="65">
        <f>VLOOKUP($A33,'Return Data'!$B$7:$R$2292,16,0)</f>
        <v>21.415700000000001</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-1.4325423076923076</v>
      </c>
      <c r="E35" s="74"/>
      <c r="F35" s="75">
        <f>AVERAGE(F8:F33)</f>
        <v>12.715942307692309</v>
      </c>
      <c r="G35" s="74"/>
      <c r="H35" s="75">
        <f>AVERAGE(H8:H33)</f>
        <v>32.906057692307691</v>
      </c>
      <c r="I35" s="74"/>
      <c r="J35" s="75">
        <f>AVERAGE(J8:J33)</f>
        <v>45.177744000000004</v>
      </c>
      <c r="K35" s="74"/>
      <c r="L35" s="75">
        <f>AVERAGE(L8:L33)</f>
        <v>33.837082608695653</v>
      </c>
      <c r="M35" s="74"/>
      <c r="N35" s="75">
        <f>AVERAGE(N8:N33)</f>
        <v>25.665145454545449</v>
      </c>
      <c r="O35" s="74"/>
      <c r="P35" s="75">
        <f>AVERAGE(P8:P33)</f>
        <v>19.117861904761906</v>
      </c>
      <c r="Q35" s="74"/>
      <c r="R35" s="75">
        <f>AVERAGE(R8:R33)</f>
        <v>21.934369230769228</v>
      </c>
      <c r="S35" s="76"/>
    </row>
    <row r="36" spans="1:19" x14ac:dyDescent="0.3">
      <c r="A36" s="73" t="s">
        <v>28</v>
      </c>
      <c r="B36" s="74"/>
      <c r="C36" s="74"/>
      <c r="D36" s="75">
        <f>MIN(D8:D33)</f>
        <v>-5.5658000000000003</v>
      </c>
      <c r="E36" s="74"/>
      <c r="F36" s="75">
        <f>MIN(F8:F33)</f>
        <v>0</v>
      </c>
      <c r="G36" s="74"/>
      <c r="H36" s="75">
        <f>MIN(H8:H33)</f>
        <v>0</v>
      </c>
      <c r="I36" s="74"/>
      <c r="J36" s="75">
        <f>MIN(J8:J33)</f>
        <v>0</v>
      </c>
      <c r="K36" s="74"/>
      <c r="L36" s="75">
        <f>MIN(L8:L33)</f>
        <v>23.149000000000001</v>
      </c>
      <c r="M36" s="74"/>
      <c r="N36" s="75">
        <f>MIN(N8:N33)</f>
        <v>18.056100000000001</v>
      </c>
      <c r="O36" s="74"/>
      <c r="P36" s="75">
        <f>MIN(P8:P33)</f>
        <v>13.142200000000001</v>
      </c>
      <c r="Q36" s="74"/>
      <c r="R36" s="75">
        <f>MIN(R8:R33)</f>
        <v>0</v>
      </c>
      <c r="S36" s="76"/>
    </row>
    <row r="37" spans="1:19" ht="15" thickBot="1" x14ac:dyDescent="0.35">
      <c r="A37" s="77" t="s">
        <v>29</v>
      </c>
      <c r="B37" s="78"/>
      <c r="C37" s="78"/>
      <c r="D37" s="79">
        <f>MAX(D8:D33)</f>
        <v>4.3052999999999999</v>
      </c>
      <c r="E37" s="78"/>
      <c r="F37" s="79">
        <f>MAX(F8:F33)</f>
        <v>28.0275</v>
      </c>
      <c r="G37" s="78"/>
      <c r="H37" s="79">
        <f>MAX(H8:H33)</f>
        <v>48.843499999999999</v>
      </c>
      <c r="I37" s="78"/>
      <c r="J37" s="79">
        <f>MAX(J8:J33)</f>
        <v>65.460499999999996</v>
      </c>
      <c r="K37" s="78"/>
      <c r="L37" s="79">
        <f>MAX(L8:L33)</f>
        <v>55.919600000000003</v>
      </c>
      <c r="M37" s="78"/>
      <c r="N37" s="79">
        <f>MAX(N8:N33)</f>
        <v>39.883099999999999</v>
      </c>
      <c r="O37" s="78"/>
      <c r="P37" s="79">
        <f>MAX(P8:P33)</f>
        <v>25.1404</v>
      </c>
      <c r="Q37" s="78"/>
      <c r="R37" s="79">
        <f>MAX(R8:R33)</f>
        <v>81.288799999999995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1131</v>
      </c>
      <c r="B8" s="64">
        <f>VLOOKUP($A8,'Return Data'!$B$7:$R$2292,3,0)</f>
        <v>44579</v>
      </c>
      <c r="C8" s="65">
        <f>VLOOKUP($A8,'Return Data'!$B$7:$R$2292,4,0)</f>
        <v>489.86</v>
      </c>
      <c r="D8" s="65">
        <f>VLOOKUP($A8,'Return Data'!$B$7:$R$2292,10,0)</f>
        <v>-0.72350000000000003</v>
      </c>
      <c r="E8" s="66">
        <f t="shared" ref="E8:E33" si="0">RANK(D8,D$8:D$33,0)</f>
        <v>9</v>
      </c>
      <c r="F8" s="65">
        <f>VLOOKUP($A8,'Return Data'!$B$7:$R$2292,11,0)</f>
        <v>17.059799999999999</v>
      </c>
      <c r="G8" s="66">
        <f t="shared" ref="G8:G25" si="1">RANK(F8,F$8:F$33,0)</f>
        <v>5</v>
      </c>
      <c r="H8" s="65">
        <f>VLOOKUP($A8,'Return Data'!$B$7:$R$2292,12,0)</f>
        <v>39.94</v>
      </c>
      <c r="I8" s="66">
        <f t="shared" ref="I8:I25" si="2">RANK(H8,H$8:H$33,0)</f>
        <v>4</v>
      </c>
      <c r="J8" s="65">
        <f>VLOOKUP($A8,'Return Data'!$B$7:$R$2292,13,0)</f>
        <v>50.753999999999998</v>
      </c>
      <c r="K8" s="66">
        <f t="shared" ref="K8:K21" si="3">RANK(J8,J$8:J$33,0)</f>
        <v>7</v>
      </c>
      <c r="L8" s="65">
        <f>VLOOKUP($A8,'Return Data'!$B$7:$R$2292,17,0)</f>
        <v>29.679099999999998</v>
      </c>
      <c r="M8" s="66">
        <f t="shared" ref="M8:M21" si="4">RANK(L8,L$8:L$33,0)</f>
        <v>14</v>
      </c>
      <c r="N8" s="65">
        <f>VLOOKUP($A8,'Return Data'!$B$7:$R$2292,14,0)</f>
        <v>20.702400000000001</v>
      </c>
      <c r="O8" s="66">
        <f t="shared" ref="O8:O20" si="5">RANK(N8,N$8:N$33,0)</f>
        <v>18</v>
      </c>
      <c r="P8" s="65">
        <f>VLOOKUP($A8,'Return Data'!$B$7:$R$2292,15,0)</f>
        <v>14.7164</v>
      </c>
      <c r="Q8" s="66">
        <f t="shared" ref="Q8:Q16" si="6">RANK(P8,P$8:P$33,0)</f>
        <v>20</v>
      </c>
      <c r="R8" s="65">
        <f>VLOOKUP($A8,'Return Data'!$B$7:$R$2292,16,0)</f>
        <v>22.331299999999999</v>
      </c>
      <c r="S8" s="67">
        <f t="shared" ref="S8:S33" si="7">RANK(R8,R$8:R$33,0)</f>
        <v>5</v>
      </c>
    </row>
    <row r="9" spans="1:20" x14ac:dyDescent="0.3">
      <c r="A9" s="63" t="s">
        <v>1134</v>
      </c>
      <c r="B9" s="64">
        <f>VLOOKUP($A9,'Return Data'!$B$7:$R$2292,3,0)</f>
        <v>44579</v>
      </c>
      <c r="C9" s="65">
        <f>VLOOKUP($A9,'Return Data'!$B$7:$R$2292,4,0)</f>
        <v>70.94</v>
      </c>
      <c r="D9" s="65">
        <f>VLOOKUP($A9,'Return Data'!$B$7:$R$2292,10,0)</f>
        <v>-3.4304000000000001</v>
      </c>
      <c r="E9" s="66">
        <f t="shared" si="0"/>
        <v>21</v>
      </c>
      <c r="F9" s="65">
        <f>VLOOKUP($A9,'Return Data'!$B$7:$R$2292,11,0)</f>
        <v>12.9978</v>
      </c>
      <c r="G9" s="66">
        <f t="shared" si="1"/>
        <v>8</v>
      </c>
      <c r="H9" s="65">
        <f>VLOOKUP($A9,'Return Data'!$B$7:$R$2292,12,0)</f>
        <v>30.308599999999998</v>
      </c>
      <c r="I9" s="66">
        <f t="shared" si="2"/>
        <v>15</v>
      </c>
      <c r="J9" s="65">
        <f>VLOOKUP($A9,'Return Data'!$B$7:$R$2292,13,0)</f>
        <v>41.540300000000002</v>
      </c>
      <c r="K9" s="66">
        <f t="shared" si="3"/>
        <v>17</v>
      </c>
      <c r="L9" s="65">
        <f>VLOOKUP($A9,'Return Data'!$B$7:$R$2292,17,0)</f>
        <v>31.584399999999999</v>
      </c>
      <c r="M9" s="66">
        <f t="shared" si="4"/>
        <v>10</v>
      </c>
      <c r="N9" s="65">
        <f>VLOOKUP($A9,'Return Data'!$B$7:$R$2292,14,0)</f>
        <v>27.1096</v>
      </c>
      <c r="O9" s="66">
        <f t="shared" si="5"/>
        <v>5</v>
      </c>
      <c r="P9" s="65">
        <f>VLOOKUP($A9,'Return Data'!$B$7:$R$2292,15,0)</f>
        <v>23.1113</v>
      </c>
      <c r="Q9" s="66">
        <f t="shared" si="6"/>
        <v>1</v>
      </c>
      <c r="R9" s="65">
        <f>VLOOKUP($A9,'Return Data'!$B$7:$R$2292,16,0)</f>
        <v>19.645700000000001</v>
      </c>
      <c r="S9" s="67">
        <f t="shared" si="7"/>
        <v>8</v>
      </c>
    </row>
    <row r="10" spans="1:20" x14ac:dyDescent="0.3">
      <c r="A10" s="63" t="s">
        <v>1135</v>
      </c>
      <c r="B10" s="64">
        <f>VLOOKUP($A10,'Return Data'!$B$7:$R$2292,3,0)</f>
        <v>44579</v>
      </c>
      <c r="C10" s="65">
        <f>VLOOKUP($A10,'Return Data'!$B$7:$R$2292,4,0)</f>
        <v>18.43</v>
      </c>
      <c r="D10" s="65">
        <f>VLOOKUP($A10,'Return Data'!$B$7:$R$2292,10,0)</f>
        <v>-0.59330000000000005</v>
      </c>
      <c r="E10" s="66">
        <f t="shared" si="0"/>
        <v>8</v>
      </c>
      <c r="F10" s="65">
        <f>VLOOKUP($A10,'Return Data'!$B$7:$R$2292,11,0)</f>
        <v>19.365300000000001</v>
      </c>
      <c r="G10" s="66">
        <f t="shared" si="1"/>
        <v>2</v>
      </c>
      <c r="H10" s="65">
        <f>VLOOKUP($A10,'Return Data'!$B$7:$R$2292,12,0)</f>
        <v>45.118099999999998</v>
      </c>
      <c r="I10" s="66">
        <f t="shared" si="2"/>
        <v>2</v>
      </c>
      <c r="J10" s="65">
        <f>VLOOKUP($A10,'Return Data'!$B$7:$R$2292,13,0)</f>
        <v>56.451599999999999</v>
      </c>
      <c r="K10" s="66">
        <f t="shared" si="3"/>
        <v>3</v>
      </c>
      <c r="L10" s="65">
        <f>VLOOKUP($A10,'Return Data'!$B$7:$R$2292,17,0)</f>
        <v>40.717599999999997</v>
      </c>
      <c r="M10" s="66">
        <f t="shared" si="4"/>
        <v>3</v>
      </c>
      <c r="N10" s="65">
        <f>VLOOKUP($A10,'Return Data'!$B$7:$R$2292,14,0)</f>
        <v>28.0105</v>
      </c>
      <c r="O10" s="66">
        <f t="shared" si="5"/>
        <v>3</v>
      </c>
      <c r="P10" s="65">
        <f>VLOOKUP($A10,'Return Data'!$B$7:$R$2292,15,0)</f>
        <v>18.967400000000001</v>
      </c>
      <c r="Q10" s="66">
        <f t="shared" si="6"/>
        <v>8</v>
      </c>
      <c r="R10" s="65">
        <f>VLOOKUP($A10,'Return Data'!$B$7:$R$2292,16,0)</f>
        <v>5.5602999999999998</v>
      </c>
      <c r="S10" s="67">
        <f t="shared" si="7"/>
        <v>25</v>
      </c>
    </row>
    <row r="11" spans="1:20" x14ac:dyDescent="0.3">
      <c r="A11" s="63" t="s">
        <v>1137</v>
      </c>
      <c r="B11" s="64">
        <f>VLOOKUP($A11,'Return Data'!$B$7:$R$2292,3,0)</f>
        <v>44579</v>
      </c>
      <c r="C11" s="65">
        <f>VLOOKUP($A11,'Return Data'!$B$7:$R$2292,4,0)</f>
        <v>59.642000000000003</v>
      </c>
      <c r="D11" s="65">
        <f>VLOOKUP($A11,'Return Data'!$B$7:$R$2292,10,0)</f>
        <v>-4.1155999999999997</v>
      </c>
      <c r="E11" s="66">
        <f t="shared" si="0"/>
        <v>22</v>
      </c>
      <c r="F11" s="65">
        <f>VLOOKUP($A11,'Return Data'!$B$7:$R$2292,11,0)</f>
        <v>8.4282000000000004</v>
      </c>
      <c r="G11" s="66">
        <f t="shared" si="1"/>
        <v>21</v>
      </c>
      <c r="H11" s="65">
        <f>VLOOKUP($A11,'Return Data'!$B$7:$R$2292,12,0)</f>
        <v>28.069600000000001</v>
      </c>
      <c r="I11" s="66">
        <f t="shared" si="2"/>
        <v>20</v>
      </c>
      <c r="J11" s="65">
        <f>VLOOKUP($A11,'Return Data'!$B$7:$R$2292,13,0)</f>
        <v>43.937600000000003</v>
      </c>
      <c r="K11" s="66">
        <f t="shared" si="3"/>
        <v>14</v>
      </c>
      <c r="L11" s="65">
        <f>VLOOKUP($A11,'Return Data'!$B$7:$R$2292,17,0)</f>
        <v>30.3276</v>
      </c>
      <c r="M11" s="66">
        <f t="shared" si="4"/>
        <v>13</v>
      </c>
      <c r="N11" s="65">
        <f>VLOOKUP($A11,'Return Data'!$B$7:$R$2292,14,0)</f>
        <v>24.7744</v>
      </c>
      <c r="O11" s="66">
        <f t="shared" si="5"/>
        <v>11</v>
      </c>
      <c r="P11" s="65">
        <f>VLOOKUP($A11,'Return Data'!$B$7:$R$2292,15,0)</f>
        <v>17.091100000000001</v>
      </c>
      <c r="Q11" s="66">
        <f t="shared" si="6"/>
        <v>12</v>
      </c>
      <c r="R11" s="65">
        <f>VLOOKUP($A11,'Return Data'!$B$7:$R$2292,16,0)</f>
        <v>12.025399999999999</v>
      </c>
      <c r="S11" s="67">
        <f t="shared" si="7"/>
        <v>23</v>
      </c>
    </row>
    <row r="12" spans="1:20" x14ac:dyDescent="0.3">
      <c r="A12" s="63" t="s">
        <v>1140</v>
      </c>
      <c r="B12" s="64">
        <f>VLOOKUP($A12,'Return Data'!$B$7:$R$2292,3,0)</f>
        <v>44579</v>
      </c>
      <c r="C12" s="65">
        <f>VLOOKUP($A12,'Return Data'!$B$7:$R$2292,4,0)</f>
        <v>94.563000000000002</v>
      </c>
      <c r="D12" s="65">
        <f>VLOOKUP($A12,'Return Data'!$B$7:$R$2292,10,0)</f>
        <v>-3.1463999999999999</v>
      </c>
      <c r="E12" s="66">
        <f t="shared" si="0"/>
        <v>19</v>
      </c>
      <c r="F12" s="65">
        <f>VLOOKUP($A12,'Return Data'!$B$7:$R$2292,11,0)</f>
        <v>7.4702000000000002</v>
      </c>
      <c r="G12" s="66">
        <f t="shared" si="1"/>
        <v>23</v>
      </c>
      <c r="H12" s="65">
        <f>VLOOKUP($A12,'Return Data'!$B$7:$R$2292,12,0)</f>
        <v>23.9374</v>
      </c>
      <c r="I12" s="66">
        <f t="shared" si="2"/>
        <v>24</v>
      </c>
      <c r="J12" s="65">
        <f>VLOOKUP($A12,'Return Data'!$B$7:$R$2292,13,0)</f>
        <v>30.622699999999998</v>
      </c>
      <c r="K12" s="66">
        <f t="shared" si="3"/>
        <v>24</v>
      </c>
      <c r="L12" s="65">
        <f>VLOOKUP($A12,'Return Data'!$B$7:$R$2292,17,0)</f>
        <v>25.159500000000001</v>
      </c>
      <c r="M12" s="66">
        <f t="shared" si="4"/>
        <v>20</v>
      </c>
      <c r="N12" s="65">
        <f>VLOOKUP($A12,'Return Data'!$B$7:$R$2292,14,0)</f>
        <v>22.210799999999999</v>
      </c>
      <c r="O12" s="66">
        <f t="shared" si="5"/>
        <v>14</v>
      </c>
      <c r="P12" s="65">
        <f>VLOOKUP($A12,'Return Data'!$B$7:$R$2292,15,0)</f>
        <v>16.3916</v>
      </c>
      <c r="Q12" s="66">
        <f t="shared" si="6"/>
        <v>15</v>
      </c>
      <c r="R12" s="65">
        <f>VLOOKUP($A12,'Return Data'!$B$7:$R$2292,16,0)</f>
        <v>15.9414</v>
      </c>
      <c r="S12" s="67">
        <f t="shared" si="7"/>
        <v>17</v>
      </c>
    </row>
    <row r="13" spans="1:20" x14ac:dyDescent="0.3">
      <c r="A13" s="63" t="s">
        <v>1142</v>
      </c>
      <c r="B13" s="64">
        <f>VLOOKUP($A13,'Return Data'!$B$7:$R$2292,3,0)</f>
        <v>44579</v>
      </c>
      <c r="C13" s="65">
        <f>VLOOKUP($A13,'Return Data'!$B$7:$R$2292,4,0)</f>
        <v>52.106999999999999</v>
      </c>
      <c r="D13" s="65">
        <f>VLOOKUP($A13,'Return Data'!$B$7:$R$2292,10,0)</f>
        <v>-2.7328000000000001</v>
      </c>
      <c r="E13" s="66">
        <f t="shared" si="0"/>
        <v>16</v>
      </c>
      <c r="F13" s="65">
        <f>VLOOKUP($A13,'Return Data'!$B$7:$R$2292,11,0)</f>
        <v>10.3588</v>
      </c>
      <c r="G13" s="66">
        <f t="shared" si="1"/>
        <v>18</v>
      </c>
      <c r="H13" s="65">
        <f>VLOOKUP($A13,'Return Data'!$B$7:$R$2292,12,0)</f>
        <v>32.702599999999997</v>
      </c>
      <c r="I13" s="66">
        <f t="shared" si="2"/>
        <v>14</v>
      </c>
      <c r="J13" s="65">
        <f>VLOOKUP($A13,'Return Data'!$B$7:$R$2292,13,0)</f>
        <v>47.315600000000003</v>
      </c>
      <c r="K13" s="66">
        <f t="shared" si="3"/>
        <v>11</v>
      </c>
      <c r="L13" s="65">
        <f>VLOOKUP($A13,'Return Data'!$B$7:$R$2292,17,0)</f>
        <v>35.331299999999999</v>
      </c>
      <c r="M13" s="66">
        <f t="shared" si="4"/>
        <v>6</v>
      </c>
      <c r="N13" s="65">
        <f>VLOOKUP($A13,'Return Data'!$B$7:$R$2292,14,0)</f>
        <v>26.916</v>
      </c>
      <c r="O13" s="66">
        <f t="shared" si="5"/>
        <v>6</v>
      </c>
      <c r="P13" s="65">
        <f>VLOOKUP($A13,'Return Data'!$B$7:$R$2292,15,0)</f>
        <v>20.020800000000001</v>
      </c>
      <c r="Q13" s="66">
        <f t="shared" si="6"/>
        <v>4</v>
      </c>
      <c r="R13" s="65">
        <f>VLOOKUP($A13,'Return Data'!$B$7:$R$2292,16,0)</f>
        <v>12.4444</v>
      </c>
      <c r="S13" s="67">
        <f t="shared" si="7"/>
        <v>21</v>
      </c>
    </row>
    <row r="14" spans="1:20" x14ac:dyDescent="0.3">
      <c r="A14" s="63" t="s">
        <v>1143</v>
      </c>
      <c r="B14" s="64">
        <f>VLOOKUP($A14,'Return Data'!$B$7:$R$2292,3,0)</f>
        <v>44579</v>
      </c>
      <c r="C14" s="65">
        <f>VLOOKUP($A14,'Return Data'!$B$7:$R$2292,4,0)</f>
        <v>1541.5788</v>
      </c>
      <c r="D14" s="65">
        <f>VLOOKUP($A14,'Return Data'!$B$7:$R$2292,10,0)</f>
        <v>-5.7476000000000003</v>
      </c>
      <c r="E14" s="66">
        <f t="shared" si="0"/>
        <v>26</v>
      </c>
      <c r="F14" s="65">
        <f>VLOOKUP($A14,'Return Data'!$B$7:$R$2292,11,0)</f>
        <v>7.5608000000000004</v>
      </c>
      <c r="G14" s="66">
        <f t="shared" si="1"/>
        <v>22</v>
      </c>
      <c r="H14" s="65">
        <f>VLOOKUP($A14,'Return Data'!$B$7:$R$2292,12,0)</f>
        <v>24.770600000000002</v>
      </c>
      <c r="I14" s="66">
        <f t="shared" si="2"/>
        <v>22</v>
      </c>
      <c r="J14" s="65">
        <f>VLOOKUP($A14,'Return Data'!$B$7:$R$2292,13,0)</f>
        <v>32.723199999999999</v>
      </c>
      <c r="K14" s="66">
        <f t="shared" si="3"/>
        <v>22</v>
      </c>
      <c r="L14" s="65">
        <f>VLOOKUP($A14,'Return Data'!$B$7:$R$2292,17,0)</f>
        <v>24.019500000000001</v>
      </c>
      <c r="M14" s="66">
        <f t="shared" si="4"/>
        <v>21</v>
      </c>
      <c r="N14" s="65">
        <f>VLOOKUP($A14,'Return Data'!$B$7:$R$2292,14,0)</f>
        <v>18.655200000000001</v>
      </c>
      <c r="O14" s="66">
        <f t="shared" si="5"/>
        <v>20</v>
      </c>
      <c r="P14" s="65">
        <f>VLOOKUP($A14,'Return Data'!$B$7:$R$2292,15,0)</f>
        <v>15.085699999999999</v>
      </c>
      <c r="Q14" s="66">
        <f t="shared" si="6"/>
        <v>18</v>
      </c>
      <c r="R14" s="65">
        <f>VLOOKUP($A14,'Return Data'!$B$7:$R$2292,16,0)</f>
        <v>19.597799999999999</v>
      </c>
      <c r="S14" s="67">
        <f t="shared" si="7"/>
        <v>9</v>
      </c>
    </row>
    <row r="15" spans="1:20" x14ac:dyDescent="0.3">
      <c r="A15" s="63" t="s">
        <v>1145</v>
      </c>
      <c r="B15" s="64">
        <f>VLOOKUP($A15,'Return Data'!$B$7:$R$2292,3,0)</f>
        <v>44579</v>
      </c>
      <c r="C15" s="65">
        <f>VLOOKUP($A15,'Return Data'!$B$7:$R$2292,4,0)</f>
        <v>94.6</v>
      </c>
      <c r="D15" s="65">
        <f>VLOOKUP($A15,'Return Data'!$B$7:$R$2292,10,0)</f>
        <v>-2.6147999999999998</v>
      </c>
      <c r="E15" s="66">
        <f t="shared" si="0"/>
        <v>15</v>
      </c>
      <c r="F15" s="65">
        <f>VLOOKUP($A15,'Return Data'!$B$7:$R$2292,11,0)</f>
        <v>11.061500000000001</v>
      </c>
      <c r="G15" s="66">
        <f t="shared" si="1"/>
        <v>16</v>
      </c>
      <c r="H15" s="65">
        <f>VLOOKUP($A15,'Return Data'!$B$7:$R$2292,12,0)</f>
        <v>29.231400000000001</v>
      </c>
      <c r="I15" s="66">
        <f t="shared" si="2"/>
        <v>17</v>
      </c>
      <c r="J15" s="65">
        <f>VLOOKUP($A15,'Return Data'!$B$7:$R$2292,13,0)</f>
        <v>42.682600000000001</v>
      </c>
      <c r="K15" s="66">
        <f t="shared" si="3"/>
        <v>15</v>
      </c>
      <c r="L15" s="65">
        <f>VLOOKUP($A15,'Return Data'!$B$7:$R$2292,17,0)</f>
        <v>29.635000000000002</v>
      </c>
      <c r="M15" s="66">
        <f t="shared" si="4"/>
        <v>15</v>
      </c>
      <c r="N15" s="65">
        <f>VLOOKUP($A15,'Return Data'!$B$7:$R$2292,14,0)</f>
        <v>21.685199999999998</v>
      </c>
      <c r="O15" s="66">
        <f t="shared" si="5"/>
        <v>16</v>
      </c>
      <c r="P15" s="65">
        <f>VLOOKUP($A15,'Return Data'!$B$7:$R$2292,15,0)</f>
        <v>16.203499999999998</v>
      </c>
      <c r="Q15" s="66">
        <f t="shared" si="6"/>
        <v>16</v>
      </c>
      <c r="R15" s="65">
        <f>VLOOKUP($A15,'Return Data'!$B$7:$R$2292,16,0)</f>
        <v>16.665500000000002</v>
      </c>
      <c r="S15" s="67">
        <f t="shared" si="7"/>
        <v>13</v>
      </c>
    </row>
    <row r="16" spans="1:20" x14ac:dyDescent="0.3">
      <c r="A16" s="63" t="s">
        <v>1147</v>
      </c>
      <c r="B16" s="64">
        <f>VLOOKUP($A16,'Return Data'!$B$7:$R$2292,3,0)</f>
        <v>44579</v>
      </c>
      <c r="C16" s="65">
        <f>VLOOKUP($A16,'Return Data'!$B$7:$R$2292,4,0)</f>
        <v>167.73</v>
      </c>
      <c r="D16" s="65">
        <f>VLOOKUP($A16,'Return Data'!$B$7:$R$2292,10,0)</f>
        <v>-1.1434</v>
      </c>
      <c r="E16" s="66">
        <f t="shared" si="0"/>
        <v>12</v>
      </c>
      <c r="F16" s="65">
        <f>VLOOKUP($A16,'Return Data'!$B$7:$R$2292,11,0)</f>
        <v>9.8069000000000006</v>
      </c>
      <c r="G16" s="66">
        <f t="shared" si="1"/>
        <v>20</v>
      </c>
      <c r="H16" s="65">
        <f>VLOOKUP($A16,'Return Data'!$B$7:$R$2292,12,0)</f>
        <v>33.267099999999999</v>
      </c>
      <c r="I16" s="66">
        <f t="shared" si="2"/>
        <v>12</v>
      </c>
      <c r="J16" s="65">
        <f>VLOOKUP($A16,'Return Data'!$B$7:$R$2292,13,0)</f>
        <v>44.482700000000001</v>
      </c>
      <c r="K16" s="66">
        <f t="shared" si="3"/>
        <v>12</v>
      </c>
      <c r="L16" s="65">
        <f>VLOOKUP($A16,'Return Data'!$B$7:$R$2292,17,0)</f>
        <v>30.398199999999999</v>
      </c>
      <c r="M16" s="66">
        <f t="shared" si="4"/>
        <v>12</v>
      </c>
      <c r="N16" s="65">
        <f>VLOOKUP($A16,'Return Data'!$B$7:$R$2292,14,0)</f>
        <v>21.562899999999999</v>
      </c>
      <c r="O16" s="66">
        <f t="shared" si="5"/>
        <v>17</v>
      </c>
      <c r="P16" s="65">
        <f>VLOOKUP($A16,'Return Data'!$B$7:$R$2292,15,0)</f>
        <v>16.784199999999998</v>
      </c>
      <c r="Q16" s="66">
        <f t="shared" si="6"/>
        <v>13</v>
      </c>
      <c r="R16" s="65">
        <f>VLOOKUP($A16,'Return Data'!$B$7:$R$2292,16,0)</f>
        <v>17.7745</v>
      </c>
      <c r="S16" s="67">
        <f t="shared" si="7"/>
        <v>11</v>
      </c>
    </row>
    <row r="17" spans="1:19" x14ac:dyDescent="0.3">
      <c r="A17" s="63" t="s">
        <v>1149</v>
      </c>
      <c r="B17" s="64">
        <f>VLOOKUP($A17,'Return Data'!$B$7:$R$2292,3,0)</f>
        <v>44579</v>
      </c>
      <c r="C17" s="65">
        <f>VLOOKUP($A17,'Return Data'!$B$7:$R$2292,4,0)</f>
        <v>18.010000000000002</v>
      </c>
      <c r="D17" s="65">
        <f>VLOOKUP($A17,'Return Data'!$B$7:$R$2292,10,0)</f>
        <v>-5.4592999999999998</v>
      </c>
      <c r="E17" s="66">
        <f t="shared" si="0"/>
        <v>25</v>
      </c>
      <c r="F17" s="65">
        <f>VLOOKUP($A17,'Return Data'!$B$7:$R$2292,11,0)</f>
        <v>9.8170999999999999</v>
      </c>
      <c r="G17" s="66">
        <f t="shared" si="1"/>
        <v>19</v>
      </c>
      <c r="H17" s="65">
        <f>VLOOKUP($A17,'Return Data'!$B$7:$R$2292,12,0)</f>
        <v>27.099499999999999</v>
      </c>
      <c r="I17" s="66">
        <f t="shared" si="2"/>
        <v>21</v>
      </c>
      <c r="J17" s="65">
        <f>VLOOKUP($A17,'Return Data'!$B$7:$R$2292,13,0)</f>
        <v>38.538499999999999</v>
      </c>
      <c r="K17" s="66">
        <f t="shared" si="3"/>
        <v>19</v>
      </c>
      <c r="L17" s="65">
        <f>VLOOKUP($A17,'Return Data'!$B$7:$R$2292,17,0)</f>
        <v>28.6891</v>
      </c>
      <c r="M17" s="66">
        <f t="shared" si="4"/>
        <v>19</v>
      </c>
      <c r="N17" s="65">
        <f>VLOOKUP($A17,'Return Data'!$B$7:$R$2292,14,0)</f>
        <v>19.6463</v>
      </c>
      <c r="O17" s="66">
        <f t="shared" si="5"/>
        <v>19</v>
      </c>
      <c r="P17" s="65"/>
      <c r="Q17" s="66"/>
      <c r="R17" s="65">
        <f>VLOOKUP($A17,'Return Data'!$B$7:$R$2292,16,0)</f>
        <v>12.530799999999999</v>
      </c>
      <c r="S17" s="67">
        <f t="shared" si="7"/>
        <v>20</v>
      </c>
    </row>
    <row r="18" spans="1:19" x14ac:dyDescent="0.3">
      <c r="A18" s="63" t="s">
        <v>1151</v>
      </c>
      <c r="B18" s="64">
        <f>VLOOKUP($A18,'Return Data'!$B$7:$R$2292,3,0)</f>
        <v>44579</v>
      </c>
      <c r="C18" s="65">
        <f>VLOOKUP($A18,'Return Data'!$B$7:$R$2292,4,0)</f>
        <v>91.28</v>
      </c>
      <c r="D18" s="65">
        <f>VLOOKUP($A18,'Return Data'!$B$7:$R$2292,10,0)</f>
        <v>-1.0729</v>
      </c>
      <c r="E18" s="66">
        <f t="shared" si="0"/>
        <v>11</v>
      </c>
      <c r="F18" s="65">
        <f>VLOOKUP($A18,'Return Data'!$B$7:$R$2292,11,0)</f>
        <v>11.9313</v>
      </c>
      <c r="G18" s="66">
        <f t="shared" si="1"/>
        <v>13</v>
      </c>
      <c r="H18" s="65">
        <f>VLOOKUP($A18,'Return Data'!$B$7:$R$2292,12,0)</f>
        <v>34.989600000000003</v>
      </c>
      <c r="I18" s="66">
        <f t="shared" si="2"/>
        <v>10</v>
      </c>
      <c r="J18" s="65">
        <f>VLOOKUP($A18,'Return Data'!$B$7:$R$2292,13,0)</f>
        <v>42.469200000000001</v>
      </c>
      <c r="K18" s="66">
        <f t="shared" si="3"/>
        <v>16</v>
      </c>
      <c r="L18" s="65">
        <f>VLOOKUP($A18,'Return Data'!$B$7:$R$2292,17,0)</f>
        <v>31.4223</v>
      </c>
      <c r="M18" s="66">
        <f t="shared" si="4"/>
        <v>11</v>
      </c>
      <c r="N18" s="65">
        <f>VLOOKUP($A18,'Return Data'!$B$7:$R$2292,14,0)</f>
        <v>24.414400000000001</v>
      </c>
      <c r="O18" s="66">
        <f t="shared" si="5"/>
        <v>13</v>
      </c>
      <c r="P18" s="65">
        <f>VLOOKUP($A18,'Return Data'!$B$7:$R$2292,15,0)</f>
        <v>19.678799999999999</v>
      </c>
      <c r="Q18" s="66">
        <f>RANK(P18,P$8:P$33,0)</f>
        <v>5</v>
      </c>
      <c r="R18" s="65">
        <f>VLOOKUP($A18,'Return Data'!$B$7:$R$2292,16,0)</f>
        <v>16.160599999999999</v>
      </c>
      <c r="S18" s="67">
        <f t="shared" si="7"/>
        <v>16</v>
      </c>
    </row>
    <row r="19" spans="1:19" x14ac:dyDescent="0.3">
      <c r="A19" s="63" t="s">
        <v>1153</v>
      </c>
      <c r="B19" s="64">
        <f>VLOOKUP($A19,'Return Data'!$B$7:$R$2292,3,0)</f>
        <v>44579</v>
      </c>
      <c r="C19" s="65">
        <f>VLOOKUP($A19,'Return Data'!$B$7:$R$2292,4,0)</f>
        <v>74.78</v>
      </c>
      <c r="D19" s="65">
        <f>VLOOKUP($A19,'Return Data'!$B$7:$R$2292,10,0)</f>
        <v>-0.2162</v>
      </c>
      <c r="E19" s="66">
        <f t="shared" si="0"/>
        <v>7</v>
      </c>
      <c r="F19" s="65">
        <f>VLOOKUP($A19,'Return Data'!$B$7:$R$2292,11,0)</f>
        <v>12.775</v>
      </c>
      <c r="G19" s="66">
        <f t="shared" si="1"/>
        <v>10</v>
      </c>
      <c r="H19" s="65">
        <f>VLOOKUP($A19,'Return Data'!$B$7:$R$2292,12,0)</f>
        <v>30.147200000000002</v>
      </c>
      <c r="I19" s="66">
        <f t="shared" si="2"/>
        <v>16</v>
      </c>
      <c r="J19" s="65">
        <f>VLOOKUP($A19,'Return Data'!$B$7:$R$2292,13,0)</f>
        <v>47.410800000000002</v>
      </c>
      <c r="K19" s="66">
        <f t="shared" si="3"/>
        <v>10</v>
      </c>
      <c r="L19" s="65">
        <f>VLOOKUP($A19,'Return Data'!$B$7:$R$2292,17,0)</f>
        <v>32.185600000000001</v>
      </c>
      <c r="M19" s="66">
        <f t="shared" si="4"/>
        <v>9</v>
      </c>
      <c r="N19" s="65">
        <f>VLOOKUP($A19,'Return Data'!$B$7:$R$2292,14,0)</f>
        <v>26.627700000000001</v>
      </c>
      <c r="O19" s="66">
        <f t="shared" si="5"/>
        <v>7</v>
      </c>
      <c r="P19" s="65">
        <f>VLOOKUP($A19,'Return Data'!$B$7:$R$2292,15,0)</f>
        <v>19.253399999999999</v>
      </c>
      <c r="Q19" s="66">
        <f>RANK(P19,P$8:P$33,0)</f>
        <v>6</v>
      </c>
      <c r="R19" s="65">
        <f>VLOOKUP($A19,'Return Data'!$B$7:$R$2292,16,0)</f>
        <v>14.544499999999999</v>
      </c>
      <c r="S19" s="67">
        <f t="shared" si="7"/>
        <v>18</v>
      </c>
    </row>
    <row r="20" spans="1:19" x14ac:dyDescent="0.3">
      <c r="A20" s="63" t="s">
        <v>1156</v>
      </c>
      <c r="B20" s="64">
        <f>VLOOKUP($A20,'Return Data'!$B$7:$R$2292,3,0)</f>
        <v>44579</v>
      </c>
      <c r="C20" s="65">
        <f>VLOOKUP($A20,'Return Data'!$B$7:$R$2292,4,0)</f>
        <v>210.4</v>
      </c>
      <c r="D20" s="65">
        <f>VLOOKUP($A20,'Return Data'!$B$7:$R$2292,10,0)</f>
        <v>-4.9382999999999999</v>
      </c>
      <c r="E20" s="66">
        <f t="shared" si="0"/>
        <v>24</v>
      </c>
      <c r="F20" s="65">
        <f>VLOOKUP($A20,'Return Data'!$B$7:$R$2292,11,0)</f>
        <v>5.9736000000000002</v>
      </c>
      <c r="G20" s="66">
        <f t="shared" si="1"/>
        <v>25</v>
      </c>
      <c r="H20" s="65">
        <f>VLOOKUP($A20,'Return Data'!$B$7:$R$2292,12,0)</f>
        <v>20.0365</v>
      </c>
      <c r="I20" s="66">
        <f t="shared" si="2"/>
        <v>25</v>
      </c>
      <c r="J20" s="65">
        <f>VLOOKUP($A20,'Return Data'!$B$7:$R$2292,13,0)</f>
        <v>31.8461</v>
      </c>
      <c r="K20" s="66">
        <f t="shared" si="3"/>
        <v>23</v>
      </c>
      <c r="L20" s="65">
        <f>VLOOKUP($A20,'Return Data'!$B$7:$R$2292,17,0)</f>
        <v>22.509799999999998</v>
      </c>
      <c r="M20" s="66">
        <f t="shared" si="4"/>
        <v>22</v>
      </c>
      <c r="N20" s="65">
        <f>VLOOKUP($A20,'Return Data'!$B$7:$R$2292,14,0)</f>
        <v>17.119299999999999</v>
      </c>
      <c r="O20" s="66">
        <f t="shared" si="5"/>
        <v>21</v>
      </c>
      <c r="P20" s="65">
        <f>VLOOKUP($A20,'Return Data'!$B$7:$R$2292,15,0)</f>
        <v>14.928900000000001</v>
      </c>
      <c r="Q20" s="66">
        <f>RANK(P20,P$8:P$33,0)</f>
        <v>19</v>
      </c>
      <c r="R20" s="65">
        <f>VLOOKUP($A20,'Return Data'!$B$7:$R$2292,16,0)</f>
        <v>19.068899999999999</v>
      </c>
      <c r="S20" s="67">
        <f t="shared" si="7"/>
        <v>10</v>
      </c>
    </row>
    <row r="21" spans="1:19" x14ac:dyDescent="0.3">
      <c r="A21" s="63" t="s">
        <v>1158</v>
      </c>
      <c r="B21" s="64">
        <f>VLOOKUP($A21,'Return Data'!$B$7:$R$2292,3,0)</f>
        <v>44579</v>
      </c>
      <c r="C21" s="65">
        <f>VLOOKUP($A21,'Return Data'!$B$7:$R$2292,4,0)</f>
        <v>18.231000000000002</v>
      </c>
      <c r="D21" s="65">
        <f>VLOOKUP($A21,'Return Data'!$B$7:$R$2292,10,0)</f>
        <v>-2.3126000000000002</v>
      </c>
      <c r="E21" s="66">
        <f t="shared" si="0"/>
        <v>14</v>
      </c>
      <c r="F21" s="65">
        <f>VLOOKUP($A21,'Return Data'!$B$7:$R$2292,11,0)</f>
        <v>11.5442</v>
      </c>
      <c r="G21" s="66">
        <f t="shared" si="1"/>
        <v>15</v>
      </c>
      <c r="H21" s="65">
        <f>VLOOKUP($A21,'Return Data'!$B$7:$R$2292,12,0)</f>
        <v>35.372300000000003</v>
      </c>
      <c r="I21" s="66">
        <f t="shared" si="2"/>
        <v>9</v>
      </c>
      <c r="J21" s="65">
        <f>VLOOKUP($A21,'Return Data'!$B$7:$R$2292,13,0)</f>
        <v>53.188800000000001</v>
      </c>
      <c r="K21" s="66">
        <f t="shared" si="3"/>
        <v>5</v>
      </c>
      <c r="L21" s="65">
        <f>VLOOKUP($A21,'Return Data'!$B$7:$R$2292,17,0)</f>
        <v>33.769799999999996</v>
      </c>
      <c r="M21" s="66">
        <f t="shared" si="4"/>
        <v>7</v>
      </c>
      <c r="N21" s="65"/>
      <c r="O21" s="66"/>
      <c r="P21" s="65"/>
      <c r="Q21" s="66"/>
      <c r="R21" s="65">
        <f>VLOOKUP($A21,'Return Data'!$B$7:$R$2292,16,0)</f>
        <v>16.331600000000002</v>
      </c>
      <c r="S21" s="67">
        <f t="shared" si="7"/>
        <v>15</v>
      </c>
    </row>
    <row r="22" spans="1:19" x14ac:dyDescent="0.3">
      <c r="A22" s="63" t="s">
        <v>1160</v>
      </c>
      <c r="B22" s="64">
        <f>VLOOKUP($A22,'Return Data'!$B$7:$R$2292,3,0)</f>
        <v>44579</v>
      </c>
      <c r="C22" s="65">
        <f>VLOOKUP($A22,'Return Data'!$B$7:$R$2292,4,0)</f>
        <v>21.577999999999999</v>
      </c>
      <c r="D22" s="65">
        <f>VLOOKUP($A22,'Return Data'!$B$7:$R$2292,10,0)</f>
        <v>-0.73150000000000004</v>
      </c>
      <c r="E22" s="66">
        <f t="shared" si="0"/>
        <v>10</v>
      </c>
      <c r="F22" s="65">
        <f>VLOOKUP($A22,'Return Data'!$B$7:$R$2292,11,0)</f>
        <v>12.297700000000001</v>
      </c>
      <c r="G22" s="66">
        <f t="shared" si="1"/>
        <v>11</v>
      </c>
      <c r="H22" s="65">
        <f>VLOOKUP($A22,'Return Data'!$B$7:$R$2292,12,0)</f>
        <v>33.164700000000003</v>
      </c>
      <c r="I22" s="66">
        <f t="shared" si="2"/>
        <v>13</v>
      </c>
      <c r="J22" s="65">
        <f>VLOOKUP($A22,'Return Data'!$B$7:$R$2292,13,0)</f>
        <v>47.602400000000003</v>
      </c>
      <c r="K22" s="66">
        <f t="shared" ref="K22" si="8">RANK(J22,J$8:J$33,0)</f>
        <v>8</v>
      </c>
      <c r="L22" s="65"/>
      <c r="M22" s="66"/>
      <c r="N22" s="65"/>
      <c r="O22" s="66"/>
      <c r="P22" s="65"/>
      <c r="Q22" s="66"/>
      <c r="R22" s="65">
        <f>VLOOKUP($A22,'Return Data'!$B$7:$R$2292,16,0)</f>
        <v>36.4146</v>
      </c>
      <c r="S22" s="67">
        <f t="shared" si="7"/>
        <v>2</v>
      </c>
    </row>
    <row r="23" spans="1:19" x14ac:dyDescent="0.3">
      <c r="A23" s="63" t="s">
        <v>1162</v>
      </c>
      <c r="B23" s="64">
        <f>VLOOKUP($A23,'Return Data'!$B$7:$R$2292,3,0)</f>
        <v>44579</v>
      </c>
      <c r="C23" s="65">
        <f>VLOOKUP($A23,'Return Data'!$B$7:$R$2292,4,0)</f>
        <v>46.860300000000002</v>
      </c>
      <c r="D23" s="65">
        <f>VLOOKUP($A23,'Return Data'!$B$7:$R$2292,10,0)</f>
        <v>3.6324000000000001</v>
      </c>
      <c r="E23" s="66">
        <f t="shared" si="0"/>
        <v>2</v>
      </c>
      <c r="F23" s="65">
        <f>VLOOKUP($A23,'Return Data'!$B$7:$R$2292,11,0)</f>
        <v>27.2575</v>
      </c>
      <c r="G23" s="66">
        <f t="shared" si="1"/>
        <v>1</v>
      </c>
      <c r="H23" s="65">
        <f>VLOOKUP($A23,'Return Data'!$B$7:$R$2292,12,0)</f>
        <v>47.5107</v>
      </c>
      <c r="I23" s="66">
        <f t="shared" si="2"/>
        <v>1</v>
      </c>
      <c r="J23" s="65">
        <f>VLOOKUP($A23,'Return Data'!$B$7:$R$2292,13,0)</f>
        <v>59.640700000000002</v>
      </c>
      <c r="K23" s="66">
        <f t="shared" ref="K23:K31" si="9">RANK(J23,J$8:J$33,0)</f>
        <v>2</v>
      </c>
      <c r="L23" s="65">
        <f>VLOOKUP($A23,'Return Data'!$B$7:$R$2292,17,0)</f>
        <v>29.436800000000002</v>
      </c>
      <c r="M23" s="66">
        <f>RANK(L23,L$8:L$33,0)</f>
        <v>17</v>
      </c>
      <c r="N23" s="65">
        <f>VLOOKUP($A23,'Return Data'!$B$7:$R$2292,14,0)</f>
        <v>25.441299999999998</v>
      </c>
      <c r="O23" s="66">
        <f>RANK(N23,N$8:N$33,0)</f>
        <v>10</v>
      </c>
      <c r="P23" s="65">
        <f>VLOOKUP($A23,'Return Data'!$B$7:$R$2292,15,0)</f>
        <v>15.903600000000001</v>
      </c>
      <c r="Q23" s="66">
        <f>RANK(P23,P$8:P$33,0)</f>
        <v>17</v>
      </c>
      <c r="R23" s="65">
        <f>VLOOKUP($A23,'Return Data'!$B$7:$R$2292,16,0)</f>
        <v>21.581600000000002</v>
      </c>
      <c r="S23" s="67">
        <f t="shared" si="7"/>
        <v>6</v>
      </c>
    </row>
    <row r="24" spans="1:19" x14ac:dyDescent="0.3">
      <c r="A24" s="63" t="s">
        <v>1163</v>
      </c>
      <c r="B24" s="64">
        <f>VLOOKUP($A24,'Return Data'!$B$7:$R$2292,3,0)</f>
        <v>44579</v>
      </c>
      <c r="C24" s="65">
        <f>VLOOKUP($A24,'Return Data'!$B$7:$R$2292,4,0)</f>
        <v>2128.7644</v>
      </c>
      <c r="D24" s="65">
        <f>VLOOKUP($A24,'Return Data'!$B$7:$R$2292,10,0)</f>
        <v>-2.8195999999999999</v>
      </c>
      <c r="E24" s="66">
        <f t="shared" si="0"/>
        <v>18</v>
      </c>
      <c r="F24" s="65">
        <f>VLOOKUP($A24,'Return Data'!$B$7:$R$2292,11,0)</f>
        <v>13.728</v>
      </c>
      <c r="G24" s="66">
        <f t="shared" si="1"/>
        <v>6</v>
      </c>
      <c r="H24" s="65">
        <f>VLOOKUP($A24,'Return Data'!$B$7:$R$2292,12,0)</f>
        <v>37.5184</v>
      </c>
      <c r="I24" s="66">
        <f t="shared" si="2"/>
        <v>7</v>
      </c>
      <c r="J24" s="65">
        <f>VLOOKUP($A24,'Return Data'!$B$7:$R$2292,13,0)</f>
        <v>47.4407</v>
      </c>
      <c r="K24" s="66">
        <f t="shared" si="9"/>
        <v>9</v>
      </c>
      <c r="L24" s="65">
        <f>VLOOKUP($A24,'Return Data'!$B$7:$R$2292,17,0)</f>
        <v>32.962299999999999</v>
      </c>
      <c r="M24" s="66">
        <f>RANK(L24,L$8:L$33,0)</f>
        <v>8</v>
      </c>
      <c r="N24" s="65">
        <f>VLOOKUP($A24,'Return Data'!$B$7:$R$2292,14,0)</f>
        <v>25.942399999999999</v>
      </c>
      <c r="O24" s="66">
        <f>RANK(N24,N$8:N$33,0)</f>
        <v>8</v>
      </c>
      <c r="P24" s="65">
        <f>VLOOKUP($A24,'Return Data'!$B$7:$R$2292,15,0)</f>
        <v>19.092300000000002</v>
      </c>
      <c r="Q24" s="66">
        <f>RANK(P24,P$8:P$33,0)</f>
        <v>7</v>
      </c>
      <c r="R24" s="65">
        <f>VLOOKUP($A24,'Return Data'!$B$7:$R$2292,16,0)</f>
        <v>22.610199999999999</v>
      </c>
      <c r="S24" s="67">
        <f t="shared" si="7"/>
        <v>4</v>
      </c>
    </row>
    <row r="25" spans="1:19" x14ac:dyDescent="0.3">
      <c r="A25" s="63" t="s">
        <v>1166</v>
      </c>
      <c r="B25" s="64">
        <f>VLOOKUP($A25,'Return Data'!$B$7:$R$2292,3,0)</f>
        <v>44579</v>
      </c>
      <c r="C25" s="65">
        <f>VLOOKUP($A25,'Return Data'!$B$7:$R$2292,4,0)</f>
        <v>45.56</v>
      </c>
      <c r="D25" s="65">
        <f>VLOOKUP($A25,'Return Data'!$B$7:$R$2292,10,0)</f>
        <v>1.4021999999999999</v>
      </c>
      <c r="E25" s="66">
        <f t="shared" si="0"/>
        <v>3</v>
      </c>
      <c r="F25" s="65">
        <f>VLOOKUP($A25,'Return Data'!$B$7:$R$2292,11,0)</f>
        <v>19.235800000000001</v>
      </c>
      <c r="G25" s="66">
        <f t="shared" si="1"/>
        <v>3</v>
      </c>
      <c r="H25" s="65">
        <f>VLOOKUP($A25,'Return Data'!$B$7:$R$2292,12,0)</f>
        <v>44.680900000000001</v>
      </c>
      <c r="I25" s="66">
        <f t="shared" si="2"/>
        <v>3</v>
      </c>
      <c r="J25" s="65">
        <f>VLOOKUP($A25,'Return Data'!$B$7:$R$2292,13,0)</f>
        <v>62.366399999999999</v>
      </c>
      <c r="K25" s="66">
        <f t="shared" si="9"/>
        <v>1</v>
      </c>
      <c r="L25" s="65">
        <f>VLOOKUP($A25,'Return Data'!$B$7:$R$2292,17,0)</f>
        <v>53.067999999999998</v>
      </c>
      <c r="M25" s="66">
        <f>RANK(L25,L$8:L$33,0)</f>
        <v>1</v>
      </c>
      <c r="N25" s="65">
        <f>VLOOKUP($A25,'Return Data'!$B$7:$R$2292,14,0)</f>
        <v>37.501100000000001</v>
      </c>
      <c r="O25" s="66">
        <f>RANK(N25,N$8:N$33,0)</f>
        <v>1</v>
      </c>
      <c r="P25" s="65">
        <f>VLOOKUP($A25,'Return Data'!$B$7:$R$2292,15,0)</f>
        <v>23.097200000000001</v>
      </c>
      <c r="Q25" s="66">
        <f>RANK(P25,P$8:P$33,0)</f>
        <v>2</v>
      </c>
      <c r="R25" s="65">
        <f>VLOOKUP($A25,'Return Data'!$B$7:$R$2292,16,0)</f>
        <v>20.4937</v>
      </c>
      <c r="S25" s="67">
        <f t="shared" si="7"/>
        <v>7</v>
      </c>
    </row>
    <row r="26" spans="1:19" x14ac:dyDescent="0.3">
      <c r="A26" s="63" t="s">
        <v>1168</v>
      </c>
      <c r="B26" s="64">
        <f>VLOOKUP($A26,'Return Data'!$B$7:$R$2292,3,0)</f>
        <v>0</v>
      </c>
      <c r="C26" s="65">
        <f>VLOOKUP($A26,'Return Data'!$B$7:$R$2292,4,0)</f>
        <v>0</v>
      </c>
      <c r="D26" s="65">
        <f>VLOOKUP($A26,'Return Data'!$B$7:$R$2292,10,0)</f>
        <v>0</v>
      </c>
      <c r="E26" s="66">
        <f t="shared" si="0"/>
        <v>6</v>
      </c>
      <c r="F26" s="65">
        <f>VLOOKUP($A26,'Return Data'!$B$7:$R$2292,11,0)</f>
        <v>0</v>
      </c>
      <c r="G26" s="66">
        <f t="shared" ref="G26" si="10">RANK(F26,F$8:F$33,0)</f>
        <v>26</v>
      </c>
      <c r="H26" s="65">
        <f>VLOOKUP($A26,'Return Data'!$B$7:$R$2292,12,0)</f>
        <v>0</v>
      </c>
      <c r="I26" s="66">
        <f t="shared" ref="I26" si="11">RANK(H26,H$8:H$33,0)</f>
        <v>26</v>
      </c>
      <c r="J26" s="65">
        <f>VLOOKUP($A26,'Return Data'!$B$7:$R$2292,13,0)</f>
        <v>0</v>
      </c>
      <c r="K26" s="66">
        <f t="shared" si="9"/>
        <v>25</v>
      </c>
      <c r="L26" s="65"/>
      <c r="M26" s="66"/>
      <c r="N26" s="65"/>
      <c r="O26" s="66"/>
      <c r="P26" s="65"/>
      <c r="Q26" s="66"/>
      <c r="R26" s="65">
        <f>VLOOKUP($A26,'Return Data'!$B$7:$R$2292,16,0)</f>
        <v>0</v>
      </c>
      <c r="S26" s="67">
        <f t="shared" si="7"/>
        <v>26</v>
      </c>
    </row>
    <row r="27" spans="1:19" x14ac:dyDescent="0.3">
      <c r="A27" s="63" t="s">
        <v>1169</v>
      </c>
      <c r="B27" s="64">
        <f>VLOOKUP($A27,'Return Data'!$B$7:$R$2292,3,0)</f>
        <v>44579</v>
      </c>
      <c r="C27" s="65">
        <f>VLOOKUP($A27,'Return Data'!$B$7:$R$2292,4,0)</f>
        <v>121.956</v>
      </c>
      <c r="D27" s="65">
        <f>VLOOKUP($A27,'Return Data'!$B$7:$R$2292,10,0)</f>
        <v>0.72460000000000002</v>
      </c>
      <c r="E27" s="66">
        <f t="shared" si="0"/>
        <v>4</v>
      </c>
      <c r="F27" s="65">
        <f>VLOOKUP($A27,'Return Data'!$B$7:$R$2292,11,0)</f>
        <v>11.7134</v>
      </c>
      <c r="G27" s="66">
        <f t="shared" ref="G27:G33" si="12">RANK(F27,F$8:F$33,0)</f>
        <v>14</v>
      </c>
      <c r="H27" s="65">
        <f>VLOOKUP($A27,'Return Data'!$B$7:$R$2292,12,0)</f>
        <v>38.154200000000003</v>
      </c>
      <c r="I27" s="66">
        <f t="shared" ref="I27:I33" si="13">RANK(H27,H$8:H$33,0)</f>
        <v>5</v>
      </c>
      <c r="J27" s="65">
        <f>VLOOKUP($A27,'Return Data'!$B$7:$R$2292,13,0)</f>
        <v>51.8827</v>
      </c>
      <c r="K27" s="66">
        <f t="shared" si="9"/>
        <v>6</v>
      </c>
      <c r="L27" s="65">
        <f>VLOOKUP($A27,'Return Data'!$B$7:$R$2292,17,0)</f>
        <v>45.645899999999997</v>
      </c>
      <c r="M27" s="66">
        <f>RANK(L27,L$8:L$33,0)</f>
        <v>2</v>
      </c>
      <c r="N27" s="65">
        <f>VLOOKUP($A27,'Return Data'!$B$7:$R$2292,14,0)</f>
        <v>29.321200000000001</v>
      </c>
      <c r="O27" s="66">
        <f>RANK(N27,N$8:N$33,0)</f>
        <v>2</v>
      </c>
      <c r="P27" s="65">
        <f>VLOOKUP($A27,'Return Data'!$B$7:$R$2292,15,0)</f>
        <v>22.249300000000002</v>
      </c>
      <c r="Q27" s="66">
        <f>RANK(P27,P$8:P$33,0)</f>
        <v>3</v>
      </c>
      <c r="R27" s="65">
        <f>VLOOKUP($A27,'Return Data'!$B$7:$R$2292,16,0)</f>
        <v>12.7079</v>
      </c>
      <c r="S27" s="67">
        <f t="shared" si="7"/>
        <v>19</v>
      </c>
    </row>
    <row r="28" spans="1:19" x14ac:dyDescent="0.3">
      <c r="A28" s="63" t="s">
        <v>1172</v>
      </c>
      <c r="B28" s="64">
        <f>VLOOKUP($A28,'Return Data'!$B$7:$R$2292,3,0)</f>
        <v>44579</v>
      </c>
      <c r="C28" s="65">
        <f>VLOOKUP($A28,'Return Data'!$B$7:$R$2292,4,0)</f>
        <v>147.10570000000001</v>
      </c>
      <c r="D28" s="65">
        <f>VLOOKUP($A28,'Return Data'!$B$7:$R$2292,10,0)</f>
        <v>4.069</v>
      </c>
      <c r="E28" s="66">
        <f t="shared" si="0"/>
        <v>1</v>
      </c>
      <c r="F28" s="65">
        <f>VLOOKUP($A28,'Return Data'!$B$7:$R$2292,11,0)</f>
        <v>17.7394</v>
      </c>
      <c r="G28" s="66">
        <f t="shared" si="12"/>
        <v>4</v>
      </c>
      <c r="H28" s="65">
        <f>VLOOKUP($A28,'Return Data'!$B$7:$R$2292,12,0)</f>
        <v>37.134399999999999</v>
      </c>
      <c r="I28" s="66">
        <f t="shared" si="13"/>
        <v>8</v>
      </c>
      <c r="J28" s="65">
        <f>VLOOKUP($A28,'Return Data'!$B$7:$R$2292,13,0)</f>
        <v>55.703299999999999</v>
      </c>
      <c r="K28" s="66">
        <f t="shared" si="9"/>
        <v>4</v>
      </c>
      <c r="L28" s="65">
        <f>VLOOKUP($A28,'Return Data'!$B$7:$R$2292,17,0)</f>
        <v>40.456400000000002</v>
      </c>
      <c r="M28" s="66">
        <f>RANK(L28,L$8:L$33,0)</f>
        <v>4</v>
      </c>
      <c r="N28" s="65">
        <f>VLOOKUP($A28,'Return Data'!$B$7:$R$2292,14,0)</f>
        <v>27.607600000000001</v>
      </c>
      <c r="O28" s="66">
        <f>RANK(N28,N$8:N$33,0)</f>
        <v>4</v>
      </c>
      <c r="P28" s="65">
        <f>VLOOKUP($A28,'Return Data'!$B$7:$R$2292,15,0)</f>
        <v>16.701599999999999</v>
      </c>
      <c r="Q28" s="66">
        <f>RANK(P28,P$8:P$33,0)</f>
        <v>14</v>
      </c>
      <c r="R28" s="65">
        <f>VLOOKUP($A28,'Return Data'!$B$7:$R$2292,16,0)</f>
        <v>17.333600000000001</v>
      </c>
      <c r="S28" s="67">
        <f t="shared" si="7"/>
        <v>12</v>
      </c>
    </row>
    <row r="29" spans="1:19" x14ac:dyDescent="0.3">
      <c r="A29" s="63" t="s">
        <v>1173</v>
      </c>
      <c r="B29" s="64">
        <f>VLOOKUP($A29,'Return Data'!$B$7:$R$2292,3,0)</f>
        <v>44579</v>
      </c>
      <c r="C29" s="65">
        <f>VLOOKUP($A29,'Return Data'!$B$7:$R$2292,4,0)</f>
        <v>728.34130000000005</v>
      </c>
      <c r="D29" s="65">
        <f>VLOOKUP($A29,'Return Data'!$B$7:$R$2292,10,0)</f>
        <v>-2.7816999999999998</v>
      </c>
      <c r="E29" s="66">
        <f t="shared" si="0"/>
        <v>17</v>
      </c>
      <c r="F29" s="65">
        <f>VLOOKUP($A29,'Return Data'!$B$7:$R$2292,11,0)</f>
        <v>10.516400000000001</v>
      </c>
      <c r="G29" s="66">
        <f t="shared" si="12"/>
        <v>17</v>
      </c>
      <c r="H29" s="65">
        <f>VLOOKUP($A29,'Return Data'!$B$7:$R$2292,12,0)</f>
        <v>28.440100000000001</v>
      </c>
      <c r="I29" s="66">
        <f t="shared" si="13"/>
        <v>19</v>
      </c>
      <c r="J29" s="65">
        <f>VLOOKUP($A29,'Return Data'!$B$7:$R$2292,13,0)</f>
        <v>38.055100000000003</v>
      </c>
      <c r="K29" s="66">
        <f t="shared" si="9"/>
        <v>20</v>
      </c>
      <c r="L29" s="65">
        <f>VLOOKUP($A29,'Return Data'!$B$7:$R$2292,17,0)</f>
        <v>22.159800000000001</v>
      </c>
      <c r="M29" s="66">
        <f>RANK(L29,L$8:L$33,0)</f>
        <v>23</v>
      </c>
      <c r="N29" s="65">
        <f>VLOOKUP($A29,'Return Data'!$B$7:$R$2292,14,0)</f>
        <v>17.1114</v>
      </c>
      <c r="O29" s="66">
        <f>RANK(N29,N$8:N$33,0)</f>
        <v>22</v>
      </c>
      <c r="P29" s="65">
        <f>VLOOKUP($A29,'Return Data'!$B$7:$R$2292,15,0)</f>
        <v>12.2631</v>
      </c>
      <c r="Q29" s="66">
        <f>RANK(P29,P$8:P$33,0)</f>
        <v>21</v>
      </c>
      <c r="R29" s="65">
        <f>VLOOKUP($A29,'Return Data'!$B$7:$R$2292,16,0)</f>
        <v>24.5749</v>
      </c>
      <c r="S29" s="67">
        <f t="shared" si="7"/>
        <v>3</v>
      </c>
    </row>
    <row r="30" spans="1:19" x14ac:dyDescent="0.3">
      <c r="A30" s="63" t="s">
        <v>1175</v>
      </c>
      <c r="B30" s="64">
        <f>VLOOKUP($A30,'Return Data'!$B$7:$R$2292,3,0)</f>
        <v>44579</v>
      </c>
      <c r="C30" s="65">
        <f>VLOOKUP($A30,'Return Data'!$B$7:$R$2292,4,0)</f>
        <v>250.98230000000001</v>
      </c>
      <c r="D30" s="65">
        <f>VLOOKUP($A30,'Return Data'!$B$7:$R$2292,10,0)</f>
        <v>-3.2267999999999999</v>
      </c>
      <c r="E30" s="66">
        <f t="shared" si="0"/>
        <v>20</v>
      </c>
      <c r="F30" s="65">
        <f>VLOOKUP($A30,'Return Data'!$B$7:$R$2292,11,0)</f>
        <v>12.0533</v>
      </c>
      <c r="G30" s="66">
        <f t="shared" si="12"/>
        <v>12</v>
      </c>
      <c r="H30" s="65">
        <f>VLOOKUP($A30,'Return Data'!$B$7:$R$2292,12,0)</f>
        <v>28.575399999999998</v>
      </c>
      <c r="I30" s="66">
        <f t="shared" si="13"/>
        <v>18</v>
      </c>
      <c r="J30" s="65">
        <f>VLOOKUP($A30,'Return Data'!$B$7:$R$2292,13,0)</f>
        <v>39.956299999999999</v>
      </c>
      <c r="K30" s="66">
        <f t="shared" si="9"/>
        <v>18</v>
      </c>
      <c r="L30" s="65">
        <f>VLOOKUP($A30,'Return Data'!$B$7:$R$2292,17,0)</f>
        <v>29.532900000000001</v>
      </c>
      <c r="M30" s="66">
        <f>RANK(L30,L$8:L$33,0)</f>
        <v>16</v>
      </c>
      <c r="N30" s="65">
        <f>VLOOKUP($A30,'Return Data'!$B$7:$R$2292,14,0)</f>
        <v>24.6784</v>
      </c>
      <c r="O30" s="66">
        <f>RANK(N30,N$8:N$33,0)</f>
        <v>12</v>
      </c>
      <c r="P30" s="65">
        <f>VLOOKUP($A30,'Return Data'!$B$7:$R$2292,15,0)</f>
        <v>18.2072</v>
      </c>
      <c r="Q30" s="66">
        <f>RANK(P30,P$8:P$33,0)</f>
        <v>9</v>
      </c>
      <c r="R30" s="65">
        <f>VLOOKUP($A30,'Return Data'!$B$7:$R$2292,16,0)</f>
        <v>12.4002</v>
      </c>
      <c r="S30" s="67">
        <f t="shared" si="7"/>
        <v>22</v>
      </c>
    </row>
    <row r="31" spans="1:19" x14ac:dyDescent="0.3">
      <c r="A31" s="63" t="s">
        <v>1178</v>
      </c>
      <c r="B31" s="64">
        <f>VLOOKUP($A31,'Return Data'!$B$7:$R$2292,3,0)</f>
        <v>44579</v>
      </c>
      <c r="C31" s="65">
        <f>VLOOKUP($A31,'Return Data'!$B$7:$R$2292,4,0)</f>
        <v>75.930000000000007</v>
      </c>
      <c r="D31" s="65">
        <f>VLOOKUP($A31,'Return Data'!$B$7:$R$2292,10,0)</f>
        <v>-4.5266000000000002</v>
      </c>
      <c r="E31" s="66">
        <f t="shared" si="0"/>
        <v>23</v>
      </c>
      <c r="F31" s="65">
        <f>VLOOKUP($A31,'Return Data'!$B$7:$R$2292,11,0)</f>
        <v>6.5534999999999997</v>
      </c>
      <c r="G31" s="66">
        <f t="shared" si="12"/>
        <v>24</v>
      </c>
      <c r="H31" s="65">
        <f>VLOOKUP($A31,'Return Data'!$B$7:$R$2292,12,0)</f>
        <v>24.414200000000001</v>
      </c>
      <c r="I31" s="66">
        <f t="shared" si="13"/>
        <v>23</v>
      </c>
      <c r="J31" s="65">
        <f>VLOOKUP($A31,'Return Data'!$B$7:$R$2292,13,0)</f>
        <v>37.330399999999997</v>
      </c>
      <c r="K31" s="66">
        <f t="shared" si="9"/>
        <v>21</v>
      </c>
      <c r="L31" s="65">
        <f>VLOOKUP($A31,'Return Data'!$B$7:$R$2292,17,0)</f>
        <v>29.034800000000001</v>
      </c>
      <c r="M31" s="66">
        <f>RANK(L31,L$8:L$33,0)</f>
        <v>18</v>
      </c>
      <c r="N31" s="65">
        <f>VLOOKUP($A31,'Return Data'!$B$7:$R$2292,14,0)</f>
        <v>21.7699</v>
      </c>
      <c r="O31" s="66">
        <f>RANK(N31,N$8:N$33,0)</f>
        <v>15</v>
      </c>
      <c r="P31" s="65">
        <f>VLOOKUP($A31,'Return Data'!$B$7:$R$2292,15,0)</f>
        <v>17.756</v>
      </c>
      <c r="Q31" s="66">
        <f>RANK(P31,P$8:P$33,0)</f>
        <v>10</v>
      </c>
      <c r="R31" s="65">
        <f>VLOOKUP($A31,'Return Data'!$B$7:$R$2292,16,0)</f>
        <v>7.6824000000000003</v>
      </c>
      <c r="S31" s="67">
        <f t="shared" si="7"/>
        <v>24</v>
      </c>
    </row>
    <row r="32" spans="1:19" x14ac:dyDescent="0.3">
      <c r="A32" s="63" t="s">
        <v>1180</v>
      </c>
      <c r="B32" s="64">
        <f>VLOOKUP($A32,'Return Data'!$B$7:$R$2292,3,0)</f>
        <v>44579</v>
      </c>
      <c r="C32" s="65">
        <f>VLOOKUP($A32,'Return Data'!$B$7:$R$2292,4,0)</f>
        <v>28.97</v>
      </c>
      <c r="D32" s="65">
        <f>VLOOKUP($A32,'Return Data'!$B$7:$R$2292,10,0)</f>
        <v>-2.0291000000000001</v>
      </c>
      <c r="E32" s="66">
        <f t="shared" si="0"/>
        <v>13</v>
      </c>
      <c r="F32" s="65">
        <f>VLOOKUP($A32,'Return Data'!$B$7:$R$2292,11,0)</f>
        <v>12.8995</v>
      </c>
      <c r="G32" s="66">
        <f t="shared" si="12"/>
        <v>9</v>
      </c>
      <c r="H32" s="65">
        <f>VLOOKUP($A32,'Return Data'!$B$7:$R$2292,12,0)</f>
        <v>37.559399999999997</v>
      </c>
      <c r="I32" s="66">
        <f t="shared" si="13"/>
        <v>6</v>
      </c>
      <c r="J32" s="65"/>
      <c r="K32" s="66"/>
      <c r="L32" s="65"/>
      <c r="M32" s="66"/>
      <c r="N32" s="65"/>
      <c r="O32" s="66"/>
      <c r="P32" s="65"/>
      <c r="Q32" s="66"/>
      <c r="R32" s="65">
        <f>VLOOKUP($A32,'Return Data'!$B$7:$R$2292,16,0)</f>
        <v>79.130700000000004</v>
      </c>
      <c r="S32" s="67">
        <f t="shared" si="7"/>
        <v>1</v>
      </c>
    </row>
    <row r="33" spans="1:19" x14ac:dyDescent="0.3">
      <c r="A33" s="63" t="s">
        <v>1903</v>
      </c>
      <c r="B33" s="64">
        <f>VLOOKUP($A33,'Return Data'!$B$7:$R$2292,3,0)</f>
        <v>44579</v>
      </c>
      <c r="C33" s="65">
        <f>VLOOKUP($A33,'Return Data'!$B$7:$R$2292,4,0)</f>
        <v>195.2132</v>
      </c>
      <c r="D33" s="65">
        <f>VLOOKUP($A33,'Return Data'!$B$7:$R$2292,10,0)</f>
        <v>2.3E-2</v>
      </c>
      <c r="E33" s="66">
        <f t="shared" si="0"/>
        <v>5</v>
      </c>
      <c r="F33" s="65">
        <f>VLOOKUP($A33,'Return Data'!$B$7:$R$2292,11,0)</f>
        <v>13.5901</v>
      </c>
      <c r="G33" s="66">
        <f t="shared" si="12"/>
        <v>7</v>
      </c>
      <c r="H33" s="65">
        <f>VLOOKUP($A33,'Return Data'!$B$7:$R$2292,12,0)</f>
        <v>33.2699</v>
      </c>
      <c r="I33" s="66">
        <f t="shared" si="13"/>
        <v>11</v>
      </c>
      <c r="J33" s="65">
        <f>VLOOKUP($A33,'Return Data'!$B$7:$R$2292,13,0)</f>
        <v>44.295000000000002</v>
      </c>
      <c r="K33" s="66">
        <f>RANK(J33,J$8:J$33,0)</f>
        <v>13</v>
      </c>
      <c r="L33" s="65">
        <f>VLOOKUP($A33,'Return Data'!$B$7:$R$2292,17,0)</f>
        <v>35.748800000000003</v>
      </c>
      <c r="M33" s="66">
        <f>RANK(L33,L$8:L$33,0)</f>
        <v>5</v>
      </c>
      <c r="N33" s="65">
        <f>VLOOKUP($A33,'Return Data'!$B$7:$R$2292,14,0)</f>
        <v>25.569400000000002</v>
      </c>
      <c r="O33" s="66">
        <f>RANK(N33,N$8:N$33,0)</f>
        <v>9</v>
      </c>
      <c r="P33" s="65">
        <f>VLOOKUP($A33,'Return Data'!$B$7:$R$2292,15,0)</f>
        <v>17.363600000000002</v>
      </c>
      <c r="Q33" s="66">
        <f>RANK(P33,P$8:P$33,0)</f>
        <v>11</v>
      </c>
      <c r="R33" s="65">
        <f>VLOOKUP($A33,'Return Data'!$B$7:$R$2292,16,0)</f>
        <v>16.509499999999999</v>
      </c>
      <c r="S33" s="67">
        <f t="shared" si="7"/>
        <v>14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-1.7119692307692307</v>
      </c>
      <c r="E35" s="74"/>
      <c r="F35" s="75">
        <f>AVERAGE(F8:F33)</f>
        <v>12.066734615384613</v>
      </c>
      <c r="G35" s="74"/>
      <c r="H35" s="75">
        <f>AVERAGE(H8:H33)</f>
        <v>31.74664615384615</v>
      </c>
      <c r="I35" s="74"/>
      <c r="J35" s="75">
        <f>AVERAGE(J8:J33)</f>
        <v>43.529468000000008</v>
      </c>
      <c r="K35" s="74"/>
      <c r="L35" s="75">
        <f>AVERAGE(L8:L33)</f>
        <v>32.324978260869564</v>
      </c>
      <c r="M35" s="74"/>
      <c r="N35" s="75">
        <f>AVERAGE(N8:N33)</f>
        <v>24.289881818181822</v>
      </c>
      <c r="O35" s="74"/>
      <c r="P35" s="75">
        <f>AVERAGE(P8:P33)</f>
        <v>17.850809523809524</v>
      </c>
      <c r="Q35" s="74"/>
      <c r="R35" s="75">
        <f>AVERAGE(R8:R33)</f>
        <v>18.925461538461533</v>
      </c>
      <c r="S35" s="76"/>
    </row>
    <row r="36" spans="1:19" x14ac:dyDescent="0.3">
      <c r="A36" s="73" t="s">
        <v>28</v>
      </c>
      <c r="B36" s="74"/>
      <c r="C36" s="74"/>
      <c r="D36" s="75">
        <f>MIN(D8:D33)</f>
        <v>-5.7476000000000003</v>
      </c>
      <c r="E36" s="74"/>
      <c r="F36" s="75">
        <f>MIN(F8:F33)</f>
        <v>0</v>
      </c>
      <c r="G36" s="74"/>
      <c r="H36" s="75">
        <f>MIN(H8:H33)</f>
        <v>0</v>
      </c>
      <c r="I36" s="74"/>
      <c r="J36" s="75">
        <f>MIN(J8:J33)</f>
        <v>0</v>
      </c>
      <c r="K36" s="74"/>
      <c r="L36" s="75">
        <f>MIN(L8:L33)</f>
        <v>22.159800000000001</v>
      </c>
      <c r="M36" s="74"/>
      <c r="N36" s="75">
        <f>MIN(N8:N33)</f>
        <v>17.1114</v>
      </c>
      <c r="O36" s="74"/>
      <c r="P36" s="75">
        <f>MIN(P8:P33)</f>
        <v>12.2631</v>
      </c>
      <c r="Q36" s="74"/>
      <c r="R36" s="75">
        <f>MIN(R8:R33)</f>
        <v>0</v>
      </c>
      <c r="S36" s="76"/>
    </row>
    <row r="37" spans="1:19" ht="15" thickBot="1" x14ac:dyDescent="0.35">
      <c r="A37" s="77" t="s">
        <v>29</v>
      </c>
      <c r="B37" s="78"/>
      <c r="C37" s="78"/>
      <c r="D37" s="79">
        <f>MAX(D8:D33)</f>
        <v>4.069</v>
      </c>
      <c r="E37" s="78"/>
      <c r="F37" s="79">
        <f>MAX(F8:F33)</f>
        <v>27.2575</v>
      </c>
      <c r="G37" s="78"/>
      <c r="H37" s="79">
        <f>MAX(H8:H33)</f>
        <v>47.5107</v>
      </c>
      <c r="I37" s="78"/>
      <c r="J37" s="79">
        <f>MAX(J8:J33)</f>
        <v>62.366399999999999</v>
      </c>
      <c r="K37" s="78"/>
      <c r="L37" s="79">
        <f>MAX(L8:L33)</f>
        <v>53.067999999999998</v>
      </c>
      <c r="M37" s="78"/>
      <c r="N37" s="79">
        <f>MAX(N8:N33)</f>
        <v>37.501100000000001</v>
      </c>
      <c r="O37" s="78"/>
      <c r="P37" s="79">
        <f>MAX(P8:P33)</f>
        <v>23.1113</v>
      </c>
      <c r="Q37" s="78"/>
      <c r="R37" s="79">
        <f>MAX(R8:R33)</f>
        <v>79.130700000000004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44579</v>
      </c>
      <c r="C8" s="65">
        <f>VLOOKUP($A8,'Return Data'!$B$7:$R$2292,4,0)</f>
        <v>1288.1600000000001</v>
      </c>
      <c r="D8" s="65">
        <f>VLOOKUP($A8,'Return Data'!$B$7:$R$2292,10,0)</f>
        <v>-2.1772</v>
      </c>
      <c r="E8" s="66">
        <f t="shared" ref="E8:E40" si="0">RANK(D8,D$8:D$40,0)</f>
        <v>28</v>
      </c>
      <c r="F8" s="65">
        <f>VLOOKUP($A8,'Return Data'!$B$7:$R$2292,11,0)</f>
        <v>10.731400000000001</v>
      </c>
      <c r="G8" s="66">
        <f t="shared" ref="G8:G40" si="1">RANK(F8,F$8:F$40,0)</f>
        <v>26</v>
      </c>
      <c r="H8" s="65">
        <f>VLOOKUP($A8,'Return Data'!$B$7:$R$2292,12,0)</f>
        <v>27.184200000000001</v>
      </c>
      <c r="I8" s="66">
        <f t="shared" ref="I8:I40" si="2">RANK(H8,H$8:H$40,0)</f>
        <v>22</v>
      </c>
      <c r="J8" s="65">
        <f>VLOOKUP($A8,'Return Data'!$B$7:$R$2292,13,0)</f>
        <v>31.6007</v>
      </c>
      <c r="K8" s="66">
        <f t="shared" ref="K8:K40" si="3">RANK(J8,J$8:J$40,0)</f>
        <v>24</v>
      </c>
      <c r="L8" s="65">
        <f>VLOOKUP($A8,'Return Data'!$B$7:$R$2292,17,0)</f>
        <v>24.013000000000002</v>
      </c>
      <c r="M8" s="66">
        <f t="shared" ref="M8:M40" si="4">RANK(L8,L$8:L$40,0)</f>
        <v>18</v>
      </c>
      <c r="N8" s="65">
        <f>VLOOKUP($A8,'Return Data'!$B$7:$R$2292,14,0)</f>
        <v>20.488900000000001</v>
      </c>
      <c r="O8" s="66">
        <f t="shared" ref="O8:O21" si="5">RANK(N8,N$8:N$40,0)</f>
        <v>20</v>
      </c>
      <c r="P8" s="65">
        <f>VLOOKUP($A8,'Return Data'!$B$7:$R$2292,15,0)</f>
        <v>16.553999999999998</v>
      </c>
      <c r="Q8" s="66">
        <f>RANK(P8,P$8:P$40,0)</f>
        <v>18</v>
      </c>
      <c r="R8" s="65">
        <f>VLOOKUP($A8,'Return Data'!$B$7:$R$2292,16,0)</f>
        <v>18.431699999999999</v>
      </c>
      <c r="S8" s="67">
        <f t="shared" ref="S8:S40" si="6">RANK(R8,R$8:R$40,0)</f>
        <v>8</v>
      </c>
    </row>
    <row r="9" spans="1:20" x14ac:dyDescent="0.3">
      <c r="A9" s="63" t="s">
        <v>1772</v>
      </c>
      <c r="B9" s="64">
        <f>VLOOKUP($A9,'Return Data'!$B$7:$R$2292,3,0)</f>
        <v>44579</v>
      </c>
      <c r="C9" s="65">
        <f>VLOOKUP($A9,'Return Data'!$B$7:$R$2292,4,0)</f>
        <v>21.3</v>
      </c>
      <c r="D9" s="65">
        <f>VLOOKUP($A9,'Return Data'!$B$7:$R$2292,10,0)</f>
        <v>-1.3431999999999999</v>
      </c>
      <c r="E9" s="66">
        <f t="shared" si="0"/>
        <v>20</v>
      </c>
      <c r="F9" s="65">
        <f>VLOOKUP($A9,'Return Data'!$B$7:$R$2292,11,0)</f>
        <v>16.139600000000002</v>
      </c>
      <c r="G9" s="66">
        <f t="shared" si="1"/>
        <v>8</v>
      </c>
      <c r="H9" s="65">
        <f>VLOOKUP($A9,'Return Data'!$B$7:$R$2292,12,0)</f>
        <v>31.400400000000001</v>
      </c>
      <c r="I9" s="66">
        <f t="shared" si="2"/>
        <v>13</v>
      </c>
      <c r="J9" s="65">
        <f>VLOOKUP($A9,'Return Data'!$B$7:$R$2292,13,0)</f>
        <v>34.639699999999998</v>
      </c>
      <c r="K9" s="66">
        <f t="shared" si="3"/>
        <v>21</v>
      </c>
      <c r="L9" s="65">
        <f>VLOOKUP($A9,'Return Data'!$B$7:$R$2292,17,0)</f>
        <v>25.810500000000001</v>
      </c>
      <c r="M9" s="66">
        <f t="shared" si="4"/>
        <v>15</v>
      </c>
      <c r="N9" s="65">
        <f>VLOOKUP($A9,'Return Data'!$B$7:$R$2292,14,0)</f>
        <v>24.729700000000001</v>
      </c>
      <c r="O9" s="66">
        <f t="shared" si="5"/>
        <v>9</v>
      </c>
      <c r="P9" s="65"/>
      <c r="Q9" s="66"/>
      <c r="R9" s="65">
        <f>VLOOKUP($A9,'Return Data'!$B$7:$R$2292,16,0)</f>
        <v>19.866800000000001</v>
      </c>
      <c r="S9" s="67">
        <f t="shared" si="6"/>
        <v>5</v>
      </c>
    </row>
    <row r="10" spans="1:20" x14ac:dyDescent="0.3">
      <c r="A10" s="63" t="s">
        <v>1242</v>
      </c>
      <c r="B10" s="64">
        <f>VLOOKUP($A10,'Return Data'!$B$7:$R$2292,3,0)</f>
        <v>44579</v>
      </c>
      <c r="C10" s="65">
        <f>VLOOKUP($A10,'Return Data'!$B$7:$R$2292,4,0)</f>
        <v>196.22</v>
      </c>
      <c r="D10" s="65">
        <f>VLOOKUP($A10,'Return Data'!$B$7:$R$2292,10,0)</f>
        <v>-2.1395</v>
      </c>
      <c r="E10" s="66">
        <f t="shared" si="0"/>
        <v>27</v>
      </c>
      <c r="F10" s="65">
        <f>VLOOKUP($A10,'Return Data'!$B$7:$R$2292,11,0)</f>
        <v>19.697399999999998</v>
      </c>
      <c r="G10" s="66">
        <f t="shared" si="1"/>
        <v>1</v>
      </c>
      <c r="H10" s="65">
        <f>VLOOKUP($A10,'Return Data'!$B$7:$R$2292,12,0)</f>
        <v>40.3476</v>
      </c>
      <c r="I10" s="66">
        <f t="shared" si="2"/>
        <v>2</v>
      </c>
      <c r="J10" s="65">
        <f>VLOOKUP($A10,'Return Data'!$B$7:$R$2292,13,0)</f>
        <v>49.444000000000003</v>
      </c>
      <c r="K10" s="66">
        <f t="shared" si="3"/>
        <v>4</v>
      </c>
      <c r="L10" s="65">
        <f>VLOOKUP($A10,'Return Data'!$B$7:$R$2292,17,0)</f>
        <v>33.8369</v>
      </c>
      <c r="M10" s="66">
        <f t="shared" si="4"/>
        <v>5</v>
      </c>
      <c r="N10" s="65">
        <f>VLOOKUP($A10,'Return Data'!$B$7:$R$2292,14,0)</f>
        <v>26.004100000000001</v>
      </c>
      <c r="O10" s="66">
        <f t="shared" si="5"/>
        <v>6</v>
      </c>
      <c r="P10" s="65">
        <f>VLOOKUP($A10,'Return Data'!$B$7:$R$2292,15,0)</f>
        <v>18.592300000000002</v>
      </c>
      <c r="Q10" s="66">
        <f t="shared" ref="Q10:Q21" si="7">RANK(P10,P$8:P$40,0)</f>
        <v>9</v>
      </c>
      <c r="R10" s="65">
        <f>VLOOKUP($A10,'Return Data'!$B$7:$R$2292,16,0)</f>
        <v>16.1587</v>
      </c>
      <c r="S10" s="67">
        <f t="shared" si="6"/>
        <v>22</v>
      </c>
    </row>
    <row r="11" spans="1:20" x14ac:dyDescent="0.3">
      <c r="A11" s="63" t="s">
        <v>1244</v>
      </c>
      <c r="B11" s="64">
        <f>VLOOKUP($A11,'Return Data'!$B$7:$R$2292,3,0)</f>
        <v>44579</v>
      </c>
      <c r="C11" s="65">
        <f>VLOOKUP($A11,'Return Data'!$B$7:$R$2292,4,0)</f>
        <v>90.716999999999999</v>
      </c>
      <c r="D11" s="65">
        <f>VLOOKUP($A11,'Return Data'!$B$7:$R$2292,10,0)</f>
        <v>-1.8044</v>
      </c>
      <c r="E11" s="66">
        <f t="shared" si="0"/>
        <v>25</v>
      </c>
      <c r="F11" s="65">
        <f>VLOOKUP($A11,'Return Data'!$B$7:$R$2292,11,0)</f>
        <v>13.575100000000001</v>
      </c>
      <c r="G11" s="66">
        <f t="shared" si="1"/>
        <v>19</v>
      </c>
      <c r="H11" s="65">
        <f>VLOOKUP($A11,'Return Data'!$B$7:$R$2292,12,0)</f>
        <v>34.415500000000002</v>
      </c>
      <c r="I11" s="66">
        <f t="shared" si="2"/>
        <v>9</v>
      </c>
      <c r="J11" s="65">
        <f>VLOOKUP($A11,'Return Data'!$B$7:$R$2292,13,0)</f>
        <v>43.100299999999997</v>
      </c>
      <c r="K11" s="66">
        <f t="shared" si="3"/>
        <v>8</v>
      </c>
      <c r="L11" s="65">
        <f>VLOOKUP($A11,'Return Data'!$B$7:$R$2292,17,0)</f>
        <v>24.740600000000001</v>
      </c>
      <c r="M11" s="66">
        <f t="shared" si="4"/>
        <v>16</v>
      </c>
      <c r="N11" s="65">
        <f>VLOOKUP($A11,'Return Data'!$B$7:$R$2292,14,0)</f>
        <v>23.3443</v>
      </c>
      <c r="O11" s="66">
        <f t="shared" si="5"/>
        <v>13</v>
      </c>
      <c r="P11" s="65">
        <f>VLOOKUP($A11,'Return Data'!$B$7:$R$2292,15,0)</f>
        <v>17.816500000000001</v>
      </c>
      <c r="Q11" s="66">
        <f t="shared" si="7"/>
        <v>13</v>
      </c>
      <c r="R11" s="65">
        <f>VLOOKUP($A11,'Return Data'!$B$7:$R$2292,16,0)</f>
        <v>17.6495</v>
      </c>
      <c r="S11" s="67">
        <f t="shared" si="6"/>
        <v>15</v>
      </c>
    </row>
    <row r="12" spans="1:20" x14ac:dyDescent="0.3">
      <c r="A12" s="63" t="s">
        <v>1792</v>
      </c>
      <c r="B12" s="64">
        <f>VLOOKUP($A12,'Return Data'!$B$7:$R$2292,3,0)</f>
        <v>44579</v>
      </c>
      <c r="C12" s="65">
        <f>VLOOKUP($A12,'Return Data'!$B$7:$R$2292,4,0)</f>
        <v>254.65</v>
      </c>
      <c r="D12" s="65">
        <f>VLOOKUP($A12,'Return Data'!$B$7:$R$2292,10,0)</f>
        <v>-0.49619999999999997</v>
      </c>
      <c r="E12" s="66">
        <f t="shared" si="0"/>
        <v>13</v>
      </c>
      <c r="F12" s="65">
        <f>VLOOKUP($A12,'Return Data'!$B$7:$R$2292,11,0)</f>
        <v>15.2523</v>
      </c>
      <c r="G12" s="66">
        <f t="shared" si="1"/>
        <v>13</v>
      </c>
      <c r="H12" s="65">
        <f>VLOOKUP($A12,'Return Data'!$B$7:$R$2292,12,0)</f>
        <v>31.337399999999999</v>
      </c>
      <c r="I12" s="66">
        <f t="shared" si="2"/>
        <v>14</v>
      </c>
      <c r="J12" s="65">
        <f>VLOOKUP($A12,'Return Data'!$B$7:$R$2292,13,0)</f>
        <v>36.746899999999997</v>
      </c>
      <c r="K12" s="66">
        <f t="shared" si="3"/>
        <v>17</v>
      </c>
      <c r="L12" s="65">
        <f>VLOOKUP($A12,'Return Data'!$B$7:$R$2292,17,0)</f>
        <v>29.0852</v>
      </c>
      <c r="M12" s="66">
        <f t="shared" si="4"/>
        <v>10</v>
      </c>
      <c r="N12" s="65">
        <f>VLOOKUP($A12,'Return Data'!$B$7:$R$2292,14,0)</f>
        <v>24.7395</v>
      </c>
      <c r="O12" s="66">
        <f t="shared" si="5"/>
        <v>8</v>
      </c>
      <c r="P12" s="65">
        <f>VLOOKUP($A12,'Return Data'!$B$7:$R$2292,15,0)</f>
        <v>21.162700000000001</v>
      </c>
      <c r="Q12" s="66">
        <f t="shared" si="7"/>
        <v>5</v>
      </c>
      <c r="R12" s="65">
        <f>VLOOKUP($A12,'Return Data'!$B$7:$R$2292,16,0)</f>
        <v>16.4956</v>
      </c>
      <c r="S12" s="67">
        <f t="shared" si="6"/>
        <v>21</v>
      </c>
    </row>
    <row r="13" spans="1:20" x14ac:dyDescent="0.3">
      <c r="A13" s="102" t="s">
        <v>1838</v>
      </c>
      <c r="B13" s="64">
        <f>VLOOKUP($A13,'Return Data'!$B$7:$R$2292,3,0)</f>
        <v>44579</v>
      </c>
      <c r="C13" s="65">
        <f>VLOOKUP($A13,'Return Data'!$B$7:$R$2292,4,0)</f>
        <v>73.742999999999995</v>
      </c>
      <c r="D13" s="65">
        <f>VLOOKUP($A13,'Return Data'!$B$7:$R$2292,10,0)</f>
        <v>-2.6764999999999999</v>
      </c>
      <c r="E13" s="66">
        <f t="shared" si="0"/>
        <v>31</v>
      </c>
      <c r="F13" s="65">
        <f>VLOOKUP($A13,'Return Data'!$B$7:$R$2292,11,0)</f>
        <v>9.7365999999999993</v>
      </c>
      <c r="G13" s="66">
        <f t="shared" si="1"/>
        <v>30</v>
      </c>
      <c r="H13" s="65">
        <f>VLOOKUP($A13,'Return Data'!$B$7:$R$2292,12,0)</f>
        <v>27.125599999999999</v>
      </c>
      <c r="I13" s="66">
        <f t="shared" si="2"/>
        <v>23</v>
      </c>
      <c r="J13" s="65">
        <f>VLOOKUP($A13,'Return Data'!$B$7:$R$2292,13,0)</f>
        <v>34.589599999999997</v>
      </c>
      <c r="K13" s="66">
        <f t="shared" si="3"/>
        <v>22</v>
      </c>
      <c r="L13" s="65">
        <f>VLOOKUP($A13,'Return Data'!$B$7:$R$2292,17,0)</f>
        <v>26.076699999999999</v>
      </c>
      <c r="M13" s="66">
        <f t="shared" si="4"/>
        <v>14</v>
      </c>
      <c r="N13" s="65">
        <f>VLOOKUP($A13,'Return Data'!$B$7:$R$2292,14,0)</f>
        <v>25.38</v>
      </c>
      <c r="O13" s="66">
        <f t="shared" si="5"/>
        <v>7</v>
      </c>
      <c r="P13" s="65">
        <f>VLOOKUP($A13,'Return Data'!$B$7:$R$2292,15,0)</f>
        <v>19.171099999999999</v>
      </c>
      <c r="Q13" s="66">
        <f t="shared" si="7"/>
        <v>7</v>
      </c>
      <c r="R13" s="65">
        <f>VLOOKUP($A13,'Return Data'!$B$7:$R$2292,16,0)</f>
        <v>16.971399999999999</v>
      </c>
      <c r="S13" s="67">
        <f t="shared" si="6"/>
        <v>18</v>
      </c>
    </row>
    <row r="14" spans="1:20" x14ac:dyDescent="0.3">
      <c r="A14" s="102" t="s">
        <v>1754</v>
      </c>
      <c r="B14" s="64">
        <f>VLOOKUP($A14,'Return Data'!$B$7:$R$2292,3,0)</f>
        <v>44579</v>
      </c>
      <c r="C14" s="65">
        <f>VLOOKUP($A14,'Return Data'!$B$7:$R$2292,4,0)</f>
        <v>26.079000000000001</v>
      </c>
      <c r="D14" s="65">
        <f>VLOOKUP($A14,'Return Data'!$B$7:$R$2292,10,0)</f>
        <v>-3.0700000000000002E-2</v>
      </c>
      <c r="E14" s="66">
        <f t="shared" si="0"/>
        <v>10</v>
      </c>
      <c r="F14" s="65">
        <f>VLOOKUP($A14,'Return Data'!$B$7:$R$2292,11,0)</f>
        <v>12.676600000000001</v>
      </c>
      <c r="G14" s="66">
        <f t="shared" si="1"/>
        <v>21</v>
      </c>
      <c r="H14" s="65">
        <f>VLOOKUP($A14,'Return Data'!$B$7:$R$2292,12,0)</f>
        <v>30.545100000000001</v>
      </c>
      <c r="I14" s="66">
        <f t="shared" si="2"/>
        <v>19</v>
      </c>
      <c r="J14" s="65">
        <f>VLOOKUP($A14,'Return Data'!$B$7:$R$2292,13,0)</f>
        <v>37.721800000000002</v>
      </c>
      <c r="K14" s="66">
        <f t="shared" si="3"/>
        <v>15</v>
      </c>
      <c r="L14" s="65">
        <f>VLOOKUP($A14,'Return Data'!$B$7:$R$2292,17,0)</f>
        <v>26.276199999999999</v>
      </c>
      <c r="M14" s="66">
        <f t="shared" si="4"/>
        <v>13</v>
      </c>
      <c r="N14" s="65">
        <f>VLOOKUP($A14,'Return Data'!$B$7:$R$2292,14,0)</f>
        <v>21.648399999999999</v>
      </c>
      <c r="O14" s="66">
        <f t="shared" si="5"/>
        <v>16</v>
      </c>
      <c r="P14" s="65">
        <f>VLOOKUP($A14,'Return Data'!$B$7:$R$2292,15,0)</f>
        <v>19.527799999999999</v>
      </c>
      <c r="Q14" s="66">
        <f t="shared" si="7"/>
        <v>6</v>
      </c>
      <c r="R14" s="65">
        <f>VLOOKUP($A14,'Return Data'!$B$7:$R$2292,16,0)</f>
        <v>14.761900000000001</v>
      </c>
      <c r="S14" s="67">
        <f t="shared" si="6"/>
        <v>28</v>
      </c>
    </row>
    <row r="15" spans="1:20" x14ac:dyDescent="0.3">
      <c r="A15" s="63" t="s">
        <v>1761</v>
      </c>
      <c r="B15" s="64">
        <f>VLOOKUP($A15,'Return Data'!$B$7:$R$2292,3,0)</f>
        <v>44579</v>
      </c>
      <c r="C15" s="65">
        <f>VLOOKUP($A15,'Return Data'!$B$7:$R$2292,4,0)</f>
        <v>1087.4229</v>
      </c>
      <c r="D15" s="65">
        <f>VLOOKUP($A15,'Return Data'!$B$7:$R$2292,10,0)</f>
        <v>-0.38490000000000002</v>
      </c>
      <c r="E15" s="66">
        <f t="shared" si="0"/>
        <v>12</v>
      </c>
      <c r="F15" s="65">
        <f>VLOOKUP($A15,'Return Data'!$B$7:$R$2292,11,0)</f>
        <v>17.059000000000001</v>
      </c>
      <c r="G15" s="66">
        <f t="shared" si="1"/>
        <v>7</v>
      </c>
      <c r="H15" s="65">
        <f>VLOOKUP($A15,'Return Data'!$B$7:$R$2292,12,0)</f>
        <v>32.947000000000003</v>
      </c>
      <c r="I15" s="66">
        <f t="shared" si="2"/>
        <v>11</v>
      </c>
      <c r="J15" s="65">
        <f>VLOOKUP($A15,'Return Data'!$B$7:$R$2292,13,0)</f>
        <v>39.1586</v>
      </c>
      <c r="K15" s="66">
        <f t="shared" si="3"/>
        <v>11</v>
      </c>
      <c r="L15" s="65">
        <f>VLOOKUP($A15,'Return Data'!$B$7:$R$2292,17,0)</f>
        <v>29.571000000000002</v>
      </c>
      <c r="M15" s="66">
        <f t="shared" si="4"/>
        <v>8</v>
      </c>
      <c r="N15" s="65">
        <f>VLOOKUP($A15,'Return Data'!$B$7:$R$2292,14,0)</f>
        <v>21.687899999999999</v>
      </c>
      <c r="O15" s="66">
        <f t="shared" si="5"/>
        <v>15</v>
      </c>
      <c r="P15" s="65">
        <f>VLOOKUP($A15,'Return Data'!$B$7:$R$2292,15,0)</f>
        <v>17.163499999999999</v>
      </c>
      <c r="Q15" s="66">
        <f t="shared" si="7"/>
        <v>16</v>
      </c>
      <c r="R15" s="65">
        <f>VLOOKUP($A15,'Return Data'!$B$7:$R$2292,16,0)</f>
        <v>17.4434</v>
      </c>
      <c r="S15" s="67">
        <f t="shared" si="6"/>
        <v>17</v>
      </c>
    </row>
    <row r="16" spans="1:20" x14ac:dyDescent="0.3">
      <c r="A16" s="63" t="s">
        <v>1763</v>
      </c>
      <c r="B16" s="64">
        <f>VLOOKUP($A16,'Return Data'!$B$7:$R$2292,3,0)</f>
        <v>44579</v>
      </c>
      <c r="C16" s="65">
        <f>VLOOKUP($A16,'Return Data'!$B$7:$R$2292,4,0)</f>
        <v>1100.0229999999999</v>
      </c>
      <c r="D16" s="65">
        <f>VLOOKUP($A16,'Return Data'!$B$7:$R$2292,10,0)</f>
        <v>-1.1859</v>
      </c>
      <c r="E16" s="66">
        <f t="shared" si="0"/>
        <v>16</v>
      </c>
      <c r="F16" s="65">
        <f>VLOOKUP($A16,'Return Data'!$B$7:$R$2292,11,0)</f>
        <v>14.775499999999999</v>
      </c>
      <c r="G16" s="66">
        <f t="shared" si="1"/>
        <v>14</v>
      </c>
      <c r="H16" s="65">
        <f>VLOOKUP($A16,'Return Data'!$B$7:$R$2292,12,0)</f>
        <v>31.316600000000001</v>
      </c>
      <c r="I16" s="66">
        <f t="shared" si="2"/>
        <v>15</v>
      </c>
      <c r="J16" s="65">
        <f>VLOOKUP($A16,'Return Data'!$B$7:$R$2292,13,0)</f>
        <v>38.470799999999997</v>
      </c>
      <c r="K16" s="66">
        <f t="shared" si="3"/>
        <v>13</v>
      </c>
      <c r="L16" s="65">
        <f>VLOOKUP($A16,'Return Data'!$B$7:$R$2292,17,0)</f>
        <v>23.698799999999999</v>
      </c>
      <c r="M16" s="66">
        <f t="shared" si="4"/>
        <v>20</v>
      </c>
      <c r="N16" s="65">
        <f>VLOOKUP($A16,'Return Data'!$B$7:$R$2292,14,0)</f>
        <v>18.2559</v>
      </c>
      <c r="O16" s="66">
        <f t="shared" si="5"/>
        <v>25</v>
      </c>
      <c r="P16" s="65">
        <f>VLOOKUP($A16,'Return Data'!$B$7:$R$2292,15,0)</f>
        <v>16.263500000000001</v>
      </c>
      <c r="Q16" s="66">
        <f t="shared" si="7"/>
        <v>21</v>
      </c>
      <c r="R16" s="65">
        <f>VLOOKUP($A16,'Return Data'!$B$7:$R$2292,16,0)</f>
        <v>15.712999999999999</v>
      </c>
      <c r="S16" s="67">
        <f t="shared" si="6"/>
        <v>26</v>
      </c>
    </row>
    <row r="17" spans="1:19" x14ac:dyDescent="0.3">
      <c r="A17" s="119" t="s">
        <v>1757</v>
      </c>
      <c r="B17" s="64">
        <f>VLOOKUP($A17,'Return Data'!$B$7:$R$2292,3,0)</f>
        <v>44579</v>
      </c>
      <c r="C17" s="65">
        <f>VLOOKUP($A17,'Return Data'!$B$7:$R$2292,4,0)</f>
        <v>152.67850000000001</v>
      </c>
      <c r="D17" s="65">
        <f>VLOOKUP($A17,'Return Data'!$B$7:$R$2292,10,0)</f>
        <v>2.0626000000000002</v>
      </c>
      <c r="E17" s="66">
        <f t="shared" si="0"/>
        <v>1</v>
      </c>
      <c r="F17" s="65">
        <f>VLOOKUP($A17,'Return Data'!$B$7:$R$2292,11,0)</f>
        <v>17.351099999999999</v>
      </c>
      <c r="G17" s="66">
        <f t="shared" si="1"/>
        <v>5</v>
      </c>
      <c r="H17" s="65">
        <f>VLOOKUP($A17,'Return Data'!$B$7:$R$2292,12,0)</f>
        <v>34.6633</v>
      </c>
      <c r="I17" s="66">
        <f t="shared" si="2"/>
        <v>8</v>
      </c>
      <c r="J17" s="65">
        <f>VLOOKUP($A17,'Return Data'!$B$7:$R$2292,13,0)</f>
        <v>38.312399999999997</v>
      </c>
      <c r="K17" s="66">
        <f t="shared" si="3"/>
        <v>14</v>
      </c>
      <c r="L17" s="65">
        <f>VLOOKUP($A17,'Return Data'!$B$7:$R$2292,17,0)</f>
        <v>26.537099999999999</v>
      </c>
      <c r="M17" s="66">
        <f t="shared" si="4"/>
        <v>12</v>
      </c>
      <c r="N17" s="65">
        <f>VLOOKUP($A17,'Return Data'!$B$7:$R$2292,14,0)</f>
        <v>21.227399999999999</v>
      </c>
      <c r="O17" s="66">
        <f t="shared" si="5"/>
        <v>17</v>
      </c>
      <c r="P17" s="65">
        <f>VLOOKUP($A17,'Return Data'!$B$7:$R$2292,15,0)</f>
        <v>16.294599999999999</v>
      </c>
      <c r="Q17" s="66">
        <f t="shared" si="7"/>
        <v>20</v>
      </c>
      <c r="R17" s="65">
        <f>VLOOKUP($A17,'Return Data'!$B$7:$R$2292,16,0)</f>
        <v>16.517199999999999</v>
      </c>
      <c r="S17" s="67">
        <f t="shared" si="6"/>
        <v>20</v>
      </c>
    </row>
    <row r="18" spans="1:19" x14ac:dyDescent="0.3">
      <c r="A18" s="120" t="s">
        <v>1246</v>
      </c>
      <c r="B18" s="64">
        <f>VLOOKUP($A18,'Return Data'!$B$7:$R$2292,3,0)</f>
        <v>44579</v>
      </c>
      <c r="C18" s="65">
        <f>VLOOKUP($A18,'Return Data'!$B$7:$R$2292,4,0)</f>
        <v>499.25</v>
      </c>
      <c r="D18" s="65">
        <f>VLOOKUP($A18,'Return Data'!$B$7:$R$2292,10,0)</f>
        <v>-1.1367</v>
      </c>
      <c r="E18" s="66">
        <f t="shared" si="0"/>
        <v>15</v>
      </c>
      <c r="F18" s="65">
        <f>VLOOKUP($A18,'Return Data'!$B$7:$R$2292,11,0)</f>
        <v>10.3169</v>
      </c>
      <c r="G18" s="66">
        <f t="shared" si="1"/>
        <v>27</v>
      </c>
      <c r="H18" s="65">
        <f>VLOOKUP($A18,'Return Data'!$B$7:$R$2292,12,0)</f>
        <v>31.295200000000001</v>
      </c>
      <c r="I18" s="66">
        <f t="shared" si="2"/>
        <v>16</v>
      </c>
      <c r="J18" s="65">
        <f>VLOOKUP($A18,'Return Data'!$B$7:$R$2292,13,0)</f>
        <v>39.074599999999997</v>
      </c>
      <c r="K18" s="66">
        <f t="shared" si="3"/>
        <v>12</v>
      </c>
      <c r="L18" s="65">
        <f>VLOOKUP($A18,'Return Data'!$B$7:$R$2292,17,0)</f>
        <v>23.452999999999999</v>
      </c>
      <c r="M18" s="66">
        <f t="shared" si="4"/>
        <v>22</v>
      </c>
      <c r="N18" s="65">
        <f>VLOOKUP($A18,'Return Data'!$B$7:$R$2292,14,0)</f>
        <v>19.221900000000002</v>
      </c>
      <c r="O18" s="66">
        <f t="shared" si="5"/>
        <v>23</v>
      </c>
      <c r="P18" s="65">
        <f>VLOOKUP($A18,'Return Data'!$B$7:$R$2292,15,0)</f>
        <v>16.375699999999998</v>
      </c>
      <c r="Q18" s="66">
        <f t="shared" si="7"/>
        <v>19</v>
      </c>
      <c r="R18" s="65">
        <f>VLOOKUP($A18,'Return Data'!$B$7:$R$2292,16,0)</f>
        <v>16.754899999999999</v>
      </c>
      <c r="S18" s="67">
        <f t="shared" si="6"/>
        <v>19</v>
      </c>
    </row>
    <row r="19" spans="1:19" x14ac:dyDescent="0.3">
      <c r="A19" s="63" t="s">
        <v>1765</v>
      </c>
      <c r="B19" s="64">
        <f>VLOOKUP($A19,'Return Data'!$B$7:$R$2292,3,0)</f>
        <v>44579</v>
      </c>
      <c r="C19" s="65">
        <f>VLOOKUP($A19,'Return Data'!$B$7:$R$2292,4,0)</f>
        <v>40.380000000000003</v>
      </c>
      <c r="D19" s="65">
        <f>VLOOKUP($A19,'Return Data'!$B$7:$R$2292,10,0)</f>
        <v>0.79879999999999995</v>
      </c>
      <c r="E19" s="66">
        <f t="shared" si="0"/>
        <v>3</v>
      </c>
      <c r="F19" s="65">
        <f>VLOOKUP($A19,'Return Data'!$B$7:$R$2292,11,0)</f>
        <v>19.079899999999999</v>
      </c>
      <c r="G19" s="66">
        <f t="shared" si="1"/>
        <v>2</v>
      </c>
      <c r="H19" s="65">
        <f>VLOOKUP($A19,'Return Data'!$B$7:$R$2292,12,0)</f>
        <v>36.649700000000003</v>
      </c>
      <c r="I19" s="66">
        <f t="shared" si="2"/>
        <v>6</v>
      </c>
      <c r="J19" s="65">
        <f>VLOOKUP($A19,'Return Data'!$B$7:$R$2292,13,0)</f>
        <v>41.783700000000003</v>
      </c>
      <c r="K19" s="66">
        <f t="shared" si="3"/>
        <v>9</v>
      </c>
      <c r="L19" s="65">
        <f>VLOOKUP($A19,'Return Data'!$B$7:$R$2292,17,0)</f>
        <v>28.241</v>
      </c>
      <c r="M19" s="66">
        <f t="shared" si="4"/>
        <v>11</v>
      </c>
      <c r="N19" s="65">
        <f>VLOOKUP($A19,'Return Data'!$B$7:$R$2292,14,0)</f>
        <v>23.0137</v>
      </c>
      <c r="O19" s="66">
        <f t="shared" si="5"/>
        <v>14</v>
      </c>
      <c r="P19" s="65">
        <f>VLOOKUP($A19,'Return Data'!$B$7:$R$2292,15,0)</f>
        <v>18.4086</v>
      </c>
      <c r="Q19" s="66">
        <f t="shared" si="7"/>
        <v>12</v>
      </c>
      <c r="R19" s="65">
        <f>VLOOKUP($A19,'Return Data'!$B$7:$R$2292,16,0)</f>
        <v>19.5502</v>
      </c>
      <c r="S19" s="67">
        <f t="shared" si="6"/>
        <v>6</v>
      </c>
    </row>
    <row r="20" spans="1:19" x14ac:dyDescent="0.3">
      <c r="A20" s="63" t="s">
        <v>1787</v>
      </c>
      <c r="B20" s="64">
        <f>VLOOKUP($A20,'Return Data'!$B$7:$R$2292,3,0)</f>
        <v>44579</v>
      </c>
      <c r="C20" s="65">
        <f>VLOOKUP($A20,'Return Data'!$B$7:$R$2292,4,0)</f>
        <v>154.21</v>
      </c>
      <c r="D20" s="65">
        <f>VLOOKUP($A20,'Return Data'!$B$7:$R$2292,10,0)</f>
        <v>1.2407999999999999</v>
      </c>
      <c r="E20" s="66">
        <f t="shared" si="0"/>
        <v>2</v>
      </c>
      <c r="F20" s="65">
        <f>VLOOKUP($A20,'Return Data'!$B$7:$R$2292,11,0)</f>
        <v>15.7385</v>
      </c>
      <c r="G20" s="66">
        <f t="shared" si="1"/>
        <v>9</v>
      </c>
      <c r="H20" s="65">
        <f>VLOOKUP($A20,'Return Data'!$B$7:$R$2292,12,0)</f>
        <v>30.531600000000001</v>
      </c>
      <c r="I20" s="66">
        <f t="shared" si="2"/>
        <v>20</v>
      </c>
      <c r="J20" s="65">
        <f>VLOOKUP($A20,'Return Data'!$B$7:$R$2292,13,0)</f>
        <v>35.438299999999998</v>
      </c>
      <c r="K20" s="66">
        <f t="shared" si="3"/>
        <v>19</v>
      </c>
      <c r="L20" s="65">
        <f>VLOOKUP($A20,'Return Data'!$B$7:$R$2292,17,0)</f>
        <v>21.646000000000001</v>
      </c>
      <c r="M20" s="66">
        <f t="shared" si="4"/>
        <v>25</v>
      </c>
      <c r="N20" s="65">
        <f>VLOOKUP($A20,'Return Data'!$B$7:$R$2292,14,0)</f>
        <v>18.5473</v>
      </c>
      <c r="O20" s="66">
        <f t="shared" si="5"/>
        <v>24</v>
      </c>
      <c r="P20" s="65">
        <f>VLOOKUP($A20,'Return Data'!$B$7:$R$2292,15,0)</f>
        <v>14.9998</v>
      </c>
      <c r="Q20" s="66">
        <f t="shared" si="7"/>
        <v>22</v>
      </c>
      <c r="R20" s="65">
        <f>VLOOKUP($A20,'Return Data'!$B$7:$R$2292,16,0)</f>
        <v>15.935600000000001</v>
      </c>
      <c r="S20" s="67">
        <f t="shared" si="6"/>
        <v>24</v>
      </c>
    </row>
    <row r="21" spans="1:19" x14ac:dyDescent="0.3">
      <c r="A21" s="63" t="s">
        <v>1249</v>
      </c>
      <c r="B21" s="64">
        <f>VLOOKUP($A21,'Return Data'!$B$7:$R$2292,3,0)</f>
        <v>44579</v>
      </c>
      <c r="C21" s="65">
        <f>VLOOKUP($A21,'Return Data'!$B$7:$R$2292,4,0)</f>
        <v>94.5</v>
      </c>
      <c r="D21" s="65">
        <f>VLOOKUP($A21,'Return Data'!$B$7:$R$2292,10,0)</f>
        <v>0.48920000000000002</v>
      </c>
      <c r="E21" s="66">
        <f t="shared" si="0"/>
        <v>6</v>
      </c>
      <c r="F21" s="65">
        <f>VLOOKUP($A21,'Return Data'!$B$7:$R$2292,11,0)</f>
        <v>10.2684</v>
      </c>
      <c r="G21" s="66">
        <f t="shared" si="1"/>
        <v>28</v>
      </c>
      <c r="H21" s="65">
        <f>VLOOKUP($A21,'Return Data'!$B$7:$R$2292,12,0)</f>
        <v>36.679200000000002</v>
      </c>
      <c r="I21" s="66">
        <f t="shared" si="2"/>
        <v>5</v>
      </c>
      <c r="J21" s="65">
        <f>VLOOKUP($A21,'Return Data'!$B$7:$R$2292,13,0)</f>
        <v>43.9452</v>
      </c>
      <c r="K21" s="66">
        <f t="shared" si="3"/>
        <v>7</v>
      </c>
      <c r="L21" s="65">
        <f>VLOOKUP($A21,'Return Data'!$B$7:$R$2292,17,0)</f>
        <v>29.903600000000001</v>
      </c>
      <c r="M21" s="66">
        <f t="shared" si="4"/>
        <v>7</v>
      </c>
      <c r="N21" s="65">
        <f>VLOOKUP($A21,'Return Data'!$B$7:$R$2292,14,0)</f>
        <v>23.573499999999999</v>
      </c>
      <c r="O21" s="66">
        <f t="shared" si="5"/>
        <v>12</v>
      </c>
      <c r="P21" s="65">
        <f>VLOOKUP($A21,'Return Data'!$B$7:$R$2292,15,0)</f>
        <v>18.566800000000001</v>
      </c>
      <c r="Q21" s="66">
        <f t="shared" si="7"/>
        <v>10</v>
      </c>
      <c r="R21" s="65">
        <f>VLOOKUP($A21,'Return Data'!$B$7:$R$2292,16,0)</f>
        <v>20.252400000000002</v>
      </c>
      <c r="S21" s="67">
        <f t="shared" si="6"/>
        <v>3</v>
      </c>
    </row>
    <row r="22" spans="1:19" x14ac:dyDescent="0.3">
      <c r="A22" s="63" t="s">
        <v>1250</v>
      </c>
      <c r="B22" s="64">
        <f>VLOOKUP($A22,'Return Data'!$B$7:$R$2292,3,0)</f>
        <v>44579</v>
      </c>
      <c r="C22" s="65">
        <f>VLOOKUP($A22,'Return Data'!$B$7:$R$2292,4,0)</f>
        <v>14.8911</v>
      </c>
      <c r="D22" s="65">
        <f>VLOOKUP($A22,'Return Data'!$B$7:$R$2292,10,0)</f>
        <v>-7.8902999999999999</v>
      </c>
      <c r="E22" s="66">
        <f t="shared" si="0"/>
        <v>33</v>
      </c>
      <c r="F22" s="65">
        <f>VLOOKUP($A22,'Return Data'!$B$7:$R$2292,11,0)</f>
        <v>-2.0657000000000001</v>
      </c>
      <c r="G22" s="66">
        <f t="shared" si="1"/>
        <v>33</v>
      </c>
      <c r="H22" s="65">
        <f>VLOOKUP($A22,'Return Data'!$B$7:$R$2292,12,0)</f>
        <v>11.3611</v>
      </c>
      <c r="I22" s="66">
        <f t="shared" si="2"/>
        <v>32</v>
      </c>
      <c r="J22" s="65">
        <f>VLOOKUP($A22,'Return Data'!$B$7:$R$2292,13,0)</f>
        <v>19.353200000000001</v>
      </c>
      <c r="K22" s="66">
        <f t="shared" si="3"/>
        <v>31</v>
      </c>
      <c r="L22" s="65">
        <f>VLOOKUP($A22,'Return Data'!$B$7:$R$2292,17,0)</f>
        <v>12.349600000000001</v>
      </c>
      <c r="M22" s="66">
        <f t="shared" si="4"/>
        <v>32</v>
      </c>
      <c r="N22" s="65"/>
      <c r="O22" s="66"/>
      <c r="P22" s="65"/>
      <c r="Q22" s="66"/>
      <c r="R22" s="65">
        <f>VLOOKUP($A22,'Return Data'!$B$7:$R$2292,16,0)</f>
        <v>16.003799999999998</v>
      </c>
      <c r="S22" s="67">
        <f t="shared" si="6"/>
        <v>23</v>
      </c>
    </row>
    <row r="23" spans="1:19" x14ac:dyDescent="0.3">
      <c r="A23" s="63" t="s">
        <v>1767</v>
      </c>
      <c r="B23" s="64">
        <f>VLOOKUP($A23,'Return Data'!$B$7:$R$2292,3,0)</f>
        <v>44579</v>
      </c>
      <c r="C23" s="65">
        <f>VLOOKUP($A23,'Return Data'!$B$7:$R$2292,4,0)</f>
        <v>59.3489</v>
      </c>
      <c r="D23" s="65">
        <f>VLOOKUP($A23,'Return Data'!$B$7:$R$2292,10,0)</f>
        <v>0.36599999999999999</v>
      </c>
      <c r="E23" s="66">
        <f t="shared" si="0"/>
        <v>7</v>
      </c>
      <c r="F23" s="65">
        <f>VLOOKUP($A23,'Return Data'!$B$7:$R$2292,11,0)</f>
        <v>19.002199999999998</v>
      </c>
      <c r="G23" s="66">
        <f t="shared" si="1"/>
        <v>3</v>
      </c>
      <c r="H23" s="65">
        <f>VLOOKUP($A23,'Return Data'!$B$7:$R$2292,12,0)</f>
        <v>30.805099999999999</v>
      </c>
      <c r="I23" s="66">
        <f t="shared" si="2"/>
        <v>17</v>
      </c>
      <c r="J23" s="65">
        <f>VLOOKUP($A23,'Return Data'!$B$7:$R$2292,13,0)</f>
        <v>37.7136</v>
      </c>
      <c r="K23" s="66">
        <f t="shared" si="3"/>
        <v>16</v>
      </c>
      <c r="L23" s="65">
        <f>VLOOKUP($A23,'Return Data'!$B$7:$R$2292,17,0)</f>
        <v>24.417899999999999</v>
      </c>
      <c r="M23" s="66">
        <f t="shared" si="4"/>
        <v>17</v>
      </c>
      <c r="N23" s="65">
        <f>VLOOKUP($A23,'Return Data'!$B$7:$R$2292,14,0)</f>
        <v>23.667400000000001</v>
      </c>
      <c r="O23" s="66">
        <f t="shared" ref="O23:O35" si="8">RANK(N23,N$8:N$40,0)</f>
        <v>11</v>
      </c>
      <c r="P23" s="65">
        <f>VLOOKUP($A23,'Return Data'!$B$7:$R$2292,15,0)</f>
        <v>18.685600000000001</v>
      </c>
      <c r="Q23" s="66">
        <f>RANK(P23,P$8:P$40,0)</f>
        <v>8</v>
      </c>
      <c r="R23" s="65">
        <f>VLOOKUP($A23,'Return Data'!$B$7:$R$2292,16,0)</f>
        <v>17.549199999999999</v>
      </c>
      <c r="S23" s="67">
        <f t="shared" si="6"/>
        <v>16</v>
      </c>
    </row>
    <row r="24" spans="1:19" x14ac:dyDescent="0.3">
      <c r="A24" s="63" t="s">
        <v>1775</v>
      </c>
      <c r="B24" s="64">
        <f>VLOOKUP($A24,'Return Data'!$B$7:$R$2292,3,0)</f>
        <v>44579</v>
      </c>
      <c r="C24" s="65">
        <f>VLOOKUP($A24,'Return Data'!$B$7:$R$2292,4,0)</f>
        <v>59.889000000000003</v>
      </c>
      <c r="D24" s="65">
        <f>VLOOKUP($A24,'Return Data'!$B$7:$R$2292,10,0)</f>
        <v>-6.8400000000000002E-2</v>
      </c>
      <c r="E24" s="66">
        <f t="shared" si="0"/>
        <v>11</v>
      </c>
      <c r="F24" s="65">
        <f>VLOOKUP($A24,'Return Data'!$B$7:$R$2292,11,0)</f>
        <v>11.053599999999999</v>
      </c>
      <c r="G24" s="66">
        <f t="shared" si="1"/>
        <v>24</v>
      </c>
      <c r="H24" s="65">
        <f>VLOOKUP($A24,'Return Data'!$B$7:$R$2292,12,0)</f>
        <v>23.467199999999998</v>
      </c>
      <c r="I24" s="66">
        <f t="shared" si="2"/>
        <v>27</v>
      </c>
      <c r="J24" s="65">
        <f>VLOOKUP($A24,'Return Data'!$B$7:$R$2292,13,0)</f>
        <v>28.948799999999999</v>
      </c>
      <c r="K24" s="66">
        <f t="shared" si="3"/>
        <v>25</v>
      </c>
      <c r="L24" s="65">
        <f>VLOOKUP($A24,'Return Data'!$B$7:$R$2292,17,0)</f>
        <v>20.701799999999999</v>
      </c>
      <c r="M24" s="66">
        <f t="shared" si="4"/>
        <v>26</v>
      </c>
      <c r="N24" s="65">
        <f>VLOOKUP($A24,'Return Data'!$B$7:$R$2292,14,0)</f>
        <v>19.452100000000002</v>
      </c>
      <c r="O24" s="66">
        <f t="shared" si="8"/>
        <v>22</v>
      </c>
      <c r="P24" s="65">
        <f>VLOOKUP($A24,'Return Data'!$B$7:$R$2292,15,0)</f>
        <v>17.231999999999999</v>
      </c>
      <c r="Q24" s="66">
        <f>RANK(P24,P$8:P$40,0)</f>
        <v>15</v>
      </c>
      <c r="R24" s="65">
        <f>VLOOKUP($A24,'Return Data'!$B$7:$R$2292,16,0)</f>
        <v>18.005400000000002</v>
      </c>
      <c r="S24" s="67">
        <f t="shared" si="6"/>
        <v>11</v>
      </c>
    </row>
    <row r="25" spans="1:19" x14ac:dyDescent="0.3">
      <c r="A25" s="63" t="s">
        <v>1789</v>
      </c>
      <c r="B25" s="64">
        <f>VLOOKUP($A25,'Return Data'!$B$7:$R$2292,3,0)</f>
        <v>44579</v>
      </c>
      <c r="C25" s="65">
        <f>VLOOKUP($A25,'Return Data'!$B$7:$R$2292,4,0)</f>
        <v>131.25399999999999</v>
      </c>
      <c r="D25" s="65">
        <f>VLOOKUP($A25,'Return Data'!$B$7:$R$2292,10,0)</f>
        <v>-2.0579999999999998</v>
      </c>
      <c r="E25" s="66">
        <f t="shared" si="0"/>
        <v>26</v>
      </c>
      <c r="F25" s="65">
        <f>VLOOKUP($A25,'Return Data'!$B$7:$R$2292,11,0)</f>
        <v>10.879799999999999</v>
      </c>
      <c r="G25" s="66">
        <f t="shared" si="1"/>
        <v>25</v>
      </c>
      <c r="H25" s="65">
        <f>VLOOKUP($A25,'Return Data'!$B$7:$R$2292,12,0)</f>
        <v>22.9465</v>
      </c>
      <c r="I25" s="66">
        <f t="shared" si="2"/>
        <v>28</v>
      </c>
      <c r="J25" s="65">
        <f>VLOOKUP($A25,'Return Data'!$B$7:$R$2292,13,0)</f>
        <v>28.519100000000002</v>
      </c>
      <c r="K25" s="66">
        <f t="shared" si="3"/>
        <v>27</v>
      </c>
      <c r="L25" s="65">
        <f>VLOOKUP($A25,'Return Data'!$B$7:$R$2292,17,0)</f>
        <v>20.484999999999999</v>
      </c>
      <c r="M25" s="66">
        <f t="shared" si="4"/>
        <v>27</v>
      </c>
      <c r="N25" s="65">
        <f>VLOOKUP($A25,'Return Data'!$B$7:$R$2292,14,0)</f>
        <v>17.143999999999998</v>
      </c>
      <c r="O25" s="66">
        <f t="shared" si="8"/>
        <v>27</v>
      </c>
      <c r="P25" s="65">
        <f>VLOOKUP($A25,'Return Data'!$B$7:$R$2292,15,0)</f>
        <v>14.4086</v>
      </c>
      <c r="Q25" s="66">
        <f>RANK(P25,P$8:P$40,0)</f>
        <v>23</v>
      </c>
      <c r="R25" s="65">
        <f>VLOOKUP($A25,'Return Data'!$B$7:$R$2292,16,0)</f>
        <v>14.663399999999999</v>
      </c>
      <c r="S25" s="67">
        <f t="shared" si="6"/>
        <v>30</v>
      </c>
    </row>
    <row r="26" spans="1:19" x14ac:dyDescent="0.3">
      <c r="A26" s="63" t="s">
        <v>1791</v>
      </c>
      <c r="B26" s="64">
        <f>VLOOKUP($A26,'Return Data'!$B$7:$R$2292,3,0)</f>
        <v>44579</v>
      </c>
      <c r="C26" s="65">
        <f>VLOOKUP($A26,'Return Data'!$B$7:$R$2292,4,0)</f>
        <v>74.375100000000003</v>
      </c>
      <c r="D26" s="65">
        <f>VLOOKUP($A26,'Return Data'!$B$7:$R$2292,10,0)</f>
        <v>0.53459999999999996</v>
      </c>
      <c r="E26" s="66">
        <f t="shared" si="0"/>
        <v>4</v>
      </c>
      <c r="F26" s="65">
        <f>VLOOKUP($A26,'Return Data'!$B$7:$R$2292,11,0)</f>
        <v>11.8889</v>
      </c>
      <c r="G26" s="66">
        <f t="shared" si="1"/>
        <v>22</v>
      </c>
      <c r="H26" s="65">
        <f>VLOOKUP($A26,'Return Data'!$B$7:$R$2292,12,0)</f>
        <v>22.945799999999998</v>
      </c>
      <c r="I26" s="66">
        <f t="shared" si="2"/>
        <v>29</v>
      </c>
      <c r="J26" s="65">
        <f>VLOOKUP($A26,'Return Data'!$B$7:$R$2292,13,0)</f>
        <v>24.3413</v>
      </c>
      <c r="K26" s="66">
        <f t="shared" si="3"/>
        <v>30</v>
      </c>
      <c r="L26" s="65">
        <f>VLOOKUP($A26,'Return Data'!$B$7:$R$2292,17,0)</f>
        <v>16.601900000000001</v>
      </c>
      <c r="M26" s="66">
        <f t="shared" si="4"/>
        <v>29</v>
      </c>
      <c r="N26" s="65">
        <f>VLOOKUP($A26,'Return Data'!$B$7:$R$2292,14,0)</f>
        <v>16.624199999999998</v>
      </c>
      <c r="O26" s="66">
        <f t="shared" si="8"/>
        <v>29</v>
      </c>
      <c r="P26" s="65">
        <f>VLOOKUP($A26,'Return Data'!$B$7:$R$2292,15,0)</f>
        <v>12.662100000000001</v>
      </c>
      <c r="Q26" s="66">
        <f>RANK(P26,P$8:P$40,0)</f>
        <v>25</v>
      </c>
      <c r="R26" s="65">
        <f>VLOOKUP($A26,'Return Data'!$B$7:$R$2292,16,0)</f>
        <v>11.6297</v>
      </c>
      <c r="S26" s="67">
        <f t="shared" si="6"/>
        <v>31</v>
      </c>
    </row>
    <row r="27" spans="1:19" x14ac:dyDescent="0.3">
      <c r="A27" s="63" t="s">
        <v>1252</v>
      </c>
      <c r="B27" s="64">
        <f>VLOOKUP($A27,'Return Data'!$B$7:$R$2292,3,0)</f>
        <v>44579</v>
      </c>
      <c r="C27" s="65">
        <f>VLOOKUP($A27,'Return Data'!$B$7:$R$2292,4,0)</f>
        <v>23.690799999999999</v>
      </c>
      <c r="D27" s="65">
        <f>VLOOKUP($A27,'Return Data'!$B$7:$R$2292,10,0)</f>
        <v>-1.2998000000000001</v>
      </c>
      <c r="E27" s="66">
        <f t="shared" si="0"/>
        <v>18</v>
      </c>
      <c r="F27" s="65">
        <f>VLOOKUP($A27,'Return Data'!$B$7:$R$2292,11,0)</f>
        <v>17.143699999999999</v>
      </c>
      <c r="G27" s="66">
        <f t="shared" si="1"/>
        <v>6</v>
      </c>
      <c r="H27" s="65">
        <f>VLOOKUP($A27,'Return Data'!$B$7:$R$2292,12,0)</f>
        <v>41.3187</v>
      </c>
      <c r="I27" s="66">
        <f t="shared" si="2"/>
        <v>1</v>
      </c>
      <c r="J27" s="65">
        <f>VLOOKUP($A27,'Return Data'!$B$7:$R$2292,13,0)</f>
        <v>58.12</v>
      </c>
      <c r="K27" s="66">
        <f t="shared" si="3"/>
        <v>1</v>
      </c>
      <c r="L27" s="65">
        <f>VLOOKUP($A27,'Return Data'!$B$7:$R$2292,17,0)</f>
        <v>36.221899999999998</v>
      </c>
      <c r="M27" s="66">
        <f t="shared" si="4"/>
        <v>4</v>
      </c>
      <c r="N27" s="65">
        <f>VLOOKUP($A27,'Return Data'!$B$7:$R$2292,14,0)</f>
        <v>30.074400000000001</v>
      </c>
      <c r="O27" s="66">
        <f t="shared" si="8"/>
        <v>4</v>
      </c>
      <c r="P27" s="65"/>
      <c r="Q27" s="66"/>
      <c r="R27" s="65">
        <f>VLOOKUP($A27,'Return Data'!$B$7:$R$2292,16,0)</f>
        <v>20.175000000000001</v>
      </c>
      <c r="S27" s="67">
        <f t="shared" si="6"/>
        <v>4</v>
      </c>
    </row>
    <row r="28" spans="1:19" x14ac:dyDescent="0.3">
      <c r="A28" s="63" t="s">
        <v>1785</v>
      </c>
      <c r="B28" s="64">
        <f>VLOOKUP($A28,'Return Data'!$B$7:$R$2292,3,0)</f>
        <v>44579</v>
      </c>
      <c r="C28" s="65">
        <f>VLOOKUP($A28,'Return Data'!$B$7:$R$2292,4,0)</f>
        <v>38.164700000000003</v>
      </c>
      <c r="D28" s="65">
        <f>VLOOKUP($A28,'Return Data'!$B$7:$R$2292,10,0)</f>
        <v>-2.9698000000000002</v>
      </c>
      <c r="E28" s="66">
        <f t="shared" si="0"/>
        <v>32</v>
      </c>
      <c r="F28" s="65">
        <f>VLOOKUP($A28,'Return Data'!$B$7:$R$2292,11,0)</f>
        <v>4.3207000000000004</v>
      </c>
      <c r="G28" s="66">
        <f t="shared" si="1"/>
        <v>31</v>
      </c>
      <c r="H28" s="65">
        <f>VLOOKUP($A28,'Return Data'!$B$7:$R$2292,12,0)</f>
        <v>14.196199999999999</v>
      </c>
      <c r="I28" s="66">
        <f t="shared" si="2"/>
        <v>31</v>
      </c>
      <c r="J28" s="65">
        <f>VLOOKUP($A28,'Return Data'!$B$7:$R$2292,13,0)</f>
        <v>16.638500000000001</v>
      </c>
      <c r="K28" s="66">
        <f t="shared" si="3"/>
        <v>32</v>
      </c>
      <c r="L28" s="65">
        <f>VLOOKUP($A28,'Return Data'!$B$7:$R$2292,17,0)</f>
        <v>14.880699999999999</v>
      </c>
      <c r="M28" s="66">
        <f t="shared" si="4"/>
        <v>31</v>
      </c>
      <c r="N28" s="65">
        <f>VLOOKUP($A28,'Return Data'!$B$7:$R$2292,14,0)</f>
        <v>13.7638</v>
      </c>
      <c r="O28" s="66">
        <f t="shared" si="8"/>
        <v>30</v>
      </c>
      <c r="P28" s="65">
        <f>VLOOKUP($A28,'Return Data'!$B$7:$R$2292,15,0)</f>
        <v>13.188599999999999</v>
      </c>
      <c r="Q28" s="66">
        <f>RANK(P28,P$8:P$40,0)</f>
        <v>24</v>
      </c>
      <c r="R28" s="65">
        <f>VLOOKUP($A28,'Return Data'!$B$7:$R$2292,16,0)</f>
        <v>18.913900000000002</v>
      </c>
      <c r="S28" s="67">
        <f t="shared" si="6"/>
        <v>7</v>
      </c>
    </row>
    <row r="29" spans="1:19" x14ac:dyDescent="0.3">
      <c r="A29" s="63" t="s">
        <v>1976</v>
      </c>
      <c r="B29" s="64">
        <f>VLOOKUP($A29,'Return Data'!$B$7:$R$2292,3,0)</f>
        <v>44579</v>
      </c>
      <c r="C29" s="65">
        <f>VLOOKUP($A29,'Return Data'!$B$7:$R$2292,4,0)</f>
        <v>17.8217</v>
      </c>
      <c r="D29" s="65">
        <f>VLOOKUP($A29,'Return Data'!$B$7:$R$2292,10,0)</f>
        <v>-1.2621</v>
      </c>
      <c r="E29" s="66">
        <f t="shared" si="0"/>
        <v>17</v>
      </c>
      <c r="F29" s="65">
        <f>VLOOKUP($A29,'Return Data'!$B$7:$R$2292,11,0)</f>
        <v>15.359</v>
      </c>
      <c r="G29" s="66">
        <f t="shared" si="1"/>
        <v>11</v>
      </c>
      <c r="H29" s="65">
        <f>VLOOKUP($A29,'Return Data'!$B$7:$R$2292,12,0)</f>
        <v>30.6203</v>
      </c>
      <c r="I29" s="66">
        <f t="shared" si="2"/>
        <v>18</v>
      </c>
      <c r="J29" s="65">
        <f>VLOOKUP($A29,'Return Data'!$B$7:$R$2292,13,0)</f>
        <v>36.171399999999998</v>
      </c>
      <c r="K29" s="66">
        <f t="shared" si="3"/>
        <v>18</v>
      </c>
      <c r="L29" s="65">
        <f>VLOOKUP($A29,'Return Data'!$B$7:$R$2292,17,0)</f>
        <v>22.8947</v>
      </c>
      <c r="M29" s="66">
        <f t="shared" si="4"/>
        <v>23</v>
      </c>
      <c r="N29" s="65">
        <f>VLOOKUP($A29,'Return Data'!$B$7:$R$2292,14,0)</f>
        <v>20.991299999999999</v>
      </c>
      <c r="O29" s="66">
        <f t="shared" si="8"/>
        <v>18</v>
      </c>
      <c r="P29" s="65"/>
      <c r="Q29" s="66"/>
      <c r="R29" s="65">
        <f>VLOOKUP($A29,'Return Data'!$B$7:$R$2292,16,0)</f>
        <v>17.776900000000001</v>
      </c>
      <c r="S29" s="67">
        <f t="shared" si="6"/>
        <v>14</v>
      </c>
    </row>
    <row r="30" spans="1:19" x14ac:dyDescent="0.3">
      <c r="A30" s="63" t="s">
        <v>1255</v>
      </c>
      <c r="B30" s="64">
        <f>VLOOKUP($A30,'Return Data'!$B$7:$R$2292,3,0)</f>
        <v>44579</v>
      </c>
      <c r="C30" s="65">
        <f>VLOOKUP($A30,'Return Data'!$B$7:$R$2292,4,0)</f>
        <v>162.2826</v>
      </c>
      <c r="D30" s="65">
        <f>VLOOKUP($A30,'Return Data'!$B$7:$R$2292,10,0)</f>
        <v>-8.6999999999999994E-3</v>
      </c>
      <c r="E30" s="66">
        <f t="shared" si="0"/>
        <v>9</v>
      </c>
      <c r="F30" s="65">
        <f>VLOOKUP($A30,'Return Data'!$B$7:$R$2292,11,0)</f>
        <v>18.858000000000001</v>
      </c>
      <c r="G30" s="66">
        <f t="shared" si="1"/>
        <v>4</v>
      </c>
      <c r="H30" s="65">
        <f>VLOOKUP($A30,'Return Data'!$B$7:$R$2292,12,0)</f>
        <v>37.605200000000004</v>
      </c>
      <c r="I30" s="66">
        <f t="shared" si="2"/>
        <v>3</v>
      </c>
      <c r="J30" s="65">
        <f>VLOOKUP($A30,'Return Data'!$B$7:$R$2292,13,0)</f>
        <v>51.4056</v>
      </c>
      <c r="K30" s="66">
        <f t="shared" si="3"/>
        <v>3</v>
      </c>
      <c r="L30" s="65">
        <f>VLOOKUP($A30,'Return Data'!$B$7:$R$2292,17,0)</f>
        <v>23.849799999999998</v>
      </c>
      <c r="M30" s="66">
        <f t="shared" si="4"/>
        <v>19</v>
      </c>
      <c r="N30" s="65">
        <f>VLOOKUP($A30,'Return Data'!$B$7:$R$2292,14,0)</f>
        <v>17.778099999999998</v>
      </c>
      <c r="O30" s="66">
        <f t="shared" si="8"/>
        <v>26</v>
      </c>
      <c r="P30" s="65">
        <f>VLOOKUP($A30,'Return Data'!$B$7:$R$2292,15,0)</f>
        <v>16.892900000000001</v>
      </c>
      <c r="Q30" s="66">
        <f>RANK(P30,P$8:P$40,0)</f>
        <v>17</v>
      </c>
      <c r="R30" s="65">
        <f>VLOOKUP($A30,'Return Data'!$B$7:$R$2292,16,0)</f>
        <v>15.3126</v>
      </c>
      <c r="S30" s="67">
        <f t="shared" si="6"/>
        <v>27</v>
      </c>
    </row>
    <row r="31" spans="1:19" x14ac:dyDescent="0.3">
      <c r="A31" s="63" t="s">
        <v>1747</v>
      </c>
      <c r="B31" s="64">
        <f>VLOOKUP($A31,'Return Data'!$B$7:$R$2292,3,0)</f>
        <v>44579</v>
      </c>
      <c r="C31" s="65">
        <f>VLOOKUP($A31,'Return Data'!$B$7:$R$2292,4,0)</f>
        <v>54.403700000000001</v>
      </c>
      <c r="D31" s="65">
        <f>VLOOKUP($A31,'Return Data'!$B$7:$R$2292,10,0)</f>
        <v>-1.333</v>
      </c>
      <c r="E31" s="66">
        <f t="shared" si="0"/>
        <v>19</v>
      </c>
      <c r="F31" s="65">
        <f>VLOOKUP($A31,'Return Data'!$B$7:$R$2292,11,0)</f>
        <v>13.4209</v>
      </c>
      <c r="G31" s="66">
        <f t="shared" si="1"/>
        <v>20</v>
      </c>
      <c r="H31" s="65">
        <f>VLOOKUP($A31,'Return Data'!$B$7:$R$2292,12,0)</f>
        <v>31.670999999999999</v>
      </c>
      <c r="I31" s="66">
        <f t="shared" si="2"/>
        <v>12</v>
      </c>
      <c r="J31" s="65">
        <f>VLOOKUP($A31,'Return Data'!$B$7:$R$2292,13,0)</f>
        <v>45.824300000000001</v>
      </c>
      <c r="K31" s="66">
        <f t="shared" si="3"/>
        <v>6</v>
      </c>
      <c r="L31" s="65">
        <f>VLOOKUP($A31,'Return Data'!$B$7:$R$2292,17,0)</f>
        <v>37.972299999999997</v>
      </c>
      <c r="M31" s="66">
        <f t="shared" si="4"/>
        <v>3</v>
      </c>
      <c r="N31" s="65">
        <f>VLOOKUP($A31,'Return Data'!$B$7:$R$2292,14,0)</f>
        <v>30.869199999999999</v>
      </c>
      <c r="O31" s="66">
        <f t="shared" si="8"/>
        <v>3</v>
      </c>
      <c r="P31" s="65">
        <f>VLOOKUP($A31,'Return Data'!$B$7:$R$2292,15,0)</f>
        <v>23.6404</v>
      </c>
      <c r="Q31" s="66">
        <f>RANK(P31,P$8:P$40,0)</f>
        <v>3</v>
      </c>
      <c r="R31" s="65">
        <f>VLOOKUP($A31,'Return Data'!$B$7:$R$2292,16,0)</f>
        <v>21.633900000000001</v>
      </c>
      <c r="S31" s="67">
        <f t="shared" si="6"/>
        <v>2</v>
      </c>
    </row>
    <row r="32" spans="1:19" x14ac:dyDescent="0.3">
      <c r="A32" s="63" t="s">
        <v>1776</v>
      </c>
      <c r="B32" s="64">
        <f>VLOOKUP($A32,'Return Data'!$B$7:$R$2292,3,0)</f>
        <v>44579</v>
      </c>
      <c r="C32" s="65">
        <f>VLOOKUP($A32,'Return Data'!$B$7:$R$2292,4,0)</f>
        <v>30.87</v>
      </c>
      <c r="D32" s="65">
        <f>VLOOKUP($A32,'Return Data'!$B$7:$R$2292,10,0)</f>
        <v>0.52100000000000002</v>
      </c>
      <c r="E32" s="66">
        <f t="shared" si="0"/>
        <v>5</v>
      </c>
      <c r="F32" s="65">
        <f>VLOOKUP($A32,'Return Data'!$B$7:$R$2292,11,0)</f>
        <v>15.272600000000001</v>
      </c>
      <c r="G32" s="66">
        <f t="shared" si="1"/>
        <v>12</v>
      </c>
      <c r="H32" s="65">
        <f>VLOOKUP($A32,'Return Data'!$B$7:$R$2292,12,0)</f>
        <v>36.411799999999999</v>
      </c>
      <c r="I32" s="66">
        <f t="shared" si="2"/>
        <v>7</v>
      </c>
      <c r="J32" s="65">
        <f>VLOOKUP($A32,'Return Data'!$B$7:$R$2292,13,0)</f>
        <v>46.442100000000003</v>
      </c>
      <c r="K32" s="66">
        <f t="shared" si="3"/>
        <v>5</v>
      </c>
      <c r="L32" s="65">
        <f>VLOOKUP($A32,'Return Data'!$B$7:$R$2292,17,0)</f>
        <v>40.9011</v>
      </c>
      <c r="M32" s="66">
        <f t="shared" si="4"/>
        <v>2</v>
      </c>
      <c r="N32" s="65">
        <f>VLOOKUP($A32,'Return Data'!$B$7:$R$2292,14,0)</f>
        <v>33.139499999999998</v>
      </c>
      <c r="O32" s="66">
        <f t="shared" si="8"/>
        <v>2</v>
      </c>
      <c r="P32" s="65">
        <f>VLOOKUP($A32,'Return Data'!$B$7:$R$2292,15,0)</f>
        <v>23.728100000000001</v>
      </c>
      <c r="Q32" s="66">
        <f>RANK(P32,P$8:P$40,0)</f>
        <v>2</v>
      </c>
      <c r="R32" s="65">
        <f>VLOOKUP($A32,'Return Data'!$B$7:$R$2292,16,0)</f>
        <v>17.796099999999999</v>
      </c>
      <c r="S32" s="67">
        <f t="shared" si="6"/>
        <v>13</v>
      </c>
    </row>
    <row r="33" spans="1:19" x14ac:dyDescent="0.3">
      <c r="A33" s="63" t="s">
        <v>1257</v>
      </c>
      <c r="B33" s="64">
        <f>VLOOKUP($A33,'Return Data'!$B$7:$R$2292,3,0)</f>
        <v>44579</v>
      </c>
      <c r="C33" s="65">
        <f>VLOOKUP($A33,'Return Data'!$B$7:$R$2292,4,0)</f>
        <v>448.46080000000001</v>
      </c>
      <c r="D33" s="65">
        <f>VLOOKUP($A33,'Return Data'!$B$7:$R$2292,10,0)</f>
        <v>-1.4049</v>
      </c>
      <c r="E33" s="66">
        <f t="shared" si="0"/>
        <v>22</v>
      </c>
      <c r="F33" s="65">
        <f>VLOOKUP($A33,'Return Data'!$B$7:$R$2292,11,0)</f>
        <v>15.6869</v>
      </c>
      <c r="G33" s="66">
        <f t="shared" si="1"/>
        <v>10</v>
      </c>
      <c r="H33" s="65">
        <f>VLOOKUP($A33,'Return Data'!$B$7:$R$2292,12,0)</f>
        <v>37.334699999999998</v>
      </c>
      <c r="I33" s="66">
        <f t="shared" si="2"/>
        <v>4</v>
      </c>
      <c r="J33" s="65">
        <f>VLOOKUP($A33,'Return Data'!$B$7:$R$2292,13,0)</f>
        <v>57.387500000000003</v>
      </c>
      <c r="K33" s="66">
        <f t="shared" si="3"/>
        <v>2</v>
      </c>
      <c r="L33" s="65">
        <f>VLOOKUP($A33,'Return Data'!$B$7:$R$2292,17,0)</f>
        <v>52.3994</v>
      </c>
      <c r="M33" s="66">
        <f t="shared" si="4"/>
        <v>1</v>
      </c>
      <c r="N33" s="65">
        <f>VLOOKUP($A33,'Return Data'!$B$7:$R$2292,14,0)</f>
        <v>35.727400000000003</v>
      </c>
      <c r="O33" s="66">
        <f t="shared" si="8"/>
        <v>1</v>
      </c>
      <c r="P33" s="65">
        <f>VLOOKUP($A33,'Return Data'!$B$7:$R$2292,15,0)</f>
        <v>27.007000000000001</v>
      </c>
      <c r="Q33" s="66">
        <f>RANK(P33,P$8:P$40,0)</f>
        <v>1</v>
      </c>
      <c r="R33" s="65">
        <f>VLOOKUP($A33,'Return Data'!$B$7:$R$2292,16,0)</f>
        <v>22.086400000000001</v>
      </c>
      <c r="S33" s="67">
        <f t="shared" si="6"/>
        <v>1</v>
      </c>
    </row>
    <row r="34" spans="1:19" x14ac:dyDescent="0.3">
      <c r="A34" s="63" t="s">
        <v>1778</v>
      </c>
      <c r="B34" s="64">
        <f>VLOOKUP($A34,'Return Data'!$B$7:$R$2292,3,0)</f>
        <v>44579</v>
      </c>
      <c r="C34" s="65">
        <f>VLOOKUP($A34,'Return Data'!$B$7:$R$2292,4,0)</f>
        <v>85.116200000000006</v>
      </c>
      <c r="D34" s="65">
        <f>VLOOKUP($A34,'Return Data'!$B$7:$R$2292,10,0)</f>
        <v>-1.4605999999999999</v>
      </c>
      <c r="E34" s="66">
        <f t="shared" si="0"/>
        <v>23</v>
      </c>
      <c r="F34" s="65">
        <f>VLOOKUP($A34,'Return Data'!$B$7:$R$2292,11,0)</f>
        <v>11.5044</v>
      </c>
      <c r="G34" s="66">
        <f t="shared" si="1"/>
        <v>23</v>
      </c>
      <c r="H34" s="65">
        <f>VLOOKUP($A34,'Return Data'!$B$7:$R$2292,12,0)</f>
        <v>26.932300000000001</v>
      </c>
      <c r="I34" s="66">
        <f t="shared" si="2"/>
        <v>25</v>
      </c>
      <c r="J34" s="65">
        <f>VLOOKUP($A34,'Return Data'!$B$7:$R$2292,13,0)</f>
        <v>32.627099999999999</v>
      </c>
      <c r="K34" s="66">
        <f t="shared" si="3"/>
        <v>23</v>
      </c>
      <c r="L34" s="65">
        <f>VLOOKUP($A34,'Return Data'!$B$7:$R$2292,17,0)</f>
        <v>23.604900000000001</v>
      </c>
      <c r="M34" s="66">
        <f t="shared" si="4"/>
        <v>21</v>
      </c>
      <c r="N34" s="65">
        <f>VLOOKUP($A34,'Return Data'!$B$7:$R$2292,14,0)</f>
        <v>20.559799999999999</v>
      </c>
      <c r="O34" s="66">
        <f t="shared" si="8"/>
        <v>19</v>
      </c>
      <c r="P34" s="65">
        <f>VLOOKUP($A34,'Return Data'!$B$7:$R$2292,15,0)</f>
        <v>17.370100000000001</v>
      </c>
      <c r="Q34" s="66">
        <f>RANK(P34,P$8:P$40,0)</f>
        <v>14</v>
      </c>
      <c r="R34" s="65">
        <f>VLOOKUP($A34,'Return Data'!$B$7:$R$2292,16,0)</f>
        <v>18.0214</v>
      </c>
      <c r="S34" s="67">
        <f t="shared" si="6"/>
        <v>10</v>
      </c>
    </row>
    <row r="35" spans="1:19" x14ac:dyDescent="0.3">
      <c r="A35" s="63" t="s">
        <v>1780</v>
      </c>
      <c r="B35" s="64">
        <f>VLOOKUP($A35,'Return Data'!$B$7:$R$2292,3,0)</f>
        <v>44579</v>
      </c>
      <c r="C35" s="65">
        <f>VLOOKUP($A35,'Return Data'!$B$7:$R$2292,4,0)</f>
        <v>16.268000000000001</v>
      </c>
      <c r="D35" s="65">
        <f>VLOOKUP($A35,'Return Data'!$B$7:$R$2292,10,0)</f>
        <v>-1.3779999999999999</v>
      </c>
      <c r="E35" s="66">
        <f t="shared" si="0"/>
        <v>21</v>
      </c>
      <c r="F35" s="65">
        <f>VLOOKUP($A35,'Return Data'!$B$7:$R$2292,11,0)</f>
        <v>13.814</v>
      </c>
      <c r="G35" s="66">
        <f t="shared" si="1"/>
        <v>17</v>
      </c>
      <c r="H35" s="65">
        <f>VLOOKUP($A35,'Return Data'!$B$7:$R$2292,12,0)</f>
        <v>24.654199999999999</v>
      </c>
      <c r="I35" s="66">
        <f t="shared" si="2"/>
        <v>26</v>
      </c>
      <c r="J35" s="65">
        <f>VLOOKUP($A35,'Return Data'!$B$7:$R$2292,13,0)</f>
        <v>26.146699999999999</v>
      </c>
      <c r="K35" s="66">
        <f t="shared" si="3"/>
        <v>28</v>
      </c>
      <c r="L35" s="65">
        <f>VLOOKUP($A35,'Return Data'!$B$7:$R$2292,17,0)</f>
        <v>19.969000000000001</v>
      </c>
      <c r="M35" s="66">
        <f t="shared" si="4"/>
        <v>28</v>
      </c>
      <c r="N35" s="65">
        <f>VLOOKUP($A35,'Return Data'!$B$7:$R$2292,14,0)</f>
        <v>17.105699999999999</v>
      </c>
      <c r="O35" s="66">
        <f t="shared" si="8"/>
        <v>28</v>
      </c>
      <c r="P35" s="65"/>
      <c r="Q35" s="66"/>
      <c r="R35" s="65">
        <f>VLOOKUP($A35,'Return Data'!$B$7:$R$2292,16,0)</f>
        <v>15.8391</v>
      </c>
      <c r="S35" s="67">
        <f t="shared" si="6"/>
        <v>25</v>
      </c>
    </row>
    <row r="36" spans="1:19" x14ac:dyDescent="0.3">
      <c r="A36" s="63" t="s">
        <v>1258</v>
      </c>
      <c r="B36" s="64">
        <f>VLOOKUP($A36,'Return Data'!$B$7:$R$2292,3,0)</f>
        <v>0</v>
      </c>
      <c r="C36" s="65">
        <f>VLOOKUP($A36,'Return Data'!$B$7:$R$2292,4,0)</f>
        <v>0</v>
      </c>
      <c r="D36" s="65">
        <f>VLOOKUP($A36,'Return Data'!$B$7:$R$2292,10,0)</f>
        <v>0</v>
      </c>
      <c r="E36" s="66">
        <f t="shared" si="0"/>
        <v>8</v>
      </c>
      <c r="F36" s="65">
        <f>VLOOKUP($A36,'Return Data'!$B$7:$R$2292,11,0)</f>
        <v>0</v>
      </c>
      <c r="G36" s="66">
        <f t="shared" si="1"/>
        <v>32</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1758</v>
      </c>
      <c r="B37" s="64">
        <f>VLOOKUP($A37,'Return Data'!$B$7:$R$2292,3,0)</f>
        <v>44579</v>
      </c>
      <c r="C37" s="65">
        <f>VLOOKUP($A37,'Return Data'!$B$7:$R$2292,4,0)</f>
        <v>17.6691</v>
      </c>
      <c r="D37" s="65">
        <f>VLOOKUP($A37,'Return Data'!$B$7:$R$2292,10,0)</f>
        <v>-1.7887</v>
      </c>
      <c r="E37" s="66">
        <f t="shared" si="0"/>
        <v>24</v>
      </c>
      <c r="F37" s="65">
        <f>VLOOKUP($A37,'Return Data'!$B$7:$R$2292,11,0)</f>
        <v>13.6584</v>
      </c>
      <c r="G37" s="66">
        <f t="shared" si="1"/>
        <v>18</v>
      </c>
      <c r="H37" s="65">
        <f>VLOOKUP($A37,'Return Data'!$B$7:$R$2292,12,0)</f>
        <v>27.0747</v>
      </c>
      <c r="I37" s="66">
        <f t="shared" si="2"/>
        <v>24</v>
      </c>
      <c r="J37" s="65">
        <f>VLOOKUP($A37,'Return Data'!$B$7:$R$2292,13,0)</f>
        <v>28.624199999999998</v>
      </c>
      <c r="K37" s="66">
        <f t="shared" si="3"/>
        <v>26</v>
      </c>
      <c r="L37" s="65">
        <f>VLOOKUP($A37,'Return Data'!$B$7:$R$2292,17,0)</f>
        <v>22.5853</v>
      </c>
      <c r="M37" s="66">
        <f t="shared" si="4"/>
        <v>24</v>
      </c>
      <c r="N37" s="65">
        <f>VLOOKUP($A37,'Return Data'!$B$7:$R$2292,14,0)</f>
        <v>20.3828</v>
      </c>
      <c r="O37" s="66">
        <f>RANK(N37,N$8:N$40,0)</f>
        <v>21</v>
      </c>
      <c r="P37" s="65"/>
      <c r="Q37" s="66"/>
      <c r="R37" s="65">
        <f>VLOOKUP($A37,'Return Data'!$B$7:$R$2292,16,0)</f>
        <v>18.4024</v>
      </c>
      <c r="S37" s="67">
        <f t="shared" si="6"/>
        <v>9</v>
      </c>
    </row>
    <row r="38" spans="1:19" x14ac:dyDescent="0.3">
      <c r="A38" s="63" t="s">
        <v>1782</v>
      </c>
      <c r="B38" s="64">
        <f>VLOOKUP($A38,'Return Data'!$B$7:$R$2292,3,0)</f>
        <v>44579</v>
      </c>
      <c r="C38" s="65">
        <f>VLOOKUP($A38,'Return Data'!$B$7:$R$2292,4,0)</f>
        <v>159.33000000000001</v>
      </c>
      <c r="D38" s="65">
        <f>VLOOKUP($A38,'Return Data'!$B$7:$R$2292,10,0)</f>
        <v>-2.2214999999999998</v>
      </c>
      <c r="E38" s="66">
        <f t="shared" si="0"/>
        <v>29</v>
      </c>
      <c r="F38" s="65">
        <f>VLOOKUP($A38,'Return Data'!$B$7:$R$2292,11,0)</f>
        <v>9.7919</v>
      </c>
      <c r="G38" s="66">
        <f t="shared" si="1"/>
        <v>29</v>
      </c>
      <c r="H38" s="65">
        <f>VLOOKUP($A38,'Return Data'!$B$7:$R$2292,12,0)</f>
        <v>21.877199999999998</v>
      </c>
      <c r="I38" s="66">
        <f t="shared" si="2"/>
        <v>30</v>
      </c>
      <c r="J38" s="65">
        <f>VLOOKUP($A38,'Return Data'!$B$7:$R$2292,13,0)</f>
        <v>25.902799999999999</v>
      </c>
      <c r="K38" s="66">
        <f t="shared" si="3"/>
        <v>29</v>
      </c>
      <c r="L38" s="65">
        <f>VLOOKUP($A38,'Return Data'!$B$7:$R$2292,17,0)</f>
        <v>16.196999999999999</v>
      </c>
      <c r="M38" s="66">
        <f t="shared" si="4"/>
        <v>30</v>
      </c>
      <c r="N38" s="65">
        <f>VLOOKUP($A38,'Return Data'!$B$7:$R$2292,14,0)</f>
        <v>12.525600000000001</v>
      </c>
      <c r="O38" s="66">
        <f>RANK(N38,N$8:N$40,0)</f>
        <v>31</v>
      </c>
      <c r="P38" s="65">
        <f>VLOOKUP($A38,'Return Data'!$B$7:$R$2292,15,0)</f>
        <v>10.863799999999999</v>
      </c>
      <c r="Q38" s="66">
        <f>RANK(P38,P$8:P$40,0)</f>
        <v>26</v>
      </c>
      <c r="R38" s="65">
        <f>VLOOKUP($A38,'Return Data'!$B$7:$R$2292,16,0)</f>
        <v>10.5974</v>
      </c>
      <c r="S38" s="67">
        <f t="shared" si="6"/>
        <v>32</v>
      </c>
    </row>
    <row r="39" spans="1:19" x14ac:dyDescent="0.3">
      <c r="A39" s="63" t="s">
        <v>1768</v>
      </c>
      <c r="B39" s="64">
        <f>VLOOKUP($A39,'Return Data'!$B$7:$R$2292,3,0)</f>
        <v>44579</v>
      </c>
      <c r="C39" s="65">
        <f>VLOOKUP($A39,'Return Data'!$B$7:$R$2292,4,0)</f>
        <v>37.58</v>
      </c>
      <c r="D39" s="65">
        <f>VLOOKUP($A39,'Return Data'!$B$7:$R$2292,10,0)</f>
        <v>-1.0791999999999999</v>
      </c>
      <c r="E39" s="66">
        <f t="shared" si="0"/>
        <v>14</v>
      </c>
      <c r="F39" s="65">
        <f>VLOOKUP($A39,'Return Data'!$B$7:$R$2292,11,0)</f>
        <v>13.947800000000001</v>
      </c>
      <c r="G39" s="66">
        <f t="shared" si="1"/>
        <v>16</v>
      </c>
      <c r="H39" s="65">
        <f>VLOOKUP($A39,'Return Data'!$B$7:$R$2292,12,0)</f>
        <v>33.026499999999999</v>
      </c>
      <c r="I39" s="66">
        <f t="shared" si="2"/>
        <v>10</v>
      </c>
      <c r="J39" s="65">
        <f>VLOOKUP($A39,'Return Data'!$B$7:$R$2292,13,0)</f>
        <v>39.236800000000002</v>
      </c>
      <c r="K39" s="66">
        <f t="shared" si="3"/>
        <v>10</v>
      </c>
      <c r="L39" s="65">
        <f>VLOOKUP($A39,'Return Data'!$B$7:$R$2292,17,0)</f>
        <v>29.491399999999999</v>
      </c>
      <c r="M39" s="66">
        <f t="shared" si="4"/>
        <v>9</v>
      </c>
      <c r="N39" s="65">
        <f>VLOOKUP($A39,'Return Data'!$B$7:$R$2292,14,0)</f>
        <v>24.6967</v>
      </c>
      <c r="O39" s="66">
        <f>RANK(N39,N$8:N$40,0)</f>
        <v>10</v>
      </c>
      <c r="P39" s="65">
        <f>VLOOKUP($A39,'Return Data'!$B$7:$R$2292,15,0)</f>
        <v>18.537500000000001</v>
      </c>
      <c r="Q39" s="66">
        <f>RANK(P39,P$8:P$40,0)</f>
        <v>11</v>
      </c>
      <c r="R39" s="65">
        <f>VLOOKUP($A39,'Return Data'!$B$7:$R$2292,16,0)</f>
        <v>14.6638</v>
      </c>
      <c r="S39" s="67">
        <f t="shared" si="6"/>
        <v>29</v>
      </c>
    </row>
    <row r="40" spans="1:19" x14ac:dyDescent="0.3">
      <c r="A40" s="63" t="s">
        <v>1840</v>
      </c>
      <c r="B40" s="64">
        <f>VLOOKUP($A40,'Return Data'!$B$7:$R$2292,3,0)</f>
        <v>44579</v>
      </c>
      <c r="C40" s="65">
        <f>VLOOKUP($A40,'Return Data'!$B$7:$R$2292,4,0)</f>
        <v>282.55439999999999</v>
      </c>
      <c r="D40" s="65">
        <f>VLOOKUP($A40,'Return Data'!$B$7:$R$2292,10,0)</f>
        <v>-2.5813000000000001</v>
      </c>
      <c r="E40" s="66">
        <f t="shared" si="0"/>
        <v>30</v>
      </c>
      <c r="F40" s="65">
        <f>VLOOKUP($A40,'Return Data'!$B$7:$R$2292,11,0)</f>
        <v>14.2156</v>
      </c>
      <c r="G40" s="66">
        <f t="shared" si="1"/>
        <v>15</v>
      </c>
      <c r="H40" s="65">
        <f>VLOOKUP($A40,'Return Data'!$B$7:$R$2292,12,0)</f>
        <v>28.289200000000001</v>
      </c>
      <c r="I40" s="66">
        <f t="shared" si="2"/>
        <v>21</v>
      </c>
      <c r="J40" s="65">
        <f>VLOOKUP($A40,'Return Data'!$B$7:$R$2292,13,0)</f>
        <v>35.350900000000003</v>
      </c>
      <c r="K40" s="66">
        <f t="shared" si="3"/>
        <v>20</v>
      </c>
      <c r="L40" s="65">
        <f>VLOOKUP($A40,'Return Data'!$B$7:$R$2292,17,0)</f>
        <v>32.259099999999997</v>
      </c>
      <c r="M40" s="66">
        <f t="shared" si="4"/>
        <v>6</v>
      </c>
      <c r="N40" s="65">
        <f>VLOOKUP($A40,'Return Data'!$B$7:$R$2292,14,0)</f>
        <v>26.854900000000001</v>
      </c>
      <c r="O40" s="66">
        <f>RANK(N40,N$8:N$40,0)</f>
        <v>5</v>
      </c>
      <c r="P40" s="65">
        <f>VLOOKUP($A40,'Return Data'!$B$7:$R$2292,15,0)</f>
        <v>21.6995</v>
      </c>
      <c r="Q40" s="66">
        <f>RANK(P40,P$8:P$40,0)</f>
        <v>4</v>
      </c>
      <c r="R40" s="65">
        <f>VLOOKUP($A40,'Return Data'!$B$7:$R$2292,16,0)</f>
        <v>17.962</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-1.0959545454545454</v>
      </c>
      <c r="E42" s="74"/>
      <c r="F42" s="75">
        <f>AVERAGE(F8:F40)</f>
        <v>13.034878787878787</v>
      </c>
      <c r="G42" s="74"/>
      <c r="H42" s="75">
        <f>AVERAGE(H8:H40)</f>
        <v>29.059881818181825</v>
      </c>
      <c r="I42" s="74"/>
      <c r="J42" s="75">
        <f>AVERAGE(J8:J40)</f>
        <v>35.841833333333327</v>
      </c>
      <c r="K42" s="74"/>
      <c r="L42" s="75">
        <f>AVERAGE(L8:L40)</f>
        <v>25.474921212121213</v>
      </c>
      <c r="M42" s="74"/>
      <c r="N42" s="75">
        <f>AVERAGE(N8:N40)</f>
        <v>22.361916129032259</v>
      </c>
      <c r="O42" s="74"/>
      <c r="P42" s="75">
        <f>AVERAGE(P8:P40)</f>
        <v>17.954349999999998</v>
      </c>
      <c r="Q42" s="74"/>
      <c r="R42" s="75">
        <f>AVERAGE(R8:R40)</f>
        <v>16.652566666666669</v>
      </c>
      <c r="S42" s="76"/>
    </row>
    <row r="43" spans="1:19" x14ac:dyDescent="0.3">
      <c r="A43" s="73" t="s">
        <v>28</v>
      </c>
      <c r="B43" s="74"/>
      <c r="C43" s="74"/>
      <c r="D43" s="75">
        <f>MIN(D8:D40)</f>
        <v>-7.8902999999999999</v>
      </c>
      <c r="E43" s="74"/>
      <c r="F43" s="75">
        <f>MIN(F8:F40)</f>
        <v>-2.0657000000000001</v>
      </c>
      <c r="G43" s="74"/>
      <c r="H43" s="75">
        <f>MIN(H8:H40)</f>
        <v>0</v>
      </c>
      <c r="I43" s="74"/>
      <c r="J43" s="75">
        <f>MIN(J8:J40)</f>
        <v>0</v>
      </c>
      <c r="K43" s="74"/>
      <c r="L43" s="75">
        <f>MIN(L8:L40)</f>
        <v>0</v>
      </c>
      <c r="M43" s="74"/>
      <c r="N43" s="75">
        <f>MIN(N8:N40)</f>
        <v>12.525600000000001</v>
      </c>
      <c r="O43" s="74"/>
      <c r="P43" s="75">
        <f>MIN(P8:P40)</f>
        <v>10.863799999999999</v>
      </c>
      <c r="Q43" s="74"/>
      <c r="R43" s="75">
        <f>MIN(R8:R40)</f>
        <v>0</v>
      </c>
      <c r="S43" s="76"/>
    </row>
    <row r="44" spans="1:19" ht="15" thickBot="1" x14ac:dyDescent="0.35">
      <c r="A44" s="77" t="s">
        <v>29</v>
      </c>
      <c r="B44" s="78"/>
      <c r="C44" s="78"/>
      <c r="D44" s="79">
        <f>MAX(D8:D40)</f>
        <v>2.0626000000000002</v>
      </c>
      <c r="E44" s="78"/>
      <c r="F44" s="79">
        <f>MAX(F8:F40)</f>
        <v>19.697399999999998</v>
      </c>
      <c r="G44" s="78"/>
      <c r="H44" s="79">
        <f>MAX(H8:H40)</f>
        <v>41.3187</v>
      </c>
      <c r="I44" s="78"/>
      <c r="J44" s="79">
        <f>MAX(J8:J40)</f>
        <v>58.12</v>
      </c>
      <c r="K44" s="78"/>
      <c r="L44" s="79">
        <f>MAX(L8:L40)</f>
        <v>52.3994</v>
      </c>
      <c r="M44" s="78"/>
      <c r="N44" s="79">
        <f>MAX(N8:N40)</f>
        <v>35.727400000000003</v>
      </c>
      <c r="O44" s="78"/>
      <c r="P44" s="79">
        <f>MAX(P8:P40)</f>
        <v>27.007000000000001</v>
      </c>
      <c r="Q44" s="78"/>
      <c r="R44" s="79">
        <f>MAX(R8:R40)</f>
        <v>22.086400000000001</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1770</v>
      </c>
      <c r="B8" s="64">
        <f>VLOOKUP($A8,'Return Data'!$B$7:$R$2292,3,0)</f>
        <v>44579</v>
      </c>
      <c r="C8" s="65">
        <f>VLOOKUP($A8,'Return Data'!$B$7:$R$2292,4,0)</f>
        <v>1186.1300000000001</v>
      </c>
      <c r="D8" s="65">
        <f>VLOOKUP($A8,'Return Data'!$B$7:$R$2292,10,0)</f>
        <v>-2.3921999999999999</v>
      </c>
      <c r="E8" s="66">
        <f t="shared" ref="E8:E40" si="0">RANK(D8,D$8:D$40,0)</f>
        <v>29</v>
      </c>
      <c r="F8" s="65">
        <f>VLOOKUP($A8,'Return Data'!$B$7:$R$2292,11,0)</f>
        <v>10.2187</v>
      </c>
      <c r="G8" s="66">
        <f t="shared" ref="G8:G40" si="1">RANK(F8,F$8:F$40,0)</f>
        <v>26</v>
      </c>
      <c r="H8" s="65">
        <f>VLOOKUP($A8,'Return Data'!$B$7:$R$2292,12,0)</f>
        <v>26.331900000000001</v>
      </c>
      <c r="I8" s="66">
        <f t="shared" ref="I8:I40" si="2">RANK(H8,H$8:H$40,0)</f>
        <v>22</v>
      </c>
      <c r="J8" s="65">
        <f>VLOOKUP($A8,'Return Data'!$B$7:$R$2292,13,0)</f>
        <v>30.491700000000002</v>
      </c>
      <c r="K8" s="66">
        <f t="shared" ref="K8:K40" si="3">RANK(J8,J$8:J$40,0)</f>
        <v>24</v>
      </c>
      <c r="L8" s="65">
        <f>VLOOKUP($A8,'Return Data'!$B$7:$R$2292,17,0)</f>
        <v>22.9422</v>
      </c>
      <c r="M8" s="66">
        <f t="shared" ref="M8:M40" si="4">RANK(L8,L$8:L$40,0)</f>
        <v>20</v>
      </c>
      <c r="N8" s="65">
        <f>VLOOKUP($A8,'Return Data'!$B$7:$R$2292,14,0)</f>
        <v>19.4314</v>
      </c>
      <c r="O8" s="66">
        <f t="shared" ref="O8:O21" si="5">RANK(N8,N$8:N$40,0)</f>
        <v>19</v>
      </c>
      <c r="P8" s="65">
        <f>VLOOKUP($A8,'Return Data'!$B$7:$R$2292,15,0)</f>
        <v>15.417899999999999</v>
      </c>
      <c r="Q8" s="66">
        <f>RANK(P8,P$8:P$40,0)</f>
        <v>19</v>
      </c>
      <c r="R8" s="65">
        <f>VLOOKUP($A8,'Return Data'!$B$7:$R$2292,16,0)</f>
        <v>22.63</v>
      </c>
      <c r="S8" s="67">
        <f t="shared" ref="S8:S40" si="6">RANK(R8,R$8:R$40,0)</f>
        <v>1</v>
      </c>
    </row>
    <row r="9" spans="1:20" x14ac:dyDescent="0.3">
      <c r="A9" s="63" t="s">
        <v>1773</v>
      </c>
      <c r="B9" s="64">
        <f>VLOOKUP($A9,'Return Data'!$B$7:$R$2292,3,0)</f>
        <v>44579</v>
      </c>
      <c r="C9" s="65">
        <f>VLOOKUP($A9,'Return Data'!$B$7:$R$2292,4,0)</f>
        <v>20.03</v>
      </c>
      <c r="D9" s="65">
        <f>VLOOKUP($A9,'Return Data'!$B$7:$R$2292,10,0)</f>
        <v>-1.6208</v>
      </c>
      <c r="E9" s="66">
        <f t="shared" si="0"/>
        <v>18</v>
      </c>
      <c r="F9" s="65">
        <f>VLOOKUP($A9,'Return Data'!$B$7:$R$2292,11,0)</f>
        <v>15.4467</v>
      </c>
      <c r="G9" s="66">
        <f t="shared" si="1"/>
        <v>8</v>
      </c>
      <c r="H9" s="65">
        <f>VLOOKUP($A9,'Return Data'!$B$7:$R$2292,12,0)</f>
        <v>30.1494</v>
      </c>
      <c r="I9" s="66">
        <f t="shared" si="2"/>
        <v>15</v>
      </c>
      <c r="J9" s="65">
        <f>VLOOKUP($A9,'Return Data'!$B$7:$R$2292,13,0)</f>
        <v>33.001300000000001</v>
      </c>
      <c r="K9" s="66">
        <f t="shared" si="3"/>
        <v>22</v>
      </c>
      <c r="L9" s="65">
        <f>VLOOKUP($A9,'Return Data'!$B$7:$R$2292,17,0)</f>
        <v>24.149699999999999</v>
      </c>
      <c r="M9" s="66">
        <f t="shared" si="4"/>
        <v>14</v>
      </c>
      <c r="N9" s="65">
        <f>VLOOKUP($A9,'Return Data'!$B$7:$R$2292,14,0)</f>
        <v>22.991199999999999</v>
      </c>
      <c r="O9" s="66">
        <f t="shared" si="5"/>
        <v>10</v>
      </c>
      <c r="P9" s="65"/>
      <c r="Q9" s="66"/>
      <c r="R9" s="65">
        <f>VLOOKUP($A9,'Return Data'!$B$7:$R$2292,16,0)</f>
        <v>18.113700000000001</v>
      </c>
      <c r="S9" s="67">
        <f t="shared" si="6"/>
        <v>7</v>
      </c>
    </row>
    <row r="10" spans="1:20" x14ac:dyDescent="0.3">
      <c r="A10" s="63" t="s">
        <v>1241</v>
      </c>
      <c r="B10" s="64">
        <f>VLOOKUP($A10,'Return Data'!$B$7:$R$2292,3,0)</f>
        <v>44579</v>
      </c>
      <c r="C10" s="65">
        <f>VLOOKUP($A10,'Return Data'!$B$7:$R$2292,4,0)</f>
        <v>181.26</v>
      </c>
      <c r="D10" s="65">
        <f>VLOOKUP($A10,'Return Data'!$B$7:$R$2292,10,0)</f>
        <v>-2.3647</v>
      </c>
      <c r="E10" s="66">
        <f t="shared" si="0"/>
        <v>28</v>
      </c>
      <c r="F10" s="65">
        <f>VLOOKUP($A10,'Return Data'!$B$7:$R$2292,11,0)</f>
        <v>19.1403</v>
      </c>
      <c r="G10" s="66">
        <f t="shared" si="1"/>
        <v>1</v>
      </c>
      <c r="H10" s="65">
        <f>VLOOKUP($A10,'Return Data'!$B$7:$R$2292,12,0)</f>
        <v>39.430799999999998</v>
      </c>
      <c r="I10" s="66">
        <f t="shared" si="2"/>
        <v>1</v>
      </c>
      <c r="J10" s="65">
        <f>VLOOKUP($A10,'Return Data'!$B$7:$R$2292,13,0)</f>
        <v>48.160899999999998</v>
      </c>
      <c r="K10" s="66">
        <f t="shared" si="3"/>
        <v>4</v>
      </c>
      <c r="L10" s="65">
        <f>VLOOKUP($A10,'Return Data'!$B$7:$R$2292,17,0)</f>
        <v>32.748199999999997</v>
      </c>
      <c r="M10" s="66">
        <f t="shared" si="4"/>
        <v>5</v>
      </c>
      <c r="N10" s="65">
        <f>VLOOKUP($A10,'Return Data'!$B$7:$R$2292,14,0)</f>
        <v>24.999300000000002</v>
      </c>
      <c r="O10" s="66">
        <f t="shared" si="5"/>
        <v>6</v>
      </c>
      <c r="P10" s="65">
        <f>VLOOKUP($A10,'Return Data'!$B$7:$R$2292,15,0)</f>
        <v>17.5246</v>
      </c>
      <c r="Q10" s="66">
        <f t="shared" ref="Q10:Q21" si="7">RANK(P10,P$8:P$40,0)</f>
        <v>10</v>
      </c>
      <c r="R10" s="65">
        <f>VLOOKUP($A10,'Return Data'!$B$7:$R$2292,16,0)</f>
        <v>17.089700000000001</v>
      </c>
      <c r="S10" s="67">
        <f t="shared" si="6"/>
        <v>13</v>
      </c>
    </row>
    <row r="11" spans="1:20" x14ac:dyDescent="0.3">
      <c r="A11" s="63" t="s">
        <v>1243</v>
      </c>
      <c r="B11" s="64">
        <f>VLOOKUP($A11,'Return Data'!$B$7:$R$2292,3,0)</f>
        <v>44579</v>
      </c>
      <c r="C11" s="65">
        <f>VLOOKUP($A11,'Return Data'!$B$7:$R$2292,4,0)</f>
        <v>79.626999999999995</v>
      </c>
      <c r="D11" s="65">
        <f>VLOOKUP($A11,'Return Data'!$B$7:$R$2292,10,0)</f>
        <v>-2.1613000000000002</v>
      </c>
      <c r="E11" s="66">
        <f t="shared" si="0"/>
        <v>25</v>
      </c>
      <c r="F11" s="65">
        <f>VLOOKUP($A11,'Return Data'!$B$7:$R$2292,11,0)</f>
        <v>12.7462</v>
      </c>
      <c r="G11" s="66">
        <f t="shared" si="1"/>
        <v>20</v>
      </c>
      <c r="H11" s="65">
        <f>VLOOKUP($A11,'Return Data'!$B$7:$R$2292,12,0)</f>
        <v>32.9621</v>
      </c>
      <c r="I11" s="66">
        <f t="shared" si="2"/>
        <v>9</v>
      </c>
      <c r="J11" s="65">
        <f>VLOOKUP($A11,'Return Data'!$B$7:$R$2292,13,0)</f>
        <v>41.057600000000001</v>
      </c>
      <c r="K11" s="66">
        <f t="shared" si="3"/>
        <v>8</v>
      </c>
      <c r="L11" s="65">
        <f>VLOOKUP($A11,'Return Data'!$B$7:$R$2292,17,0)</f>
        <v>23.017900000000001</v>
      </c>
      <c r="M11" s="66">
        <f t="shared" si="4"/>
        <v>17</v>
      </c>
      <c r="N11" s="65">
        <f>VLOOKUP($A11,'Return Data'!$B$7:$R$2292,14,0)</f>
        <v>21.644500000000001</v>
      </c>
      <c r="O11" s="66">
        <f t="shared" si="5"/>
        <v>13</v>
      </c>
      <c r="P11" s="65">
        <f>VLOOKUP($A11,'Return Data'!$B$7:$R$2292,15,0)</f>
        <v>16.0748</v>
      </c>
      <c r="Q11" s="66">
        <f t="shared" si="7"/>
        <v>16</v>
      </c>
      <c r="R11" s="65">
        <f>VLOOKUP($A11,'Return Data'!$B$7:$R$2292,16,0)</f>
        <v>13.526999999999999</v>
      </c>
      <c r="S11" s="67">
        <f t="shared" si="6"/>
        <v>27</v>
      </c>
    </row>
    <row r="12" spans="1:20" x14ac:dyDescent="0.3">
      <c r="A12" s="63" t="s">
        <v>1793</v>
      </c>
      <c r="B12" s="64">
        <f>VLOOKUP($A12,'Return Data'!$B$7:$R$2292,3,0)</f>
        <v>44579</v>
      </c>
      <c r="C12" s="65">
        <f>VLOOKUP($A12,'Return Data'!$B$7:$R$2292,4,0)</f>
        <v>236.9</v>
      </c>
      <c r="D12" s="65">
        <f>VLOOKUP($A12,'Return Data'!$B$7:$R$2292,10,0)</f>
        <v>-0.83720000000000006</v>
      </c>
      <c r="E12" s="66">
        <f t="shared" si="0"/>
        <v>13</v>
      </c>
      <c r="F12" s="65">
        <f>VLOOKUP($A12,'Return Data'!$B$7:$R$2292,11,0)</f>
        <v>14.4444</v>
      </c>
      <c r="G12" s="66">
        <f t="shared" si="1"/>
        <v>11</v>
      </c>
      <c r="H12" s="65">
        <f>VLOOKUP($A12,'Return Data'!$B$7:$R$2292,12,0)</f>
        <v>29.9863</v>
      </c>
      <c r="I12" s="66">
        <f t="shared" si="2"/>
        <v>17</v>
      </c>
      <c r="J12" s="65">
        <f>VLOOKUP($A12,'Return Data'!$B$7:$R$2292,13,0)</f>
        <v>34.924300000000002</v>
      </c>
      <c r="K12" s="66">
        <f t="shared" si="3"/>
        <v>17</v>
      </c>
      <c r="L12" s="65">
        <f>VLOOKUP($A12,'Return Data'!$B$7:$R$2292,17,0)</f>
        <v>27.371200000000002</v>
      </c>
      <c r="M12" s="66">
        <f t="shared" si="4"/>
        <v>10</v>
      </c>
      <c r="N12" s="65">
        <f>VLOOKUP($A12,'Return Data'!$B$7:$R$2292,14,0)</f>
        <v>23.211300000000001</v>
      </c>
      <c r="O12" s="66">
        <f t="shared" si="5"/>
        <v>9</v>
      </c>
      <c r="P12" s="65">
        <f>VLOOKUP($A12,'Return Data'!$B$7:$R$2292,15,0)</f>
        <v>19.954000000000001</v>
      </c>
      <c r="Q12" s="66">
        <f t="shared" si="7"/>
        <v>5</v>
      </c>
      <c r="R12" s="65">
        <f>VLOOKUP($A12,'Return Data'!$B$7:$R$2292,16,0)</f>
        <v>18.821300000000001</v>
      </c>
      <c r="S12" s="67">
        <f t="shared" si="6"/>
        <v>4</v>
      </c>
    </row>
    <row r="13" spans="1:20" x14ac:dyDescent="0.3">
      <c r="A13" s="102" t="s">
        <v>1839</v>
      </c>
      <c r="B13" s="64">
        <f>VLOOKUP($A13,'Return Data'!$B$7:$R$2292,3,0)</f>
        <v>44579</v>
      </c>
      <c r="C13" s="65">
        <f>VLOOKUP($A13,'Return Data'!$B$7:$R$2292,4,0)</f>
        <v>68.826999999999998</v>
      </c>
      <c r="D13" s="65">
        <f>VLOOKUP($A13,'Return Data'!$B$7:$R$2292,10,0)</f>
        <v>-2.9649000000000001</v>
      </c>
      <c r="E13" s="66">
        <f t="shared" si="0"/>
        <v>31</v>
      </c>
      <c r="F13" s="65">
        <f>VLOOKUP($A13,'Return Data'!$B$7:$R$2292,11,0)</f>
        <v>9.0899000000000001</v>
      </c>
      <c r="G13" s="66">
        <f t="shared" si="1"/>
        <v>30</v>
      </c>
      <c r="H13" s="65">
        <f>VLOOKUP($A13,'Return Data'!$B$7:$R$2292,12,0)</f>
        <v>26.054500000000001</v>
      </c>
      <c r="I13" s="66">
        <f t="shared" si="2"/>
        <v>23</v>
      </c>
      <c r="J13" s="65">
        <f>VLOOKUP($A13,'Return Data'!$B$7:$R$2292,13,0)</f>
        <v>33.132800000000003</v>
      </c>
      <c r="K13" s="66">
        <f t="shared" si="3"/>
        <v>21</v>
      </c>
      <c r="L13" s="65">
        <f>VLOOKUP($A13,'Return Data'!$B$7:$R$2292,17,0)</f>
        <v>24.7422</v>
      </c>
      <c r="M13" s="66">
        <f t="shared" si="4"/>
        <v>13</v>
      </c>
      <c r="N13" s="65">
        <f>VLOOKUP($A13,'Return Data'!$B$7:$R$2292,14,0)</f>
        <v>24.149899999999999</v>
      </c>
      <c r="O13" s="66">
        <f t="shared" si="5"/>
        <v>7</v>
      </c>
      <c r="P13" s="65">
        <f>VLOOKUP($A13,'Return Data'!$B$7:$R$2292,15,0)</f>
        <v>18.1159</v>
      </c>
      <c r="Q13" s="66">
        <f t="shared" si="7"/>
        <v>6</v>
      </c>
      <c r="R13" s="65">
        <f>VLOOKUP($A13,'Return Data'!$B$7:$R$2292,16,0)</f>
        <v>14.0967</v>
      </c>
      <c r="S13" s="67">
        <f t="shared" si="6"/>
        <v>23</v>
      </c>
    </row>
    <row r="14" spans="1:20" x14ac:dyDescent="0.3">
      <c r="A14" s="102" t="s">
        <v>1755</v>
      </c>
      <c r="B14" s="64">
        <f>VLOOKUP($A14,'Return Data'!$B$7:$R$2292,3,0)</f>
        <v>44579</v>
      </c>
      <c r="C14" s="65">
        <f>VLOOKUP($A14,'Return Data'!$B$7:$R$2292,4,0)</f>
        <v>23.853000000000002</v>
      </c>
      <c r="D14" s="65">
        <f>VLOOKUP($A14,'Return Data'!$B$7:$R$2292,10,0)</f>
        <v>-0.46729999999999999</v>
      </c>
      <c r="E14" s="66">
        <f t="shared" si="0"/>
        <v>11</v>
      </c>
      <c r="F14" s="65">
        <f>VLOOKUP($A14,'Return Data'!$B$7:$R$2292,11,0)</f>
        <v>11.692299999999999</v>
      </c>
      <c r="G14" s="66">
        <f t="shared" si="1"/>
        <v>21</v>
      </c>
      <c r="H14" s="65">
        <f>VLOOKUP($A14,'Return Data'!$B$7:$R$2292,12,0)</f>
        <v>28.8307</v>
      </c>
      <c r="I14" s="66">
        <f t="shared" si="2"/>
        <v>19</v>
      </c>
      <c r="J14" s="65">
        <f>VLOOKUP($A14,'Return Data'!$B$7:$R$2292,13,0)</f>
        <v>35.328499999999998</v>
      </c>
      <c r="K14" s="66">
        <f t="shared" si="3"/>
        <v>16</v>
      </c>
      <c r="L14" s="65">
        <f>VLOOKUP($A14,'Return Data'!$B$7:$R$2292,17,0)</f>
        <v>24.071300000000001</v>
      </c>
      <c r="M14" s="66">
        <f t="shared" si="4"/>
        <v>15</v>
      </c>
      <c r="N14" s="65">
        <f>VLOOKUP($A14,'Return Data'!$B$7:$R$2292,14,0)</f>
        <v>19.517099999999999</v>
      </c>
      <c r="O14" s="66">
        <f t="shared" si="5"/>
        <v>17</v>
      </c>
      <c r="P14" s="65">
        <f>VLOOKUP($A14,'Return Data'!$B$7:$R$2292,15,0)</f>
        <v>17.8504</v>
      </c>
      <c r="Q14" s="66">
        <f t="shared" si="7"/>
        <v>7</v>
      </c>
      <c r="R14" s="65">
        <f>VLOOKUP($A14,'Return Data'!$B$7:$R$2292,16,0)</f>
        <v>13.3005</v>
      </c>
      <c r="S14" s="67">
        <f t="shared" si="6"/>
        <v>29</v>
      </c>
    </row>
    <row r="15" spans="1:20" x14ac:dyDescent="0.3">
      <c r="A15" s="63" t="s">
        <v>1760</v>
      </c>
      <c r="B15" s="64">
        <f>VLOOKUP($A15,'Return Data'!$B$7:$R$2292,3,0)</f>
        <v>44579</v>
      </c>
      <c r="C15" s="65">
        <f>VLOOKUP($A15,'Return Data'!$B$7:$R$2292,4,0)</f>
        <v>1003.3268</v>
      </c>
      <c r="D15" s="65">
        <f>VLOOKUP($A15,'Return Data'!$B$7:$R$2292,10,0)</f>
        <v>-0.56140000000000001</v>
      </c>
      <c r="E15" s="66">
        <f t="shared" si="0"/>
        <v>12</v>
      </c>
      <c r="F15" s="65">
        <f>VLOOKUP($A15,'Return Data'!$B$7:$R$2292,11,0)</f>
        <v>16.639299999999999</v>
      </c>
      <c r="G15" s="66">
        <f t="shared" si="1"/>
        <v>6</v>
      </c>
      <c r="H15" s="65">
        <f>VLOOKUP($A15,'Return Data'!$B$7:$R$2292,12,0)</f>
        <v>32.2361</v>
      </c>
      <c r="I15" s="66">
        <f t="shared" si="2"/>
        <v>10</v>
      </c>
      <c r="J15" s="65">
        <f>VLOOKUP($A15,'Return Data'!$B$7:$R$2292,13,0)</f>
        <v>38.160400000000003</v>
      </c>
      <c r="K15" s="66">
        <f t="shared" si="3"/>
        <v>10</v>
      </c>
      <c r="L15" s="65">
        <f>VLOOKUP($A15,'Return Data'!$B$7:$R$2292,17,0)</f>
        <v>28.6206</v>
      </c>
      <c r="M15" s="66">
        <f t="shared" si="4"/>
        <v>7</v>
      </c>
      <c r="N15" s="65">
        <f>VLOOKUP($A15,'Return Data'!$B$7:$R$2292,14,0)</f>
        <v>20.7514</v>
      </c>
      <c r="O15" s="66">
        <f t="shared" si="5"/>
        <v>15</v>
      </c>
      <c r="P15" s="65">
        <f>VLOOKUP($A15,'Return Data'!$B$7:$R$2292,15,0)</f>
        <v>16.138200000000001</v>
      </c>
      <c r="Q15" s="66">
        <f t="shared" si="7"/>
        <v>14</v>
      </c>
      <c r="R15" s="65">
        <f>VLOOKUP($A15,'Return Data'!$B$7:$R$2292,16,0)</f>
        <v>18.372399999999999</v>
      </c>
      <c r="S15" s="67">
        <f t="shared" si="6"/>
        <v>6</v>
      </c>
    </row>
    <row r="16" spans="1:20" x14ac:dyDescent="0.3">
      <c r="A16" s="63" t="s">
        <v>1762</v>
      </c>
      <c r="B16" s="64">
        <f>VLOOKUP($A16,'Return Data'!$B$7:$R$2292,3,0)</f>
        <v>44579</v>
      </c>
      <c r="C16" s="65">
        <f>VLOOKUP($A16,'Return Data'!$B$7:$R$2292,4,0)</f>
        <v>1029.7249999999999</v>
      </c>
      <c r="D16" s="65">
        <f>VLOOKUP($A16,'Return Data'!$B$7:$R$2292,10,0)</f>
        <v>-1.3454999999999999</v>
      </c>
      <c r="E16" s="66">
        <f t="shared" si="0"/>
        <v>15</v>
      </c>
      <c r="F16" s="65">
        <f>VLOOKUP($A16,'Return Data'!$B$7:$R$2292,11,0)</f>
        <v>14.4147</v>
      </c>
      <c r="G16" s="66">
        <f t="shared" si="1"/>
        <v>12</v>
      </c>
      <c r="H16" s="65">
        <f>VLOOKUP($A16,'Return Data'!$B$7:$R$2292,12,0)</f>
        <v>30.705100000000002</v>
      </c>
      <c r="I16" s="66">
        <f t="shared" si="2"/>
        <v>12</v>
      </c>
      <c r="J16" s="65">
        <f>VLOOKUP($A16,'Return Data'!$B$7:$R$2292,13,0)</f>
        <v>37.628399999999999</v>
      </c>
      <c r="K16" s="66">
        <f t="shared" si="3"/>
        <v>13</v>
      </c>
      <c r="L16" s="65">
        <f>VLOOKUP($A16,'Return Data'!$B$7:$R$2292,17,0)</f>
        <v>22.967600000000001</v>
      </c>
      <c r="M16" s="66">
        <f t="shared" si="4"/>
        <v>19</v>
      </c>
      <c r="N16" s="65">
        <f>VLOOKUP($A16,'Return Data'!$B$7:$R$2292,14,0)</f>
        <v>17.5745</v>
      </c>
      <c r="O16" s="66">
        <f t="shared" si="5"/>
        <v>25</v>
      </c>
      <c r="P16" s="65">
        <f>VLOOKUP($A16,'Return Data'!$B$7:$R$2292,15,0)</f>
        <v>15.444800000000001</v>
      </c>
      <c r="Q16" s="66">
        <f t="shared" si="7"/>
        <v>18</v>
      </c>
      <c r="R16" s="65">
        <f>VLOOKUP($A16,'Return Data'!$B$7:$R$2292,16,0)</f>
        <v>18.676300000000001</v>
      </c>
      <c r="S16" s="67">
        <f t="shared" si="6"/>
        <v>5</v>
      </c>
    </row>
    <row r="17" spans="1:19" x14ac:dyDescent="0.3">
      <c r="A17" s="119" t="s">
        <v>1756</v>
      </c>
      <c r="B17" s="64">
        <f>VLOOKUP($A17,'Return Data'!$B$7:$R$2292,3,0)</f>
        <v>44579</v>
      </c>
      <c r="C17" s="65">
        <f>VLOOKUP($A17,'Return Data'!$B$7:$R$2292,4,0)</f>
        <v>141.1737</v>
      </c>
      <c r="D17" s="65">
        <f>VLOOKUP($A17,'Return Data'!$B$7:$R$2292,10,0)</f>
        <v>1.7606999999999999</v>
      </c>
      <c r="E17" s="66">
        <f t="shared" si="0"/>
        <v>1</v>
      </c>
      <c r="F17" s="65">
        <f>VLOOKUP($A17,'Return Data'!$B$7:$R$2292,11,0)</f>
        <v>16.654299999999999</v>
      </c>
      <c r="G17" s="66">
        <f t="shared" si="1"/>
        <v>5</v>
      </c>
      <c r="H17" s="65">
        <f>VLOOKUP($A17,'Return Data'!$B$7:$R$2292,12,0)</f>
        <v>33.478200000000001</v>
      </c>
      <c r="I17" s="66">
        <f t="shared" si="2"/>
        <v>8</v>
      </c>
      <c r="J17" s="65">
        <f>VLOOKUP($A17,'Return Data'!$B$7:$R$2292,13,0)</f>
        <v>36.706699999999998</v>
      </c>
      <c r="K17" s="66">
        <f t="shared" si="3"/>
        <v>14</v>
      </c>
      <c r="L17" s="65">
        <f>VLOOKUP($A17,'Return Data'!$B$7:$R$2292,17,0)</f>
        <v>25.074200000000001</v>
      </c>
      <c r="M17" s="66">
        <f t="shared" si="4"/>
        <v>12</v>
      </c>
      <c r="N17" s="65">
        <f>VLOOKUP($A17,'Return Data'!$B$7:$R$2292,14,0)</f>
        <v>19.877300000000002</v>
      </c>
      <c r="O17" s="66">
        <f t="shared" si="5"/>
        <v>16</v>
      </c>
      <c r="P17" s="65">
        <f>VLOOKUP($A17,'Return Data'!$B$7:$R$2292,15,0)</f>
        <v>15.1751</v>
      </c>
      <c r="Q17" s="66">
        <f t="shared" si="7"/>
        <v>21</v>
      </c>
      <c r="R17" s="65">
        <f>VLOOKUP($A17,'Return Data'!$B$7:$R$2292,16,0)</f>
        <v>15.927899999999999</v>
      </c>
      <c r="S17" s="67">
        <f t="shared" si="6"/>
        <v>19</v>
      </c>
    </row>
    <row r="18" spans="1:19" x14ac:dyDescent="0.3">
      <c r="A18" s="120" t="s">
        <v>1245</v>
      </c>
      <c r="B18" s="64">
        <f>VLOOKUP($A18,'Return Data'!$B$7:$R$2292,3,0)</f>
        <v>44579</v>
      </c>
      <c r="C18" s="65">
        <f>VLOOKUP($A18,'Return Data'!$B$7:$R$2292,4,0)</f>
        <v>460.75</v>
      </c>
      <c r="D18" s="65">
        <f>VLOOKUP($A18,'Return Data'!$B$7:$R$2292,10,0)</f>
        <v>-1.3636999999999999</v>
      </c>
      <c r="E18" s="66">
        <f t="shared" si="0"/>
        <v>16</v>
      </c>
      <c r="F18" s="65">
        <f>VLOOKUP($A18,'Return Data'!$B$7:$R$2292,11,0)</f>
        <v>9.8042999999999996</v>
      </c>
      <c r="G18" s="66">
        <f t="shared" si="1"/>
        <v>27</v>
      </c>
      <c r="H18" s="65">
        <f>VLOOKUP($A18,'Return Data'!$B$7:$R$2292,12,0)</f>
        <v>30.391100000000002</v>
      </c>
      <c r="I18" s="66">
        <f t="shared" si="2"/>
        <v>14</v>
      </c>
      <c r="J18" s="65">
        <f>VLOOKUP($A18,'Return Data'!$B$7:$R$2292,13,0)</f>
        <v>37.825299999999999</v>
      </c>
      <c r="K18" s="66">
        <f t="shared" si="3"/>
        <v>12</v>
      </c>
      <c r="L18" s="65">
        <f>VLOOKUP($A18,'Return Data'!$B$7:$R$2292,17,0)</f>
        <v>22.306799999999999</v>
      </c>
      <c r="M18" s="66">
        <f t="shared" si="4"/>
        <v>22</v>
      </c>
      <c r="N18" s="65">
        <f>VLOOKUP($A18,'Return Data'!$B$7:$R$2292,14,0)</f>
        <v>18.103899999999999</v>
      </c>
      <c r="O18" s="66">
        <f t="shared" si="5"/>
        <v>23</v>
      </c>
      <c r="P18" s="65">
        <f>VLOOKUP($A18,'Return Data'!$B$7:$R$2292,15,0)</f>
        <v>15.214700000000001</v>
      </c>
      <c r="Q18" s="66">
        <f t="shared" si="7"/>
        <v>20</v>
      </c>
      <c r="R18" s="65">
        <f>VLOOKUP($A18,'Return Data'!$B$7:$R$2292,16,0)</f>
        <v>15.0517</v>
      </c>
      <c r="S18" s="67">
        <f t="shared" si="6"/>
        <v>21</v>
      </c>
    </row>
    <row r="19" spans="1:19" x14ac:dyDescent="0.3">
      <c r="A19" s="63" t="s">
        <v>1764</v>
      </c>
      <c r="B19" s="64">
        <f>VLOOKUP($A19,'Return Data'!$B$7:$R$2292,3,0)</f>
        <v>44579</v>
      </c>
      <c r="C19" s="65">
        <f>VLOOKUP($A19,'Return Data'!$B$7:$R$2292,4,0)</f>
        <v>36.47</v>
      </c>
      <c r="D19" s="65">
        <f>VLOOKUP($A19,'Return Data'!$B$7:$R$2292,10,0)</f>
        <v>0.46829999999999999</v>
      </c>
      <c r="E19" s="66">
        <f t="shared" si="0"/>
        <v>3</v>
      </c>
      <c r="F19" s="65">
        <f>VLOOKUP($A19,'Return Data'!$B$7:$R$2292,11,0)</f>
        <v>18.255500000000001</v>
      </c>
      <c r="G19" s="66">
        <f t="shared" si="1"/>
        <v>4</v>
      </c>
      <c r="H19" s="65">
        <f>VLOOKUP($A19,'Return Data'!$B$7:$R$2292,12,0)</f>
        <v>35.224299999999999</v>
      </c>
      <c r="I19" s="66">
        <f t="shared" si="2"/>
        <v>6</v>
      </c>
      <c r="J19" s="65">
        <f>VLOOKUP($A19,'Return Data'!$B$7:$R$2292,13,0)</f>
        <v>39.946300000000001</v>
      </c>
      <c r="K19" s="66">
        <f t="shared" si="3"/>
        <v>9</v>
      </c>
      <c r="L19" s="65">
        <f>VLOOKUP($A19,'Return Data'!$B$7:$R$2292,17,0)</f>
        <v>26.586600000000001</v>
      </c>
      <c r="M19" s="66">
        <f t="shared" si="4"/>
        <v>11</v>
      </c>
      <c r="N19" s="65">
        <f>VLOOKUP($A19,'Return Data'!$B$7:$R$2292,14,0)</f>
        <v>21.3261</v>
      </c>
      <c r="O19" s="66">
        <f t="shared" si="5"/>
        <v>14</v>
      </c>
      <c r="P19" s="65">
        <f>VLOOKUP($A19,'Return Data'!$B$7:$R$2292,15,0)</f>
        <v>16.482600000000001</v>
      </c>
      <c r="Q19" s="66">
        <f t="shared" si="7"/>
        <v>12</v>
      </c>
      <c r="R19" s="65">
        <f>VLOOKUP($A19,'Return Data'!$B$7:$R$2292,16,0)</f>
        <v>18.002600000000001</v>
      </c>
      <c r="S19" s="67">
        <f t="shared" si="6"/>
        <v>8</v>
      </c>
    </row>
    <row r="20" spans="1:19" x14ac:dyDescent="0.3">
      <c r="A20" s="63" t="s">
        <v>1788</v>
      </c>
      <c r="B20" s="64">
        <f>VLOOKUP($A20,'Return Data'!$B$7:$R$2292,3,0)</f>
        <v>44579</v>
      </c>
      <c r="C20" s="65">
        <f>VLOOKUP($A20,'Return Data'!$B$7:$R$2292,4,0)</f>
        <v>144.62</v>
      </c>
      <c r="D20" s="65">
        <f>VLOOKUP($A20,'Return Data'!$B$7:$R$2292,10,0)</f>
        <v>1.0622</v>
      </c>
      <c r="E20" s="66">
        <f t="shared" si="0"/>
        <v>2</v>
      </c>
      <c r="F20" s="65">
        <f>VLOOKUP($A20,'Return Data'!$B$7:$R$2292,11,0)</f>
        <v>15.327</v>
      </c>
      <c r="G20" s="66">
        <f t="shared" si="1"/>
        <v>9</v>
      </c>
      <c r="H20" s="65">
        <f>VLOOKUP($A20,'Return Data'!$B$7:$R$2292,12,0)</f>
        <v>29.832100000000001</v>
      </c>
      <c r="I20" s="66">
        <f t="shared" si="2"/>
        <v>18</v>
      </c>
      <c r="J20" s="65">
        <f>VLOOKUP($A20,'Return Data'!$B$7:$R$2292,13,0)</f>
        <v>34.492699999999999</v>
      </c>
      <c r="K20" s="66">
        <f t="shared" si="3"/>
        <v>18</v>
      </c>
      <c r="L20" s="65">
        <f>VLOOKUP($A20,'Return Data'!$B$7:$R$2292,17,0)</f>
        <v>20.801300000000001</v>
      </c>
      <c r="M20" s="66">
        <f t="shared" si="4"/>
        <v>23</v>
      </c>
      <c r="N20" s="65">
        <f>VLOOKUP($A20,'Return Data'!$B$7:$R$2292,14,0)</f>
        <v>17.7378</v>
      </c>
      <c r="O20" s="66">
        <f t="shared" si="5"/>
        <v>24</v>
      </c>
      <c r="P20" s="65">
        <f>VLOOKUP($A20,'Return Data'!$B$7:$R$2292,15,0)</f>
        <v>14.182</v>
      </c>
      <c r="Q20" s="66">
        <f t="shared" si="7"/>
        <v>22</v>
      </c>
      <c r="R20" s="65">
        <f>VLOOKUP($A20,'Return Data'!$B$7:$R$2292,16,0)</f>
        <v>17.7883</v>
      </c>
      <c r="S20" s="67">
        <f t="shared" si="6"/>
        <v>11</v>
      </c>
    </row>
    <row r="21" spans="1:19" x14ac:dyDescent="0.3">
      <c r="A21" s="63" t="s">
        <v>1248</v>
      </c>
      <c r="B21" s="64">
        <f>VLOOKUP($A21,'Return Data'!$B$7:$R$2292,3,0)</f>
        <v>44579</v>
      </c>
      <c r="C21" s="65">
        <f>VLOOKUP($A21,'Return Data'!$B$7:$R$2292,4,0)</f>
        <v>83.11</v>
      </c>
      <c r="D21" s="65">
        <f>VLOOKUP($A21,'Return Data'!$B$7:$R$2292,10,0)</f>
        <v>0.14460000000000001</v>
      </c>
      <c r="E21" s="66">
        <f t="shared" si="0"/>
        <v>6</v>
      </c>
      <c r="F21" s="65">
        <f>VLOOKUP($A21,'Return Data'!$B$7:$R$2292,11,0)</f>
        <v>9.5282</v>
      </c>
      <c r="G21" s="66">
        <f t="shared" si="1"/>
        <v>29</v>
      </c>
      <c r="H21" s="65">
        <f>VLOOKUP($A21,'Return Data'!$B$7:$R$2292,12,0)</f>
        <v>35.3142</v>
      </c>
      <c r="I21" s="66">
        <f t="shared" si="2"/>
        <v>5</v>
      </c>
      <c r="J21" s="65">
        <f>VLOOKUP($A21,'Return Data'!$B$7:$R$2292,13,0)</f>
        <v>42.019799999999996</v>
      </c>
      <c r="K21" s="66">
        <f t="shared" si="3"/>
        <v>7</v>
      </c>
      <c r="L21" s="65">
        <f>VLOOKUP($A21,'Return Data'!$B$7:$R$2292,17,0)</f>
        <v>28.199200000000001</v>
      </c>
      <c r="M21" s="66">
        <f t="shared" si="4"/>
        <v>9</v>
      </c>
      <c r="N21" s="65">
        <f>VLOOKUP($A21,'Return Data'!$B$7:$R$2292,14,0)</f>
        <v>21.923999999999999</v>
      </c>
      <c r="O21" s="66">
        <f t="shared" si="5"/>
        <v>12</v>
      </c>
      <c r="P21" s="65">
        <f>VLOOKUP($A21,'Return Data'!$B$7:$R$2292,15,0)</f>
        <v>16.840900000000001</v>
      </c>
      <c r="Q21" s="66">
        <f t="shared" si="7"/>
        <v>11</v>
      </c>
      <c r="R21" s="65">
        <f>VLOOKUP($A21,'Return Data'!$B$7:$R$2292,16,0)</f>
        <v>16.521000000000001</v>
      </c>
      <c r="S21" s="67">
        <f t="shared" si="6"/>
        <v>15</v>
      </c>
    </row>
    <row r="22" spans="1:19" x14ac:dyDescent="0.3">
      <c r="A22" s="63" t="s">
        <v>1251</v>
      </c>
      <c r="B22" s="64">
        <f>VLOOKUP($A22,'Return Data'!$B$7:$R$2292,3,0)</f>
        <v>44579</v>
      </c>
      <c r="C22" s="65">
        <f>VLOOKUP($A22,'Return Data'!$B$7:$R$2292,4,0)</f>
        <v>14.059799999999999</v>
      </c>
      <c r="D22" s="65">
        <f>VLOOKUP($A22,'Return Data'!$B$7:$R$2292,10,0)</f>
        <v>-8.3879000000000001</v>
      </c>
      <c r="E22" s="66">
        <f t="shared" si="0"/>
        <v>33</v>
      </c>
      <c r="F22" s="65">
        <f>VLOOKUP($A22,'Return Data'!$B$7:$R$2292,11,0)</f>
        <v>-3.1326999999999998</v>
      </c>
      <c r="G22" s="66">
        <f t="shared" si="1"/>
        <v>33</v>
      </c>
      <c r="H22" s="65">
        <f>VLOOKUP($A22,'Return Data'!$B$7:$R$2292,12,0)</f>
        <v>9.5588999999999995</v>
      </c>
      <c r="I22" s="66">
        <f t="shared" si="2"/>
        <v>32</v>
      </c>
      <c r="J22" s="65">
        <f>VLOOKUP($A22,'Return Data'!$B$7:$R$2292,13,0)</f>
        <v>16.819400000000002</v>
      </c>
      <c r="K22" s="66">
        <f t="shared" si="3"/>
        <v>31</v>
      </c>
      <c r="L22" s="65">
        <f>VLOOKUP($A22,'Return Data'!$B$7:$R$2292,17,0)</f>
        <v>9.9475999999999996</v>
      </c>
      <c r="M22" s="66">
        <f t="shared" si="4"/>
        <v>32</v>
      </c>
      <c r="N22" s="65"/>
      <c r="O22" s="66"/>
      <c r="P22" s="65"/>
      <c r="Q22" s="66"/>
      <c r="R22" s="65">
        <f>VLOOKUP($A22,'Return Data'!$B$7:$R$2292,16,0)</f>
        <v>13.5458</v>
      </c>
      <c r="S22" s="67">
        <f t="shared" si="6"/>
        <v>25</v>
      </c>
    </row>
    <row r="23" spans="1:19" x14ac:dyDescent="0.3">
      <c r="A23" s="63" t="s">
        <v>1766</v>
      </c>
      <c r="B23" s="64">
        <f>VLOOKUP($A23,'Return Data'!$B$7:$R$2292,3,0)</f>
        <v>44579</v>
      </c>
      <c r="C23" s="65">
        <f>VLOOKUP($A23,'Return Data'!$B$7:$R$2292,4,0)</f>
        <v>54.307299999999998</v>
      </c>
      <c r="D23" s="65">
        <f>VLOOKUP($A23,'Return Data'!$B$7:$R$2292,10,0)</f>
        <v>0.16059999999999999</v>
      </c>
      <c r="E23" s="66">
        <f t="shared" si="0"/>
        <v>5</v>
      </c>
      <c r="F23" s="65">
        <f>VLOOKUP($A23,'Return Data'!$B$7:$R$2292,11,0)</f>
        <v>18.520499999999998</v>
      </c>
      <c r="G23" s="66">
        <f t="shared" si="1"/>
        <v>2</v>
      </c>
      <c r="H23" s="65">
        <f>VLOOKUP($A23,'Return Data'!$B$7:$R$2292,12,0)</f>
        <v>30.022200000000002</v>
      </c>
      <c r="I23" s="66">
        <f t="shared" si="2"/>
        <v>16</v>
      </c>
      <c r="J23" s="65">
        <f>VLOOKUP($A23,'Return Data'!$B$7:$R$2292,13,0)</f>
        <v>36.6325</v>
      </c>
      <c r="K23" s="66">
        <f t="shared" si="3"/>
        <v>15</v>
      </c>
      <c r="L23" s="65">
        <f>VLOOKUP($A23,'Return Data'!$B$7:$R$2292,17,0)</f>
        <v>23.446400000000001</v>
      </c>
      <c r="M23" s="66">
        <f t="shared" si="4"/>
        <v>16</v>
      </c>
      <c r="N23" s="65">
        <f>VLOOKUP($A23,'Return Data'!$B$7:$R$2292,14,0)</f>
        <v>22.7043</v>
      </c>
      <c r="O23" s="66">
        <f t="shared" ref="O23:O35" si="8">RANK(N23,N$8:N$40,0)</f>
        <v>11</v>
      </c>
      <c r="P23" s="65">
        <f>VLOOKUP($A23,'Return Data'!$B$7:$R$2292,15,0)</f>
        <v>17.712</v>
      </c>
      <c r="Q23" s="66">
        <f>RANK(P23,P$8:P$40,0)</f>
        <v>9</v>
      </c>
      <c r="R23" s="65">
        <f>VLOOKUP($A23,'Return Data'!$B$7:$R$2292,16,0)</f>
        <v>13.5359</v>
      </c>
      <c r="S23" s="67">
        <f t="shared" si="6"/>
        <v>26</v>
      </c>
    </row>
    <row r="24" spans="1:19" x14ac:dyDescent="0.3">
      <c r="A24" s="63" t="s">
        <v>1774</v>
      </c>
      <c r="B24" s="64">
        <f>VLOOKUP($A24,'Return Data'!$B$7:$R$2292,3,0)</f>
        <v>44579</v>
      </c>
      <c r="C24" s="65">
        <f>VLOOKUP($A24,'Return Data'!$B$7:$R$2292,4,0)</f>
        <v>54.838000000000001</v>
      </c>
      <c r="D24" s="65">
        <f>VLOOKUP($A24,'Return Data'!$B$7:$R$2292,10,0)</f>
        <v>-0.30719999999999997</v>
      </c>
      <c r="E24" s="66">
        <f t="shared" si="0"/>
        <v>10</v>
      </c>
      <c r="F24" s="65">
        <f>VLOOKUP($A24,'Return Data'!$B$7:$R$2292,11,0)</f>
        <v>10.524800000000001</v>
      </c>
      <c r="G24" s="66">
        <f t="shared" si="1"/>
        <v>24</v>
      </c>
      <c r="H24" s="65">
        <f>VLOOKUP($A24,'Return Data'!$B$7:$R$2292,12,0)</f>
        <v>22.5868</v>
      </c>
      <c r="I24" s="66">
        <f t="shared" si="2"/>
        <v>27</v>
      </c>
      <c r="J24" s="65">
        <f>VLOOKUP($A24,'Return Data'!$B$7:$R$2292,13,0)</f>
        <v>27.714400000000001</v>
      </c>
      <c r="K24" s="66">
        <f t="shared" si="3"/>
        <v>25</v>
      </c>
      <c r="L24" s="65">
        <f>VLOOKUP($A24,'Return Data'!$B$7:$R$2292,17,0)</f>
        <v>19.530799999999999</v>
      </c>
      <c r="M24" s="66">
        <f t="shared" si="4"/>
        <v>27</v>
      </c>
      <c r="N24" s="65">
        <f>VLOOKUP($A24,'Return Data'!$B$7:$R$2292,14,0)</f>
        <v>18.304300000000001</v>
      </c>
      <c r="O24" s="66">
        <f t="shared" si="8"/>
        <v>21</v>
      </c>
      <c r="P24" s="65">
        <f>VLOOKUP($A24,'Return Data'!$B$7:$R$2292,15,0)</f>
        <v>16.0458</v>
      </c>
      <c r="Q24" s="66">
        <f>RANK(P24,P$8:P$40,0)</f>
        <v>17</v>
      </c>
      <c r="R24" s="65">
        <f>VLOOKUP($A24,'Return Data'!$B$7:$R$2292,16,0)</f>
        <v>14.759399999999999</v>
      </c>
      <c r="S24" s="67">
        <f t="shared" si="6"/>
        <v>22</v>
      </c>
    </row>
    <row r="25" spans="1:19" x14ac:dyDescent="0.3">
      <c r="A25" s="63" t="s">
        <v>1790</v>
      </c>
      <c r="B25" s="64">
        <f>VLOOKUP($A25,'Return Data'!$B$7:$R$2292,3,0)</f>
        <v>44579</v>
      </c>
      <c r="C25" s="65">
        <f>VLOOKUP($A25,'Return Data'!$B$7:$R$2292,4,0)</f>
        <v>123.282</v>
      </c>
      <c r="D25" s="65">
        <f>VLOOKUP($A25,'Return Data'!$B$7:$R$2292,10,0)</f>
        <v>-2.234</v>
      </c>
      <c r="E25" s="66">
        <f t="shared" si="0"/>
        <v>27</v>
      </c>
      <c r="F25" s="65">
        <f>VLOOKUP($A25,'Return Data'!$B$7:$R$2292,11,0)</f>
        <v>10.4658</v>
      </c>
      <c r="G25" s="66">
        <f t="shared" si="1"/>
        <v>25</v>
      </c>
      <c r="H25" s="65">
        <f>VLOOKUP($A25,'Return Data'!$B$7:$R$2292,12,0)</f>
        <v>22.259899999999998</v>
      </c>
      <c r="I25" s="66">
        <f t="shared" si="2"/>
        <v>28</v>
      </c>
      <c r="J25" s="65">
        <f>VLOOKUP($A25,'Return Data'!$B$7:$R$2292,13,0)</f>
        <v>27.590699999999998</v>
      </c>
      <c r="K25" s="66">
        <f t="shared" si="3"/>
        <v>26</v>
      </c>
      <c r="L25" s="65">
        <f>VLOOKUP($A25,'Return Data'!$B$7:$R$2292,17,0)</f>
        <v>19.642700000000001</v>
      </c>
      <c r="M25" s="66">
        <f t="shared" si="4"/>
        <v>26</v>
      </c>
      <c r="N25" s="65">
        <f>VLOOKUP($A25,'Return Data'!$B$7:$R$2292,14,0)</f>
        <v>16.3171</v>
      </c>
      <c r="O25" s="66">
        <f t="shared" si="8"/>
        <v>27</v>
      </c>
      <c r="P25" s="65">
        <f>VLOOKUP($A25,'Return Data'!$B$7:$R$2292,15,0)</f>
        <v>13.5914</v>
      </c>
      <c r="Q25" s="66">
        <f>RANK(P25,P$8:P$40,0)</f>
        <v>23</v>
      </c>
      <c r="R25" s="65">
        <f>VLOOKUP($A25,'Return Data'!$B$7:$R$2292,16,0)</f>
        <v>16.244299999999999</v>
      </c>
      <c r="S25" s="67">
        <f t="shared" si="6"/>
        <v>17</v>
      </c>
    </row>
    <row r="26" spans="1:19" x14ac:dyDescent="0.3">
      <c r="A26" s="63" t="s">
        <v>1991</v>
      </c>
      <c r="B26" s="64">
        <f>VLOOKUP($A26,'Return Data'!$B$7:$R$2292,3,0)</f>
        <v>44579</v>
      </c>
      <c r="C26" s="65">
        <f>VLOOKUP($A26,'Return Data'!$B$7:$R$2292,4,0)</f>
        <v>69.609099999999998</v>
      </c>
      <c r="D26" s="65">
        <f>VLOOKUP($A26,'Return Data'!$B$7:$R$2292,10,0)</f>
        <v>0.28999999999999998</v>
      </c>
      <c r="E26" s="66">
        <f t="shared" si="0"/>
        <v>4</v>
      </c>
      <c r="F26" s="65">
        <f>VLOOKUP($A26,'Return Data'!$B$7:$R$2292,11,0)</f>
        <v>11.334300000000001</v>
      </c>
      <c r="G26" s="66">
        <f t="shared" si="1"/>
        <v>22</v>
      </c>
      <c r="H26" s="65">
        <f>VLOOKUP($A26,'Return Data'!$B$7:$R$2292,12,0)</f>
        <v>22.036899999999999</v>
      </c>
      <c r="I26" s="66">
        <f t="shared" si="2"/>
        <v>29</v>
      </c>
      <c r="J26" s="65">
        <f>VLOOKUP($A26,'Return Data'!$B$7:$R$2292,13,0)</f>
        <v>23.132899999999999</v>
      </c>
      <c r="K26" s="66">
        <f t="shared" si="3"/>
        <v>30</v>
      </c>
      <c r="L26" s="65">
        <f>VLOOKUP($A26,'Return Data'!$B$7:$R$2292,17,0)</f>
        <v>15.506399999999999</v>
      </c>
      <c r="M26" s="66">
        <f t="shared" si="4"/>
        <v>30</v>
      </c>
      <c r="N26" s="65">
        <f>VLOOKUP($A26,'Return Data'!$B$7:$R$2292,14,0)</f>
        <v>15.672599999999999</v>
      </c>
      <c r="O26" s="66">
        <f t="shared" si="8"/>
        <v>28</v>
      </c>
      <c r="P26" s="65">
        <f>VLOOKUP($A26,'Return Data'!$B$7:$R$2292,15,0)</f>
        <v>11.684900000000001</v>
      </c>
      <c r="Q26" s="66">
        <f>RANK(P26,P$8:P$40,0)</f>
        <v>25</v>
      </c>
      <c r="R26" s="65">
        <f>VLOOKUP($A26,'Return Data'!$B$7:$R$2292,16,0)</f>
        <v>9.4397000000000002</v>
      </c>
      <c r="S26" s="67">
        <f t="shared" si="6"/>
        <v>32</v>
      </c>
    </row>
    <row r="27" spans="1:19" x14ac:dyDescent="0.3">
      <c r="A27" s="63" t="s">
        <v>1253</v>
      </c>
      <c r="B27" s="64">
        <f>VLOOKUP($A27,'Return Data'!$B$7:$R$2292,3,0)</f>
        <v>44579</v>
      </c>
      <c r="C27" s="65">
        <f>VLOOKUP($A27,'Return Data'!$B$7:$R$2292,4,0)</f>
        <v>21.586300000000001</v>
      </c>
      <c r="D27" s="65">
        <f>VLOOKUP($A27,'Return Data'!$B$7:$R$2292,10,0)</f>
        <v>-1.7451000000000001</v>
      </c>
      <c r="E27" s="66">
        <f t="shared" si="0"/>
        <v>21</v>
      </c>
      <c r="F27" s="65">
        <f>VLOOKUP($A27,'Return Data'!$B$7:$R$2292,11,0)</f>
        <v>16.073499999999999</v>
      </c>
      <c r="G27" s="66">
        <f t="shared" si="1"/>
        <v>7</v>
      </c>
      <c r="H27" s="65">
        <f>VLOOKUP($A27,'Return Data'!$B$7:$R$2292,12,0)</f>
        <v>39.403199999999998</v>
      </c>
      <c r="I27" s="66">
        <f t="shared" si="2"/>
        <v>2</v>
      </c>
      <c r="J27" s="65">
        <f>VLOOKUP($A27,'Return Data'!$B$7:$R$2292,13,0)</f>
        <v>55.335099999999997</v>
      </c>
      <c r="K27" s="66">
        <f t="shared" si="3"/>
        <v>1</v>
      </c>
      <c r="L27" s="65">
        <f>VLOOKUP($A27,'Return Data'!$B$7:$R$2292,17,0)</f>
        <v>33.85</v>
      </c>
      <c r="M27" s="66">
        <f t="shared" si="4"/>
        <v>4</v>
      </c>
      <c r="N27" s="65">
        <f>VLOOKUP($A27,'Return Data'!$B$7:$R$2292,14,0)</f>
        <v>27.862300000000001</v>
      </c>
      <c r="O27" s="66">
        <f t="shared" si="8"/>
        <v>4</v>
      </c>
      <c r="P27" s="65"/>
      <c r="Q27" s="66"/>
      <c r="R27" s="65">
        <f>VLOOKUP($A27,'Return Data'!$B$7:$R$2292,16,0)</f>
        <v>17.816299999999998</v>
      </c>
      <c r="S27" s="67">
        <f t="shared" si="6"/>
        <v>9</v>
      </c>
    </row>
    <row r="28" spans="1:19" x14ac:dyDescent="0.3">
      <c r="A28" s="63" t="s">
        <v>1786</v>
      </c>
      <c r="B28" s="64">
        <f>VLOOKUP($A28,'Return Data'!$B$7:$R$2292,3,0)</f>
        <v>44579</v>
      </c>
      <c r="C28" s="65">
        <f>VLOOKUP($A28,'Return Data'!$B$7:$R$2292,4,0)</f>
        <v>35.482399999999998</v>
      </c>
      <c r="D28" s="65">
        <f>VLOOKUP($A28,'Return Data'!$B$7:$R$2292,10,0)</f>
        <v>-3.1842000000000001</v>
      </c>
      <c r="E28" s="66">
        <f t="shared" si="0"/>
        <v>32</v>
      </c>
      <c r="F28" s="65">
        <f>VLOOKUP($A28,'Return Data'!$B$7:$R$2292,11,0)</f>
        <v>3.8498999999999999</v>
      </c>
      <c r="G28" s="66">
        <f t="shared" si="1"/>
        <v>31</v>
      </c>
      <c r="H28" s="65">
        <f>VLOOKUP($A28,'Return Data'!$B$7:$R$2292,12,0)</f>
        <v>13.412699999999999</v>
      </c>
      <c r="I28" s="66">
        <f t="shared" si="2"/>
        <v>31</v>
      </c>
      <c r="J28" s="65">
        <f>VLOOKUP($A28,'Return Data'!$B$7:$R$2292,13,0)</f>
        <v>15.605700000000001</v>
      </c>
      <c r="K28" s="66">
        <f t="shared" si="3"/>
        <v>32</v>
      </c>
      <c r="L28" s="65">
        <f>VLOOKUP($A28,'Return Data'!$B$7:$R$2292,17,0)</f>
        <v>13.8209</v>
      </c>
      <c r="M28" s="66">
        <f t="shared" si="4"/>
        <v>31</v>
      </c>
      <c r="N28" s="65">
        <f>VLOOKUP($A28,'Return Data'!$B$7:$R$2292,14,0)</f>
        <v>12.7407</v>
      </c>
      <c r="O28" s="66">
        <f t="shared" si="8"/>
        <v>30</v>
      </c>
      <c r="P28" s="65">
        <f>VLOOKUP($A28,'Return Data'!$B$7:$R$2292,15,0)</f>
        <v>12.148999999999999</v>
      </c>
      <c r="Q28" s="66">
        <f>RANK(P28,P$8:P$40,0)</f>
        <v>24</v>
      </c>
      <c r="R28" s="65">
        <f>VLOOKUP($A28,'Return Data'!$B$7:$R$2292,16,0)</f>
        <v>17.798300000000001</v>
      </c>
      <c r="S28" s="67">
        <f t="shared" si="6"/>
        <v>10</v>
      </c>
    </row>
    <row r="29" spans="1:19" x14ac:dyDescent="0.3">
      <c r="A29" s="63" t="s">
        <v>1977</v>
      </c>
      <c r="B29" s="64">
        <f>VLOOKUP($A29,'Return Data'!$B$7:$R$2292,3,0)</f>
        <v>44579</v>
      </c>
      <c r="C29" s="65">
        <f>VLOOKUP($A29,'Return Data'!$B$7:$R$2292,4,0)</f>
        <v>16.573599999999999</v>
      </c>
      <c r="D29" s="65">
        <f>VLOOKUP($A29,'Return Data'!$B$7:$R$2292,10,0)</f>
        <v>-1.7232000000000001</v>
      </c>
      <c r="E29" s="66">
        <f t="shared" si="0"/>
        <v>20</v>
      </c>
      <c r="F29" s="65">
        <f>VLOOKUP($A29,'Return Data'!$B$7:$R$2292,11,0)</f>
        <v>14.305400000000001</v>
      </c>
      <c r="G29" s="66">
        <f t="shared" si="1"/>
        <v>13</v>
      </c>
      <c r="H29" s="65">
        <f>VLOOKUP($A29,'Return Data'!$B$7:$R$2292,12,0)</f>
        <v>28.797000000000001</v>
      </c>
      <c r="I29" s="66">
        <f t="shared" si="2"/>
        <v>20</v>
      </c>
      <c r="J29" s="65">
        <f>VLOOKUP($A29,'Return Data'!$B$7:$R$2292,13,0)</f>
        <v>33.607399999999998</v>
      </c>
      <c r="K29" s="66">
        <f t="shared" si="3"/>
        <v>20</v>
      </c>
      <c r="L29" s="65">
        <f>VLOOKUP($A29,'Return Data'!$B$7:$R$2292,17,0)</f>
        <v>20.541499999999999</v>
      </c>
      <c r="M29" s="66">
        <f t="shared" si="4"/>
        <v>25</v>
      </c>
      <c r="N29" s="65">
        <f>VLOOKUP($A29,'Return Data'!$B$7:$R$2292,14,0)</f>
        <v>18.610099999999999</v>
      </c>
      <c r="O29" s="66">
        <f t="shared" si="8"/>
        <v>20</v>
      </c>
      <c r="P29" s="65"/>
      <c r="Q29" s="66"/>
      <c r="R29" s="65">
        <f>VLOOKUP($A29,'Return Data'!$B$7:$R$2292,16,0)</f>
        <v>15.3802</v>
      </c>
      <c r="S29" s="67">
        <f t="shared" si="6"/>
        <v>20</v>
      </c>
    </row>
    <row r="30" spans="1:19" x14ac:dyDescent="0.3">
      <c r="A30" s="63" t="s">
        <v>1254</v>
      </c>
      <c r="B30" s="64">
        <f>VLOOKUP($A30,'Return Data'!$B$7:$R$2292,3,0)</f>
        <v>44579</v>
      </c>
      <c r="C30" s="65">
        <f>VLOOKUP($A30,'Return Data'!$B$7:$R$2292,4,0)</f>
        <v>151.93350000000001</v>
      </c>
      <c r="D30" s="65">
        <f>VLOOKUP($A30,'Return Data'!$B$7:$R$2292,10,0)</f>
        <v>-0.1822</v>
      </c>
      <c r="E30" s="66">
        <f t="shared" si="0"/>
        <v>9</v>
      </c>
      <c r="F30" s="65">
        <f>VLOOKUP($A30,'Return Data'!$B$7:$R$2292,11,0)</f>
        <v>18.459099999999999</v>
      </c>
      <c r="G30" s="66">
        <f t="shared" si="1"/>
        <v>3</v>
      </c>
      <c r="H30" s="65">
        <f>VLOOKUP($A30,'Return Data'!$B$7:$R$2292,12,0)</f>
        <v>36.925600000000003</v>
      </c>
      <c r="I30" s="66">
        <f t="shared" si="2"/>
        <v>3</v>
      </c>
      <c r="J30" s="65">
        <f>VLOOKUP($A30,'Return Data'!$B$7:$R$2292,13,0)</f>
        <v>50.431100000000001</v>
      </c>
      <c r="K30" s="66">
        <f t="shared" si="3"/>
        <v>3</v>
      </c>
      <c r="L30" s="65">
        <f>VLOOKUP($A30,'Return Data'!$B$7:$R$2292,17,0)</f>
        <v>23.0047</v>
      </c>
      <c r="M30" s="66">
        <f t="shared" si="4"/>
        <v>18</v>
      </c>
      <c r="N30" s="65">
        <f>VLOOKUP($A30,'Return Data'!$B$7:$R$2292,14,0)</f>
        <v>16.999400000000001</v>
      </c>
      <c r="O30" s="66">
        <f t="shared" si="8"/>
        <v>26</v>
      </c>
      <c r="P30" s="65">
        <f>VLOOKUP($A30,'Return Data'!$B$7:$R$2292,15,0)</f>
        <v>16.0764</v>
      </c>
      <c r="Q30" s="66">
        <f>RANK(P30,P$8:P$40,0)</f>
        <v>15</v>
      </c>
      <c r="R30" s="65">
        <f>VLOOKUP($A30,'Return Data'!$B$7:$R$2292,16,0)</f>
        <v>17.556000000000001</v>
      </c>
      <c r="S30" s="67">
        <f t="shared" si="6"/>
        <v>12</v>
      </c>
    </row>
    <row r="31" spans="1:19" x14ac:dyDescent="0.3">
      <c r="A31" s="63" t="s">
        <v>1746</v>
      </c>
      <c r="B31" s="64">
        <f>VLOOKUP($A31,'Return Data'!$B$7:$R$2292,3,0)</f>
        <v>44579</v>
      </c>
      <c r="C31" s="65">
        <f>VLOOKUP($A31,'Return Data'!$B$7:$R$2292,4,0)</f>
        <v>51.3536</v>
      </c>
      <c r="D31" s="65">
        <f>VLOOKUP($A31,'Return Data'!$B$7:$R$2292,10,0)</f>
        <v>-1.5728</v>
      </c>
      <c r="E31" s="66">
        <f t="shared" si="0"/>
        <v>17</v>
      </c>
      <c r="F31" s="65">
        <f>VLOOKUP($A31,'Return Data'!$B$7:$R$2292,11,0)</f>
        <v>12.864800000000001</v>
      </c>
      <c r="G31" s="66">
        <f t="shared" si="1"/>
        <v>17</v>
      </c>
      <c r="H31" s="65">
        <f>VLOOKUP($A31,'Return Data'!$B$7:$R$2292,12,0)</f>
        <v>30.654800000000002</v>
      </c>
      <c r="I31" s="66">
        <f t="shared" si="2"/>
        <v>13</v>
      </c>
      <c r="J31" s="65">
        <f>VLOOKUP($A31,'Return Data'!$B$7:$R$2292,13,0)</f>
        <v>44.3705</v>
      </c>
      <c r="K31" s="66">
        <f t="shared" si="3"/>
        <v>5</v>
      </c>
      <c r="L31" s="65">
        <f>VLOOKUP($A31,'Return Data'!$B$7:$R$2292,17,0)</f>
        <v>36.639299999999999</v>
      </c>
      <c r="M31" s="66">
        <f t="shared" si="4"/>
        <v>3</v>
      </c>
      <c r="N31" s="65">
        <f>VLOOKUP($A31,'Return Data'!$B$7:$R$2292,14,0)</f>
        <v>29.6813</v>
      </c>
      <c r="O31" s="66">
        <f t="shared" si="8"/>
        <v>3</v>
      </c>
      <c r="P31" s="65">
        <f>VLOOKUP($A31,'Return Data'!$B$7:$R$2292,15,0)</f>
        <v>22.677399999999999</v>
      </c>
      <c r="Q31" s="66">
        <f>RANK(P31,P$8:P$40,0)</f>
        <v>2</v>
      </c>
      <c r="R31" s="65">
        <f>VLOOKUP($A31,'Return Data'!$B$7:$R$2292,16,0)</f>
        <v>20.825299999999999</v>
      </c>
      <c r="S31" s="67">
        <f t="shared" si="6"/>
        <v>2</v>
      </c>
    </row>
    <row r="32" spans="1:19" x14ac:dyDescent="0.3">
      <c r="A32" s="63" t="s">
        <v>1777</v>
      </c>
      <c r="B32" s="64">
        <f>VLOOKUP($A32,'Return Data'!$B$7:$R$2292,3,0)</f>
        <v>44579</v>
      </c>
      <c r="C32" s="65">
        <f>VLOOKUP($A32,'Return Data'!$B$7:$R$2292,4,0)</f>
        <v>27.78</v>
      </c>
      <c r="D32" s="65">
        <f>VLOOKUP($A32,'Return Data'!$B$7:$R$2292,10,0)</f>
        <v>3.5999999999999997E-2</v>
      </c>
      <c r="E32" s="66">
        <f t="shared" si="0"/>
        <v>7</v>
      </c>
      <c r="F32" s="65">
        <f>VLOOKUP($A32,'Return Data'!$B$7:$R$2292,11,0)</f>
        <v>14.0862</v>
      </c>
      <c r="G32" s="66">
        <f t="shared" si="1"/>
        <v>14</v>
      </c>
      <c r="H32" s="65">
        <f>VLOOKUP($A32,'Return Data'!$B$7:$R$2292,12,0)</f>
        <v>34.332700000000003</v>
      </c>
      <c r="I32" s="66">
        <f t="shared" si="2"/>
        <v>7</v>
      </c>
      <c r="J32" s="65">
        <f>VLOOKUP($A32,'Return Data'!$B$7:$R$2292,13,0)</f>
        <v>43.491700000000002</v>
      </c>
      <c r="K32" s="66">
        <f t="shared" si="3"/>
        <v>6</v>
      </c>
      <c r="L32" s="65">
        <f>VLOOKUP($A32,'Return Data'!$B$7:$R$2292,17,0)</f>
        <v>38.149299999999997</v>
      </c>
      <c r="M32" s="66">
        <f t="shared" si="4"/>
        <v>2</v>
      </c>
      <c r="N32" s="65">
        <f>VLOOKUP($A32,'Return Data'!$B$7:$R$2292,14,0)</f>
        <v>30.5718</v>
      </c>
      <c r="O32" s="66">
        <f t="shared" si="8"/>
        <v>2</v>
      </c>
      <c r="P32" s="65">
        <f>VLOOKUP($A32,'Return Data'!$B$7:$R$2292,15,0)</f>
        <v>21.398900000000001</v>
      </c>
      <c r="Q32" s="66">
        <f>RANK(P32,P$8:P$40,0)</f>
        <v>3</v>
      </c>
      <c r="R32" s="65">
        <f>VLOOKUP($A32,'Return Data'!$B$7:$R$2292,16,0)</f>
        <v>16.0047</v>
      </c>
      <c r="S32" s="67">
        <f t="shared" si="6"/>
        <v>18</v>
      </c>
    </row>
    <row r="33" spans="1:19" x14ac:dyDescent="0.3">
      <c r="A33" s="63" t="s">
        <v>1256</v>
      </c>
      <c r="B33" s="64">
        <f>VLOOKUP($A33,'Return Data'!$B$7:$R$2292,3,0)</f>
        <v>44579</v>
      </c>
      <c r="C33" s="65">
        <f>VLOOKUP($A33,'Return Data'!$B$7:$R$2292,4,0)</f>
        <v>429.25409999999999</v>
      </c>
      <c r="D33" s="65">
        <f>VLOOKUP($A33,'Return Data'!$B$7:$R$2292,10,0)</f>
        <v>-1.8425</v>
      </c>
      <c r="E33" s="66">
        <f t="shared" si="0"/>
        <v>23</v>
      </c>
      <c r="F33" s="65">
        <f>VLOOKUP($A33,'Return Data'!$B$7:$R$2292,11,0)</f>
        <v>14.621</v>
      </c>
      <c r="G33" s="66">
        <f t="shared" si="1"/>
        <v>10</v>
      </c>
      <c r="H33" s="65">
        <f>VLOOKUP($A33,'Return Data'!$B$7:$R$2292,12,0)</f>
        <v>35.406599999999997</v>
      </c>
      <c r="I33" s="66">
        <f t="shared" si="2"/>
        <v>4</v>
      </c>
      <c r="J33" s="65">
        <f>VLOOKUP($A33,'Return Data'!$B$7:$R$2292,13,0)</f>
        <v>54.407899999999998</v>
      </c>
      <c r="K33" s="66">
        <f t="shared" si="3"/>
        <v>2</v>
      </c>
      <c r="L33" s="65">
        <f>VLOOKUP($A33,'Return Data'!$B$7:$R$2292,17,0)</f>
        <v>50.1631</v>
      </c>
      <c r="M33" s="66">
        <f t="shared" si="4"/>
        <v>1</v>
      </c>
      <c r="N33" s="65">
        <f>VLOOKUP($A33,'Return Data'!$B$7:$R$2292,14,0)</f>
        <v>34.246400000000001</v>
      </c>
      <c r="O33" s="66">
        <f t="shared" si="8"/>
        <v>1</v>
      </c>
      <c r="P33" s="65">
        <f>VLOOKUP($A33,'Return Data'!$B$7:$R$2292,15,0)</f>
        <v>26.009699999999999</v>
      </c>
      <c r="Q33" s="66">
        <f>RANK(P33,P$8:P$40,0)</f>
        <v>1</v>
      </c>
      <c r="R33" s="65">
        <f>VLOOKUP($A33,'Return Data'!$B$7:$R$2292,16,0)</f>
        <v>19.7624</v>
      </c>
      <c r="S33" s="67">
        <f t="shared" si="6"/>
        <v>3</v>
      </c>
    </row>
    <row r="34" spans="1:19" x14ac:dyDescent="0.3">
      <c r="A34" s="63" t="s">
        <v>1779</v>
      </c>
      <c r="B34" s="64">
        <f>VLOOKUP($A34,'Return Data'!$B$7:$R$2292,3,0)</f>
        <v>44579</v>
      </c>
      <c r="C34" s="65">
        <f>VLOOKUP($A34,'Return Data'!$B$7:$R$2292,4,0)</f>
        <v>78.540000000000006</v>
      </c>
      <c r="D34" s="65">
        <f>VLOOKUP($A34,'Return Data'!$B$7:$R$2292,10,0)</f>
        <v>-1.6931</v>
      </c>
      <c r="E34" s="66">
        <f t="shared" si="0"/>
        <v>19</v>
      </c>
      <c r="F34" s="65">
        <f>VLOOKUP($A34,'Return Data'!$B$7:$R$2292,11,0)</f>
        <v>10.974399999999999</v>
      </c>
      <c r="G34" s="66">
        <f t="shared" si="1"/>
        <v>23</v>
      </c>
      <c r="H34" s="65">
        <f>VLOOKUP($A34,'Return Data'!$B$7:$R$2292,12,0)</f>
        <v>26.012799999999999</v>
      </c>
      <c r="I34" s="66">
        <f t="shared" si="2"/>
        <v>24</v>
      </c>
      <c r="J34" s="65">
        <f>VLOOKUP($A34,'Return Data'!$B$7:$R$2292,13,0)</f>
        <v>31.346399999999999</v>
      </c>
      <c r="K34" s="66">
        <f t="shared" si="3"/>
        <v>23</v>
      </c>
      <c r="L34" s="65">
        <f>VLOOKUP($A34,'Return Data'!$B$7:$R$2292,17,0)</f>
        <v>22.426400000000001</v>
      </c>
      <c r="M34" s="66">
        <f t="shared" si="4"/>
        <v>21</v>
      </c>
      <c r="N34" s="65">
        <f>VLOOKUP($A34,'Return Data'!$B$7:$R$2292,14,0)</f>
        <v>19.442699999999999</v>
      </c>
      <c r="O34" s="66">
        <f t="shared" si="8"/>
        <v>18</v>
      </c>
      <c r="P34" s="65">
        <f>VLOOKUP($A34,'Return Data'!$B$7:$R$2292,15,0)</f>
        <v>16.181899999999999</v>
      </c>
      <c r="Q34" s="66">
        <f>RANK(P34,P$8:P$40,0)</f>
        <v>13</v>
      </c>
      <c r="R34" s="65">
        <f>VLOOKUP($A34,'Return Data'!$B$7:$R$2292,16,0)</f>
        <v>13.433999999999999</v>
      </c>
      <c r="S34" s="67">
        <f t="shared" si="6"/>
        <v>28</v>
      </c>
    </row>
    <row r="35" spans="1:19" x14ac:dyDescent="0.3">
      <c r="A35" s="63" t="s">
        <v>1781</v>
      </c>
      <c r="B35" s="64">
        <f>VLOOKUP($A35,'Return Data'!$B$7:$R$2292,3,0)</f>
        <v>44579</v>
      </c>
      <c r="C35" s="65">
        <f>VLOOKUP($A35,'Return Data'!$B$7:$R$2292,4,0)</f>
        <v>15.319699999999999</v>
      </c>
      <c r="D35" s="65">
        <f>VLOOKUP($A35,'Return Data'!$B$7:$R$2292,10,0)</f>
        <v>-1.8332999999999999</v>
      </c>
      <c r="E35" s="66">
        <f t="shared" si="0"/>
        <v>22</v>
      </c>
      <c r="F35" s="65">
        <f>VLOOKUP($A35,'Return Data'!$B$7:$R$2292,11,0)</f>
        <v>12.7576</v>
      </c>
      <c r="G35" s="66">
        <f t="shared" si="1"/>
        <v>19</v>
      </c>
      <c r="H35" s="65">
        <f>VLOOKUP($A35,'Return Data'!$B$7:$R$2292,12,0)</f>
        <v>22.935300000000002</v>
      </c>
      <c r="I35" s="66">
        <f t="shared" si="2"/>
        <v>26</v>
      </c>
      <c r="J35" s="65">
        <f>VLOOKUP($A35,'Return Data'!$B$7:$R$2292,13,0)</f>
        <v>23.8626</v>
      </c>
      <c r="K35" s="66">
        <f t="shared" si="3"/>
        <v>29</v>
      </c>
      <c r="L35" s="65">
        <f>VLOOKUP($A35,'Return Data'!$B$7:$R$2292,17,0)</f>
        <v>17.8125</v>
      </c>
      <c r="M35" s="66">
        <f t="shared" si="4"/>
        <v>28</v>
      </c>
      <c r="N35" s="65">
        <f>VLOOKUP($A35,'Return Data'!$B$7:$R$2292,14,0)</f>
        <v>14.979100000000001</v>
      </c>
      <c r="O35" s="66">
        <f t="shared" si="8"/>
        <v>29</v>
      </c>
      <c r="P35" s="65"/>
      <c r="Q35" s="66"/>
      <c r="R35" s="65">
        <f>VLOOKUP($A35,'Return Data'!$B$7:$R$2292,16,0)</f>
        <v>13.7559</v>
      </c>
      <c r="S35" s="67">
        <f t="shared" si="6"/>
        <v>24</v>
      </c>
    </row>
    <row r="36" spans="1:19" x14ac:dyDescent="0.3">
      <c r="A36" s="63" t="s">
        <v>1259</v>
      </c>
      <c r="B36" s="64">
        <f>VLOOKUP($A36,'Return Data'!$B$7:$R$2292,3,0)</f>
        <v>0</v>
      </c>
      <c r="C36" s="65">
        <f>VLOOKUP($A36,'Return Data'!$B$7:$R$2292,4,0)</f>
        <v>0</v>
      </c>
      <c r="D36" s="65">
        <f>VLOOKUP($A36,'Return Data'!$B$7:$R$2292,10,0)</f>
        <v>0</v>
      </c>
      <c r="E36" s="66">
        <f t="shared" si="0"/>
        <v>8</v>
      </c>
      <c r="F36" s="65">
        <f>VLOOKUP($A36,'Return Data'!$B$7:$R$2292,11,0)</f>
        <v>0</v>
      </c>
      <c r="G36" s="66">
        <f t="shared" si="1"/>
        <v>32</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1759</v>
      </c>
      <c r="B37" s="64">
        <f>VLOOKUP($A37,'Return Data'!$B$7:$R$2292,3,0)</f>
        <v>44579</v>
      </c>
      <c r="C37" s="65">
        <f>VLOOKUP($A37,'Return Data'!$B$7:$R$2292,4,0)</f>
        <v>16.658999999999999</v>
      </c>
      <c r="D37" s="65">
        <f>VLOOKUP($A37,'Return Data'!$B$7:$R$2292,10,0)</f>
        <v>-2.1360000000000001</v>
      </c>
      <c r="E37" s="66">
        <f t="shared" si="0"/>
        <v>24</v>
      </c>
      <c r="F37" s="65">
        <f>VLOOKUP($A37,'Return Data'!$B$7:$R$2292,11,0)</f>
        <v>12.8475</v>
      </c>
      <c r="G37" s="66">
        <f t="shared" si="1"/>
        <v>18</v>
      </c>
      <c r="H37" s="65">
        <f>VLOOKUP($A37,'Return Data'!$B$7:$R$2292,12,0)</f>
        <v>25.734000000000002</v>
      </c>
      <c r="I37" s="66">
        <f t="shared" si="2"/>
        <v>25</v>
      </c>
      <c r="J37" s="65">
        <f>VLOOKUP($A37,'Return Data'!$B$7:$R$2292,13,0)</f>
        <v>26.8581</v>
      </c>
      <c r="K37" s="66">
        <f t="shared" si="3"/>
        <v>27</v>
      </c>
      <c r="L37" s="65">
        <f>VLOOKUP($A37,'Return Data'!$B$7:$R$2292,17,0)</f>
        <v>20.610399999999998</v>
      </c>
      <c r="M37" s="66">
        <f t="shared" si="4"/>
        <v>24</v>
      </c>
      <c r="N37" s="65">
        <f>VLOOKUP($A37,'Return Data'!$B$7:$R$2292,14,0)</f>
        <v>18.273800000000001</v>
      </c>
      <c r="O37" s="66">
        <f>RANK(N37,N$8:N$40,0)</f>
        <v>22</v>
      </c>
      <c r="P37" s="65"/>
      <c r="Q37" s="66"/>
      <c r="R37" s="65">
        <f>VLOOKUP($A37,'Return Data'!$B$7:$R$2292,16,0)</f>
        <v>16.352</v>
      </c>
      <c r="S37" s="67">
        <f t="shared" si="6"/>
        <v>16</v>
      </c>
    </row>
    <row r="38" spans="1:19" x14ac:dyDescent="0.3">
      <c r="A38" s="63" t="s">
        <v>1783</v>
      </c>
      <c r="B38" s="64">
        <f>VLOOKUP($A38,'Return Data'!$B$7:$R$2292,3,0)</f>
        <v>44579</v>
      </c>
      <c r="C38" s="65">
        <f>VLOOKUP($A38,'Return Data'!$B$7:$R$2292,4,0)</f>
        <v>153.41999999999999</v>
      </c>
      <c r="D38" s="65">
        <f>VLOOKUP($A38,'Return Data'!$B$7:$R$2292,10,0)</f>
        <v>-2.2303999999999999</v>
      </c>
      <c r="E38" s="66">
        <f t="shared" si="0"/>
        <v>26</v>
      </c>
      <c r="F38" s="65">
        <f>VLOOKUP($A38,'Return Data'!$B$7:$R$2292,11,0)</f>
        <v>9.766</v>
      </c>
      <c r="G38" s="66">
        <f t="shared" si="1"/>
        <v>28</v>
      </c>
      <c r="H38" s="65">
        <f>VLOOKUP($A38,'Return Data'!$B$7:$R$2292,12,0)</f>
        <v>21.819900000000001</v>
      </c>
      <c r="I38" s="66">
        <f t="shared" si="2"/>
        <v>30</v>
      </c>
      <c r="J38" s="65">
        <f>VLOOKUP($A38,'Return Data'!$B$7:$R$2292,13,0)</f>
        <v>25.836600000000001</v>
      </c>
      <c r="K38" s="66">
        <f t="shared" si="3"/>
        <v>28</v>
      </c>
      <c r="L38" s="65">
        <f>VLOOKUP($A38,'Return Data'!$B$7:$R$2292,17,0)</f>
        <v>16.082999999999998</v>
      </c>
      <c r="M38" s="66">
        <f t="shared" si="4"/>
        <v>29</v>
      </c>
      <c r="N38" s="65">
        <f>VLOOKUP($A38,'Return Data'!$B$7:$R$2292,14,0)</f>
        <v>12.4191</v>
      </c>
      <c r="O38" s="66">
        <f>RANK(N38,N$8:N$40,0)</f>
        <v>31</v>
      </c>
      <c r="P38" s="65">
        <f>VLOOKUP($A38,'Return Data'!$B$7:$R$2292,15,0)</f>
        <v>10.738899999999999</v>
      </c>
      <c r="Q38" s="66">
        <f>RANK(P38,P$8:P$40,0)</f>
        <v>26</v>
      </c>
      <c r="R38" s="65">
        <f>VLOOKUP($A38,'Return Data'!$B$7:$R$2292,16,0)</f>
        <v>10.2477</v>
      </c>
      <c r="S38" s="67">
        <f t="shared" si="6"/>
        <v>31</v>
      </c>
    </row>
    <row r="39" spans="1:19" x14ac:dyDescent="0.3">
      <c r="A39" s="63" t="s">
        <v>1769</v>
      </c>
      <c r="B39" s="64">
        <f>VLOOKUP($A39,'Return Data'!$B$7:$R$2292,3,0)</f>
        <v>44579</v>
      </c>
      <c r="C39" s="65">
        <f>VLOOKUP($A39,'Return Data'!$B$7:$R$2292,4,0)</f>
        <v>35.15</v>
      </c>
      <c r="D39" s="65">
        <f>VLOOKUP($A39,'Return Data'!$B$7:$R$2292,10,0)</f>
        <v>-1.3194999999999999</v>
      </c>
      <c r="E39" s="66">
        <f t="shared" si="0"/>
        <v>14</v>
      </c>
      <c r="F39" s="65">
        <f>VLOOKUP($A39,'Return Data'!$B$7:$R$2292,11,0)</f>
        <v>13.4237</v>
      </c>
      <c r="G39" s="66">
        <f t="shared" si="1"/>
        <v>16</v>
      </c>
      <c r="H39" s="65">
        <f>VLOOKUP($A39,'Return Data'!$B$7:$R$2292,12,0)</f>
        <v>32.093200000000003</v>
      </c>
      <c r="I39" s="66">
        <f t="shared" si="2"/>
        <v>11</v>
      </c>
      <c r="J39" s="65">
        <f>VLOOKUP($A39,'Return Data'!$B$7:$R$2292,13,0)</f>
        <v>38.059699999999999</v>
      </c>
      <c r="K39" s="66">
        <f t="shared" si="3"/>
        <v>11</v>
      </c>
      <c r="L39" s="65">
        <f>VLOOKUP($A39,'Return Data'!$B$7:$R$2292,17,0)</f>
        <v>28.463799999999999</v>
      </c>
      <c r="M39" s="66">
        <f t="shared" si="4"/>
        <v>8</v>
      </c>
      <c r="N39" s="65">
        <f>VLOOKUP($A39,'Return Data'!$B$7:$R$2292,14,0)</f>
        <v>23.787500000000001</v>
      </c>
      <c r="O39" s="66">
        <f>RANK(N39,N$8:N$40,0)</f>
        <v>8</v>
      </c>
      <c r="P39" s="65">
        <f>VLOOKUP($A39,'Return Data'!$B$7:$R$2292,15,0)</f>
        <v>17.736699999999999</v>
      </c>
      <c r="Q39" s="66">
        <f>RANK(P39,P$8:P$40,0)</f>
        <v>8</v>
      </c>
      <c r="R39" s="65">
        <f>VLOOKUP($A39,'Return Data'!$B$7:$R$2292,16,0)</f>
        <v>12.57</v>
      </c>
      <c r="S39" s="67">
        <f t="shared" si="6"/>
        <v>30</v>
      </c>
    </row>
    <row r="40" spans="1:19" x14ac:dyDescent="0.3">
      <c r="A40" s="63" t="s">
        <v>1841</v>
      </c>
      <c r="B40" s="64">
        <f>VLOOKUP($A40,'Return Data'!$B$7:$R$2292,3,0)</f>
        <v>44579</v>
      </c>
      <c r="C40" s="65">
        <f>VLOOKUP($A40,'Return Data'!$B$7:$R$2292,4,0)</f>
        <v>270.43189999999998</v>
      </c>
      <c r="D40" s="65">
        <f>VLOOKUP($A40,'Return Data'!$B$7:$R$2292,10,0)</f>
        <v>-2.7873999999999999</v>
      </c>
      <c r="E40" s="66">
        <f t="shared" si="0"/>
        <v>30</v>
      </c>
      <c r="F40" s="65">
        <f>VLOOKUP($A40,'Return Data'!$B$7:$R$2292,11,0)</f>
        <v>13.737399999999999</v>
      </c>
      <c r="G40" s="66">
        <f t="shared" si="1"/>
        <v>15</v>
      </c>
      <c r="H40" s="65">
        <f>VLOOKUP($A40,'Return Data'!$B$7:$R$2292,12,0)</f>
        <v>27.526399999999999</v>
      </c>
      <c r="I40" s="66">
        <f t="shared" si="2"/>
        <v>21</v>
      </c>
      <c r="J40" s="65">
        <f>VLOOKUP($A40,'Return Data'!$B$7:$R$2292,13,0)</f>
        <v>34.314</v>
      </c>
      <c r="K40" s="66">
        <f t="shared" si="3"/>
        <v>19</v>
      </c>
      <c r="L40" s="65">
        <f>VLOOKUP($A40,'Return Data'!$B$7:$R$2292,17,0)</f>
        <v>31.3018</v>
      </c>
      <c r="M40" s="66">
        <f t="shared" si="4"/>
        <v>6</v>
      </c>
      <c r="N40" s="65">
        <f>VLOOKUP($A40,'Return Data'!$B$7:$R$2292,14,0)</f>
        <v>26.026599999999998</v>
      </c>
      <c r="O40" s="66">
        <f>RANK(N40,N$8:N$40,0)</f>
        <v>5</v>
      </c>
      <c r="P40" s="65">
        <f>VLOOKUP($A40,'Return Data'!$B$7:$R$2292,15,0)</f>
        <v>20.9831</v>
      </c>
      <c r="Q40" s="66">
        <f>RANK(P40,P$8:P$40,0)</f>
        <v>4</v>
      </c>
      <c r="R40" s="65">
        <f>VLOOKUP($A40,'Return Data'!$B$7:$R$2292,16,0)</f>
        <v>16.5777</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-1.3738000000000001</v>
      </c>
      <c r="E42" s="74"/>
      <c r="F42" s="75">
        <f>AVERAGE(F8:F40)</f>
        <v>12.390333333333336</v>
      </c>
      <c r="G42" s="74"/>
      <c r="H42" s="75">
        <f>AVERAGE(H8:H40)</f>
        <v>27.952899999999996</v>
      </c>
      <c r="I42" s="74"/>
      <c r="J42" s="75">
        <f>AVERAGE(J8:J40)</f>
        <v>34.31192121212122</v>
      </c>
      <c r="K42" s="74"/>
      <c r="L42" s="75">
        <f>AVERAGE(L8:L40)</f>
        <v>24.076957575757575</v>
      </c>
      <c r="M42" s="74"/>
      <c r="N42" s="75">
        <f>AVERAGE(N8:N40)</f>
        <v>21.028348387096774</v>
      </c>
      <c r="O42" s="74"/>
      <c r="P42" s="75">
        <f>AVERAGE(P8:P40)</f>
        <v>16.823153846153843</v>
      </c>
      <c r="Q42" s="74"/>
      <c r="R42" s="75">
        <f>AVERAGE(R8:R40)</f>
        <v>15.561354545454551</v>
      </c>
      <c r="S42" s="76"/>
    </row>
    <row r="43" spans="1:19" x14ac:dyDescent="0.3">
      <c r="A43" s="73" t="s">
        <v>28</v>
      </c>
      <c r="B43" s="74"/>
      <c r="C43" s="74"/>
      <c r="D43" s="75">
        <f>MIN(D8:D40)</f>
        <v>-8.3879000000000001</v>
      </c>
      <c r="E43" s="74"/>
      <c r="F43" s="75">
        <f>MIN(F8:F40)</f>
        <v>-3.1326999999999998</v>
      </c>
      <c r="G43" s="74"/>
      <c r="H43" s="75">
        <f>MIN(H8:H40)</f>
        <v>0</v>
      </c>
      <c r="I43" s="74"/>
      <c r="J43" s="75">
        <f>MIN(J8:J40)</f>
        <v>0</v>
      </c>
      <c r="K43" s="74"/>
      <c r="L43" s="75">
        <f>MIN(L8:L40)</f>
        <v>0</v>
      </c>
      <c r="M43" s="74"/>
      <c r="N43" s="75">
        <f>MIN(N8:N40)</f>
        <v>12.4191</v>
      </c>
      <c r="O43" s="74"/>
      <c r="P43" s="75">
        <f>MIN(P8:P40)</f>
        <v>10.738899999999999</v>
      </c>
      <c r="Q43" s="74"/>
      <c r="R43" s="75">
        <f>MIN(R8:R40)</f>
        <v>0</v>
      </c>
      <c r="S43" s="76"/>
    </row>
    <row r="44" spans="1:19" ht="15" thickBot="1" x14ac:dyDescent="0.35">
      <c r="A44" s="77" t="s">
        <v>29</v>
      </c>
      <c r="B44" s="78"/>
      <c r="C44" s="78"/>
      <c r="D44" s="79">
        <f>MAX(D8:D40)</f>
        <v>1.7606999999999999</v>
      </c>
      <c r="E44" s="78"/>
      <c r="F44" s="79">
        <f>MAX(F8:F40)</f>
        <v>19.1403</v>
      </c>
      <c r="G44" s="78"/>
      <c r="H44" s="79">
        <f>MAX(H8:H40)</f>
        <v>39.430799999999998</v>
      </c>
      <c r="I44" s="78"/>
      <c r="J44" s="79">
        <f>MAX(J8:J40)</f>
        <v>55.335099999999997</v>
      </c>
      <c r="K44" s="78"/>
      <c r="L44" s="79">
        <f>MAX(L8:L40)</f>
        <v>50.1631</v>
      </c>
      <c r="M44" s="78"/>
      <c r="N44" s="79">
        <f>MAX(N8:N40)</f>
        <v>34.246400000000001</v>
      </c>
      <c r="O44" s="78"/>
      <c r="P44" s="79">
        <f>MAX(P8:P40)</f>
        <v>26.009699999999999</v>
      </c>
      <c r="Q44" s="78"/>
      <c r="R44" s="79">
        <f>MAX(R8:R40)</f>
        <v>22.63</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44579</v>
      </c>
      <c r="C8" s="65">
        <f>VLOOKUP($A8,'Return Data'!$B$7:$R$2292,4,0)</f>
        <v>75.842500000000001</v>
      </c>
      <c r="D8" s="65">
        <f>VLOOKUP($A8,'Return Data'!$B$7:$R$2292,10,0)</f>
        <v>-2.1011000000000002</v>
      </c>
      <c r="E8" s="66">
        <f t="shared" ref="E8:E21" si="0">RANK(D8,D$8:D$21,0)</f>
        <v>9</v>
      </c>
      <c r="F8" s="65">
        <f>VLOOKUP($A8,'Return Data'!$B$7:$R$2292,11,0)</f>
        <v>9.0688999999999993</v>
      </c>
      <c r="G8" s="66">
        <f t="shared" ref="G8:G21" si="1">RANK(F8,F$8:F$21,0)</f>
        <v>13</v>
      </c>
      <c r="H8" s="65">
        <f>VLOOKUP($A8,'Return Data'!$B$7:$R$2292,12,0)</f>
        <v>26.162600000000001</v>
      </c>
      <c r="I8" s="66">
        <f t="shared" ref="I8:I21" si="2">RANK(H8,H$8:H$21,0)</f>
        <v>12</v>
      </c>
      <c r="J8" s="65">
        <f>VLOOKUP($A8,'Return Data'!$B$7:$R$2292,13,0)</f>
        <v>37.2288</v>
      </c>
      <c r="K8" s="66">
        <f t="shared" ref="K8:K21" si="3">RANK(J8,J$8:J$21,0)</f>
        <v>7</v>
      </c>
      <c r="L8" s="65">
        <f>VLOOKUP($A8,'Return Data'!$B$7:$R$2292,17,0)</f>
        <v>24.5061</v>
      </c>
      <c r="M8" s="66">
        <f t="shared" ref="M8:M21" si="4">RANK(L8,L$8:L$21,0)</f>
        <v>9</v>
      </c>
      <c r="N8" s="65">
        <f>VLOOKUP($A8,'Return Data'!$B$7:$R$2292,14,0)</f>
        <v>14.0891</v>
      </c>
      <c r="O8" s="66">
        <f t="shared" ref="O8:O19" si="5">RANK(N8,N$8:N$21,0)</f>
        <v>12</v>
      </c>
      <c r="P8" s="65">
        <f>VLOOKUP($A8,'Return Data'!$B$7:$R$2292,15,0)</f>
        <v>10.4739</v>
      </c>
      <c r="Q8" s="66">
        <f>RANK(P8,P$8:P$21,0)</f>
        <v>11</v>
      </c>
      <c r="R8" s="65">
        <f>VLOOKUP($A8,'Return Data'!$B$7:$R$2292,16,0)</f>
        <v>15.7872</v>
      </c>
      <c r="S8" s="67">
        <f t="shared" ref="S8:S21" si="6">RANK(R8,R$8:R$21,0)</f>
        <v>9</v>
      </c>
    </row>
    <row r="9" spans="1:20" x14ac:dyDescent="0.3">
      <c r="A9" s="63" t="s">
        <v>31</v>
      </c>
      <c r="B9" s="64">
        <f>VLOOKUP($A9,'Return Data'!$B$7:$R$2292,3,0)</f>
        <v>44579</v>
      </c>
      <c r="C9" s="65">
        <f>VLOOKUP($A9,'Return Data'!$B$7:$R$2292,4,0)</f>
        <v>452.16500000000002</v>
      </c>
      <c r="D9" s="65">
        <f>VLOOKUP($A9,'Return Data'!$B$7:$R$2292,10,0)</f>
        <v>-0.30099999999999999</v>
      </c>
      <c r="E9" s="66">
        <f t="shared" si="0"/>
        <v>2</v>
      </c>
      <c r="F9" s="65">
        <f>VLOOKUP($A9,'Return Data'!$B$7:$R$2292,11,0)</f>
        <v>14.5124</v>
      </c>
      <c r="G9" s="66">
        <f t="shared" si="1"/>
        <v>4</v>
      </c>
      <c r="H9" s="65">
        <f>VLOOKUP($A9,'Return Data'!$B$7:$R$2292,12,0)</f>
        <v>31.770800000000001</v>
      </c>
      <c r="I9" s="66">
        <f t="shared" si="2"/>
        <v>5</v>
      </c>
      <c r="J9" s="65">
        <f>VLOOKUP($A9,'Return Data'!$B$7:$R$2292,13,0)</f>
        <v>35.554900000000004</v>
      </c>
      <c r="K9" s="66">
        <f t="shared" si="3"/>
        <v>9</v>
      </c>
      <c r="L9" s="65">
        <f>VLOOKUP($A9,'Return Data'!$B$7:$R$2292,17,0)</f>
        <v>24.702400000000001</v>
      </c>
      <c r="M9" s="66">
        <f t="shared" si="4"/>
        <v>8</v>
      </c>
      <c r="N9" s="65">
        <f>VLOOKUP($A9,'Return Data'!$B$7:$R$2292,14,0)</f>
        <v>16.750499999999999</v>
      </c>
      <c r="O9" s="66">
        <f t="shared" si="5"/>
        <v>9</v>
      </c>
      <c r="P9" s="65">
        <f>VLOOKUP($A9,'Return Data'!$B$7:$R$2292,15,0)</f>
        <v>15.2691</v>
      </c>
      <c r="Q9" s="66">
        <f>RANK(P9,P$8:P$21,0)</f>
        <v>7</v>
      </c>
      <c r="R9" s="65">
        <f>VLOOKUP($A9,'Return Data'!$B$7:$R$2292,16,0)</f>
        <v>14.593</v>
      </c>
      <c r="S9" s="67">
        <f t="shared" si="6"/>
        <v>12</v>
      </c>
    </row>
    <row r="10" spans="1:20" x14ac:dyDescent="0.3">
      <c r="A10" s="63" t="s">
        <v>32</v>
      </c>
      <c r="B10" s="64">
        <f>VLOOKUP($A10,'Return Data'!$B$7:$R$2292,3,0)</f>
        <v>44579</v>
      </c>
      <c r="C10" s="65">
        <f>VLOOKUP($A10,'Return Data'!$B$7:$R$2292,4,0)</f>
        <v>253.67</v>
      </c>
      <c r="D10" s="65">
        <f>VLOOKUP($A10,'Return Data'!$B$7:$R$2292,10,0)</f>
        <v>-1.3955</v>
      </c>
      <c r="E10" s="66">
        <f t="shared" si="0"/>
        <v>7</v>
      </c>
      <c r="F10" s="65">
        <f>VLOOKUP($A10,'Return Data'!$B$7:$R$2292,11,0)</f>
        <v>16.037700000000001</v>
      </c>
      <c r="G10" s="66">
        <f t="shared" si="1"/>
        <v>2</v>
      </c>
      <c r="H10" s="65">
        <f>VLOOKUP($A10,'Return Data'!$B$7:$R$2292,12,0)</f>
        <v>29.6417</v>
      </c>
      <c r="I10" s="66">
        <f t="shared" si="2"/>
        <v>7</v>
      </c>
      <c r="J10" s="65">
        <f>VLOOKUP($A10,'Return Data'!$B$7:$R$2292,13,0)</f>
        <v>38.549300000000002</v>
      </c>
      <c r="K10" s="66">
        <f t="shared" si="3"/>
        <v>5</v>
      </c>
      <c r="L10" s="65">
        <f>VLOOKUP($A10,'Return Data'!$B$7:$R$2292,17,0)</f>
        <v>31.453399999999998</v>
      </c>
      <c r="M10" s="66">
        <f t="shared" si="4"/>
        <v>2</v>
      </c>
      <c r="N10" s="65">
        <f>VLOOKUP($A10,'Return Data'!$B$7:$R$2292,14,0)</f>
        <v>22.0471</v>
      </c>
      <c r="O10" s="66">
        <f t="shared" si="5"/>
        <v>3</v>
      </c>
      <c r="P10" s="65">
        <f>VLOOKUP($A10,'Return Data'!$B$7:$R$2292,15,0)</f>
        <v>15.6303</v>
      </c>
      <c r="Q10" s="66">
        <f>RANK(P10,P$8:P$21,0)</f>
        <v>5</v>
      </c>
      <c r="R10" s="65">
        <f>VLOOKUP($A10,'Return Data'!$B$7:$R$2292,16,0)</f>
        <v>20.376100000000001</v>
      </c>
      <c r="S10" s="67">
        <f t="shared" si="6"/>
        <v>1</v>
      </c>
    </row>
    <row r="11" spans="1:20" x14ac:dyDescent="0.3">
      <c r="A11" s="63" t="s">
        <v>33</v>
      </c>
      <c r="B11" s="64">
        <f>VLOOKUP($A11,'Return Data'!$B$7:$R$2292,3,0)</f>
        <v>44579</v>
      </c>
      <c r="C11" s="65">
        <f>VLOOKUP($A11,'Return Data'!$B$7:$R$2292,4,0)</f>
        <v>16.46</v>
      </c>
      <c r="D11" s="65">
        <f>VLOOKUP($A11,'Return Data'!$B$7:$R$2292,10,0)</f>
        <v>-2.5459000000000001</v>
      </c>
      <c r="E11" s="66">
        <f t="shared" si="0"/>
        <v>11</v>
      </c>
      <c r="F11" s="65">
        <f>VLOOKUP($A11,'Return Data'!$B$7:$R$2292,11,0)</f>
        <v>12.431699999999999</v>
      </c>
      <c r="G11" s="66">
        <f t="shared" si="1"/>
        <v>11</v>
      </c>
      <c r="H11" s="65">
        <f>VLOOKUP($A11,'Return Data'!$B$7:$R$2292,12,0)</f>
        <v>27.202500000000001</v>
      </c>
      <c r="I11" s="66">
        <f t="shared" si="2"/>
        <v>9</v>
      </c>
      <c r="J11" s="65">
        <f>VLOOKUP($A11,'Return Data'!$B$7:$R$2292,13,0)</f>
        <v>37.052500000000002</v>
      </c>
      <c r="K11" s="66">
        <f t="shared" si="3"/>
        <v>8</v>
      </c>
      <c r="L11" s="65">
        <f>VLOOKUP($A11,'Return Data'!$B$7:$R$2292,17,0)</f>
        <v>23.325399999999998</v>
      </c>
      <c r="M11" s="66">
        <f t="shared" si="4"/>
        <v>11</v>
      </c>
      <c r="N11" s="65">
        <f>VLOOKUP($A11,'Return Data'!$B$7:$R$2292,14,0)</f>
        <v>17.585100000000001</v>
      </c>
      <c r="O11" s="66">
        <f t="shared" si="5"/>
        <v>8</v>
      </c>
      <c r="P11" s="65"/>
      <c r="Q11" s="66"/>
      <c r="R11" s="65">
        <f>VLOOKUP($A11,'Return Data'!$B$7:$R$2292,16,0)</f>
        <v>15.7043</v>
      </c>
      <c r="S11" s="67">
        <f t="shared" si="6"/>
        <v>10</v>
      </c>
    </row>
    <row r="12" spans="1:20" x14ac:dyDescent="0.3">
      <c r="A12" s="63" t="s">
        <v>34</v>
      </c>
      <c r="B12" s="64">
        <f>VLOOKUP($A12,'Return Data'!$B$7:$R$2292,3,0)</f>
        <v>44579</v>
      </c>
      <c r="C12" s="65">
        <f>VLOOKUP($A12,'Return Data'!$B$7:$R$2292,4,0)</f>
        <v>93.29</v>
      </c>
      <c r="D12" s="65">
        <f>VLOOKUP($A12,'Return Data'!$B$7:$R$2292,10,0)</f>
        <v>4.0602</v>
      </c>
      <c r="E12" s="66">
        <f t="shared" si="0"/>
        <v>1</v>
      </c>
      <c r="F12" s="65">
        <f>VLOOKUP($A12,'Return Data'!$B$7:$R$2292,11,0)</f>
        <v>17.4937</v>
      </c>
      <c r="G12" s="66">
        <f t="shared" si="1"/>
        <v>1</v>
      </c>
      <c r="H12" s="65">
        <f>VLOOKUP($A12,'Return Data'!$B$7:$R$2292,12,0)</f>
        <v>41.821199999999997</v>
      </c>
      <c r="I12" s="66">
        <f t="shared" si="2"/>
        <v>1</v>
      </c>
      <c r="J12" s="65">
        <f>VLOOKUP($A12,'Return Data'!$B$7:$R$2292,13,0)</f>
        <v>65.144300000000001</v>
      </c>
      <c r="K12" s="66">
        <f t="shared" si="3"/>
        <v>1</v>
      </c>
      <c r="L12" s="65">
        <f>VLOOKUP($A12,'Return Data'!$B$7:$R$2292,17,0)</f>
        <v>36.355600000000003</v>
      </c>
      <c r="M12" s="66">
        <f t="shared" si="4"/>
        <v>1</v>
      </c>
      <c r="N12" s="65">
        <f>VLOOKUP($A12,'Return Data'!$B$7:$R$2292,14,0)</f>
        <v>23.823699999999999</v>
      </c>
      <c r="O12" s="66">
        <f t="shared" si="5"/>
        <v>1</v>
      </c>
      <c r="P12" s="65">
        <f>VLOOKUP($A12,'Return Data'!$B$7:$R$2292,15,0)</f>
        <v>19.209299999999999</v>
      </c>
      <c r="Q12" s="66">
        <f t="shared" ref="Q12:Q19" si="7">RANK(P12,P$8:P$21,0)</f>
        <v>1</v>
      </c>
      <c r="R12" s="65">
        <f>VLOOKUP($A12,'Return Data'!$B$7:$R$2292,16,0)</f>
        <v>17.459800000000001</v>
      </c>
      <c r="S12" s="67">
        <f t="shared" si="6"/>
        <v>5</v>
      </c>
    </row>
    <row r="13" spans="1:20" x14ac:dyDescent="0.3">
      <c r="A13" s="63" t="s">
        <v>35</v>
      </c>
      <c r="B13" s="64">
        <f>VLOOKUP($A13,'Return Data'!$B$7:$R$2292,3,0)</f>
        <v>44579</v>
      </c>
      <c r="C13" s="65">
        <f>VLOOKUP($A13,'Return Data'!$B$7:$R$2292,4,0)</f>
        <v>17.8125</v>
      </c>
      <c r="D13" s="65">
        <f>VLOOKUP($A13,'Return Data'!$B$7:$R$2292,10,0)</f>
        <v>-0.85219999999999996</v>
      </c>
      <c r="E13" s="66">
        <f t="shared" si="0"/>
        <v>3</v>
      </c>
      <c r="F13" s="65">
        <f>VLOOKUP($A13,'Return Data'!$B$7:$R$2292,11,0)</f>
        <v>12.6732</v>
      </c>
      <c r="G13" s="66">
        <f t="shared" si="1"/>
        <v>9</v>
      </c>
      <c r="H13" s="65">
        <f>VLOOKUP($A13,'Return Data'!$B$7:$R$2292,12,0)</f>
        <v>27.169499999999999</v>
      </c>
      <c r="I13" s="66">
        <f t="shared" si="2"/>
        <v>10</v>
      </c>
      <c r="J13" s="65">
        <f>VLOOKUP($A13,'Return Data'!$B$7:$R$2292,13,0)</f>
        <v>30.656300000000002</v>
      </c>
      <c r="K13" s="66">
        <f t="shared" si="3"/>
        <v>12</v>
      </c>
      <c r="L13" s="65">
        <f>VLOOKUP($A13,'Return Data'!$B$7:$R$2292,17,0)</f>
        <v>21.390999999999998</v>
      </c>
      <c r="M13" s="66">
        <f t="shared" si="4"/>
        <v>12</v>
      </c>
      <c r="N13" s="65">
        <f>VLOOKUP($A13,'Return Data'!$B$7:$R$2292,14,0)</f>
        <v>15.4963</v>
      </c>
      <c r="O13" s="66">
        <f t="shared" si="5"/>
        <v>11</v>
      </c>
      <c r="P13" s="65">
        <f>VLOOKUP($A13,'Return Data'!$B$7:$R$2292,15,0)</f>
        <v>9.6859000000000002</v>
      </c>
      <c r="Q13" s="66">
        <f t="shared" si="7"/>
        <v>12</v>
      </c>
      <c r="R13" s="65">
        <f>VLOOKUP($A13,'Return Data'!$B$7:$R$2292,16,0)</f>
        <v>9.4865999999999993</v>
      </c>
      <c r="S13" s="67">
        <f t="shared" si="6"/>
        <v>14</v>
      </c>
    </row>
    <row r="14" spans="1:20" x14ac:dyDescent="0.3">
      <c r="A14" s="63" t="s">
        <v>36</v>
      </c>
      <c r="B14" s="64">
        <f>VLOOKUP($A14,'Return Data'!$B$7:$R$2292,3,0)</f>
        <v>44579</v>
      </c>
      <c r="C14" s="65">
        <f>VLOOKUP($A14,'Return Data'!$B$7:$R$2292,4,0)</f>
        <v>434.062447899056</v>
      </c>
      <c r="D14" s="65">
        <f>VLOOKUP($A14,'Return Data'!$B$7:$R$2292,10,0)</f>
        <v>-0.96930000000000005</v>
      </c>
      <c r="E14" s="66">
        <f t="shared" si="0"/>
        <v>6</v>
      </c>
      <c r="F14" s="65">
        <f>VLOOKUP($A14,'Return Data'!$B$7:$R$2292,11,0)</f>
        <v>13.645799999999999</v>
      </c>
      <c r="G14" s="66">
        <f t="shared" si="1"/>
        <v>7</v>
      </c>
      <c r="H14" s="65">
        <f>VLOOKUP($A14,'Return Data'!$B$7:$R$2292,12,0)</f>
        <v>30.1191</v>
      </c>
      <c r="I14" s="66">
        <f t="shared" si="2"/>
        <v>6</v>
      </c>
      <c r="J14" s="65">
        <f>VLOOKUP($A14,'Return Data'!$B$7:$R$2292,13,0)</f>
        <v>37.602400000000003</v>
      </c>
      <c r="K14" s="66">
        <f t="shared" si="3"/>
        <v>6</v>
      </c>
      <c r="L14" s="65">
        <f>VLOOKUP($A14,'Return Data'!$B$7:$R$2292,17,0)</f>
        <v>24.263500000000001</v>
      </c>
      <c r="M14" s="66">
        <f t="shared" si="4"/>
        <v>10</v>
      </c>
      <c r="N14" s="65">
        <f>VLOOKUP($A14,'Return Data'!$B$7:$R$2292,14,0)</f>
        <v>21.8552</v>
      </c>
      <c r="O14" s="66">
        <f t="shared" si="5"/>
        <v>4</v>
      </c>
      <c r="P14" s="65">
        <f>VLOOKUP($A14,'Return Data'!$B$7:$R$2292,15,0)</f>
        <v>16.454000000000001</v>
      </c>
      <c r="Q14" s="66">
        <f t="shared" si="7"/>
        <v>4</v>
      </c>
      <c r="R14" s="65">
        <f>VLOOKUP($A14,'Return Data'!$B$7:$R$2292,16,0)</f>
        <v>16.530999999999999</v>
      </c>
      <c r="S14" s="67">
        <f t="shared" si="6"/>
        <v>7</v>
      </c>
    </row>
    <row r="15" spans="1:20" x14ac:dyDescent="0.3">
      <c r="A15" s="63" t="s">
        <v>37</v>
      </c>
      <c r="B15" s="64">
        <f>VLOOKUP($A15,'Return Data'!$B$7:$R$2292,3,0)</f>
        <v>44579</v>
      </c>
      <c r="C15" s="65">
        <f>VLOOKUP($A15,'Return Data'!$B$7:$R$2292,4,0)</f>
        <v>60.54</v>
      </c>
      <c r="D15" s="65">
        <f>VLOOKUP($A15,'Return Data'!$B$7:$R$2292,10,0)</f>
        <v>-0.95709999999999995</v>
      </c>
      <c r="E15" s="66">
        <f t="shared" si="0"/>
        <v>4</v>
      </c>
      <c r="F15" s="65">
        <f>VLOOKUP($A15,'Return Data'!$B$7:$R$2292,11,0)</f>
        <v>15.1213</v>
      </c>
      <c r="G15" s="66">
        <f t="shared" si="1"/>
        <v>3</v>
      </c>
      <c r="H15" s="65">
        <f>VLOOKUP($A15,'Return Data'!$B$7:$R$2292,12,0)</f>
        <v>32.226700000000001</v>
      </c>
      <c r="I15" s="66">
        <f t="shared" si="2"/>
        <v>4</v>
      </c>
      <c r="J15" s="65">
        <f>VLOOKUP($A15,'Return Data'!$B$7:$R$2292,13,0)</f>
        <v>41.9527</v>
      </c>
      <c r="K15" s="66">
        <f t="shared" si="3"/>
        <v>3</v>
      </c>
      <c r="L15" s="65">
        <f>VLOOKUP($A15,'Return Data'!$B$7:$R$2292,17,0)</f>
        <v>26.9101</v>
      </c>
      <c r="M15" s="66">
        <f t="shared" si="4"/>
        <v>5</v>
      </c>
      <c r="N15" s="65">
        <f>VLOOKUP($A15,'Return Data'!$B$7:$R$2292,14,0)</f>
        <v>20.9557</v>
      </c>
      <c r="O15" s="66">
        <f t="shared" si="5"/>
        <v>6</v>
      </c>
      <c r="P15" s="65">
        <f>VLOOKUP($A15,'Return Data'!$B$7:$R$2292,15,0)</f>
        <v>15.519299999999999</v>
      </c>
      <c r="Q15" s="66">
        <f t="shared" si="7"/>
        <v>6</v>
      </c>
      <c r="R15" s="65">
        <f>VLOOKUP($A15,'Return Data'!$B$7:$R$2292,16,0)</f>
        <v>16.1388</v>
      </c>
      <c r="S15" s="67">
        <f t="shared" si="6"/>
        <v>8</v>
      </c>
    </row>
    <row r="16" spans="1:20" x14ac:dyDescent="0.3">
      <c r="A16" s="63" t="s">
        <v>38</v>
      </c>
      <c r="B16" s="64">
        <f>VLOOKUP($A16,'Return Data'!$B$7:$R$2292,3,0)</f>
        <v>44579</v>
      </c>
      <c r="C16" s="65">
        <f>VLOOKUP($A16,'Return Data'!$B$7:$R$2292,4,0)</f>
        <v>127.55459999999999</v>
      </c>
      <c r="D16" s="65">
        <f>VLOOKUP($A16,'Return Data'!$B$7:$R$2292,10,0)</f>
        <v>-2.4169999999999998</v>
      </c>
      <c r="E16" s="66">
        <f t="shared" si="0"/>
        <v>10</v>
      </c>
      <c r="F16" s="65">
        <f>VLOOKUP($A16,'Return Data'!$B$7:$R$2292,11,0)</f>
        <v>12.438800000000001</v>
      </c>
      <c r="G16" s="66">
        <f t="shared" si="1"/>
        <v>10</v>
      </c>
      <c r="H16" s="65">
        <f>VLOOKUP($A16,'Return Data'!$B$7:$R$2292,12,0)</f>
        <v>33.956400000000002</v>
      </c>
      <c r="I16" s="66">
        <f t="shared" si="2"/>
        <v>2</v>
      </c>
      <c r="J16" s="65">
        <f>VLOOKUP($A16,'Return Data'!$B$7:$R$2292,13,0)</f>
        <v>41.708300000000001</v>
      </c>
      <c r="K16" s="66">
        <f t="shared" si="3"/>
        <v>4</v>
      </c>
      <c r="L16" s="65">
        <f>VLOOKUP($A16,'Return Data'!$B$7:$R$2292,17,0)</f>
        <v>28.604199999999999</v>
      </c>
      <c r="M16" s="66">
        <f t="shared" si="4"/>
        <v>4</v>
      </c>
      <c r="N16" s="65">
        <f>VLOOKUP($A16,'Return Data'!$B$7:$R$2292,14,0)</f>
        <v>22.048999999999999</v>
      </c>
      <c r="O16" s="66">
        <f t="shared" si="5"/>
        <v>2</v>
      </c>
      <c r="P16" s="65">
        <f>VLOOKUP($A16,'Return Data'!$B$7:$R$2292,15,0)</f>
        <v>18.101600000000001</v>
      </c>
      <c r="Q16" s="66">
        <f t="shared" si="7"/>
        <v>2</v>
      </c>
      <c r="R16" s="65">
        <f>VLOOKUP($A16,'Return Data'!$B$7:$R$2292,16,0)</f>
        <v>16.549199999999999</v>
      </c>
      <c r="S16" s="67">
        <f t="shared" si="6"/>
        <v>6</v>
      </c>
    </row>
    <row r="17" spans="1:19" x14ac:dyDescent="0.3">
      <c r="A17" s="63" t="s">
        <v>39</v>
      </c>
      <c r="B17" s="64">
        <f>VLOOKUP($A17,'Return Data'!$B$7:$R$2292,3,0)</f>
        <v>44579</v>
      </c>
      <c r="C17" s="65">
        <f>VLOOKUP($A17,'Return Data'!$B$7:$R$2292,4,0)</f>
        <v>77.53</v>
      </c>
      <c r="D17" s="65">
        <f>VLOOKUP($A17,'Return Data'!$B$7:$R$2292,10,0)</f>
        <v>-3.5697000000000001</v>
      </c>
      <c r="E17" s="66">
        <f t="shared" si="0"/>
        <v>14</v>
      </c>
      <c r="F17" s="65">
        <f>VLOOKUP($A17,'Return Data'!$B$7:$R$2292,11,0)</f>
        <v>5.9877000000000002</v>
      </c>
      <c r="G17" s="66">
        <f t="shared" si="1"/>
        <v>14</v>
      </c>
      <c r="H17" s="65">
        <f>VLOOKUP($A17,'Return Data'!$B$7:$R$2292,12,0)</f>
        <v>17.988099999999999</v>
      </c>
      <c r="I17" s="66">
        <f t="shared" si="2"/>
        <v>14</v>
      </c>
      <c r="J17" s="65">
        <f>VLOOKUP($A17,'Return Data'!$B$7:$R$2292,13,0)</f>
        <v>23.691800000000001</v>
      </c>
      <c r="K17" s="66">
        <f t="shared" si="3"/>
        <v>14</v>
      </c>
      <c r="L17" s="65">
        <f>VLOOKUP($A17,'Return Data'!$B$7:$R$2292,17,0)</f>
        <v>19.829599999999999</v>
      </c>
      <c r="M17" s="66">
        <f t="shared" si="4"/>
        <v>14</v>
      </c>
      <c r="N17" s="65">
        <f>VLOOKUP($A17,'Return Data'!$B$7:$R$2292,14,0)</f>
        <v>13.206899999999999</v>
      </c>
      <c r="O17" s="66">
        <f t="shared" si="5"/>
        <v>13</v>
      </c>
      <c r="P17" s="65">
        <f>VLOOKUP($A17,'Return Data'!$B$7:$R$2292,15,0)</f>
        <v>11.202299999999999</v>
      </c>
      <c r="Q17" s="66">
        <f t="shared" si="7"/>
        <v>10</v>
      </c>
      <c r="R17" s="65">
        <f>VLOOKUP($A17,'Return Data'!$B$7:$R$2292,16,0)</f>
        <v>13.5837</v>
      </c>
      <c r="S17" s="67">
        <f t="shared" si="6"/>
        <v>13</v>
      </c>
    </row>
    <row r="18" spans="1:19" x14ac:dyDescent="0.3">
      <c r="A18" s="63" t="s">
        <v>40</v>
      </c>
      <c r="B18" s="64">
        <f>VLOOKUP($A18,'Return Data'!$B$7:$R$2292,3,0)</f>
        <v>44579</v>
      </c>
      <c r="C18" s="65">
        <f>VLOOKUP($A18,'Return Data'!$B$7:$R$2292,4,0)</f>
        <v>203.5949</v>
      </c>
      <c r="D18" s="65">
        <f>VLOOKUP($A18,'Return Data'!$B$7:$R$2292,10,0)</f>
        <v>-3.1158999999999999</v>
      </c>
      <c r="E18" s="66">
        <f t="shared" si="0"/>
        <v>13</v>
      </c>
      <c r="F18" s="65">
        <f>VLOOKUP($A18,'Return Data'!$B$7:$R$2292,11,0)</f>
        <v>13.7043</v>
      </c>
      <c r="G18" s="66">
        <f t="shared" si="1"/>
        <v>6</v>
      </c>
      <c r="H18" s="65">
        <f>VLOOKUP($A18,'Return Data'!$B$7:$R$2292,12,0)</f>
        <v>25.535499999999999</v>
      </c>
      <c r="I18" s="66">
        <f t="shared" si="2"/>
        <v>13</v>
      </c>
      <c r="J18" s="65">
        <f>VLOOKUP($A18,'Return Data'!$B$7:$R$2292,13,0)</f>
        <v>27.892700000000001</v>
      </c>
      <c r="K18" s="66">
        <f t="shared" si="3"/>
        <v>13</v>
      </c>
      <c r="L18" s="65">
        <f>VLOOKUP($A18,'Return Data'!$B$7:$R$2292,17,0)</f>
        <v>20.0427</v>
      </c>
      <c r="M18" s="66">
        <f t="shared" si="4"/>
        <v>13</v>
      </c>
      <c r="N18" s="65">
        <f>VLOOKUP($A18,'Return Data'!$B$7:$R$2292,14,0)</f>
        <v>16.4482</v>
      </c>
      <c r="O18" s="66">
        <f t="shared" si="5"/>
        <v>10</v>
      </c>
      <c r="P18" s="65">
        <f>VLOOKUP($A18,'Return Data'!$B$7:$R$2292,15,0)</f>
        <v>14.042</v>
      </c>
      <c r="Q18" s="66">
        <f t="shared" si="7"/>
        <v>9</v>
      </c>
      <c r="R18" s="65">
        <f>VLOOKUP($A18,'Return Data'!$B$7:$R$2292,16,0)</f>
        <v>18.713699999999999</v>
      </c>
      <c r="S18" s="67">
        <f t="shared" si="6"/>
        <v>3</v>
      </c>
    </row>
    <row r="19" spans="1:19" x14ac:dyDescent="0.3">
      <c r="A19" s="63" t="s">
        <v>43</v>
      </c>
      <c r="B19" s="64">
        <f>VLOOKUP($A19,'Return Data'!$B$7:$R$2292,3,0)</f>
        <v>44579</v>
      </c>
      <c r="C19" s="65">
        <f>VLOOKUP($A19,'Return Data'!$B$7:$R$2292,4,0)</f>
        <v>414.29730000000001</v>
      </c>
      <c r="D19" s="65">
        <f>VLOOKUP($A19,'Return Data'!$B$7:$R$2292,10,0)</f>
        <v>-2.0868000000000002</v>
      </c>
      <c r="E19" s="66">
        <f t="shared" si="0"/>
        <v>8</v>
      </c>
      <c r="F19" s="65">
        <f>VLOOKUP($A19,'Return Data'!$B$7:$R$2292,11,0)</f>
        <v>14.482900000000001</v>
      </c>
      <c r="G19" s="66">
        <f t="shared" si="1"/>
        <v>5</v>
      </c>
      <c r="H19" s="65">
        <f>VLOOKUP($A19,'Return Data'!$B$7:$R$2292,12,0)</f>
        <v>33.492100000000001</v>
      </c>
      <c r="I19" s="66">
        <f t="shared" si="2"/>
        <v>3</v>
      </c>
      <c r="J19" s="65">
        <f>VLOOKUP($A19,'Return Data'!$B$7:$R$2292,13,0)</f>
        <v>44.0563</v>
      </c>
      <c r="K19" s="66">
        <f t="shared" si="3"/>
        <v>2</v>
      </c>
      <c r="L19" s="65">
        <f>VLOOKUP($A19,'Return Data'!$B$7:$R$2292,17,0)</f>
        <v>28.6203</v>
      </c>
      <c r="M19" s="66">
        <f t="shared" si="4"/>
        <v>3</v>
      </c>
      <c r="N19" s="65">
        <f>VLOOKUP($A19,'Return Data'!$B$7:$R$2292,14,0)</f>
        <v>19.285299999999999</v>
      </c>
      <c r="O19" s="66">
        <f t="shared" si="5"/>
        <v>7</v>
      </c>
      <c r="P19" s="65">
        <f>VLOOKUP($A19,'Return Data'!$B$7:$R$2292,15,0)</f>
        <v>14.582800000000001</v>
      </c>
      <c r="Q19" s="66">
        <f t="shared" si="7"/>
        <v>8</v>
      </c>
      <c r="R19" s="65">
        <f>VLOOKUP($A19,'Return Data'!$B$7:$R$2292,16,0)</f>
        <v>17.737300000000001</v>
      </c>
      <c r="S19" s="67">
        <f t="shared" si="6"/>
        <v>4</v>
      </c>
    </row>
    <row r="20" spans="1:19" x14ac:dyDescent="0.3">
      <c r="A20" s="63" t="s">
        <v>44</v>
      </c>
      <c r="B20" s="64">
        <f>VLOOKUP($A20,'Return Data'!$B$7:$R$2292,3,0)</f>
        <v>44579</v>
      </c>
      <c r="C20" s="65">
        <f>VLOOKUP($A20,'Return Data'!$B$7:$R$2292,4,0)</f>
        <v>17.309999999999999</v>
      </c>
      <c r="D20" s="65">
        <f>VLOOKUP($A20,'Return Data'!$B$7:$R$2292,10,0)</f>
        <v>-2.7528000000000001</v>
      </c>
      <c r="E20" s="66">
        <f t="shared" si="0"/>
        <v>12</v>
      </c>
      <c r="F20" s="65">
        <f>VLOOKUP($A20,'Return Data'!$B$7:$R$2292,11,0)</f>
        <v>13.2112</v>
      </c>
      <c r="G20" s="66">
        <f t="shared" si="1"/>
        <v>8</v>
      </c>
      <c r="H20" s="65">
        <f>VLOOKUP($A20,'Return Data'!$B$7:$R$2292,12,0)</f>
        <v>28.317299999999999</v>
      </c>
      <c r="I20" s="66">
        <f t="shared" si="2"/>
        <v>8</v>
      </c>
      <c r="J20" s="65">
        <f>VLOOKUP($A20,'Return Data'!$B$7:$R$2292,13,0)</f>
        <v>32.542099999999998</v>
      </c>
      <c r="K20" s="66">
        <f t="shared" si="3"/>
        <v>10</v>
      </c>
      <c r="L20" s="65">
        <f>VLOOKUP($A20,'Return Data'!$B$7:$R$2292,17,0)</f>
        <v>24.9148</v>
      </c>
      <c r="M20" s="66">
        <f t="shared" si="4"/>
        <v>7</v>
      </c>
      <c r="N20" s="65"/>
      <c r="O20" s="66"/>
      <c r="P20" s="65"/>
      <c r="Q20" s="66"/>
      <c r="R20" s="65">
        <f>VLOOKUP($A20,'Return Data'!$B$7:$R$2292,16,0)</f>
        <v>19.2057</v>
      </c>
      <c r="S20" s="67">
        <f t="shared" si="6"/>
        <v>2</v>
      </c>
    </row>
    <row r="21" spans="1:19" x14ac:dyDescent="0.3">
      <c r="A21" s="63" t="s">
        <v>45</v>
      </c>
      <c r="B21" s="64">
        <f>VLOOKUP($A21,'Return Data'!$B$7:$R$2292,3,0)</f>
        <v>44579</v>
      </c>
      <c r="C21" s="65">
        <f>VLOOKUP($A21,'Return Data'!$B$7:$R$2292,4,0)</f>
        <v>103.8527</v>
      </c>
      <c r="D21" s="65">
        <f>VLOOKUP($A21,'Return Data'!$B$7:$R$2292,10,0)</f>
        <v>-0.96560000000000001</v>
      </c>
      <c r="E21" s="66">
        <f t="shared" si="0"/>
        <v>5</v>
      </c>
      <c r="F21" s="65">
        <f>VLOOKUP($A21,'Return Data'!$B$7:$R$2292,11,0)</f>
        <v>11.287000000000001</v>
      </c>
      <c r="G21" s="66">
        <f t="shared" si="1"/>
        <v>12</v>
      </c>
      <c r="H21" s="65">
        <f>VLOOKUP($A21,'Return Data'!$B$7:$R$2292,12,0)</f>
        <v>26.560700000000001</v>
      </c>
      <c r="I21" s="66">
        <f t="shared" si="2"/>
        <v>11</v>
      </c>
      <c r="J21" s="65">
        <f>VLOOKUP($A21,'Return Data'!$B$7:$R$2292,13,0)</f>
        <v>31.075199999999999</v>
      </c>
      <c r="K21" s="66">
        <f t="shared" si="3"/>
        <v>11</v>
      </c>
      <c r="L21" s="65">
        <f>VLOOKUP($A21,'Return Data'!$B$7:$R$2292,17,0)</f>
        <v>24.964400000000001</v>
      </c>
      <c r="M21" s="66">
        <f t="shared" si="4"/>
        <v>6</v>
      </c>
      <c r="N21" s="65">
        <f>VLOOKUP($A21,'Return Data'!$B$7:$R$2292,14,0)</f>
        <v>21.374500000000001</v>
      </c>
      <c r="O21" s="66">
        <f>RANK(N21,N$8:N$21,0)</f>
        <v>5</v>
      </c>
      <c r="P21" s="65">
        <f>VLOOKUP($A21,'Return Data'!$B$7:$R$2292,15,0)</f>
        <v>16.6492</v>
      </c>
      <c r="Q21" s="66">
        <f>RANK(P21,P$8:P$21,0)</f>
        <v>3</v>
      </c>
      <c r="R21" s="65">
        <f>VLOOKUP($A21,'Return Data'!$B$7:$R$2292,16,0)</f>
        <v>15.229900000000001</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-1.4264071428571428</v>
      </c>
      <c r="E23" s="74"/>
      <c r="F23" s="75">
        <f>AVERAGE(F8:F21)</f>
        <v>13.006899999999998</v>
      </c>
      <c r="G23" s="74"/>
      <c r="H23" s="75">
        <f>AVERAGE(H8:H21)</f>
        <v>29.426014285714285</v>
      </c>
      <c r="I23" s="74"/>
      <c r="J23" s="75">
        <f>AVERAGE(J8:J21)</f>
        <v>37.479114285714289</v>
      </c>
      <c r="K23" s="74"/>
      <c r="L23" s="75">
        <f>AVERAGE(L8:L21)</f>
        <v>25.705964285714288</v>
      </c>
      <c r="M23" s="74"/>
      <c r="N23" s="75">
        <f>AVERAGE(N8:N21)</f>
        <v>18.843584615384618</v>
      </c>
      <c r="O23" s="74"/>
      <c r="P23" s="75">
        <f>AVERAGE(P8:P21)</f>
        <v>14.734975</v>
      </c>
      <c r="Q23" s="74"/>
      <c r="R23" s="75">
        <f>AVERAGE(R8:R21)</f>
        <v>16.221164285714284</v>
      </c>
      <c r="S23" s="76"/>
    </row>
    <row r="24" spans="1:19" x14ac:dyDescent="0.3">
      <c r="A24" s="73" t="s">
        <v>28</v>
      </c>
      <c r="B24" s="74"/>
      <c r="C24" s="74"/>
      <c r="D24" s="75">
        <f>MIN(D8:D21)</f>
        <v>-3.5697000000000001</v>
      </c>
      <c r="E24" s="74"/>
      <c r="F24" s="75">
        <f>MIN(F8:F21)</f>
        <v>5.9877000000000002</v>
      </c>
      <c r="G24" s="74"/>
      <c r="H24" s="75">
        <f>MIN(H8:H21)</f>
        <v>17.988099999999999</v>
      </c>
      <c r="I24" s="74"/>
      <c r="J24" s="75">
        <f>MIN(J8:J21)</f>
        <v>23.691800000000001</v>
      </c>
      <c r="K24" s="74"/>
      <c r="L24" s="75">
        <f>MIN(L8:L21)</f>
        <v>19.829599999999999</v>
      </c>
      <c r="M24" s="74"/>
      <c r="N24" s="75">
        <f>MIN(N8:N21)</f>
        <v>13.206899999999999</v>
      </c>
      <c r="O24" s="74"/>
      <c r="P24" s="75">
        <f>MIN(P8:P21)</f>
        <v>9.6859000000000002</v>
      </c>
      <c r="Q24" s="74"/>
      <c r="R24" s="75">
        <f>MIN(R8:R21)</f>
        <v>9.4865999999999993</v>
      </c>
      <c r="S24" s="76"/>
    </row>
    <row r="25" spans="1:19" ht="15" thickBot="1" x14ac:dyDescent="0.35">
      <c r="A25" s="77" t="s">
        <v>29</v>
      </c>
      <c r="B25" s="78"/>
      <c r="C25" s="78"/>
      <c r="D25" s="79">
        <f>MAX(D8:D21)</f>
        <v>4.0602</v>
      </c>
      <c r="E25" s="78"/>
      <c r="F25" s="79">
        <f>MAX(F8:F21)</f>
        <v>17.4937</v>
      </c>
      <c r="G25" s="78"/>
      <c r="H25" s="79">
        <f>MAX(H8:H21)</f>
        <v>41.821199999999997</v>
      </c>
      <c r="I25" s="78"/>
      <c r="J25" s="79">
        <f>MAX(J8:J21)</f>
        <v>65.144300000000001</v>
      </c>
      <c r="K25" s="78"/>
      <c r="L25" s="79">
        <f>MAX(L8:L21)</f>
        <v>36.355600000000003</v>
      </c>
      <c r="M25" s="78"/>
      <c r="N25" s="79">
        <f>MAX(N8:N21)</f>
        <v>23.823699999999999</v>
      </c>
      <c r="O25" s="78"/>
      <c r="P25" s="79">
        <f>MAX(P8:P21)</f>
        <v>19.209299999999999</v>
      </c>
      <c r="Q25" s="78"/>
      <c r="R25" s="79">
        <f>MAX(R8:R21)</f>
        <v>20.376100000000001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44579</v>
      </c>
      <c r="C8" s="65">
        <f>VLOOKUP($A8,'Return Data'!$B$7:$R$2292,4,0)</f>
        <v>770.72</v>
      </c>
      <c r="D8" s="65">
        <f>VLOOKUP($A8,'Return Data'!$B$7:$R$2292,10,0)</f>
        <v>-1.2998000000000001</v>
      </c>
      <c r="E8" s="66">
        <f>RANK(D8,D$8:D$34,0)</f>
        <v>17</v>
      </c>
      <c r="F8" s="65">
        <f>VLOOKUP($A8,'Return Data'!$B$7:$R$2292,11,0)</f>
        <v>16.028600000000001</v>
      </c>
      <c r="G8" s="66">
        <f>RANK(F8,F$8:F$34,0)</f>
        <v>8</v>
      </c>
      <c r="H8" s="65">
        <f>VLOOKUP($A8,'Return Data'!$B$7:$R$2292,12,0)</f>
        <v>32.7866</v>
      </c>
      <c r="I8" s="66">
        <f>RANK(H8,H$8:H$34,0)</f>
        <v>14</v>
      </c>
      <c r="J8" s="65">
        <f>VLOOKUP($A8,'Return Data'!$B$7:$R$2292,13,0)</f>
        <v>42.251800000000003</v>
      </c>
      <c r="K8" s="66">
        <f>RANK(J8,J$8:J$34,0)</f>
        <v>8</v>
      </c>
      <c r="L8" s="65">
        <f>VLOOKUP($A8,'Return Data'!$B$7:$R$2292,17,0)</f>
        <v>28.6523</v>
      </c>
      <c r="M8" s="66">
        <f>RANK(L8,L$8:L$34,0)</f>
        <v>5</v>
      </c>
      <c r="N8" s="65">
        <f>VLOOKUP($A8,'Return Data'!$B$7:$R$2292,14,0)</f>
        <v>24.131599999999999</v>
      </c>
      <c r="O8" s="66">
        <f>RANK(N8,N$8:N$34,0)</f>
        <v>4</v>
      </c>
      <c r="P8" s="65">
        <f>VLOOKUP($A8,'Return Data'!$B$7:$R$2292,15,0)</f>
        <v>17.390799999999999</v>
      </c>
      <c r="Q8" s="66">
        <f>RANK(P8,P$8:P$34,0)</f>
        <v>11</v>
      </c>
      <c r="R8" s="65">
        <f>VLOOKUP($A8,'Return Data'!$B$7:$R$2292,16,0)</f>
        <v>18.6601</v>
      </c>
      <c r="S8" s="67">
        <f>RANK(R8,R$8:R$34,0)</f>
        <v>9</v>
      </c>
    </row>
    <row r="9" spans="1:20" x14ac:dyDescent="0.3">
      <c r="A9" s="63" t="s">
        <v>889</v>
      </c>
      <c r="B9" s="64">
        <f>VLOOKUP($A9,'Return Data'!$B$7:$R$2292,3,0)</f>
        <v>44579</v>
      </c>
      <c r="C9" s="65">
        <f>VLOOKUP($A9,'Return Data'!$B$7:$R$2292,4,0)</f>
        <v>22.75</v>
      </c>
      <c r="D9" s="65">
        <f>VLOOKUP($A9,'Return Data'!$B$7:$R$2292,10,0)</f>
        <v>-1.6854</v>
      </c>
      <c r="E9" s="66">
        <f t="shared" ref="E9:E34" si="0">RANK(D9,D$8:D$34,0)</f>
        <v>22</v>
      </c>
      <c r="F9" s="65">
        <f>VLOOKUP($A9,'Return Data'!$B$7:$R$2292,11,0)</f>
        <v>13.409800000000001</v>
      </c>
      <c r="G9" s="66">
        <f t="shared" ref="G9:G34" si="1">RANK(F9,F$8:F$34,0)</f>
        <v>15</v>
      </c>
      <c r="H9" s="65">
        <f>VLOOKUP($A9,'Return Data'!$B$7:$R$2292,12,0)</f>
        <v>34.854799999999997</v>
      </c>
      <c r="I9" s="66">
        <f t="shared" ref="I9:I34" si="2">RANK(H9,H$8:H$34,0)</f>
        <v>8</v>
      </c>
      <c r="J9" s="65">
        <f>VLOOKUP($A9,'Return Data'!$B$7:$R$2292,13,0)</f>
        <v>48.595700000000001</v>
      </c>
      <c r="K9" s="66">
        <f t="shared" ref="K9:K34" si="3">RANK(J9,J$8:J$34,0)</f>
        <v>3</v>
      </c>
      <c r="L9" s="65">
        <f>VLOOKUP($A9,'Return Data'!$B$7:$R$2292,17,0)</f>
        <v>34.9587</v>
      </c>
      <c r="M9" s="66">
        <f t="shared" ref="M9:M34" si="4">RANK(L9,L$8:L$34,0)</f>
        <v>1</v>
      </c>
      <c r="N9" s="65"/>
      <c r="O9" s="66"/>
      <c r="P9" s="65"/>
      <c r="Q9" s="66"/>
      <c r="R9" s="65">
        <f>VLOOKUP($A9,'Return Data'!$B$7:$R$2292,16,0)</f>
        <v>28.839500000000001</v>
      </c>
      <c r="S9" s="67">
        <f t="shared" ref="S9:S34" si="5">RANK(R9,R$8:R$34,0)</f>
        <v>4</v>
      </c>
    </row>
    <row r="10" spans="1:20" x14ac:dyDescent="0.3">
      <c r="A10" s="63" t="s">
        <v>891</v>
      </c>
      <c r="B10" s="64">
        <f>VLOOKUP($A10,'Return Data'!$B$7:$R$2292,3,0)</f>
        <v>44579</v>
      </c>
      <c r="C10" s="65">
        <f>VLOOKUP($A10,'Return Data'!$B$7:$R$2292,4,0)</f>
        <v>63.82</v>
      </c>
      <c r="D10" s="65">
        <f>VLOOKUP($A10,'Return Data'!$B$7:$R$2292,10,0)</f>
        <v>-1.2990999999999999</v>
      </c>
      <c r="E10" s="66">
        <f t="shared" si="0"/>
        <v>16</v>
      </c>
      <c r="F10" s="65">
        <f>VLOOKUP($A10,'Return Data'!$B$7:$R$2292,11,0)</f>
        <v>10.300700000000001</v>
      </c>
      <c r="G10" s="66">
        <f t="shared" si="1"/>
        <v>24</v>
      </c>
      <c r="H10" s="65">
        <f>VLOOKUP($A10,'Return Data'!$B$7:$R$2292,12,0)</f>
        <v>31.452100000000002</v>
      </c>
      <c r="I10" s="66">
        <f t="shared" si="2"/>
        <v>16</v>
      </c>
      <c r="J10" s="65">
        <f>VLOOKUP($A10,'Return Data'!$B$7:$R$2292,13,0)</f>
        <v>37.395000000000003</v>
      </c>
      <c r="K10" s="66">
        <f t="shared" si="3"/>
        <v>20</v>
      </c>
      <c r="L10" s="65">
        <f>VLOOKUP($A10,'Return Data'!$B$7:$R$2292,17,0)</f>
        <v>26.643599999999999</v>
      </c>
      <c r="M10" s="66">
        <f t="shared" si="4"/>
        <v>11</v>
      </c>
      <c r="N10" s="65">
        <f>VLOOKUP($A10,'Return Data'!$B$7:$R$2292,14,0)</f>
        <v>22.971800000000002</v>
      </c>
      <c r="O10" s="66">
        <f t="shared" ref="O10:O34" si="6">RANK(N10,N$8:N$34,0)</f>
        <v>9</v>
      </c>
      <c r="P10" s="65">
        <f>VLOOKUP($A10,'Return Data'!$B$7:$R$2292,15,0)</f>
        <v>16.4817</v>
      </c>
      <c r="Q10" s="66">
        <f t="shared" ref="Q10:Q34" si="7">RANK(P10,P$8:P$34,0)</f>
        <v>17</v>
      </c>
      <c r="R10" s="65">
        <f>VLOOKUP($A10,'Return Data'!$B$7:$R$2292,16,0)</f>
        <v>14.700699999999999</v>
      </c>
      <c r="S10" s="67">
        <f t="shared" si="5"/>
        <v>23</v>
      </c>
    </row>
    <row r="11" spans="1:20" x14ac:dyDescent="0.3">
      <c r="A11" s="63" t="s">
        <v>893</v>
      </c>
      <c r="B11" s="64">
        <f>VLOOKUP($A11,'Return Data'!$B$7:$R$2292,3,0)</f>
        <v>44579</v>
      </c>
      <c r="C11" s="65">
        <f>VLOOKUP($A11,'Return Data'!$B$7:$R$2292,4,0)</f>
        <v>187.33</v>
      </c>
      <c r="D11" s="65">
        <f>VLOOKUP($A11,'Return Data'!$B$7:$R$2292,10,0)</f>
        <v>-1.1973</v>
      </c>
      <c r="E11" s="66">
        <f t="shared" si="0"/>
        <v>15</v>
      </c>
      <c r="F11" s="65">
        <f>VLOOKUP($A11,'Return Data'!$B$7:$R$2292,11,0)</f>
        <v>14.617000000000001</v>
      </c>
      <c r="G11" s="66">
        <f t="shared" si="1"/>
        <v>11</v>
      </c>
      <c r="H11" s="65">
        <f>VLOOKUP($A11,'Return Data'!$B$7:$R$2292,12,0)</f>
        <v>34.056100000000001</v>
      </c>
      <c r="I11" s="66">
        <f t="shared" si="2"/>
        <v>9</v>
      </c>
      <c r="J11" s="65">
        <f>VLOOKUP($A11,'Return Data'!$B$7:$R$2292,13,0)</f>
        <v>40.4694</v>
      </c>
      <c r="K11" s="66">
        <f t="shared" si="3"/>
        <v>12</v>
      </c>
      <c r="L11" s="65">
        <f>VLOOKUP($A11,'Return Data'!$B$7:$R$2292,17,0)</f>
        <v>31.4754</v>
      </c>
      <c r="M11" s="66">
        <f t="shared" si="4"/>
        <v>4</v>
      </c>
      <c r="N11" s="65">
        <f>VLOOKUP($A11,'Return Data'!$B$7:$R$2292,14,0)</f>
        <v>25.5761</v>
      </c>
      <c r="O11" s="66">
        <f t="shared" si="6"/>
        <v>2</v>
      </c>
      <c r="P11" s="65">
        <f>VLOOKUP($A11,'Return Data'!$B$7:$R$2292,15,0)</f>
        <v>21.136500000000002</v>
      </c>
      <c r="Q11" s="66">
        <f t="shared" si="7"/>
        <v>2</v>
      </c>
      <c r="R11" s="65">
        <f>VLOOKUP($A11,'Return Data'!$B$7:$R$2292,16,0)</f>
        <v>23.496300000000002</v>
      </c>
      <c r="S11" s="67">
        <f t="shared" si="5"/>
        <v>6</v>
      </c>
    </row>
    <row r="12" spans="1:20" x14ac:dyDescent="0.3">
      <c r="A12" s="63" t="s">
        <v>895</v>
      </c>
      <c r="B12" s="64">
        <f>VLOOKUP($A12,'Return Data'!$B$7:$R$2292,3,0)</f>
        <v>44579</v>
      </c>
      <c r="C12" s="65">
        <f>VLOOKUP($A12,'Return Data'!$B$7:$R$2292,4,0)</f>
        <v>392.57100000000003</v>
      </c>
      <c r="D12" s="65">
        <f>VLOOKUP($A12,'Return Data'!$B$7:$R$2292,10,0)</f>
        <v>-3.8595999999999999</v>
      </c>
      <c r="E12" s="66">
        <f t="shared" si="0"/>
        <v>27</v>
      </c>
      <c r="F12" s="65">
        <f>VLOOKUP($A12,'Return Data'!$B$7:$R$2292,11,0)</f>
        <v>6.0369000000000002</v>
      </c>
      <c r="G12" s="66">
        <f t="shared" si="1"/>
        <v>26</v>
      </c>
      <c r="H12" s="65">
        <f>VLOOKUP($A12,'Return Data'!$B$7:$R$2292,12,0)</f>
        <v>24.602799999999998</v>
      </c>
      <c r="I12" s="66">
        <f t="shared" si="2"/>
        <v>25</v>
      </c>
      <c r="J12" s="65">
        <f>VLOOKUP($A12,'Return Data'!$B$7:$R$2292,13,0)</f>
        <v>32.656700000000001</v>
      </c>
      <c r="K12" s="66">
        <f t="shared" si="3"/>
        <v>24</v>
      </c>
      <c r="L12" s="65">
        <f>VLOOKUP($A12,'Return Data'!$B$7:$R$2292,17,0)</f>
        <v>23.8718</v>
      </c>
      <c r="M12" s="66">
        <f t="shared" si="4"/>
        <v>19</v>
      </c>
      <c r="N12" s="65">
        <f>VLOOKUP($A12,'Return Data'!$B$7:$R$2292,14,0)</f>
        <v>21.707100000000001</v>
      </c>
      <c r="O12" s="66">
        <f t="shared" si="6"/>
        <v>13</v>
      </c>
      <c r="P12" s="65">
        <f>VLOOKUP($A12,'Return Data'!$B$7:$R$2292,15,0)</f>
        <v>16.935199999999998</v>
      </c>
      <c r="Q12" s="66">
        <f t="shared" si="7"/>
        <v>13</v>
      </c>
      <c r="R12" s="65">
        <f>VLOOKUP($A12,'Return Data'!$B$7:$R$2292,16,0)</f>
        <v>17.5808</v>
      </c>
      <c r="S12" s="67">
        <f t="shared" si="5"/>
        <v>14</v>
      </c>
    </row>
    <row r="13" spans="1:20" x14ac:dyDescent="0.3">
      <c r="A13" s="63" t="s">
        <v>897</v>
      </c>
      <c r="B13" s="64">
        <f>VLOOKUP($A13,'Return Data'!$B$7:$R$2292,3,0)</f>
        <v>44579</v>
      </c>
      <c r="C13" s="65">
        <f>VLOOKUP($A13,'Return Data'!$B$7:$R$2292,4,0)</f>
        <v>60.7</v>
      </c>
      <c r="D13" s="65">
        <f>VLOOKUP($A13,'Return Data'!$B$7:$R$2292,10,0)</f>
        <v>-0.79430000000000001</v>
      </c>
      <c r="E13" s="66">
        <f t="shared" si="0"/>
        <v>12</v>
      </c>
      <c r="F13" s="65">
        <f>VLOOKUP($A13,'Return Data'!$B$7:$R$2292,11,0)</f>
        <v>12.129200000000001</v>
      </c>
      <c r="G13" s="66">
        <f t="shared" si="1"/>
        <v>19</v>
      </c>
      <c r="H13" s="65">
        <f>VLOOKUP($A13,'Return Data'!$B$7:$R$2292,12,0)</f>
        <v>29.856200000000001</v>
      </c>
      <c r="I13" s="66">
        <f t="shared" si="2"/>
        <v>19</v>
      </c>
      <c r="J13" s="65">
        <f>VLOOKUP($A13,'Return Data'!$B$7:$R$2292,13,0)</f>
        <v>39.373600000000003</v>
      </c>
      <c r="K13" s="66">
        <f t="shared" si="3"/>
        <v>17</v>
      </c>
      <c r="L13" s="65">
        <f>VLOOKUP($A13,'Return Data'!$B$7:$R$2292,17,0)</f>
        <v>28.517700000000001</v>
      </c>
      <c r="M13" s="66">
        <f t="shared" si="4"/>
        <v>6</v>
      </c>
      <c r="N13" s="65">
        <f>VLOOKUP($A13,'Return Data'!$B$7:$R$2292,14,0)</f>
        <v>24.0047</v>
      </c>
      <c r="O13" s="66">
        <f t="shared" si="6"/>
        <v>5</v>
      </c>
      <c r="P13" s="65">
        <f>VLOOKUP($A13,'Return Data'!$B$7:$R$2292,15,0)</f>
        <v>20.238299999999999</v>
      </c>
      <c r="Q13" s="66">
        <f t="shared" si="7"/>
        <v>3</v>
      </c>
      <c r="R13" s="65">
        <f>VLOOKUP($A13,'Return Data'!$B$7:$R$2292,16,0)</f>
        <v>17.325900000000001</v>
      </c>
      <c r="S13" s="67">
        <f t="shared" si="5"/>
        <v>15</v>
      </c>
    </row>
    <row r="14" spans="1:20" x14ac:dyDescent="0.3">
      <c r="A14" s="63" t="s">
        <v>900</v>
      </c>
      <c r="B14" s="64">
        <f>VLOOKUP($A14,'Return Data'!$B$7:$R$2292,3,0)</f>
        <v>44579</v>
      </c>
      <c r="C14" s="65">
        <f>VLOOKUP($A14,'Return Data'!$B$7:$R$2292,4,0)</f>
        <v>137.23230000000001</v>
      </c>
      <c r="D14" s="65">
        <f>VLOOKUP($A14,'Return Data'!$B$7:$R$2292,10,0)</f>
        <v>-3.4060000000000001</v>
      </c>
      <c r="E14" s="66">
        <f t="shared" si="0"/>
        <v>24</v>
      </c>
      <c r="F14" s="65">
        <f>VLOOKUP($A14,'Return Data'!$B$7:$R$2292,11,0)</f>
        <v>12.173400000000001</v>
      </c>
      <c r="G14" s="66">
        <f t="shared" si="1"/>
        <v>18</v>
      </c>
      <c r="H14" s="65">
        <f>VLOOKUP($A14,'Return Data'!$B$7:$R$2292,12,0)</f>
        <v>32.988799999999998</v>
      </c>
      <c r="I14" s="66">
        <f t="shared" si="2"/>
        <v>13</v>
      </c>
      <c r="J14" s="65">
        <f>VLOOKUP($A14,'Return Data'!$B$7:$R$2292,13,0)</f>
        <v>38.337499999999999</v>
      </c>
      <c r="K14" s="66">
        <f t="shared" si="3"/>
        <v>18</v>
      </c>
      <c r="L14" s="65">
        <f>VLOOKUP($A14,'Return Data'!$B$7:$R$2292,17,0)</f>
        <v>25.323899999999998</v>
      </c>
      <c r="M14" s="66">
        <f t="shared" si="4"/>
        <v>15</v>
      </c>
      <c r="N14" s="65">
        <f>VLOOKUP($A14,'Return Data'!$B$7:$R$2292,14,0)</f>
        <v>19.349499999999999</v>
      </c>
      <c r="O14" s="66">
        <f t="shared" si="6"/>
        <v>20</v>
      </c>
      <c r="P14" s="65">
        <f>VLOOKUP($A14,'Return Data'!$B$7:$R$2292,15,0)</f>
        <v>15.458299999999999</v>
      </c>
      <c r="Q14" s="66">
        <f t="shared" si="7"/>
        <v>19</v>
      </c>
      <c r="R14" s="65">
        <f>VLOOKUP($A14,'Return Data'!$B$7:$R$2292,16,0)</f>
        <v>16.043600000000001</v>
      </c>
      <c r="S14" s="67">
        <f t="shared" si="5"/>
        <v>20</v>
      </c>
    </row>
    <row r="15" spans="1:20" x14ac:dyDescent="0.3">
      <c r="A15" s="63" t="s">
        <v>1988</v>
      </c>
      <c r="B15" s="64">
        <f>VLOOKUP($A15,'Return Data'!$B$7:$R$2292,3,0)</f>
        <v>44579</v>
      </c>
      <c r="C15" s="65">
        <f>VLOOKUP($A15,'Return Data'!$B$7:$R$2292,4,0)</f>
        <v>196.73500000000001</v>
      </c>
      <c r="D15" s="65">
        <f>VLOOKUP($A15,'Return Data'!$B$7:$R$2292,10,0)</f>
        <v>-3.4197000000000002</v>
      </c>
      <c r="E15" s="66">
        <f t="shared" si="0"/>
        <v>25</v>
      </c>
      <c r="F15" s="65">
        <f>VLOOKUP($A15,'Return Data'!$B$7:$R$2292,11,0)</f>
        <v>14.497299999999999</v>
      </c>
      <c r="G15" s="66">
        <f t="shared" si="1"/>
        <v>13</v>
      </c>
      <c r="H15" s="65">
        <f>VLOOKUP($A15,'Return Data'!$B$7:$R$2292,12,0)</f>
        <v>33.734200000000001</v>
      </c>
      <c r="I15" s="66">
        <f t="shared" si="2"/>
        <v>10</v>
      </c>
      <c r="J15" s="65">
        <f>VLOOKUP($A15,'Return Data'!$B$7:$R$2292,13,0)</f>
        <v>44.1113</v>
      </c>
      <c r="K15" s="66">
        <f t="shared" si="3"/>
        <v>7</v>
      </c>
      <c r="L15" s="65">
        <f>VLOOKUP($A15,'Return Data'!$B$7:$R$2292,17,0)</f>
        <v>27.5885</v>
      </c>
      <c r="M15" s="66">
        <f t="shared" si="4"/>
        <v>9</v>
      </c>
      <c r="N15" s="65">
        <f>VLOOKUP($A15,'Return Data'!$B$7:$R$2292,14,0)</f>
        <v>21.353400000000001</v>
      </c>
      <c r="O15" s="66">
        <f t="shared" si="6"/>
        <v>15</v>
      </c>
      <c r="P15" s="65">
        <f>VLOOKUP($A15,'Return Data'!$B$7:$R$2292,15,0)</f>
        <v>16.5595</v>
      </c>
      <c r="Q15" s="66">
        <f t="shared" si="7"/>
        <v>16</v>
      </c>
      <c r="R15" s="65">
        <f>VLOOKUP($A15,'Return Data'!$B$7:$R$2292,16,0)</f>
        <v>12.6502</v>
      </c>
      <c r="S15" s="67">
        <f t="shared" si="5"/>
        <v>26</v>
      </c>
    </row>
    <row r="16" spans="1:20" x14ac:dyDescent="0.3">
      <c r="A16" s="63" t="s">
        <v>901</v>
      </c>
      <c r="B16" s="64">
        <f>VLOOKUP($A16,'Return Data'!$B$7:$R$2292,3,0)</f>
        <v>44579</v>
      </c>
      <c r="C16" s="65">
        <f>VLOOKUP($A16,'Return Data'!$B$7:$R$2292,4,0)</f>
        <v>17.669699999999999</v>
      </c>
      <c r="D16" s="65">
        <f>VLOOKUP($A16,'Return Data'!$B$7:$R$2292,10,0)</f>
        <v>-0.13450000000000001</v>
      </c>
      <c r="E16" s="66">
        <f t="shared" si="0"/>
        <v>9</v>
      </c>
      <c r="F16" s="65">
        <f>VLOOKUP($A16,'Return Data'!$B$7:$R$2292,11,0)</f>
        <v>15.5419</v>
      </c>
      <c r="G16" s="66">
        <f t="shared" si="1"/>
        <v>9</v>
      </c>
      <c r="H16" s="65">
        <f>VLOOKUP($A16,'Return Data'!$B$7:$R$2292,12,0)</f>
        <v>33.2074</v>
      </c>
      <c r="I16" s="66">
        <f t="shared" si="2"/>
        <v>12</v>
      </c>
      <c r="J16" s="65">
        <f>VLOOKUP($A16,'Return Data'!$B$7:$R$2292,13,0)</f>
        <v>39.764299999999999</v>
      </c>
      <c r="K16" s="66">
        <f t="shared" si="3"/>
        <v>15</v>
      </c>
      <c r="L16" s="65">
        <f>VLOOKUP($A16,'Return Data'!$B$7:$R$2292,17,0)</f>
        <v>26.579000000000001</v>
      </c>
      <c r="M16" s="66">
        <f t="shared" si="4"/>
        <v>12</v>
      </c>
      <c r="N16" s="65"/>
      <c r="O16" s="66"/>
      <c r="P16" s="65"/>
      <c r="Q16" s="66"/>
      <c r="R16" s="65">
        <f>VLOOKUP($A16,'Return Data'!$B$7:$R$2292,16,0)</f>
        <v>22.4239</v>
      </c>
      <c r="S16" s="67">
        <f t="shared" si="5"/>
        <v>7</v>
      </c>
    </row>
    <row r="17" spans="1:19" x14ac:dyDescent="0.3">
      <c r="A17" s="63" t="s">
        <v>904</v>
      </c>
      <c r="B17" s="64">
        <f>VLOOKUP($A17,'Return Data'!$B$7:$R$2292,3,0)</f>
        <v>44579</v>
      </c>
      <c r="C17" s="65">
        <f>VLOOKUP($A17,'Return Data'!$B$7:$R$2292,4,0)</f>
        <v>599.83000000000004</v>
      </c>
      <c r="D17" s="65">
        <f>VLOOKUP($A17,'Return Data'!$B$7:$R$2292,10,0)</f>
        <v>-1.3681000000000001</v>
      </c>
      <c r="E17" s="66">
        <f t="shared" si="0"/>
        <v>19</v>
      </c>
      <c r="F17" s="65">
        <f>VLOOKUP($A17,'Return Data'!$B$7:$R$2292,11,0)</f>
        <v>18.503699999999998</v>
      </c>
      <c r="G17" s="66">
        <f t="shared" si="1"/>
        <v>3</v>
      </c>
      <c r="H17" s="65">
        <f>VLOOKUP($A17,'Return Data'!$B$7:$R$2292,12,0)</f>
        <v>35.741900000000001</v>
      </c>
      <c r="I17" s="66">
        <f t="shared" si="2"/>
        <v>4</v>
      </c>
      <c r="J17" s="65">
        <f>VLOOKUP($A17,'Return Data'!$B$7:$R$2292,13,0)</f>
        <v>45.058199999999999</v>
      </c>
      <c r="K17" s="66">
        <f t="shared" si="3"/>
        <v>5</v>
      </c>
      <c r="L17" s="65">
        <f>VLOOKUP($A17,'Return Data'!$B$7:$R$2292,17,0)</f>
        <v>27.9847</v>
      </c>
      <c r="M17" s="66">
        <f t="shared" si="4"/>
        <v>8</v>
      </c>
      <c r="N17" s="65">
        <f>VLOOKUP($A17,'Return Data'!$B$7:$R$2292,14,0)</f>
        <v>22.275700000000001</v>
      </c>
      <c r="O17" s="66">
        <f t="shared" si="6"/>
        <v>11</v>
      </c>
      <c r="P17" s="65">
        <f>VLOOKUP($A17,'Return Data'!$B$7:$R$2292,15,0)</f>
        <v>16.5855</v>
      </c>
      <c r="Q17" s="66">
        <f t="shared" si="7"/>
        <v>15</v>
      </c>
      <c r="R17" s="65">
        <f>VLOOKUP($A17,'Return Data'!$B$7:$R$2292,16,0)</f>
        <v>16.182600000000001</v>
      </c>
      <c r="S17" s="67">
        <f t="shared" si="5"/>
        <v>18</v>
      </c>
    </row>
    <row r="18" spans="1:19" x14ac:dyDescent="0.3">
      <c r="A18" s="63" t="s">
        <v>905</v>
      </c>
      <c r="B18" s="64">
        <f>VLOOKUP($A18,'Return Data'!$B$7:$R$2292,3,0)</f>
        <v>44579</v>
      </c>
      <c r="C18" s="65">
        <f>VLOOKUP($A18,'Return Data'!$B$7:$R$2292,4,0)</f>
        <v>80.88</v>
      </c>
      <c r="D18" s="65">
        <f>VLOOKUP($A18,'Return Data'!$B$7:$R$2292,10,0)</f>
        <v>-0.8216</v>
      </c>
      <c r="E18" s="66">
        <f t="shared" si="0"/>
        <v>13</v>
      </c>
      <c r="F18" s="65">
        <f>VLOOKUP($A18,'Return Data'!$B$7:$R$2292,11,0)</f>
        <v>11.759</v>
      </c>
      <c r="G18" s="66">
        <f t="shared" si="1"/>
        <v>21</v>
      </c>
      <c r="H18" s="65">
        <f>VLOOKUP($A18,'Return Data'!$B$7:$R$2292,12,0)</f>
        <v>29.636199999999999</v>
      </c>
      <c r="I18" s="66">
        <f t="shared" si="2"/>
        <v>20</v>
      </c>
      <c r="J18" s="65">
        <f>VLOOKUP($A18,'Return Data'!$B$7:$R$2292,13,0)</f>
        <v>37.551000000000002</v>
      </c>
      <c r="K18" s="66">
        <f t="shared" si="3"/>
        <v>19</v>
      </c>
      <c r="L18" s="65">
        <f>VLOOKUP($A18,'Return Data'!$B$7:$R$2292,17,0)</f>
        <v>25.108599999999999</v>
      </c>
      <c r="M18" s="66">
        <f t="shared" si="4"/>
        <v>17</v>
      </c>
      <c r="N18" s="65">
        <f>VLOOKUP($A18,'Return Data'!$B$7:$R$2292,14,0)</f>
        <v>20.130299999999998</v>
      </c>
      <c r="O18" s="66">
        <f t="shared" si="6"/>
        <v>17</v>
      </c>
      <c r="P18" s="65">
        <f>VLOOKUP($A18,'Return Data'!$B$7:$R$2292,15,0)</f>
        <v>16.8017</v>
      </c>
      <c r="Q18" s="66">
        <f t="shared" si="7"/>
        <v>14</v>
      </c>
      <c r="R18" s="65">
        <f>VLOOKUP($A18,'Return Data'!$B$7:$R$2292,16,0)</f>
        <v>15.0115</v>
      </c>
      <c r="S18" s="67">
        <f t="shared" si="5"/>
        <v>22</v>
      </c>
    </row>
    <row r="19" spans="1:19" x14ac:dyDescent="0.3">
      <c r="A19" s="63" t="s">
        <v>908</v>
      </c>
      <c r="B19" s="64">
        <f>VLOOKUP($A19,'Return Data'!$B$7:$R$2292,3,0)</f>
        <v>44579</v>
      </c>
      <c r="C19" s="65">
        <f>VLOOKUP($A19,'Return Data'!$B$7:$R$2292,4,0)</f>
        <v>62.15</v>
      </c>
      <c r="D19" s="65">
        <f>VLOOKUP($A19,'Return Data'!$B$7:$R$2292,10,0)</f>
        <v>-0.65539999999999998</v>
      </c>
      <c r="E19" s="66">
        <f t="shared" si="0"/>
        <v>11</v>
      </c>
      <c r="F19" s="65">
        <f>VLOOKUP($A19,'Return Data'!$B$7:$R$2292,11,0)</f>
        <v>11.2006</v>
      </c>
      <c r="G19" s="66">
        <f t="shared" si="1"/>
        <v>22</v>
      </c>
      <c r="H19" s="65">
        <f>VLOOKUP($A19,'Return Data'!$B$7:$R$2292,12,0)</f>
        <v>29.048999999999999</v>
      </c>
      <c r="I19" s="66">
        <f t="shared" si="2"/>
        <v>21</v>
      </c>
      <c r="J19" s="65">
        <f>VLOOKUP($A19,'Return Data'!$B$7:$R$2292,13,0)</f>
        <v>31.617999999999999</v>
      </c>
      <c r="K19" s="66">
        <f t="shared" si="3"/>
        <v>26</v>
      </c>
      <c r="L19" s="65">
        <f>VLOOKUP($A19,'Return Data'!$B$7:$R$2292,17,0)</f>
        <v>22.633199999999999</v>
      </c>
      <c r="M19" s="66">
        <f t="shared" si="4"/>
        <v>22</v>
      </c>
      <c r="N19" s="65">
        <f>VLOOKUP($A19,'Return Data'!$B$7:$R$2292,14,0)</f>
        <v>20.582000000000001</v>
      </c>
      <c r="O19" s="66">
        <f t="shared" si="6"/>
        <v>16</v>
      </c>
      <c r="P19" s="65">
        <f>VLOOKUP($A19,'Return Data'!$B$7:$R$2292,15,0)</f>
        <v>19.038</v>
      </c>
      <c r="Q19" s="66">
        <f t="shared" si="7"/>
        <v>6</v>
      </c>
      <c r="R19" s="65">
        <f>VLOOKUP($A19,'Return Data'!$B$7:$R$2292,16,0)</f>
        <v>18.124400000000001</v>
      </c>
      <c r="S19" s="67">
        <f t="shared" si="5"/>
        <v>12</v>
      </c>
    </row>
    <row r="20" spans="1:19" x14ac:dyDescent="0.3">
      <c r="A20" s="63" t="s">
        <v>910</v>
      </c>
      <c r="B20" s="64">
        <f>VLOOKUP($A20,'Return Data'!$B$7:$R$2292,3,0)</f>
        <v>44579</v>
      </c>
      <c r="C20" s="65">
        <f>VLOOKUP($A20,'Return Data'!$B$7:$R$2292,4,0)</f>
        <v>223.70599999999999</v>
      </c>
      <c r="D20" s="65">
        <f>VLOOKUP($A20,'Return Data'!$B$7:$R$2292,10,0)</f>
        <v>0.73129999999999995</v>
      </c>
      <c r="E20" s="66">
        <f t="shared" si="0"/>
        <v>4</v>
      </c>
      <c r="F20" s="65">
        <f>VLOOKUP($A20,'Return Data'!$B$7:$R$2292,11,0)</f>
        <v>11.862500000000001</v>
      </c>
      <c r="G20" s="66">
        <f t="shared" si="1"/>
        <v>20</v>
      </c>
      <c r="H20" s="65">
        <f>VLOOKUP($A20,'Return Data'!$B$7:$R$2292,12,0)</f>
        <v>25.438600000000001</v>
      </c>
      <c r="I20" s="66">
        <f t="shared" si="2"/>
        <v>24</v>
      </c>
      <c r="J20" s="65">
        <f>VLOOKUP($A20,'Return Data'!$B$7:$R$2292,13,0)</f>
        <v>34.5794</v>
      </c>
      <c r="K20" s="66">
        <f t="shared" si="3"/>
        <v>22</v>
      </c>
      <c r="L20" s="65">
        <f>VLOOKUP($A20,'Return Data'!$B$7:$R$2292,17,0)</f>
        <v>24.9177</v>
      </c>
      <c r="M20" s="66">
        <f t="shared" si="4"/>
        <v>18</v>
      </c>
      <c r="N20" s="65">
        <f>VLOOKUP($A20,'Return Data'!$B$7:$R$2292,14,0)</f>
        <v>23.022099999999998</v>
      </c>
      <c r="O20" s="66">
        <f t="shared" si="6"/>
        <v>8</v>
      </c>
      <c r="P20" s="65">
        <f>VLOOKUP($A20,'Return Data'!$B$7:$R$2292,15,0)</f>
        <v>18.340199999999999</v>
      </c>
      <c r="Q20" s="66">
        <f t="shared" si="7"/>
        <v>8</v>
      </c>
      <c r="R20" s="65">
        <f>VLOOKUP($A20,'Return Data'!$B$7:$R$2292,16,0)</f>
        <v>17.805099999999999</v>
      </c>
      <c r="S20" s="67">
        <f t="shared" si="5"/>
        <v>13</v>
      </c>
    </row>
    <row r="21" spans="1:19" x14ac:dyDescent="0.3">
      <c r="A21" s="63" t="s">
        <v>911</v>
      </c>
      <c r="B21" s="64">
        <f>VLOOKUP($A21,'Return Data'!$B$7:$R$2292,3,0)</f>
        <v>44579</v>
      </c>
      <c r="C21" s="65">
        <f>VLOOKUP($A21,'Return Data'!$B$7:$R$2292,4,0)</f>
        <v>79.629000000000005</v>
      </c>
      <c r="D21" s="65">
        <f>VLOOKUP($A21,'Return Data'!$B$7:$R$2292,10,0)</f>
        <v>0.98919999999999997</v>
      </c>
      <c r="E21" s="66">
        <f t="shared" si="0"/>
        <v>3</v>
      </c>
      <c r="F21" s="65">
        <f>VLOOKUP($A21,'Return Data'!$B$7:$R$2292,11,0)</f>
        <v>15.402699999999999</v>
      </c>
      <c r="G21" s="66">
        <f t="shared" si="1"/>
        <v>10</v>
      </c>
      <c r="H21" s="65">
        <f>VLOOKUP($A21,'Return Data'!$B$7:$R$2292,12,0)</f>
        <v>28.631</v>
      </c>
      <c r="I21" s="66">
        <f t="shared" si="2"/>
        <v>23</v>
      </c>
      <c r="J21" s="65">
        <f>VLOOKUP($A21,'Return Data'!$B$7:$R$2292,13,0)</f>
        <v>32.032800000000002</v>
      </c>
      <c r="K21" s="66">
        <f t="shared" si="3"/>
        <v>25</v>
      </c>
      <c r="L21" s="65">
        <f>VLOOKUP($A21,'Return Data'!$B$7:$R$2292,17,0)</f>
        <v>22.597999999999999</v>
      </c>
      <c r="M21" s="66">
        <f t="shared" si="4"/>
        <v>23</v>
      </c>
      <c r="N21" s="65">
        <f>VLOOKUP($A21,'Return Data'!$B$7:$R$2292,14,0)</f>
        <v>19.293900000000001</v>
      </c>
      <c r="O21" s="66">
        <f t="shared" si="6"/>
        <v>21</v>
      </c>
      <c r="P21" s="65">
        <f>VLOOKUP($A21,'Return Data'!$B$7:$R$2292,15,0)</f>
        <v>15.2094</v>
      </c>
      <c r="Q21" s="66">
        <f t="shared" si="7"/>
        <v>20</v>
      </c>
      <c r="R21" s="65">
        <f>VLOOKUP($A21,'Return Data'!$B$7:$R$2292,16,0)</f>
        <v>15.542</v>
      </c>
      <c r="S21" s="67">
        <f t="shared" si="5"/>
        <v>21</v>
      </c>
    </row>
    <row r="22" spans="1:19" x14ac:dyDescent="0.3">
      <c r="A22" s="63" t="s">
        <v>913</v>
      </c>
      <c r="B22" s="64">
        <f>VLOOKUP($A22,'Return Data'!$B$7:$R$2292,3,0)</f>
        <v>44579</v>
      </c>
      <c r="C22" s="65">
        <f>VLOOKUP($A22,'Return Data'!$B$7:$R$2292,4,0)</f>
        <v>28.018000000000001</v>
      </c>
      <c r="D22" s="65">
        <f>VLOOKUP($A22,'Return Data'!$B$7:$R$2292,10,0)</f>
        <v>-0.48480000000000001</v>
      </c>
      <c r="E22" s="66">
        <f t="shared" si="0"/>
        <v>10</v>
      </c>
      <c r="F22" s="65">
        <f>VLOOKUP($A22,'Return Data'!$B$7:$R$2292,11,0)</f>
        <v>17.471499999999999</v>
      </c>
      <c r="G22" s="66">
        <f t="shared" si="1"/>
        <v>6</v>
      </c>
      <c r="H22" s="65">
        <f>VLOOKUP($A22,'Return Data'!$B$7:$R$2292,12,0)</f>
        <v>33.417099999999998</v>
      </c>
      <c r="I22" s="66">
        <f t="shared" si="2"/>
        <v>11</v>
      </c>
      <c r="J22" s="65">
        <f>VLOOKUP($A22,'Return Data'!$B$7:$R$2292,13,0)</f>
        <v>39.795699999999997</v>
      </c>
      <c r="K22" s="66">
        <f t="shared" si="3"/>
        <v>14</v>
      </c>
      <c r="L22" s="65">
        <f>VLOOKUP($A22,'Return Data'!$B$7:$R$2292,17,0)</f>
        <v>25.6418</v>
      </c>
      <c r="M22" s="66">
        <f t="shared" si="4"/>
        <v>14</v>
      </c>
      <c r="N22" s="65">
        <f>VLOOKUP($A22,'Return Data'!$B$7:$R$2292,14,0)</f>
        <v>23.321999999999999</v>
      </c>
      <c r="O22" s="66">
        <f t="shared" si="6"/>
        <v>6</v>
      </c>
      <c r="P22" s="65">
        <f>VLOOKUP($A22,'Return Data'!$B$7:$R$2292,15,0)</f>
        <v>19.1645</v>
      </c>
      <c r="Q22" s="66">
        <f t="shared" si="7"/>
        <v>5</v>
      </c>
      <c r="R22" s="65">
        <f>VLOOKUP($A22,'Return Data'!$B$7:$R$2292,16,0)</f>
        <v>16.100200000000001</v>
      </c>
      <c r="S22" s="67">
        <f t="shared" si="5"/>
        <v>19</v>
      </c>
    </row>
    <row r="23" spans="1:19" x14ac:dyDescent="0.3">
      <c r="A23" s="63" t="s">
        <v>915</v>
      </c>
      <c r="B23" s="64">
        <f>VLOOKUP($A23,'Return Data'!$B$7:$R$2292,3,0)</f>
        <v>44579</v>
      </c>
      <c r="C23" s="65">
        <f>VLOOKUP($A23,'Return Data'!$B$7:$R$2292,4,0)</f>
        <v>18.395900000000001</v>
      </c>
      <c r="D23" s="65">
        <f>VLOOKUP($A23,'Return Data'!$B$7:$R$2292,10,0)</f>
        <v>-1.4359</v>
      </c>
      <c r="E23" s="66">
        <f t="shared" si="0"/>
        <v>20</v>
      </c>
      <c r="F23" s="65">
        <f>VLOOKUP($A23,'Return Data'!$B$7:$R$2292,11,0)</f>
        <v>18.590599999999998</v>
      </c>
      <c r="G23" s="66">
        <f t="shared" si="1"/>
        <v>2</v>
      </c>
      <c r="H23" s="65">
        <f>VLOOKUP($A23,'Return Data'!$B$7:$R$2292,12,0)</f>
        <v>37.297199999999997</v>
      </c>
      <c r="I23" s="66">
        <f t="shared" si="2"/>
        <v>1</v>
      </c>
      <c r="J23" s="65">
        <f>VLOOKUP($A23,'Return Data'!$B$7:$R$2292,13,0)</f>
        <v>50.437100000000001</v>
      </c>
      <c r="K23" s="66">
        <f t="shared" si="3"/>
        <v>1</v>
      </c>
      <c r="L23" s="65"/>
      <c r="M23" s="66"/>
      <c r="N23" s="65"/>
      <c r="O23" s="66"/>
      <c r="P23" s="65"/>
      <c r="Q23" s="66"/>
      <c r="R23" s="65">
        <f>VLOOKUP($A23,'Return Data'!$B$7:$R$2292,16,0)</f>
        <v>34.5336</v>
      </c>
      <c r="S23" s="67">
        <f t="shared" si="5"/>
        <v>1</v>
      </c>
    </row>
    <row r="24" spans="1:19" x14ac:dyDescent="0.3">
      <c r="A24" s="63" t="s">
        <v>917</v>
      </c>
      <c r="B24" s="64">
        <f>VLOOKUP($A24,'Return Data'!$B$7:$R$2292,3,0)</f>
        <v>44579</v>
      </c>
      <c r="C24" s="65">
        <f>VLOOKUP($A24,'Return Data'!$B$7:$R$2292,4,0)</f>
        <v>110.67700000000001</v>
      </c>
      <c r="D24" s="65">
        <f>VLOOKUP($A24,'Return Data'!$B$7:$R$2292,10,0)</f>
        <v>-1.6195999999999999</v>
      </c>
      <c r="E24" s="66">
        <f t="shared" si="0"/>
        <v>21</v>
      </c>
      <c r="F24" s="65">
        <f>VLOOKUP($A24,'Return Data'!$B$7:$R$2292,11,0)</f>
        <v>13.6303</v>
      </c>
      <c r="G24" s="66">
        <f t="shared" si="1"/>
        <v>14</v>
      </c>
      <c r="H24" s="65">
        <f>VLOOKUP($A24,'Return Data'!$B$7:$R$2292,12,0)</f>
        <v>31.278500000000001</v>
      </c>
      <c r="I24" s="66">
        <f t="shared" si="2"/>
        <v>17</v>
      </c>
      <c r="J24" s="65">
        <f>VLOOKUP($A24,'Return Data'!$B$7:$R$2292,13,0)</f>
        <v>40.404899999999998</v>
      </c>
      <c r="K24" s="66">
        <f t="shared" si="3"/>
        <v>13</v>
      </c>
      <c r="L24" s="65">
        <f>VLOOKUP($A24,'Return Data'!$B$7:$R$2292,17,0)</f>
        <v>31.725100000000001</v>
      </c>
      <c r="M24" s="66">
        <f t="shared" si="4"/>
        <v>3</v>
      </c>
      <c r="N24" s="65">
        <f>VLOOKUP($A24,'Return Data'!$B$7:$R$2292,14,0)</f>
        <v>28.097300000000001</v>
      </c>
      <c r="O24" s="66">
        <f t="shared" si="6"/>
        <v>1</v>
      </c>
      <c r="P24" s="65">
        <f>VLOOKUP($A24,'Return Data'!$B$7:$R$2292,15,0)</f>
        <v>23.229299999999999</v>
      </c>
      <c r="Q24" s="66">
        <f t="shared" si="7"/>
        <v>1</v>
      </c>
      <c r="R24" s="65">
        <f>VLOOKUP($A24,'Return Data'!$B$7:$R$2292,16,0)</f>
        <v>25.639900000000001</v>
      </c>
      <c r="S24" s="67">
        <f t="shared" si="5"/>
        <v>5</v>
      </c>
    </row>
    <row r="25" spans="1:19" x14ac:dyDescent="0.3">
      <c r="A25" s="63" t="s">
        <v>919</v>
      </c>
      <c r="B25" s="64">
        <f>VLOOKUP($A25,'Return Data'!$B$7:$R$2292,3,0)</f>
        <v>44579</v>
      </c>
      <c r="C25" s="65">
        <f>VLOOKUP($A25,'Return Data'!$B$7:$R$2292,4,0)</f>
        <v>18.286999999999999</v>
      </c>
      <c r="D25" s="65">
        <f>VLOOKUP($A25,'Return Data'!$B$7:$R$2292,10,0)</f>
        <v>2.9087999999999998</v>
      </c>
      <c r="E25" s="66">
        <f t="shared" si="0"/>
        <v>1</v>
      </c>
      <c r="F25" s="65">
        <f>VLOOKUP($A25,'Return Data'!$B$7:$R$2292,11,0)</f>
        <v>16.3902</v>
      </c>
      <c r="G25" s="66">
        <f t="shared" si="1"/>
        <v>7</v>
      </c>
      <c r="H25" s="65">
        <f>VLOOKUP($A25,'Return Data'!$B$7:$R$2292,12,0)</f>
        <v>36.135899999999999</v>
      </c>
      <c r="I25" s="66">
        <f t="shared" si="2"/>
        <v>2</v>
      </c>
      <c r="J25" s="65">
        <f>VLOOKUP($A25,'Return Data'!$B$7:$R$2292,13,0)</f>
        <v>46.698500000000003</v>
      </c>
      <c r="K25" s="66">
        <f t="shared" si="3"/>
        <v>4</v>
      </c>
      <c r="L25" s="65"/>
      <c r="M25" s="66"/>
      <c r="N25" s="65"/>
      <c r="O25" s="66"/>
      <c r="P25" s="65"/>
      <c r="Q25" s="66"/>
      <c r="R25" s="65">
        <f>VLOOKUP($A25,'Return Data'!$B$7:$R$2292,16,0)</f>
        <v>30.652899999999999</v>
      </c>
      <c r="S25" s="67">
        <f t="shared" si="5"/>
        <v>3</v>
      </c>
    </row>
    <row r="26" spans="1:19" x14ac:dyDescent="0.3">
      <c r="A26" s="63" t="s">
        <v>1978</v>
      </c>
      <c r="B26" s="64">
        <f>VLOOKUP($A26,'Return Data'!$B$7:$R$2292,3,0)</f>
        <v>44579</v>
      </c>
      <c r="C26" s="65">
        <f>VLOOKUP($A26,'Return Data'!$B$7:$R$2292,4,0)</f>
        <v>28.494599999999998</v>
      </c>
      <c r="D26" s="65">
        <f>VLOOKUP($A26,'Return Data'!$B$7:$R$2292,10,0)</f>
        <v>0.58919999999999995</v>
      </c>
      <c r="E26" s="66">
        <f t="shared" si="0"/>
        <v>5</v>
      </c>
      <c r="F26" s="65">
        <f>VLOOKUP($A26,'Return Data'!$B$7:$R$2292,11,0)</f>
        <v>19.1236</v>
      </c>
      <c r="G26" s="66">
        <f t="shared" si="1"/>
        <v>1</v>
      </c>
      <c r="H26" s="65">
        <f>VLOOKUP($A26,'Return Data'!$B$7:$R$2292,12,0)</f>
        <v>35.296199999999999</v>
      </c>
      <c r="I26" s="66">
        <f t="shared" si="2"/>
        <v>6</v>
      </c>
      <c r="J26" s="65">
        <f>VLOOKUP($A26,'Return Data'!$B$7:$R$2292,13,0)</f>
        <v>48.756500000000003</v>
      </c>
      <c r="K26" s="66">
        <f t="shared" si="3"/>
        <v>2</v>
      </c>
      <c r="L26" s="65">
        <f>VLOOKUP($A26,'Return Data'!$B$7:$R$2292,17,0)</f>
        <v>27.436399999999999</v>
      </c>
      <c r="M26" s="66">
        <f t="shared" si="4"/>
        <v>10</v>
      </c>
      <c r="N26" s="65">
        <f>VLOOKUP($A26,'Return Data'!$B$7:$R$2292,14,0)</f>
        <v>23.2622</v>
      </c>
      <c r="O26" s="66">
        <f t="shared" si="6"/>
        <v>7</v>
      </c>
      <c r="P26" s="65">
        <f>VLOOKUP($A26,'Return Data'!$B$7:$R$2292,15,0)</f>
        <v>18.307200000000002</v>
      </c>
      <c r="Q26" s="66">
        <f t="shared" si="7"/>
        <v>9</v>
      </c>
      <c r="R26" s="65">
        <f>VLOOKUP($A26,'Return Data'!$B$7:$R$2292,16,0)</f>
        <v>18.659099999999999</v>
      </c>
      <c r="S26" s="67">
        <f t="shared" si="5"/>
        <v>10</v>
      </c>
    </row>
    <row r="27" spans="1:19" x14ac:dyDescent="0.3">
      <c r="A27" s="63" t="s">
        <v>922</v>
      </c>
      <c r="B27" s="64">
        <f>VLOOKUP($A27,'Return Data'!$B$7:$R$2292,3,0)</f>
        <v>44579</v>
      </c>
      <c r="C27" s="65">
        <f>VLOOKUP($A27,'Return Data'!$B$7:$R$2292,4,0)</f>
        <v>896.78409999999997</v>
      </c>
      <c r="D27" s="65">
        <f>VLOOKUP($A27,'Return Data'!$B$7:$R$2292,10,0)</f>
        <v>-3.5636999999999999</v>
      </c>
      <c r="E27" s="66">
        <f t="shared" si="0"/>
        <v>26</v>
      </c>
      <c r="F27" s="65">
        <f>VLOOKUP($A27,'Return Data'!$B$7:$R$2292,11,0)</f>
        <v>12.9818</v>
      </c>
      <c r="G27" s="66">
        <f t="shared" si="1"/>
        <v>16</v>
      </c>
      <c r="H27" s="65">
        <f>VLOOKUP($A27,'Return Data'!$B$7:$R$2292,12,0)</f>
        <v>28.878299999999999</v>
      </c>
      <c r="I27" s="66">
        <f t="shared" si="2"/>
        <v>22</v>
      </c>
      <c r="J27" s="65">
        <f>VLOOKUP($A27,'Return Data'!$B$7:$R$2292,13,0)</f>
        <v>34.597499999999997</v>
      </c>
      <c r="K27" s="66">
        <f t="shared" si="3"/>
        <v>21</v>
      </c>
      <c r="L27" s="65">
        <f>VLOOKUP($A27,'Return Data'!$B$7:$R$2292,17,0)</f>
        <v>23.78</v>
      </c>
      <c r="M27" s="66">
        <f t="shared" si="4"/>
        <v>20</v>
      </c>
      <c r="N27" s="65">
        <f>VLOOKUP($A27,'Return Data'!$B$7:$R$2292,14,0)</f>
        <v>19.674099999999999</v>
      </c>
      <c r="O27" s="66">
        <f t="shared" si="6"/>
        <v>18</v>
      </c>
      <c r="P27" s="65">
        <f>VLOOKUP($A27,'Return Data'!$B$7:$R$2292,15,0)</f>
        <v>13.7445</v>
      </c>
      <c r="Q27" s="66">
        <f t="shared" si="7"/>
        <v>21</v>
      </c>
      <c r="R27" s="65">
        <f>VLOOKUP($A27,'Return Data'!$B$7:$R$2292,16,0)</f>
        <v>14.0869</v>
      </c>
      <c r="S27" s="67">
        <f t="shared" si="5"/>
        <v>25</v>
      </c>
    </row>
    <row r="28" spans="1:19" x14ac:dyDescent="0.3">
      <c r="A28" s="63" t="s">
        <v>924</v>
      </c>
      <c r="B28" s="64">
        <f>VLOOKUP($A28,'Return Data'!$B$7:$R$2292,3,0)</f>
        <v>0</v>
      </c>
      <c r="C28" s="65">
        <f>VLOOKUP($A28,'Return Data'!$B$7:$R$2292,4,0)</f>
        <v>0</v>
      </c>
      <c r="D28" s="65">
        <f>VLOOKUP($A28,'Return Data'!$B$7:$R$2292,10,0)</f>
        <v>0</v>
      </c>
      <c r="E28" s="66">
        <f t="shared" si="0"/>
        <v>8</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926</v>
      </c>
      <c r="B29" s="64">
        <f>VLOOKUP($A29,'Return Data'!$B$7:$R$2292,3,0)</f>
        <v>44579</v>
      </c>
      <c r="C29" s="65">
        <f>VLOOKUP($A29,'Return Data'!$B$7:$R$2292,4,0)</f>
        <v>70.895399999999995</v>
      </c>
      <c r="D29" s="65">
        <f>VLOOKUP($A29,'Return Data'!$B$7:$R$2292,10,0)</f>
        <v>-1.3557999999999999</v>
      </c>
      <c r="E29" s="66">
        <f t="shared" si="0"/>
        <v>18</v>
      </c>
      <c r="F29" s="65">
        <f>VLOOKUP($A29,'Return Data'!$B$7:$R$2292,11,0)</f>
        <v>14.5029</v>
      </c>
      <c r="G29" s="66">
        <f t="shared" si="1"/>
        <v>12</v>
      </c>
      <c r="H29" s="65">
        <f>VLOOKUP($A29,'Return Data'!$B$7:$R$2292,12,0)</f>
        <v>31.639299999999999</v>
      </c>
      <c r="I29" s="66">
        <f t="shared" si="2"/>
        <v>15</v>
      </c>
      <c r="J29" s="65">
        <f>VLOOKUP($A29,'Return Data'!$B$7:$R$2292,13,0)</f>
        <v>39.4377</v>
      </c>
      <c r="K29" s="66">
        <f t="shared" si="3"/>
        <v>16</v>
      </c>
      <c r="L29" s="65">
        <f>VLOOKUP($A29,'Return Data'!$B$7:$R$2292,17,0)</f>
        <v>34.501399999999997</v>
      </c>
      <c r="M29" s="66">
        <f t="shared" si="4"/>
        <v>2</v>
      </c>
      <c r="N29" s="65">
        <f>VLOOKUP($A29,'Return Data'!$B$7:$R$2292,14,0)</f>
        <v>24.448899999999998</v>
      </c>
      <c r="O29" s="66">
        <f t="shared" si="6"/>
        <v>3</v>
      </c>
      <c r="P29" s="65">
        <f>VLOOKUP($A29,'Return Data'!$B$7:$R$2292,15,0)</f>
        <v>17.446200000000001</v>
      </c>
      <c r="Q29" s="66">
        <f t="shared" si="7"/>
        <v>10</v>
      </c>
      <c r="R29" s="65">
        <f>VLOOKUP($A29,'Return Data'!$B$7:$R$2292,16,0)</f>
        <v>19.172499999999999</v>
      </c>
      <c r="S29" s="67">
        <f t="shared" si="5"/>
        <v>8</v>
      </c>
    </row>
    <row r="30" spans="1:19" x14ac:dyDescent="0.3">
      <c r="A30" s="63" t="s">
        <v>1869</v>
      </c>
      <c r="B30" s="64">
        <f>VLOOKUP($A30,'Return Data'!$B$7:$R$2292,3,0)</f>
        <v>44579</v>
      </c>
      <c r="C30" s="65">
        <f>VLOOKUP($A30,'Return Data'!$B$7:$R$2292,4,0)</f>
        <v>404.42750000000001</v>
      </c>
      <c r="D30" s="65">
        <f>VLOOKUP($A30,'Return Data'!$B$7:$R$2292,10,0)</f>
        <v>2.3839000000000001</v>
      </c>
      <c r="E30" s="66">
        <f t="shared" si="0"/>
        <v>2</v>
      </c>
      <c r="F30" s="65">
        <f>VLOOKUP($A30,'Return Data'!$B$7:$R$2292,11,0)</f>
        <v>12.8001</v>
      </c>
      <c r="G30" s="66">
        <f t="shared" si="1"/>
        <v>17</v>
      </c>
      <c r="H30" s="65">
        <f>VLOOKUP($A30,'Return Data'!$B$7:$R$2292,12,0)</f>
        <v>34.941200000000002</v>
      </c>
      <c r="I30" s="66">
        <f t="shared" si="2"/>
        <v>7</v>
      </c>
      <c r="J30" s="65">
        <f>VLOOKUP($A30,'Return Data'!$B$7:$R$2292,13,0)</f>
        <v>42.104599999999998</v>
      </c>
      <c r="K30" s="66">
        <f t="shared" si="3"/>
        <v>9</v>
      </c>
      <c r="L30" s="65">
        <f>VLOOKUP($A30,'Return Data'!$B$7:$R$2292,17,0)</f>
        <v>28.5077</v>
      </c>
      <c r="M30" s="66">
        <f t="shared" si="4"/>
        <v>7</v>
      </c>
      <c r="N30" s="65">
        <f>VLOOKUP($A30,'Return Data'!$B$7:$R$2292,14,0)</f>
        <v>22.5564</v>
      </c>
      <c r="O30" s="66">
        <f t="shared" si="6"/>
        <v>10</v>
      </c>
      <c r="P30" s="65">
        <f>VLOOKUP($A30,'Return Data'!$B$7:$R$2292,15,0)</f>
        <v>18.773</v>
      </c>
      <c r="Q30" s="66">
        <f t="shared" si="7"/>
        <v>7</v>
      </c>
      <c r="R30" s="65">
        <f>VLOOKUP($A30,'Return Data'!$B$7:$R$2292,16,0)</f>
        <v>18.2593</v>
      </c>
      <c r="S30" s="67">
        <f t="shared" si="5"/>
        <v>11</v>
      </c>
    </row>
    <row r="31" spans="1:19" x14ac:dyDescent="0.3">
      <c r="A31" s="63" t="s">
        <v>928</v>
      </c>
      <c r="B31" s="64">
        <f>VLOOKUP($A31,'Return Data'!$B$7:$R$2292,3,0)</f>
        <v>44579</v>
      </c>
      <c r="C31" s="65">
        <f>VLOOKUP($A31,'Return Data'!$B$7:$R$2292,4,0)</f>
        <v>62.674100000000003</v>
      </c>
      <c r="D31" s="65">
        <f>VLOOKUP($A31,'Return Data'!$B$7:$R$2292,10,0)</f>
        <v>0.53979999999999995</v>
      </c>
      <c r="E31" s="66">
        <f t="shared" si="0"/>
        <v>6</v>
      </c>
      <c r="F31" s="65">
        <f>VLOOKUP($A31,'Return Data'!$B$7:$R$2292,11,0)</f>
        <v>18.048999999999999</v>
      </c>
      <c r="G31" s="66">
        <f t="shared" si="1"/>
        <v>4</v>
      </c>
      <c r="H31" s="65">
        <f>VLOOKUP($A31,'Return Data'!$B$7:$R$2292,12,0)</f>
        <v>35.505400000000002</v>
      </c>
      <c r="I31" s="66">
        <f t="shared" si="2"/>
        <v>5</v>
      </c>
      <c r="J31" s="65">
        <f>VLOOKUP($A31,'Return Data'!$B$7:$R$2292,13,0)</f>
        <v>45.033900000000003</v>
      </c>
      <c r="K31" s="66">
        <f t="shared" si="3"/>
        <v>6</v>
      </c>
      <c r="L31" s="65">
        <f>VLOOKUP($A31,'Return Data'!$B$7:$R$2292,17,0)</f>
        <v>25.253799999999998</v>
      </c>
      <c r="M31" s="66">
        <f t="shared" si="4"/>
        <v>16</v>
      </c>
      <c r="N31" s="65">
        <f>VLOOKUP($A31,'Return Data'!$B$7:$R$2292,14,0)</f>
        <v>22.213799999999999</v>
      </c>
      <c r="O31" s="66">
        <f t="shared" si="6"/>
        <v>12</v>
      </c>
      <c r="P31" s="65">
        <f>VLOOKUP($A31,'Return Data'!$B$7:$R$2292,15,0)</f>
        <v>19.5092</v>
      </c>
      <c r="Q31" s="66">
        <f t="shared" si="7"/>
        <v>4</v>
      </c>
      <c r="R31" s="65">
        <f>VLOOKUP($A31,'Return Data'!$B$7:$R$2292,16,0)</f>
        <v>16.837800000000001</v>
      </c>
      <c r="S31" s="67">
        <f t="shared" si="5"/>
        <v>17</v>
      </c>
    </row>
    <row r="32" spans="1:19" x14ac:dyDescent="0.3">
      <c r="A32" s="63" t="s">
        <v>930</v>
      </c>
      <c r="B32" s="64">
        <f>VLOOKUP($A32,'Return Data'!$B$7:$R$2292,3,0)</f>
        <v>44579</v>
      </c>
      <c r="C32" s="65">
        <f>VLOOKUP($A32,'Return Data'!$B$7:$R$2292,4,0)</f>
        <v>371.7022</v>
      </c>
      <c r="D32" s="65">
        <f>VLOOKUP($A32,'Return Data'!$B$7:$R$2292,10,0)</f>
        <v>0.1087</v>
      </c>
      <c r="E32" s="66">
        <f t="shared" si="0"/>
        <v>7</v>
      </c>
      <c r="F32" s="65">
        <f>VLOOKUP($A32,'Return Data'!$B$7:$R$2292,11,0)</f>
        <v>11.1366</v>
      </c>
      <c r="G32" s="66">
        <f t="shared" si="1"/>
        <v>23</v>
      </c>
      <c r="H32" s="65">
        <f>VLOOKUP($A32,'Return Data'!$B$7:$R$2292,12,0)</f>
        <v>24.5047</v>
      </c>
      <c r="I32" s="66">
        <f t="shared" si="2"/>
        <v>26</v>
      </c>
      <c r="J32" s="65">
        <f>VLOOKUP($A32,'Return Data'!$B$7:$R$2292,13,0)</f>
        <v>32.918100000000003</v>
      </c>
      <c r="K32" s="66">
        <f t="shared" si="3"/>
        <v>23</v>
      </c>
      <c r="L32" s="65">
        <f>VLOOKUP($A32,'Return Data'!$B$7:$R$2292,17,0)</f>
        <v>23.3931</v>
      </c>
      <c r="M32" s="66">
        <f t="shared" si="4"/>
        <v>21</v>
      </c>
      <c r="N32" s="65">
        <f>VLOOKUP($A32,'Return Data'!$B$7:$R$2292,14,0)</f>
        <v>21.644200000000001</v>
      </c>
      <c r="O32" s="66">
        <f t="shared" si="6"/>
        <v>14</v>
      </c>
      <c r="P32" s="65">
        <f>VLOOKUP($A32,'Return Data'!$B$7:$R$2292,15,0)</f>
        <v>17.039200000000001</v>
      </c>
      <c r="Q32" s="66">
        <f t="shared" si="7"/>
        <v>12</v>
      </c>
      <c r="R32" s="65">
        <f>VLOOKUP($A32,'Return Data'!$B$7:$R$2292,16,0)</f>
        <v>17.139199999999999</v>
      </c>
      <c r="S32" s="67">
        <f t="shared" si="5"/>
        <v>16</v>
      </c>
    </row>
    <row r="33" spans="1:19" x14ac:dyDescent="0.3">
      <c r="A33" s="63" t="s">
        <v>931</v>
      </c>
      <c r="B33" s="64">
        <f>VLOOKUP($A33,'Return Data'!$B$7:$R$2292,3,0)</f>
        <v>44579</v>
      </c>
      <c r="C33" s="65">
        <f>VLOOKUP($A33,'Return Data'!$B$7:$R$2292,4,0)</f>
        <v>17.920000000000002</v>
      </c>
      <c r="D33" s="65">
        <f>VLOOKUP($A33,'Return Data'!$B$7:$R$2292,10,0)</f>
        <v>-0.99450000000000005</v>
      </c>
      <c r="E33" s="66">
        <f t="shared" si="0"/>
        <v>14</v>
      </c>
      <c r="F33" s="65">
        <f>VLOOKUP($A33,'Return Data'!$B$7:$R$2292,11,0)</f>
        <v>17.739799999999999</v>
      </c>
      <c r="G33" s="66">
        <f t="shared" si="1"/>
        <v>5</v>
      </c>
      <c r="H33" s="65">
        <f>VLOOKUP($A33,'Return Data'!$B$7:$R$2292,12,0)</f>
        <v>35.860500000000002</v>
      </c>
      <c r="I33" s="66">
        <f t="shared" si="2"/>
        <v>3</v>
      </c>
      <c r="J33" s="65">
        <f>VLOOKUP($A33,'Return Data'!$B$7:$R$2292,13,0)</f>
        <v>40.991300000000003</v>
      </c>
      <c r="K33" s="66">
        <f t="shared" si="3"/>
        <v>11</v>
      </c>
      <c r="L33" s="65"/>
      <c r="M33" s="66"/>
      <c r="N33" s="65"/>
      <c r="O33" s="66"/>
      <c r="P33" s="65"/>
      <c r="Q33" s="66"/>
      <c r="R33" s="65">
        <f>VLOOKUP($A33,'Return Data'!$B$7:$R$2292,16,0)</f>
        <v>31.664300000000001</v>
      </c>
      <c r="S33" s="67">
        <f t="shared" si="5"/>
        <v>2</v>
      </c>
    </row>
    <row r="34" spans="1:19" x14ac:dyDescent="0.3">
      <c r="A34" s="63" t="s">
        <v>933</v>
      </c>
      <c r="B34" s="64">
        <f>VLOOKUP($A34,'Return Data'!$B$7:$R$2292,3,0)</f>
        <v>44579</v>
      </c>
      <c r="C34" s="65">
        <f>VLOOKUP($A34,'Return Data'!$B$7:$R$2292,4,0)</f>
        <v>106.3099</v>
      </c>
      <c r="D34" s="65">
        <f>VLOOKUP($A34,'Return Data'!$B$7:$R$2292,10,0)</f>
        <v>-2.8900999999999999</v>
      </c>
      <c r="E34" s="66">
        <f t="shared" si="0"/>
        <v>23</v>
      </c>
      <c r="F34" s="65">
        <f>VLOOKUP($A34,'Return Data'!$B$7:$R$2292,11,0)</f>
        <v>9.8353000000000002</v>
      </c>
      <c r="G34" s="66">
        <f t="shared" si="1"/>
        <v>25</v>
      </c>
      <c r="H34" s="65">
        <f>VLOOKUP($A34,'Return Data'!$B$7:$R$2292,12,0)</f>
        <v>29.974599999999999</v>
      </c>
      <c r="I34" s="66">
        <f t="shared" si="2"/>
        <v>18</v>
      </c>
      <c r="J34" s="65">
        <f>VLOOKUP($A34,'Return Data'!$B$7:$R$2292,13,0)</f>
        <v>41.493899999999996</v>
      </c>
      <c r="K34" s="66">
        <f t="shared" si="3"/>
        <v>10</v>
      </c>
      <c r="L34" s="65">
        <f>VLOOKUP($A34,'Return Data'!$B$7:$R$2292,17,0)</f>
        <v>26.571899999999999</v>
      </c>
      <c r="M34" s="66">
        <f t="shared" si="4"/>
        <v>13</v>
      </c>
      <c r="N34" s="65">
        <f>VLOOKUP($A34,'Return Data'!$B$7:$R$2292,14,0)</f>
        <v>19.508900000000001</v>
      </c>
      <c r="O34" s="66">
        <f t="shared" si="6"/>
        <v>19</v>
      </c>
      <c r="P34" s="65">
        <f>VLOOKUP($A34,'Return Data'!$B$7:$R$2292,15,0)</f>
        <v>15.661099999999999</v>
      </c>
      <c r="Q34" s="66">
        <f t="shared" si="7"/>
        <v>18</v>
      </c>
      <c r="R34" s="65">
        <f>VLOOKUP($A34,'Return Data'!$B$7:$R$2292,16,0)</f>
        <v>14.4023</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-0.89015925925925921</v>
      </c>
      <c r="E36" s="74"/>
      <c r="F36" s="75">
        <f>AVERAGE(F8:F34)</f>
        <v>13.545000000000002</v>
      </c>
      <c r="G36" s="74"/>
      <c r="H36" s="75">
        <f>AVERAGE(H8:H34)</f>
        <v>30.769059259259258</v>
      </c>
      <c r="I36" s="74"/>
      <c r="J36" s="75">
        <f>AVERAGE(J8:J34)</f>
        <v>38.757940740740736</v>
      </c>
      <c r="K36" s="74"/>
      <c r="L36" s="75">
        <f>AVERAGE(L8:L34)</f>
        <v>25.986012500000001</v>
      </c>
      <c r="M36" s="74"/>
      <c r="N36" s="75">
        <f>AVERAGE(N8:N34)</f>
        <v>21.32390909090909</v>
      </c>
      <c r="O36" s="74"/>
      <c r="P36" s="75">
        <f>AVERAGE(P8:P34)</f>
        <v>16.956786363636365</v>
      </c>
      <c r="Q36" s="74"/>
      <c r="R36" s="75">
        <f>AVERAGE(R8:R34)</f>
        <v>18.945725925925931</v>
      </c>
      <c r="S36" s="76"/>
    </row>
    <row r="37" spans="1:19" x14ac:dyDescent="0.3">
      <c r="A37" s="73" t="s">
        <v>28</v>
      </c>
      <c r="B37" s="74"/>
      <c r="C37" s="74"/>
      <c r="D37" s="75">
        <f>MIN(D8:D34)</f>
        <v>-3.8595999999999999</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2.9087999999999998</v>
      </c>
      <c r="E38" s="78"/>
      <c r="F38" s="79">
        <f>MAX(F8:F34)</f>
        <v>19.1236</v>
      </c>
      <c r="G38" s="78"/>
      <c r="H38" s="79">
        <f>MAX(H8:H34)</f>
        <v>37.297199999999997</v>
      </c>
      <c r="I38" s="78"/>
      <c r="J38" s="79">
        <f>MAX(J8:J34)</f>
        <v>50.437100000000001</v>
      </c>
      <c r="K38" s="78"/>
      <c r="L38" s="79">
        <f>MAX(L8:L34)</f>
        <v>34.9587</v>
      </c>
      <c r="M38" s="78"/>
      <c r="N38" s="79">
        <f>MAX(N8:N34)</f>
        <v>28.097300000000001</v>
      </c>
      <c r="O38" s="78"/>
      <c r="P38" s="79">
        <f>MAX(P8:P34)</f>
        <v>23.229299999999999</v>
      </c>
      <c r="Q38" s="78"/>
      <c r="R38" s="79">
        <f>MAX(R8:R34)</f>
        <v>34.5336</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1864</v>
      </c>
      <c r="B8" s="64">
        <f>VLOOKUP($A8,'Return Data'!$B$7:$R$2292,3,0)</f>
        <v>44579</v>
      </c>
      <c r="C8" s="65">
        <f>VLOOKUP($A8,'Return Data'!$B$7:$R$2292,4,0)</f>
        <v>860.26206465090797</v>
      </c>
      <c r="D8" s="65">
        <f>VLOOKUP($A8,'Return Data'!$B$7:$R$2292,10,0)</f>
        <v>-1.5204</v>
      </c>
      <c r="E8" s="66">
        <f t="shared" ref="E8:E34" si="0">RANK(D8,D$8:D$34,0)</f>
        <v>16</v>
      </c>
      <c r="F8" s="65">
        <f>VLOOKUP($A8,'Return Data'!$B$7:$R$2292,11,0)</f>
        <v>15.510199999999999</v>
      </c>
      <c r="G8" s="66">
        <f t="shared" ref="G8:G34" si="1">RANK(F8,F$8:F$34,0)</f>
        <v>7</v>
      </c>
      <c r="H8" s="65">
        <f>VLOOKUP($A8,'Return Data'!$B$7:$R$2292,12,0)</f>
        <v>31.9176</v>
      </c>
      <c r="I8" s="66">
        <f>RANK(H8,H$8:H$34,0)</f>
        <v>12</v>
      </c>
      <c r="J8" s="65">
        <f>VLOOKUP($A8,'Return Data'!$B$7:$R$2292,13,0)</f>
        <v>41.0383</v>
      </c>
      <c r="K8" s="66">
        <f>RANK(J8,J$8:J$34,0)</f>
        <v>8</v>
      </c>
      <c r="L8" s="65">
        <f>VLOOKUP($A8,'Return Data'!$B$7:$R$2292,17,0)</f>
        <v>27.500800000000002</v>
      </c>
      <c r="M8" s="66">
        <f>RANK(L8,L$8:L$34,0)</f>
        <v>6</v>
      </c>
      <c r="N8" s="65">
        <f>VLOOKUP($A8,'Return Data'!$B$7:$R$2292,14,0)</f>
        <v>23.029299999999999</v>
      </c>
      <c r="O8" s="66">
        <f>RANK(N8,N$8:N$34,0)</f>
        <v>4</v>
      </c>
      <c r="P8" s="65">
        <f>VLOOKUP($A8,'Return Data'!$B$7:$R$2292,15,0)</f>
        <v>16.2044</v>
      </c>
      <c r="Q8" s="66">
        <f>RANK(P8,P$8:P$34,0)</f>
        <v>11</v>
      </c>
      <c r="R8" s="65">
        <f>VLOOKUP($A8,'Return Data'!$B$7:$R$2292,16,0)</f>
        <v>18.268799999999999</v>
      </c>
      <c r="S8" s="67">
        <f>RANK(R8,R$8:R$34,0)</f>
        <v>11</v>
      </c>
    </row>
    <row r="9" spans="1:20" x14ac:dyDescent="0.3">
      <c r="A9" s="63" t="s">
        <v>890</v>
      </c>
      <c r="B9" s="64">
        <f>VLOOKUP($A9,'Return Data'!$B$7:$R$2292,3,0)</f>
        <v>44579</v>
      </c>
      <c r="C9" s="65">
        <f>VLOOKUP($A9,'Return Data'!$B$7:$R$2292,4,0)</f>
        <v>21.54</v>
      </c>
      <c r="D9" s="65">
        <f>VLOOKUP($A9,'Return Data'!$B$7:$R$2292,10,0)</f>
        <v>-2.0464000000000002</v>
      </c>
      <c r="E9" s="66">
        <f t="shared" si="0"/>
        <v>22</v>
      </c>
      <c r="F9" s="65">
        <f>VLOOKUP($A9,'Return Data'!$B$7:$R$2292,11,0)</f>
        <v>12.598000000000001</v>
      </c>
      <c r="G9" s="66">
        <f t="shared" si="1"/>
        <v>16</v>
      </c>
      <c r="H9" s="65">
        <f>VLOOKUP($A9,'Return Data'!$B$7:$R$2292,12,0)</f>
        <v>33.292099999999998</v>
      </c>
      <c r="I9" s="66">
        <f t="shared" ref="I9:I34" si="2">RANK(H9,H$8:H$34,0)</f>
        <v>7</v>
      </c>
      <c r="J9" s="65">
        <f>VLOOKUP($A9,'Return Data'!$B$7:$R$2292,13,0)</f>
        <v>46.331499999999998</v>
      </c>
      <c r="K9" s="66">
        <f t="shared" ref="K9:K34" si="3">RANK(J9,J$8:J$34,0)</f>
        <v>2</v>
      </c>
      <c r="L9" s="65">
        <f>VLOOKUP($A9,'Return Data'!$B$7:$R$2292,17,0)</f>
        <v>32.880400000000002</v>
      </c>
      <c r="M9" s="66">
        <f t="shared" ref="M9:M34" si="4">RANK(L9,L$8:L$34,0)</f>
        <v>2</v>
      </c>
      <c r="N9" s="65"/>
      <c r="O9" s="66"/>
      <c r="P9" s="65"/>
      <c r="Q9" s="66"/>
      <c r="R9" s="65">
        <f>VLOOKUP($A9,'Return Data'!$B$7:$R$2292,16,0)</f>
        <v>26.687000000000001</v>
      </c>
      <c r="S9" s="67">
        <f t="shared" ref="S9:S34" si="5">RANK(R9,R$8:R$34,0)</f>
        <v>4</v>
      </c>
    </row>
    <row r="10" spans="1:20" x14ac:dyDescent="0.3">
      <c r="A10" s="63" t="s">
        <v>892</v>
      </c>
      <c r="B10" s="64">
        <f>VLOOKUP($A10,'Return Data'!$B$7:$R$2292,3,0)</f>
        <v>44579</v>
      </c>
      <c r="C10" s="65">
        <f>VLOOKUP($A10,'Return Data'!$B$7:$R$2292,4,0)</f>
        <v>57.68</v>
      </c>
      <c r="D10" s="65">
        <f>VLOOKUP($A10,'Return Data'!$B$7:$R$2292,10,0)</f>
        <v>-1.5364</v>
      </c>
      <c r="E10" s="66">
        <f t="shared" si="0"/>
        <v>17</v>
      </c>
      <c r="F10" s="65">
        <f>VLOOKUP($A10,'Return Data'!$B$7:$R$2292,11,0)</f>
        <v>9.7829999999999995</v>
      </c>
      <c r="G10" s="66">
        <f t="shared" si="1"/>
        <v>24</v>
      </c>
      <c r="H10" s="65">
        <f>VLOOKUP($A10,'Return Data'!$B$7:$R$2292,12,0)</f>
        <v>30.5273</v>
      </c>
      <c r="I10" s="66">
        <f t="shared" si="2"/>
        <v>15</v>
      </c>
      <c r="J10" s="65">
        <f>VLOOKUP($A10,'Return Data'!$B$7:$R$2292,13,0)</f>
        <v>36.069800000000001</v>
      </c>
      <c r="K10" s="66">
        <f t="shared" si="3"/>
        <v>19</v>
      </c>
      <c r="L10" s="65">
        <f>VLOOKUP($A10,'Return Data'!$B$7:$R$2292,17,0)</f>
        <v>25.305599999999998</v>
      </c>
      <c r="M10" s="66">
        <f t="shared" si="4"/>
        <v>11</v>
      </c>
      <c r="N10" s="65">
        <f>VLOOKUP($A10,'Return Data'!$B$7:$R$2292,14,0)</f>
        <v>21.59</v>
      </c>
      <c r="O10" s="66">
        <f t="shared" ref="O10:O34" si="6">RANK(N10,N$8:N$34,0)</f>
        <v>8</v>
      </c>
      <c r="P10" s="65">
        <f>VLOOKUP($A10,'Return Data'!$B$7:$R$2292,15,0)</f>
        <v>15.149900000000001</v>
      </c>
      <c r="Q10" s="66">
        <f t="shared" ref="Q10:Q34" si="7">RANK(P10,P$8:P$34,0)</f>
        <v>17</v>
      </c>
      <c r="R10" s="65">
        <f>VLOOKUP($A10,'Return Data'!$B$7:$R$2292,16,0)</f>
        <v>14.1371</v>
      </c>
      <c r="S10" s="67">
        <f t="shared" si="5"/>
        <v>17</v>
      </c>
    </row>
    <row r="11" spans="1:20" x14ac:dyDescent="0.3">
      <c r="A11" s="63" t="s">
        <v>894</v>
      </c>
      <c r="B11" s="64">
        <f>VLOOKUP($A11,'Return Data'!$B$7:$R$2292,3,0)</f>
        <v>44579</v>
      </c>
      <c r="C11" s="65">
        <f>VLOOKUP($A11,'Return Data'!$B$7:$R$2292,4,0)</f>
        <v>169.95</v>
      </c>
      <c r="D11" s="65">
        <f>VLOOKUP($A11,'Return Data'!$B$7:$R$2292,10,0)</f>
        <v>-1.4954000000000001</v>
      </c>
      <c r="E11" s="66">
        <f t="shared" si="0"/>
        <v>15</v>
      </c>
      <c r="F11" s="65">
        <f>VLOOKUP($A11,'Return Data'!$B$7:$R$2292,11,0)</f>
        <v>13.915100000000001</v>
      </c>
      <c r="G11" s="66">
        <f t="shared" si="1"/>
        <v>12</v>
      </c>
      <c r="H11" s="65">
        <f>VLOOKUP($A11,'Return Data'!$B$7:$R$2292,12,0)</f>
        <v>32.825299999999999</v>
      </c>
      <c r="I11" s="66">
        <f t="shared" si="2"/>
        <v>10</v>
      </c>
      <c r="J11" s="65">
        <f>VLOOKUP($A11,'Return Data'!$B$7:$R$2292,13,0)</f>
        <v>38.78</v>
      </c>
      <c r="K11" s="66">
        <f t="shared" si="3"/>
        <v>13</v>
      </c>
      <c r="L11" s="65">
        <f>VLOOKUP($A11,'Return Data'!$B$7:$R$2292,17,0)</f>
        <v>29.927499999999998</v>
      </c>
      <c r="M11" s="66">
        <f t="shared" si="4"/>
        <v>4</v>
      </c>
      <c r="N11" s="65">
        <f>VLOOKUP($A11,'Return Data'!$B$7:$R$2292,14,0)</f>
        <v>24.108699999999999</v>
      </c>
      <c r="O11" s="66">
        <f t="shared" si="6"/>
        <v>2</v>
      </c>
      <c r="P11" s="65">
        <f>VLOOKUP($A11,'Return Data'!$B$7:$R$2292,15,0)</f>
        <v>19.677600000000002</v>
      </c>
      <c r="Q11" s="66">
        <f t="shared" si="7"/>
        <v>2</v>
      </c>
      <c r="R11" s="65">
        <f>VLOOKUP($A11,'Return Data'!$B$7:$R$2292,16,0)</f>
        <v>18.2867</v>
      </c>
      <c r="S11" s="67">
        <f t="shared" si="5"/>
        <v>10</v>
      </c>
    </row>
    <row r="12" spans="1:20" x14ac:dyDescent="0.3">
      <c r="A12" s="63" t="s">
        <v>896</v>
      </c>
      <c r="B12" s="64">
        <f>VLOOKUP($A12,'Return Data'!$B$7:$R$2292,3,0)</f>
        <v>44579</v>
      </c>
      <c r="C12" s="65">
        <f>VLOOKUP($A12,'Return Data'!$B$7:$R$2292,4,0)</f>
        <v>363.71300000000002</v>
      </c>
      <c r="D12" s="65">
        <f>VLOOKUP($A12,'Return Data'!$B$7:$R$2292,10,0)</f>
        <v>-4.0872000000000002</v>
      </c>
      <c r="E12" s="66">
        <f t="shared" si="0"/>
        <v>27</v>
      </c>
      <c r="F12" s="65">
        <f>VLOOKUP($A12,'Return Data'!$B$7:$R$2292,11,0)</f>
        <v>5.5369000000000002</v>
      </c>
      <c r="G12" s="66">
        <f t="shared" si="1"/>
        <v>26</v>
      </c>
      <c r="H12" s="65">
        <f>VLOOKUP($A12,'Return Data'!$B$7:$R$2292,12,0)</f>
        <v>23.7241</v>
      </c>
      <c r="I12" s="66">
        <f t="shared" si="2"/>
        <v>25</v>
      </c>
      <c r="J12" s="65">
        <f>VLOOKUP($A12,'Return Data'!$B$7:$R$2292,13,0)</f>
        <v>31.415299999999998</v>
      </c>
      <c r="K12" s="66">
        <f t="shared" si="3"/>
        <v>24</v>
      </c>
      <c r="L12" s="65">
        <f>VLOOKUP($A12,'Return Data'!$B$7:$R$2292,17,0)</f>
        <v>22.711200000000002</v>
      </c>
      <c r="M12" s="66">
        <f t="shared" si="4"/>
        <v>21</v>
      </c>
      <c r="N12" s="65">
        <f>VLOOKUP($A12,'Return Data'!$B$7:$R$2292,14,0)</f>
        <v>20.558700000000002</v>
      </c>
      <c r="O12" s="66">
        <f t="shared" si="6"/>
        <v>15</v>
      </c>
      <c r="P12" s="65">
        <f>VLOOKUP($A12,'Return Data'!$B$7:$R$2292,15,0)</f>
        <v>15.7712</v>
      </c>
      <c r="Q12" s="66">
        <f t="shared" si="7"/>
        <v>14</v>
      </c>
      <c r="R12" s="65">
        <f>VLOOKUP($A12,'Return Data'!$B$7:$R$2292,16,0)</f>
        <v>18.020199999999999</v>
      </c>
      <c r="S12" s="67">
        <f t="shared" si="5"/>
        <v>12</v>
      </c>
    </row>
    <row r="13" spans="1:20" x14ac:dyDescent="0.3">
      <c r="A13" s="63" t="s">
        <v>898</v>
      </c>
      <c r="B13" s="64">
        <f>VLOOKUP($A13,'Return Data'!$B$7:$R$2292,3,0)</f>
        <v>44579</v>
      </c>
      <c r="C13" s="65">
        <f>VLOOKUP($A13,'Return Data'!$B$7:$R$2292,4,0)</f>
        <v>54.439</v>
      </c>
      <c r="D13" s="65">
        <f>VLOOKUP($A13,'Return Data'!$B$7:$R$2292,10,0)</f>
        <v>-1.1978</v>
      </c>
      <c r="E13" s="66">
        <f t="shared" si="0"/>
        <v>13</v>
      </c>
      <c r="F13" s="65">
        <f>VLOOKUP($A13,'Return Data'!$B$7:$R$2292,11,0)</f>
        <v>11.2248</v>
      </c>
      <c r="G13" s="66">
        <f t="shared" si="1"/>
        <v>19</v>
      </c>
      <c r="H13" s="65">
        <f>VLOOKUP($A13,'Return Data'!$B$7:$R$2292,12,0)</f>
        <v>28.297000000000001</v>
      </c>
      <c r="I13" s="66">
        <f t="shared" si="2"/>
        <v>21</v>
      </c>
      <c r="J13" s="65">
        <f>VLOOKUP($A13,'Return Data'!$B$7:$R$2292,13,0)</f>
        <v>37.201999999999998</v>
      </c>
      <c r="K13" s="66">
        <f t="shared" si="3"/>
        <v>17</v>
      </c>
      <c r="L13" s="65">
        <f>VLOOKUP($A13,'Return Data'!$B$7:$R$2292,17,0)</f>
        <v>26.525600000000001</v>
      </c>
      <c r="M13" s="66">
        <f t="shared" si="4"/>
        <v>9</v>
      </c>
      <c r="N13" s="65">
        <f>VLOOKUP($A13,'Return Data'!$B$7:$R$2292,14,0)</f>
        <v>22.098600000000001</v>
      </c>
      <c r="O13" s="66">
        <f t="shared" si="6"/>
        <v>5</v>
      </c>
      <c r="P13" s="65">
        <f>VLOOKUP($A13,'Return Data'!$B$7:$R$2292,15,0)</f>
        <v>18.681000000000001</v>
      </c>
      <c r="Q13" s="66">
        <f t="shared" si="7"/>
        <v>3</v>
      </c>
      <c r="R13" s="65">
        <f>VLOOKUP($A13,'Return Data'!$B$7:$R$2292,16,0)</f>
        <v>12.299099999999999</v>
      </c>
      <c r="S13" s="67">
        <f t="shared" si="5"/>
        <v>26</v>
      </c>
    </row>
    <row r="14" spans="1:20" x14ac:dyDescent="0.3">
      <c r="A14" s="63" t="s">
        <v>899</v>
      </c>
      <c r="B14" s="64">
        <f>VLOOKUP($A14,'Return Data'!$B$7:$R$2292,3,0)</f>
        <v>44579</v>
      </c>
      <c r="C14" s="65">
        <f>VLOOKUP($A14,'Return Data'!$B$7:$R$2292,4,0)</f>
        <v>128.18979999999999</v>
      </c>
      <c r="D14" s="65">
        <f>VLOOKUP($A14,'Return Data'!$B$7:$R$2292,10,0)</f>
        <v>-3.5796999999999999</v>
      </c>
      <c r="E14" s="66">
        <f t="shared" si="0"/>
        <v>24</v>
      </c>
      <c r="F14" s="65">
        <f>VLOOKUP($A14,'Return Data'!$B$7:$R$2292,11,0)</f>
        <v>11.766999999999999</v>
      </c>
      <c r="G14" s="66">
        <f t="shared" si="1"/>
        <v>18</v>
      </c>
      <c r="H14" s="65">
        <f>VLOOKUP($A14,'Return Data'!$B$7:$R$2292,12,0)</f>
        <v>32.272799999999997</v>
      </c>
      <c r="I14" s="66">
        <f t="shared" si="2"/>
        <v>11</v>
      </c>
      <c r="J14" s="65">
        <f>VLOOKUP($A14,'Return Data'!$B$7:$R$2292,13,0)</f>
        <v>37.341999999999999</v>
      </c>
      <c r="K14" s="66">
        <f t="shared" si="3"/>
        <v>16</v>
      </c>
      <c r="L14" s="65">
        <f>VLOOKUP($A14,'Return Data'!$B$7:$R$2292,17,0)</f>
        <v>24.276399999999999</v>
      </c>
      <c r="M14" s="66">
        <f t="shared" si="4"/>
        <v>14</v>
      </c>
      <c r="N14" s="65">
        <f>VLOOKUP($A14,'Return Data'!$B$7:$R$2292,14,0)</f>
        <v>18.388300000000001</v>
      </c>
      <c r="O14" s="66">
        <f t="shared" si="6"/>
        <v>20</v>
      </c>
      <c r="P14" s="65">
        <f>VLOOKUP($A14,'Return Data'!$B$7:$R$2292,15,0)</f>
        <v>14.5419</v>
      </c>
      <c r="Q14" s="66">
        <f t="shared" si="7"/>
        <v>19</v>
      </c>
      <c r="R14" s="65">
        <f>VLOOKUP($A14,'Return Data'!$B$7:$R$2292,16,0)</f>
        <v>16.3001</v>
      </c>
      <c r="S14" s="67">
        <f t="shared" si="5"/>
        <v>14</v>
      </c>
    </row>
    <row r="15" spans="1:20" x14ac:dyDescent="0.3">
      <c r="A15" s="63" t="s">
        <v>1989</v>
      </c>
      <c r="B15" s="64">
        <f>VLOOKUP($A15,'Return Data'!$B$7:$R$2292,3,0)</f>
        <v>44579</v>
      </c>
      <c r="C15" s="65">
        <f>VLOOKUP($A15,'Return Data'!$B$7:$R$2292,4,0)</f>
        <v>259.457221574588</v>
      </c>
      <c r="D15" s="65">
        <f>VLOOKUP($A15,'Return Data'!$B$7:$R$2292,10,0)</f>
        <v>-3.6294</v>
      </c>
      <c r="E15" s="66">
        <f t="shared" si="0"/>
        <v>25</v>
      </c>
      <c r="F15" s="65">
        <f>VLOOKUP($A15,'Return Data'!$B$7:$R$2292,11,0)</f>
        <v>14.114599999999999</v>
      </c>
      <c r="G15" s="66">
        <f t="shared" si="1"/>
        <v>11</v>
      </c>
      <c r="H15" s="65">
        <f>VLOOKUP($A15,'Return Data'!$B$7:$R$2292,12,0)</f>
        <v>33.097999999999999</v>
      </c>
      <c r="I15" s="66">
        <f t="shared" si="2"/>
        <v>9</v>
      </c>
      <c r="J15" s="65">
        <f>VLOOKUP($A15,'Return Data'!$B$7:$R$2292,13,0)</f>
        <v>43.1815</v>
      </c>
      <c r="K15" s="66">
        <f t="shared" si="3"/>
        <v>7</v>
      </c>
      <c r="L15" s="65">
        <f>VLOOKUP($A15,'Return Data'!$B$7:$R$2292,17,0)</f>
        <v>26.960999999999999</v>
      </c>
      <c r="M15" s="66">
        <f t="shared" si="4"/>
        <v>8</v>
      </c>
      <c r="N15" s="65">
        <f>VLOOKUP($A15,'Return Data'!$B$7:$R$2292,14,0)</f>
        <v>20.8873</v>
      </c>
      <c r="O15" s="66">
        <f t="shared" si="6"/>
        <v>11</v>
      </c>
      <c r="P15" s="65">
        <f>VLOOKUP($A15,'Return Data'!$B$7:$R$2292,15,0)</f>
        <v>16.238800000000001</v>
      </c>
      <c r="Q15" s="66">
        <f t="shared" si="7"/>
        <v>10</v>
      </c>
      <c r="R15" s="65">
        <f>VLOOKUP($A15,'Return Data'!$B$7:$R$2292,16,0)</f>
        <v>12.362500000000001</v>
      </c>
      <c r="S15" s="67">
        <f t="shared" si="5"/>
        <v>25</v>
      </c>
    </row>
    <row r="16" spans="1:20" x14ac:dyDescent="0.3">
      <c r="A16" s="63" t="s">
        <v>902</v>
      </c>
      <c r="B16" s="64">
        <f>VLOOKUP($A16,'Return Data'!$B$7:$R$2292,3,0)</f>
        <v>44579</v>
      </c>
      <c r="C16" s="65">
        <f>VLOOKUP($A16,'Return Data'!$B$7:$R$2292,4,0)</f>
        <v>16.866099999999999</v>
      </c>
      <c r="D16" s="65">
        <f>VLOOKUP($A16,'Return Data'!$B$7:$R$2292,10,0)</f>
        <v>-0.56189999999999996</v>
      </c>
      <c r="E16" s="66">
        <f t="shared" si="0"/>
        <v>9</v>
      </c>
      <c r="F16" s="65">
        <f>VLOOKUP($A16,'Return Data'!$B$7:$R$2292,11,0)</f>
        <v>14.550700000000001</v>
      </c>
      <c r="G16" s="66">
        <f t="shared" si="1"/>
        <v>10</v>
      </c>
      <c r="H16" s="65">
        <f>VLOOKUP($A16,'Return Data'!$B$7:$R$2292,12,0)</f>
        <v>31.508500000000002</v>
      </c>
      <c r="I16" s="66">
        <f t="shared" si="2"/>
        <v>14</v>
      </c>
      <c r="J16" s="65">
        <f>VLOOKUP($A16,'Return Data'!$B$7:$R$2292,13,0)</f>
        <v>37.413200000000003</v>
      </c>
      <c r="K16" s="66">
        <f t="shared" si="3"/>
        <v>15</v>
      </c>
      <c r="L16" s="65">
        <f>VLOOKUP($A16,'Return Data'!$B$7:$R$2292,17,0)</f>
        <v>24.471</v>
      </c>
      <c r="M16" s="66">
        <f t="shared" si="4"/>
        <v>13</v>
      </c>
      <c r="N16" s="65"/>
      <c r="O16" s="66"/>
      <c r="P16" s="65"/>
      <c r="Q16" s="66"/>
      <c r="R16" s="65">
        <f>VLOOKUP($A16,'Return Data'!$B$7:$R$2292,16,0)</f>
        <v>20.415400000000002</v>
      </c>
      <c r="S16" s="67">
        <f t="shared" si="5"/>
        <v>6</v>
      </c>
    </row>
    <row r="17" spans="1:19" x14ac:dyDescent="0.3">
      <c r="A17" s="63" t="s">
        <v>903</v>
      </c>
      <c r="B17" s="64">
        <f>VLOOKUP($A17,'Return Data'!$B$7:$R$2292,3,0)</f>
        <v>44579</v>
      </c>
      <c r="C17" s="65">
        <f>VLOOKUP($A17,'Return Data'!$B$7:$R$2292,4,0)</f>
        <v>553.44000000000005</v>
      </c>
      <c r="D17" s="65">
        <f>VLOOKUP($A17,'Return Data'!$B$7:$R$2292,10,0)</f>
        <v>-1.5633999999999999</v>
      </c>
      <c r="E17" s="66">
        <f t="shared" si="0"/>
        <v>18</v>
      </c>
      <c r="F17" s="65">
        <f>VLOOKUP($A17,'Return Data'!$B$7:$R$2292,11,0)</f>
        <v>18.029399999999999</v>
      </c>
      <c r="G17" s="66">
        <f t="shared" si="1"/>
        <v>1</v>
      </c>
      <c r="H17" s="65">
        <f>VLOOKUP($A17,'Return Data'!$B$7:$R$2292,12,0)</f>
        <v>34.945900000000002</v>
      </c>
      <c r="I17" s="66">
        <f t="shared" si="2"/>
        <v>2</v>
      </c>
      <c r="J17" s="65">
        <f>VLOOKUP($A17,'Return Data'!$B$7:$R$2292,13,0)</f>
        <v>43.9788</v>
      </c>
      <c r="K17" s="66">
        <f t="shared" si="3"/>
        <v>5</v>
      </c>
      <c r="L17" s="65">
        <f>VLOOKUP($A17,'Return Data'!$B$7:$R$2292,17,0)</f>
        <v>27.017399999999999</v>
      </c>
      <c r="M17" s="66">
        <f t="shared" si="4"/>
        <v>7</v>
      </c>
      <c r="N17" s="65">
        <f>VLOOKUP($A17,'Return Data'!$B$7:$R$2292,14,0)</f>
        <v>21.323</v>
      </c>
      <c r="O17" s="66">
        <f t="shared" si="6"/>
        <v>10</v>
      </c>
      <c r="P17" s="65">
        <f>VLOOKUP($A17,'Return Data'!$B$7:$R$2292,15,0)</f>
        <v>15.477399999999999</v>
      </c>
      <c r="Q17" s="66">
        <f t="shared" si="7"/>
        <v>15</v>
      </c>
      <c r="R17" s="65">
        <f>VLOOKUP($A17,'Return Data'!$B$7:$R$2292,16,0)</f>
        <v>18.5853</v>
      </c>
      <c r="S17" s="67">
        <f t="shared" si="5"/>
        <v>8</v>
      </c>
    </row>
    <row r="18" spans="1:19" x14ac:dyDescent="0.3">
      <c r="A18" s="63" t="s">
        <v>906</v>
      </c>
      <c r="B18" s="64">
        <f>VLOOKUP($A18,'Return Data'!$B$7:$R$2292,3,0)</f>
        <v>44579</v>
      </c>
      <c r="C18" s="65">
        <f>VLOOKUP($A18,'Return Data'!$B$7:$R$2292,4,0)</f>
        <v>72.3</v>
      </c>
      <c r="D18" s="65">
        <f>VLOOKUP($A18,'Return Data'!$B$7:$R$2292,10,0)</f>
        <v>-1.1214</v>
      </c>
      <c r="E18" s="66">
        <f t="shared" si="0"/>
        <v>12</v>
      </c>
      <c r="F18" s="65">
        <f>VLOOKUP($A18,'Return Data'!$B$7:$R$2292,11,0)</f>
        <v>11.077</v>
      </c>
      <c r="G18" s="66">
        <f t="shared" si="1"/>
        <v>21</v>
      </c>
      <c r="H18" s="65">
        <f>VLOOKUP($A18,'Return Data'!$B$7:$R$2292,12,0)</f>
        <v>28.4648</v>
      </c>
      <c r="I18" s="66">
        <f t="shared" si="2"/>
        <v>19</v>
      </c>
      <c r="J18" s="65">
        <f>VLOOKUP($A18,'Return Data'!$B$7:$R$2292,13,0)</f>
        <v>35.902299999999997</v>
      </c>
      <c r="K18" s="66">
        <f t="shared" si="3"/>
        <v>20</v>
      </c>
      <c r="L18" s="65">
        <f>VLOOKUP($A18,'Return Data'!$B$7:$R$2292,17,0)</f>
        <v>23.614699999999999</v>
      </c>
      <c r="M18" s="66">
        <f t="shared" si="4"/>
        <v>16</v>
      </c>
      <c r="N18" s="65">
        <f>VLOOKUP($A18,'Return Data'!$B$7:$R$2292,14,0)</f>
        <v>18.6815</v>
      </c>
      <c r="O18" s="66">
        <f t="shared" si="6"/>
        <v>19</v>
      </c>
      <c r="P18" s="65">
        <f>VLOOKUP($A18,'Return Data'!$B$7:$R$2292,15,0)</f>
        <v>15.266999999999999</v>
      </c>
      <c r="Q18" s="66">
        <f t="shared" si="7"/>
        <v>16</v>
      </c>
      <c r="R18" s="65">
        <f>VLOOKUP($A18,'Return Data'!$B$7:$R$2292,16,0)</f>
        <v>12.774800000000001</v>
      </c>
      <c r="S18" s="67">
        <f t="shared" si="5"/>
        <v>22</v>
      </c>
    </row>
    <row r="19" spans="1:19" x14ac:dyDescent="0.3">
      <c r="A19" s="63" t="s">
        <v>907</v>
      </c>
      <c r="B19" s="64">
        <f>VLOOKUP($A19,'Return Data'!$B$7:$R$2292,3,0)</f>
        <v>44579</v>
      </c>
      <c r="C19" s="65">
        <f>VLOOKUP($A19,'Return Data'!$B$7:$R$2292,4,0)</f>
        <v>54.76</v>
      </c>
      <c r="D19" s="65">
        <f>VLOOKUP($A19,'Return Data'!$B$7:$R$2292,10,0)</f>
        <v>-0.99439999999999995</v>
      </c>
      <c r="E19" s="66">
        <f t="shared" si="0"/>
        <v>11</v>
      </c>
      <c r="F19" s="65">
        <f>VLOOKUP($A19,'Return Data'!$B$7:$R$2292,11,0)</f>
        <v>10.47</v>
      </c>
      <c r="G19" s="66">
        <f t="shared" si="1"/>
        <v>23</v>
      </c>
      <c r="H19" s="65">
        <f>VLOOKUP($A19,'Return Data'!$B$7:$R$2292,12,0)</f>
        <v>27.764800000000001</v>
      </c>
      <c r="I19" s="66">
        <f t="shared" si="2"/>
        <v>22</v>
      </c>
      <c r="J19" s="65">
        <f>VLOOKUP($A19,'Return Data'!$B$7:$R$2292,13,0)</f>
        <v>29.8553</v>
      </c>
      <c r="K19" s="66">
        <f t="shared" si="3"/>
        <v>26</v>
      </c>
      <c r="L19" s="65">
        <f>VLOOKUP($A19,'Return Data'!$B$7:$R$2292,17,0)</f>
        <v>21.053000000000001</v>
      </c>
      <c r="M19" s="66">
        <f t="shared" si="4"/>
        <v>23</v>
      </c>
      <c r="N19" s="65">
        <f>VLOOKUP($A19,'Return Data'!$B$7:$R$2292,14,0)</f>
        <v>19.11</v>
      </c>
      <c r="O19" s="66">
        <f t="shared" si="6"/>
        <v>16</v>
      </c>
      <c r="P19" s="65">
        <f>VLOOKUP($A19,'Return Data'!$B$7:$R$2292,15,0)</f>
        <v>17.4222</v>
      </c>
      <c r="Q19" s="66">
        <f t="shared" si="7"/>
        <v>6</v>
      </c>
      <c r="R19" s="65">
        <f>VLOOKUP($A19,'Return Data'!$B$7:$R$2292,16,0)</f>
        <v>12.4832</v>
      </c>
      <c r="S19" s="67">
        <f t="shared" si="5"/>
        <v>24</v>
      </c>
    </row>
    <row r="20" spans="1:19" x14ac:dyDescent="0.3">
      <c r="A20" s="63" t="s">
        <v>909</v>
      </c>
      <c r="B20" s="64">
        <f>VLOOKUP($A20,'Return Data'!$B$7:$R$2292,3,0)</f>
        <v>44579</v>
      </c>
      <c r="C20" s="65">
        <f>VLOOKUP($A20,'Return Data'!$B$7:$R$2292,4,0)</f>
        <v>202.82400000000001</v>
      </c>
      <c r="D20" s="65">
        <f>VLOOKUP($A20,'Return Data'!$B$7:$R$2292,10,0)</f>
        <v>0.41889999999999999</v>
      </c>
      <c r="E20" s="66">
        <f t="shared" si="0"/>
        <v>4</v>
      </c>
      <c r="F20" s="65">
        <f>VLOOKUP($A20,'Return Data'!$B$7:$R$2292,11,0)</f>
        <v>11.162599999999999</v>
      </c>
      <c r="G20" s="66">
        <f t="shared" si="1"/>
        <v>20</v>
      </c>
      <c r="H20" s="65">
        <f>VLOOKUP($A20,'Return Data'!$B$7:$R$2292,12,0)</f>
        <v>24.283999999999999</v>
      </c>
      <c r="I20" s="66">
        <f t="shared" si="2"/>
        <v>24</v>
      </c>
      <c r="J20" s="65">
        <f>VLOOKUP($A20,'Return Data'!$B$7:$R$2292,13,0)</f>
        <v>32.9392</v>
      </c>
      <c r="K20" s="66">
        <f t="shared" si="3"/>
        <v>22</v>
      </c>
      <c r="L20" s="65">
        <f>VLOOKUP($A20,'Return Data'!$B$7:$R$2292,17,0)</f>
        <v>23.431000000000001</v>
      </c>
      <c r="M20" s="66">
        <f t="shared" si="4"/>
        <v>18</v>
      </c>
      <c r="N20" s="65">
        <f>VLOOKUP($A20,'Return Data'!$B$7:$R$2292,14,0)</f>
        <v>21.6266</v>
      </c>
      <c r="O20" s="66">
        <f t="shared" si="6"/>
        <v>7</v>
      </c>
      <c r="P20" s="65">
        <f>VLOOKUP($A20,'Return Data'!$B$7:$R$2292,15,0)</f>
        <v>16.938300000000002</v>
      </c>
      <c r="Q20" s="66">
        <f t="shared" si="7"/>
        <v>8</v>
      </c>
      <c r="R20" s="65">
        <f>VLOOKUP($A20,'Return Data'!$B$7:$R$2292,16,0)</f>
        <v>18.9192</v>
      </c>
      <c r="S20" s="67">
        <f t="shared" si="5"/>
        <v>7</v>
      </c>
    </row>
    <row r="21" spans="1:19" x14ac:dyDescent="0.3">
      <c r="A21" s="63" t="s">
        <v>912</v>
      </c>
      <c r="B21" s="64">
        <f>VLOOKUP($A21,'Return Data'!$B$7:$R$2292,3,0)</f>
        <v>44579</v>
      </c>
      <c r="C21" s="65">
        <f>VLOOKUP($A21,'Return Data'!$B$7:$R$2292,4,0)</f>
        <v>74.236999999999995</v>
      </c>
      <c r="D21" s="65">
        <f>VLOOKUP($A21,'Return Data'!$B$7:$R$2292,10,0)</f>
        <v>0.75460000000000005</v>
      </c>
      <c r="E21" s="66">
        <f t="shared" si="0"/>
        <v>3</v>
      </c>
      <c r="F21" s="65">
        <f>VLOOKUP($A21,'Return Data'!$B$7:$R$2292,11,0)</f>
        <v>14.859299999999999</v>
      </c>
      <c r="G21" s="66">
        <f t="shared" si="1"/>
        <v>9</v>
      </c>
      <c r="H21" s="65">
        <f>VLOOKUP($A21,'Return Data'!$B$7:$R$2292,12,0)</f>
        <v>27.734999999999999</v>
      </c>
      <c r="I21" s="66">
        <f t="shared" si="2"/>
        <v>23</v>
      </c>
      <c r="J21" s="65">
        <f>VLOOKUP($A21,'Return Data'!$B$7:$R$2292,13,0)</f>
        <v>30.841799999999999</v>
      </c>
      <c r="K21" s="66">
        <f t="shared" si="3"/>
        <v>25</v>
      </c>
      <c r="L21" s="65">
        <f>VLOOKUP($A21,'Return Data'!$B$7:$R$2292,17,0)</f>
        <v>21.528700000000001</v>
      </c>
      <c r="M21" s="66">
        <f t="shared" si="4"/>
        <v>22</v>
      </c>
      <c r="N21" s="65">
        <f>VLOOKUP($A21,'Return Data'!$B$7:$R$2292,14,0)</f>
        <v>18.252099999999999</v>
      </c>
      <c r="O21" s="66">
        <f t="shared" si="6"/>
        <v>21</v>
      </c>
      <c r="P21" s="65">
        <f>VLOOKUP($A21,'Return Data'!$B$7:$R$2292,15,0)</f>
        <v>14.241300000000001</v>
      </c>
      <c r="Q21" s="66">
        <f t="shared" si="7"/>
        <v>20</v>
      </c>
      <c r="R21" s="65">
        <f>VLOOKUP($A21,'Return Data'!$B$7:$R$2292,16,0)</f>
        <v>13.6463</v>
      </c>
      <c r="S21" s="67">
        <f t="shared" si="5"/>
        <v>18</v>
      </c>
    </row>
    <row r="22" spans="1:19" x14ac:dyDescent="0.3">
      <c r="A22" s="63" t="s">
        <v>914</v>
      </c>
      <c r="B22" s="64">
        <f>VLOOKUP($A22,'Return Data'!$B$7:$R$2292,3,0)</f>
        <v>44579</v>
      </c>
      <c r="C22" s="65">
        <f>VLOOKUP($A22,'Return Data'!$B$7:$R$2292,4,0)</f>
        <v>25.526199999999999</v>
      </c>
      <c r="D22" s="65">
        <f>VLOOKUP($A22,'Return Data'!$B$7:$R$2292,10,0)</f>
        <v>-0.86719999999999997</v>
      </c>
      <c r="E22" s="66">
        <f t="shared" si="0"/>
        <v>10</v>
      </c>
      <c r="F22" s="65">
        <f>VLOOKUP($A22,'Return Data'!$B$7:$R$2292,11,0)</f>
        <v>16.542000000000002</v>
      </c>
      <c r="G22" s="66">
        <f t="shared" si="1"/>
        <v>6</v>
      </c>
      <c r="H22" s="65">
        <f>VLOOKUP($A22,'Return Data'!$B$7:$R$2292,12,0)</f>
        <v>31.814800000000002</v>
      </c>
      <c r="I22" s="66">
        <f t="shared" si="2"/>
        <v>13</v>
      </c>
      <c r="J22" s="65">
        <f>VLOOKUP($A22,'Return Data'!$B$7:$R$2292,13,0)</f>
        <v>37.571899999999999</v>
      </c>
      <c r="K22" s="66">
        <f t="shared" si="3"/>
        <v>14</v>
      </c>
      <c r="L22" s="65">
        <f>VLOOKUP($A22,'Return Data'!$B$7:$R$2292,17,0)</f>
        <v>23.587700000000002</v>
      </c>
      <c r="M22" s="66">
        <f t="shared" si="4"/>
        <v>17</v>
      </c>
      <c r="N22" s="65">
        <f>VLOOKUP($A22,'Return Data'!$B$7:$R$2292,14,0)</f>
        <v>21.496700000000001</v>
      </c>
      <c r="O22" s="66">
        <f t="shared" si="6"/>
        <v>9</v>
      </c>
      <c r="P22" s="65">
        <f>VLOOKUP($A22,'Return Data'!$B$7:$R$2292,15,0)</f>
        <v>17.314599999999999</v>
      </c>
      <c r="Q22" s="66">
        <f t="shared" si="7"/>
        <v>7</v>
      </c>
      <c r="R22" s="65">
        <f>VLOOKUP($A22,'Return Data'!$B$7:$R$2292,16,0)</f>
        <v>14.543900000000001</v>
      </c>
      <c r="S22" s="67">
        <f t="shared" si="5"/>
        <v>16</v>
      </c>
    </row>
    <row r="23" spans="1:19" x14ac:dyDescent="0.3">
      <c r="A23" s="63" t="s">
        <v>916</v>
      </c>
      <c r="B23" s="64">
        <f>VLOOKUP($A23,'Return Data'!$B$7:$R$2292,3,0)</f>
        <v>44579</v>
      </c>
      <c r="C23" s="65">
        <f>VLOOKUP($A23,'Return Data'!$B$7:$R$2292,4,0)</f>
        <v>17.7087</v>
      </c>
      <c r="D23" s="65">
        <f>VLOOKUP($A23,'Return Data'!$B$7:$R$2292,10,0)</f>
        <v>-1.9186000000000001</v>
      </c>
      <c r="E23" s="66">
        <f t="shared" si="0"/>
        <v>21</v>
      </c>
      <c r="F23" s="65">
        <f>VLOOKUP($A23,'Return Data'!$B$7:$R$2292,11,0)</f>
        <v>17.4208</v>
      </c>
      <c r="G23" s="66">
        <f t="shared" si="1"/>
        <v>3</v>
      </c>
      <c r="H23" s="65">
        <f>VLOOKUP($A23,'Return Data'!$B$7:$R$2292,12,0)</f>
        <v>35.294499999999999</v>
      </c>
      <c r="I23" s="66">
        <f t="shared" si="2"/>
        <v>1</v>
      </c>
      <c r="J23" s="65">
        <f>VLOOKUP($A23,'Return Data'!$B$7:$R$2292,13,0)</f>
        <v>47.581099999999999</v>
      </c>
      <c r="K23" s="66">
        <f t="shared" si="3"/>
        <v>1</v>
      </c>
      <c r="L23" s="65"/>
      <c r="M23" s="66"/>
      <c r="N23" s="65"/>
      <c r="O23" s="66"/>
      <c r="P23" s="65"/>
      <c r="Q23" s="66"/>
      <c r="R23" s="65">
        <f>VLOOKUP($A23,'Return Data'!$B$7:$R$2292,16,0)</f>
        <v>32.063899999999997</v>
      </c>
      <c r="S23" s="67">
        <f t="shared" si="5"/>
        <v>1</v>
      </c>
    </row>
    <row r="24" spans="1:19" x14ac:dyDescent="0.3">
      <c r="A24" s="63" t="s">
        <v>918</v>
      </c>
      <c r="B24" s="64">
        <f>VLOOKUP($A24,'Return Data'!$B$7:$R$2292,3,0)</f>
        <v>44579</v>
      </c>
      <c r="C24" s="65">
        <f>VLOOKUP($A24,'Return Data'!$B$7:$R$2292,4,0)</f>
        <v>101.682</v>
      </c>
      <c r="D24" s="65">
        <f>VLOOKUP($A24,'Return Data'!$B$7:$R$2292,10,0)</f>
        <v>-1.8731</v>
      </c>
      <c r="E24" s="66">
        <f t="shared" si="0"/>
        <v>20</v>
      </c>
      <c r="F24" s="65">
        <f>VLOOKUP($A24,'Return Data'!$B$7:$R$2292,11,0)</f>
        <v>13.0441</v>
      </c>
      <c r="G24" s="66">
        <f t="shared" si="1"/>
        <v>14</v>
      </c>
      <c r="H24" s="65">
        <f>VLOOKUP($A24,'Return Data'!$B$7:$R$2292,12,0)</f>
        <v>30.2714</v>
      </c>
      <c r="I24" s="66">
        <f t="shared" si="2"/>
        <v>16</v>
      </c>
      <c r="J24" s="65">
        <f>VLOOKUP($A24,'Return Data'!$B$7:$R$2292,13,0)</f>
        <v>38.972499999999997</v>
      </c>
      <c r="K24" s="66">
        <f t="shared" si="3"/>
        <v>12</v>
      </c>
      <c r="L24" s="65">
        <f>VLOOKUP($A24,'Return Data'!$B$7:$R$2292,17,0)</f>
        <v>30.398299999999999</v>
      </c>
      <c r="M24" s="66">
        <f t="shared" si="4"/>
        <v>3</v>
      </c>
      <c r="N24" s="65">
        <f>VLOOKUP($A24,'Return Data'!$B$7:$R$2292,14,0)</f>
        <v>26.8</v>
      </c>
      <c r="O24" s="66">
        <f t="shared" si="6"/>
        <v>1</v>
      </c>
      <c r="P24" s="65">
        <f>VLOOKUP($A24,'Return Data'!$B$7:$R$2292,15,0)</f>
        <v>22.1065</v>
      </c>
      <c r="Q24" s="66">
        <f t="shared" si="7"/>
        <v>1</v>
      </c>
      <c r="R24" s="65">
        <f>VLOOKUP($A24,'Return Data'!$B$7:$R$2292,16,0)</f>
        <v>22.265999999999998</v>
      </c>
      <c r="S24" s="67">
        <f t="shared" si="5"/>
        <v>5</v>
      </c>
    </row>
    <row r="25" spans="1:19" x14ac:dyDescent="0.3">
      <c r="A25" s="63" t="s">
        <v>920</v>
      </c>
      <c r="B25" s="64">
        <f>VLOOKUP($A25,'Return Data'!$B$7:$R$2292,3,0)</f>
        <v>44579</v>
      </c>
      <c r="C25" s="65">
        <f>VLOOKUP($A25,'Return Data'!$B$7:$R$2292,4,0)</f>
        <v>17.5898</v>
      </c>
      <c r="D25" s="65">
        <f>VLOOKUP($A25,'Return Data'!$B$7:$R$2292,10,0)</f>
        <v>2.5238</v>
      </c>
      <c r="E25" s="66">
        <f t="shared" si="0"/>
        <v>1</v>
      </c>
      <c r="F25" s="65">
        <f>VLOOKUP($A25,'Return Data'!$B$7:$R$2292,11,0)</f>
        <v>15.4391</v>
      </c>
      <c r="G25" s="66">
        <f t="shared" si="1"/>
        <v>8</v>
      </c>
      <c r="H25" s="65">
        <f>VLOOKUP($A25,'Return Data'!$B$7:$R$2292,12,0)</f>
        <v>34.42</v>
      </c>
      <c r="I25" s="66">
        <f t="shared" si="2"/>
        <v>4</v>
      </c>
      <c r="J25" s="65">
        <f>VLOOKUP($A25,'Return Data'!$B$7:$R$2292,13,0)</f>
        <v>44.256700000000002</v>
      </c>
      <c r="K25" s="66">
        <f t="shared" si="3"/>
        <v>4</v>
      </c>
      <c r="L25" s="65"/>
      <c r="M25" s="66"/>
      <c r="N25" s="65"/>
      <c r="O25" s="66"/>
      <c r="P25" s="65"/>
      <c r="Q25" s="66"/>
      <c r="R25" s="65">
        <f>VLOOKUP($A25,'Return Data'!$B$7:$R$2292,16,0)</f>
        <v>28.422499999999999</v>
      </c>
      <c r="S25" s="67">
        <f t="shared" si="5"/>
        <v>3</v>
      </c>
    </row>
    <row r="26" spans="1:19" x14ac:dyDescent="0.3">
      <c r="A26" s="63" t="s">
        <v>1979</v>
      </c>
      <c r="B26" s="64">
        <f>VLOOKUP($A26,'Return Data'!$B$7:$R$2292,3,0)</f>
        <v>44579</v>
      </c>
      <c r="C26" s="65">
        <f>VLOOKUP($A26,'Return Data'!$B$7:$R$2292,4,0)</f>
        <v>25.468</v>
      </c>
      <c r="D26" s="65">
        <f>VLOOKUP($A26,'Return Data'!$B$7:$R$2292,10,0)</f>
        <v>2.9100000000000001E-2</v>
      </c>
      <c r="E26" s="66">
        <f t="shared" si="0"/>
        <v>6</v>
      </c>
      <c r="F26" s="65">
        <f>VLOOKUP($A26,'Return Data'!$B$7:$R$2292,11,0)</f>
        <v>17.8643</v>
      </c>
      <c r="G26" s="66">
        <f t="shared" si="1"/>
        <v>2</v>
      </c>
      <c r="H26" s="65">
        <f>VLOOKUP($A26,'Return Data'!$B$7:$R$2292,12,0)</f>
        <v>33.188299999999998</v>
      </c>
      <c r="I26" s="66">
        <f t="shared" si="2"/>
        <v>8</v>
      </c>
      <c r="J26" s="65">
        <f>VLOOKUP($A26,'Return Data'!$B$7:$R$2292,13,0)</f>
        <v>45.676299999999998</v>
      </c>
      <c r="K26" s="66">
        <f t="shared" si="3"/>
        <v>3</v>
      </c>
      <c r="L26" s="65">
        <f>VLOOKUP($A26,'Return Data'!$B$7:$R$2292,17,0)</f>
        <v>24.847899999999999</v>
      </c>
      <c r="M26" s="66">
        <f t="shared" si="4"/>
        <v>12</v>
      </c>
      <c r="N26" s="65">
        <f>VLOOKUP($A26,'Return Data'!$B$7:$R$2292,14,0)</f>
        <v>20.852</v>
      </c>
      <c r="O26" s="66">
        <f t="shared" si="6"/>
        <v>12</v>
      </c>
      <c r="P26" s="65">
        <f>VLOOKUP($A26,'Return Data'!$B$7:$R$2292,15,0)</f>
        <v>16.1797</v>
      </c>
      <c r="Q26" s="66">
        <f t="shared" si="7"/>
        <v>12</v>
      </c>
      <c r="R26" s="65">
        <f>VLOOKUP($A26,'Return Data'!$B$7:$R$2292,16,0)</f>
        <v>16.501899999999999</v>
      </c>
      <c r="S26" s="67">
        <f t="shared" si="5"/>
        <v>13</v>
      </c>
    </row>
    <row r="27" spans="1:19" x14ac:dyDescent="0.3">
      <c r="A27" s="63" t="s">
        <v>921</v>
      </c>
      <c r="B27" s="64">
        <f>VLOOKUP($A27,'Return Data'!$B$7:$R$2292,3,0)</f>
        <v>44579</v>
      </c>
      <c r="C27" s="65">
        <f>VLOOKUP($A27,'Return Data'!$B$7:$R$2292,4,0)</f>
        <v>849.40110000000004</v>
      </c>
      <c r="D27" s="65">
        <f>VLOOKUP($A27,'Return Data'!$B$7:$R$2292,10,0)</f>
        <v>-3.6703000000000001</v>
      </c>
      <c r="E27" s="66">
        <f t="shared" si="0"/>
        <v>26</v>
      </c>
      <c r="F27" s="65">
        <f>VLOOKUP($A27,'Return Data'!$B$7:$R$2292,11,0)</f>
        <v>12.7187</v>
      </c>
      <c r="G27" s="66">
        <f t="shared" si="1"/>
        <v>15</v>
      </c>
      <c r="H27" s="65">
        <f>VLOOKUP($A27,'Return Data'!$B$7:$R$2292,12,0)</f>
        <v>28.422799999999999</v>
      </c>
      <c r="I27" s="66">
        <f t="shared" si="2"/>
        <v>20</v>
      </c>
      <c r="J27" s="65">
        <f>VLOOKUP($A27,'Return Data'!$B$7:$R$2292,13,0)</f>
        <v>33.954300000000003</v>
      </c>
      <c r="K27" s="66">
        <f t="shared" si="3"/>
        <v>21</v>
      </c>
      <c r="L27" s="65">
        <f>VLOOKUP($A27,'Return Data'!$B$7:$R$2292,17,0)</f>
        <v>23.1631</v>
      </c>
      <c r="M27" s="66">
        <f t="shared" si="4"/>
        <v>19</v>
      </c>
      <c r="N27" s="65">
        <f>VLOOKUP($A27,'Return Data'!$B$7:$R$2292,14,0)</f>
        <v>19.0578</v>
      </c>
      <c r="O27" s="66">
        <f t="shared" si="6"/>
        <v>17</v>
      </c>
      <c r="P27" s="65">
        <f>VLOOKUP($A27,'Return Data'!$B$7:$R$2292,15,0)</f>
        <v>13.092000000000001</v>
      </c>
      <c r="Q27" s="66">
        <f t="shared" si="7"/>
        <v>21</v>
      </c>
      <c r="R27" s="65">
        <f>VLOOKUP($A27,'Return Data'!$B$7:$R$2292,16,0)</f>
        <v>18.400700000000001</v>
      </c>
      <c r="S27" s="67">
        <f t="shared" si="5"/>
        <v>9</v>
      </c>
    </row>
    <row r="28" spans="1:19" x14ac:dyDescent="0.3">
      <c r="A28" s="63" t="s">
        <v>923</v>
      </c>
      <c r="B28" s="64">
        <f>VLOOKUP($A28,'Return Data'!$B$7:$R$2292,3,0)</f>
        <v>0</v>
      </c>
      <c r="C28" s="65">
        <f>VLOOKUP($A28,'Return Data'!$B$7:$R$2292,4,0)</f>
        <v>0</v>
      </c>
      <c r="D28" s="65">
        <f>VLOOKUP($A28,'Return Data'!$B$7:$R$2292,10,0)</f>
        <v>0</v>
      </c>
      <c r="E28" s="66">
        <f t="shared" si="0"/>
        <v>7</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925</v>
      </c>
      <c r="B29" s="64">
        <f>VLOOKUP($A29,'Return Data'!$B$7:$R$2292,3,0)</f>
        <v>44579</v>
      </c>
      <c r="C29" s="65">
        <f>VLOOKUP($A29,'Return Data'!$B$7:$R$2292,4,0)</f>
        <v>68.244100000000003</v>
      </c>
      <c r="D29" s="65">
        <f>VLOOKUP($A29,'Return Data'!$B$7:$R$2292,10,0)</f>
        <v>-1.762</v>
      </c>
      <c r="E29" s="66">
        <f t="shared" si="0"/>
        <v>19</v>
      </c>
      <c r="F29" s="65">
        <f>VLOOKUP($A29,'Return Data'!$B$7:$R$2292,11,0)</f>
        <v>13.4428</v>
      </c>
      <c r="G29" s="66">
        <f t="shared" si="1"/>
        <v>13</v>
      </c>
      <c r="H29" s="65">
        <f>VLOOKUP($A29,'Return Data'!$B$7:$R$2292,12,0)</f>
        <v>29.852</v>
      </c>
      <c r="I29" s="66">
        <f t="shared" si="2"/>
        <v>17</v>
      </c>
      <c r="J29" s="65">
        <f>VLOOKUP($A29,'Return Data'!$B$7:$R$2292,13,0)</f>
        <v>36.922800000000002</v>
      </c>
      <c r="K29" s="66">
        <f t="shared" si="3"/>
        <v>18</v>
      </c>
      <c r="L29" s="65">
        <f>VLOOKUP($A29,'Return Data'!$B$7:$R$2292,17,0)</f>
        <v>33.189300000000003</v>
      </c>
      <c r="M29" s="66">
        <f t="shared" si="4"/>
        <v>1</v>
      </c>
      <c r="N29" s="65">
        <f>VLOOKUP($A29,'Return Data'!$B$7:$R$2292,14,0)</f>
        <v>23.506599999999999</v>
      </c>
      <c r="O29" s="66">
        <f t="shared" si="6"/>
        <v>3</v>
      </c>
      <c r="P29" s="65">
        <f>VLOOKUP($A29,'Return Data'!$B$7:$R$2292,15,0)</f>
        <v>16.7865</v>
      </c>
      <c r="Q29" s="66">
        <f t="shared" si="7"/>
        <v>9</v>
      </c>
      <c r="R29" s="65">
        <f>VLOOKUP($A29,'Return Data'!$B$7:$R$2292,16,0)</f>
        <v>13.548400000000001</v>
      </c>
      <c r="S29" s="67">
        <f t="shared" si="5"/>
        <v>19</v>
      </c>
    </row>
    <row r="30" spans="1:19" x14ac:dyDescent="0.3">
      <c r="A30" s="63" t="s">
        <v>1870</v>
      </c>
      <c r="B30" s="64">
        <f>VLOOKUP($A30,'Return Data'!$B$7:$R$2292,3,0)</f>
        <v>44579</v>
      </c>
      <c r="C30" s="65">
        <f>VLOOKUP($A30,'Return Data'!$B$7:$R$2292,4,0)</f>
        <v>565.88790329488404</v>
      </c>
      <c r="D30" s="65">
        <f>VLOOKUP($A30,'Return Data'!$B$7:$R$2292,10,0)</f>
        <v>2.1751</v>
      </c>
      <c r="E30" s="66">
        <f t="shared" si="0"/>
        <v>2</v>
      </c>
      <c r="F30" s="65">
        <f>VLOOKUP($A30,'Return Data'!$B$7:$R$2292,11,0)</f>
        <v>12.3469</v>
      </c>
      <c r="G30" s="66">
        <f t="shared" si="1"/>
        <v>17</v>
      </c>
      <c r="H30" s="65">
        <f>VLOOKUP($A30,'Return Data'!$B$7:$R$2292,12,0)</f>
        <v>34.153199999999998</v>
      </c>
      <c r="I30" s="66">
        <f t="shared" si="2"/>
        <v>6</v>
      </c>
      <c r="J30" s="65">
        <f>VLOOKUP($A30,'Return Data'!$B$7:$R$2292,13,0)</f>
        <v>41.025799999999997</v>
      </c>
      <c r="K30" s="66">
        <f t="shared" si="3"/>
        <v>9</v>
      </c>
      <c r="L30" s="65">
        <f>VLOOKUP($A30,'Return Data'!$B$7:$R$2292,17,0)</f>
        <v>27.5731</v>
      </c>
      <c r="M30" s="66">
        <f t="shared" si="4"/>
        <v>5</v>
      </c>
      <c r="N30" s="65">
        <f>VLOOKUP($A30,'Return Data'!$B$7:$R$2292,14,0)</f>
        <v>21.729099999999999</v>
      </c>
      <c r="O30" s="66">
        <f t="shared" si="6"/>
        <v>6</v>
      </c>
      <c r="P30" s="65">
        <f>VLOOKUP($A30,'Return Data'!$B$7:$R$2292,15,0)</f>
        <v>17.938199999999998</v>
      </c>
      <c r="Q30" s="66">
        <f t="shared" si="7"/>
        <v>5</v>
      </c>
      <c r="R30" s="65">
        <f>VLOOKUP($A30,'Return Data'!$B$7:$R$2292,16,0)</f>
        <v>14.983000000000001</v>
      </c>
      <c r="S30" s="67">
        <f t="shared" si="5"/>
        <v>15</v>
      </c>
    </row>
    <row r="31" spans="1:19" x14ac:dyDescent="0.3">
      <c r="A31" s="63" t="s">
        <v>927</v>
      </c>
      <c r="B31" s="64">
        <f>VLOOKUP($A31,'Return Data'!$B$7:$R$2292,3,0)</f>
        <v>44579</v>
      </c>
      <c r="C31" s="65">
        <f>VLOOKUP($A31,'Return Data'!$B$7:$R$2292,4,0)</f>
        <v>57.918300000000002</v>
      </c>
      <c r="D31" s="65">
        <f>VLOOKUP($A31,'Return Data'!$B$7:$R$2292,10,0)</f>
        <v>0.21990000000000001</v>
      </c>
      <c r="E31" s="66">
        <f t="shared" si="0"/>
        <v>5</v>
      </c>
      <c r="F31" s="65">
        <f>VLOOKUP($A31,'Return Data'!$B$7:$R$2292,11,0)</f>
        <v>17.288599999999999</v>
      </c>
      <c r="G31" s="66">
        <f t="shared" si="1"/>
        <v>4</v>
      </c>
      <c r="H31" s="65">
        <f>VLOOKUP($A31,'Return Data'!$B$7:$R$2292,12,0)</f>
        <v>34.204700000000003</v>
      </c>
      <c r="I31" s="66">
        <f t="shared" si="2"/>
        <v>5</v>
      </c>
      <c r="J31" s="65">
        <f>VLOOKUP($A31,'Return Data'!$B$7:$R$2292,13,0)</f>
        <v>43.240499999999997</v>
      </c>
      <c r="K31" s="66">
        <f t="shared" si="3"/>
        <v>6</v>
      </c>
      <c r="L31" s="65">
        <f>VLOOKUP($A31,'Return Data'!$B$7:$R$2292,17,0)</f>
        <v>23.628699999999998</v>
      </c>
      <c r="M31" s="66">
        <f t="shared" si="4"/>
        <v>15</v>
      </c>
      <c r="N31" s="65">
        <f>VLOOKUP($A31,'Return Data'!$B$7:$R$2292,14,0)</f>
        <v>20.767900000000001</v>
      </c>
      <c r="O31" s="66">
        <f t="shared" si="6"/>
        <v>14</v>
      </c>
      <c r="P31" s="65">
        <f>VLOOKUP($A31,'Return Data'!$B$7:$R$2292,15,0)</f>
        <v>18.1402</v>
      </c>
      <c r="Q31" s="66">
        <f t="shared" si="7"/>
        <v>4</v>
      </c>
      <c r="R31" s="65">
        <f>VLOOKUP($A31,'Return Data'!$B$7:$R$2292,16,0)</f>
        <v>12.51</v>
      </c>
      <c r="S31" s="67">
        <f t="shared" si="5"/>
        <v>23</v>
      </c>
    </row>
    <row r="32" spans="1:19" x14ac:dyDescent="0.3">
      <c r="A32" s="63" t="s">
        <v>929</v>
      </c>
      <c r="B32" s="64">
        <f>VLOOKUP($A32,'Return Data'!$B$7:$R$2292,3,0)</f>
        <v>44579</v>
      </c>
      <c r="C32" s="65">
        <f>VLOOKUP($A32,'Return Data'!$B$7:$R$2292,4,0)</f>
        <v>338.81670000000003</v>
      </c>
      <c r="D32" s="65">
        <f>VLOOKUP($A32,'Return Data'!$B$7:$R$2292,10,0)</f>
        <v>-0.16470000000000001</v>
      </c>
      <c r="E32" s="66">
        <f t="shared" si="0"/>
        <v>8</v>
      </c>
      <c r="F32" s="65">
        <f>VLOOKUP($A32,'Return Data'!$B$7:$R$2292,11,0)</f>
        <v>10.522399999999999</v>
      </c>
      <c r="G32" s="66">
        <f t="shared" si="1"/>
        <v>22</v>
      </c>
      <c r="H32" s="65">
        <f>VLOOKUP($A32,'Return Data'!$B$7:$R$2292,12,0)</f>
        <v>23.489899999999999</v>
      </c>
      <c r="I32" s="66">
        <f t="shared" si="2"/>
        <v>26</v>
      </c>
      <c r="J32" s="65">
        <f>VLOOKUP($A32,'Return Data'!$B$7:$R$2292,13,0)</f>
        <v>31.497499999999999</v>
      </c>
      <c r="K32" s="66">
        <f t="shared" si="3"/>
        <v>23</v>
      </c>
      <c r="L32" s="65">
        <f>VLOOKUP($A32,'Return Data'!$B$7:$R$2292,17,0)</f>
        <v>22.935500000000001</v>
      </c>
      <c r="M32" s="66">
        <f t="shared" si="4"/>
        <v>20</v>
      </c>
      <c r="N32" s="65">
        <f>VLOOKUP($A32,'Return Data'!$B$7:$R$2292,14,0)</f>
        <v>20.8032</v>
      </c>
      <c r="O32" s="66">
        <f t="shared" si="6"/>
        <v>13</v>
      </c>
      <c r="P32" s="65">
        <f>VLOOKUP($A32,'Return Data'!$B$7:$R$2292,15,0)</f>
        <v>15.8786</v>
      </c>
      <c r="Q32" s="66">
        <f t="shared" si="7"/>
        <v>13</v>
      </c>
      <c r="R32" s="65">
        <f>VLOOKUP($A32,'Return Data'!$B$7:$R$2292,16,0)</f>
        <v>12.956799999999999</v>
      </c>
      <c r="S32" s="67">
        <f t="shared" si="5"/>
        <v>21</v>
      </c>
    </row>
    <row r="33" spans="1:19" x14ac:dyDescent="0.3">
      <c r="A33" s="63" t="s">
        <v>932</v>
      </c>
      <c r="B33" s="64">
        <f>VLOOKUP($A33,'Return Data'!$B$7:$R$2292,3,0)</f>
        <v>44579</v>
      </c>
      <c r="C33" s="65">
        <f>VLOOKUP($A33,'Return Data'!$B$7:$R$2292,4,0)</f>
        <v>17.55</v>
      </c>
      <c r="D33" s="65">
        <f>VLOOKUP($A33,'Return Data'!$B$7:$R$2292,10,0)</f>
        <v>-1.238</v>
      </c>
      <c r="E33" s="66">
        <f t="shared" si="0"/>
        <v>14</v>
      </c>
      <c r="F33" s="65">
        <f>VLOOKUP($A33,'Return Data'!$B$7:$R$2292,11,0)</f>
        <v>17.234500000000001</v>
      </c>
      <c r="G33" s="66">
        <f t="shared" si="1"/>
        <v>5</v>
      </c>
      <c r="H33" s="65">
        <f>VLOOKUP($A33,'Return Data'!$B$7:$R$2292,12,0)</f>
        <v>34.8962</v>
      </c>
      <c r="I33" s="66">
        <f t="shared" si="2"/>
        <v>3</v>
      </c>
      <c r="J33" s="65">
        <f>VLOOKUP($A33,'Return Data'!$B$7:$R$2292,13,0)</f>
        <v>39.729300000000002</v>
      </c>
      <c r="K33" s="66">
        <f t="shared" si="3"/>
        <v>11</v>
      </c>
      <c r="L33" s="65"/>
      <c r="M33" s="66"/>
      <c r="N33" s="65"/>
      <c r="O33" s="66"/>
      <c r="P33" s="65"/>
      <c r="Q33" s="66"/>
      <c r="R33" s="65">
        <f>VLOOKUP($A33,'Return Data'!$B$7:$R$2292,16,0)</f>
        <v>30.375299999999999</v>
      </c>
      <c r="S33" s="67">
        <f t="shared" si="5"/>
        <v>2</v>
      </c>
    </row>
    <row r="34" spans="1:19" x14ac:dyDescent="0.3">
      <c r="A34" s="63" t="s">
        <v>934</v>
      </c>
      <c r="B34" s="64">
        <f>VLOOKUP($A34,'Return Data'!$B$7:$R$2292,3,0)</f>
        <v>44579</v>
      </c>
      <c r="C34" s="65">
        <f>VLOOKUP($A34,'Return Data'!$B$7:$R$2292,4,0)</f>
        <v>203.93100000000001</v>
      </c>
      <c r="D34" s="65">
        <f>VLOOKUP($A34,'Return Data'!$B$7:$R$2292,10,0)</f>
        <v>-3.0344000000000002</v>
      </c>
      <c r="E34" s="66">
        <f t="shared" si="0"/>
        <v>23</v>
      </c>
      <c r="F34" s="65">
        <f>VLOOKUP($A34,'Return Data'!$B$7:$R$2292,11,0)</f>
        <v>9.5252999999999997</v>
      </c>
      <c r="G34" s="66">
        <f t="shared" si="1"/>
        <v>25</v>
      </c>
      <c r="H34" s="65">
        <f>VLOOKUP($A34,'Return Data'!$B$7:$R$2292,12,0)</f>
        <v>29.4358</v>
      </c>
      <c r="I34" s="66">
        <f t="shared" si="2"/>
        <v>18</v>
      </c>
      <c r="J34" s="65">
        <f>VLOOKUP($A34,'Return Data'!$B$7:$R$2292,13,0)</f>
        <v>40.731699999999996</v>
      </c>
      <c r="K34" s="66">
        <f t="shared" si="3"/>
        <v>10</v>
      </c>
      <c r="L34" s="65">
        <f>VLOOKUP($A34,'Return Data'!$B$7:$R$2292,17,0)</f>
        <v>25.937200000000001</v>
      </c>
      <c r="M34" s="66">
        <f t="shared" si="4"/>
        <v>10</v>
      </c>
      <c r="N34" s="65">
        <f>VLOOKUP($A34,'Return Data'!$B$7:$R$2292,14,0)</f>
        <v>18.911000000000001</v>
      </c>
      <c r="O34" s="66">
        <f t="shared" si="6"/>
        <v>18</v>
      </c>
      <c r="P34" s="65">
        <f>VLOOKUP($A34,'Return Data'!$B$7:$R$2292,15,0)</f>
        <v>15.0542</v>
      </c>
      <c r="Q34" s="66">
        <f t="shared" si="7"/>
        <v>18</v>
      </c>
      <c r="R34" s="65">
        <f>VLOOKUP($A34,'Return Data'!$B$7:$R$2292,16,0)</f>
        <v>13.026400000000001</v>
      </c>
      <c r="S34" s="67">
        <f t="shared" si="5"/>
        <v>20</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-1.1755814814814818</v>
      </c>
      <c r="E36" s="74"/>
      <c r="F36" s="75">
        <f>AVERAGE(F8:F34)</f>
        <v>12.88844814814815</v>
      </c>
      <c r="G36" s="74"/>
      <c r="H36" s="75">
        <f>AVERAGE(H8:H34)</f>
        <v>29.633362962962959</v>
      </c>
      <c r="I36" s="74"/>
      <c r="J36" s="75">
        <f>AVERAGE(J8:J34)</f>
        <v>37.164866666666668</v>
      </c>
      <c r="K36" s="74"/>
      <c r="L36" s="75">
        <f>AVERAGE(L8:L34)</f>
        <v>24.686045833333328</v>
      </c>
      <c r="M36" s="74"/>
      <c r="N36" s="75">
        <f>AVERAGE(N8:N34)</f>
        <v>20.162654545454544</v>
      </c>
      <c r="O36" s="74"/>
      <c r="P36" s="75">
        <f>AVERAGE(P8:P34)</f>
        <v>15.822795454545451</v>
      </c>
      <c r="Q36" s="74"/>
      <c r="R36" s="75">
        <f>AVERAGE(R8:R34)</f>
        <v>17.140166666666666</v>
      </c>
      <c r="S36" s="76"/>
    </row>
    <row r="37" spans="1:19" x14ac:dyDescent="0.3">
      <c r="A37" s="73" t="s">
        <v>28</v>
      </c>
      <c r="B37" s="74"/>
      <c r="C37" s="74"/>
      <c r="D37" s="75">
        <f>MIN(D8:D34)</f>
        <v>-4.0872000000000002</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2.5238</v>
      </c>
      <c r="E38" s="78"/>
      <c r="F38" s="79">
        <f>MAX(F8:F34)</f>
        <v>18.029399999999999</v>
      </c>
      <c r="G38" s="78"/>
      <c r="H38" s="79">
        <f>MAX(H8:H34)</f>
        <v>35.294499999999999</v>
      </c>
      <c r="I38" s="78"/>
      <c r="J38" s="79">
        <f>MAX(J8:J34)</f>
        <v>47.581099999999999</v>
      </c>
      <c r="K38" s="78"/>
      <c r="L38" s="79">
        <f>MAX(L8:L34)</f>
        <v>33.189300000000003</v>
      </c>
      <c r="M38" s="78"/>
      <c r="N38" s="79">
        <f>MAX(N8:N34)</f>
        <v>26.8</v>
      </c>
      <c r="O38" s="78"/>
      <c r="P38" s="79">
        <f>MAX(P8:P34)</f>
        <v>22.1065</v>
      </c>
      <c r="Q38" s="78"/>
      <c r="R38" s="79">
        <f>MAX(R8:R34)</f>
        <v>32.063899999999997</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44579</v>
      </c>
      <c r="C8" s="65">
        <f>VLOOKUP($A8,'Return Data'!$B$7:$R$2292,4,0)</f>
        <v>56.88</v>
      </c>
      <c r="D8" s="65">
        <f>VLOOKUP($A8,'Return Data'!$B$7:$R$2292,10,0)</f>
        <v>-1.0783</v>
      </c>
      <c r="E8" s="66">
        <f t="shared" ref="E8:E39" si="0">RANK(D8,D$8:D$66,0)</f>
        <v>39</v>
      </c>
      <c r="F8" s="65">
        <f>VLOOKUP($A8,'Return Data'!$B$7:$R$2292,11,0)</f>
        <v>5.5091999999999999</v>
      </c>
      <c r="G8" s="66">
        <f t="shared" ref="G8:G39" si="1">RANK(F8,F$8:F$66,0)</f>
        <v>57</v>
      </c>
      <c r="H8" s="65">
        <f>VLOOKUP($A8,'Return Data'!$B$7:$R$2292,12,0)</f>
        <v>13.2166</v>
      </c>
      <c r="I8" s="66">
        <f t="shared" ref="I8:I39" si="2">RANK(H8,H$8:H$66,0)</f>
        <v>57</v>
      </c>
      <c r="J8" s="65">
        <f>VLOOKUP($A8,'Return Data'!$B$7:$R$2292,13,0)</f>
        <v>15.2584</v>
      </c>
      <c r="K8" s="66">
        <f t="shared" ref="K8:K39" si="3">RANK(J8,J$8:J$66,0)</f>
        <v>58</v>
      </c>
      <c r="L8" s="65">
        <f>VLOOKUP($A8,'Return Data'!$B$7:$R$2292,17,0)</f>
        <v>14.085699999999999</v>
      </c>
      <c r="M8" s="66">
        <f t="shared" ref="M8:M39" si="4">RANK(L8,L$8:L$66,0)</f>
        <v>58</v>
      </c>
      <c r="N8" s="65">
        <f>VLOOKUP($A8,'Return Data'!$B$7:$R$2292,14,0)</f>
        <v>12.169600000000001</v>
      </c>
      <c r="O8" s="66">
        <f t="shared" ref="O8:O28" si="5">RANK(N8,N$8:N$66,0)</f>
        <v>55</v>
      </c>
      <c r="P8" s="65">
        <f>VLOOKUP($A8,'Return Data'!$B$7:$R$2292,15,0)</f>
        <v>13.3187</v>
      </c>
      <c r="Q8" s="66">
        <f>RANK(P8,P$8:P$66,0)</f>
        <v>40</v>
      </c>
      <c r="R8" s="65">
        <f>VLOOKUP($A8,'Return Data'!$B$7:$R$2292,16,0)</f>
        <v>15.461600000000001</v>
      </c>
      <c r="S8" s="67">
        <f t="shared" ref="S8:S39" si="6">RANK(R8,R$8:R$66,0)</f>
        <v>43</v>
      </c>
    </row>
    <row r="9" spans="1:20" x14ac:dyDescent="0.3">
      <c r="A9" s="63" t="s">
        <v>164</v>
      </c>
      <c r="B9" s="64">
        <f>VLOOKUP($A9,'Return Data'!$B$7:$R$2292,3,0)</f>
        <v>44579</v>
      </c>
      <c r="C9" s="65">
        <f>VLOOKUP($A9,'Return Data'!$B$7:$R$2292,4,0)</f>
        <v>46.82</v>
      </c>
      <c r="D9" s="65">
        <f>VLOOKUP($A9,'Return Data'!$B$7:$R$2292,10,0)</f>
        <v>-0.93100000000000005</v>
      </c>
      <c r="E9" s="66">
        <f t="shared" si="0"/>
        <v>36</v>
      </c>
      <c r="F9" s="65">
        <f>VLOOKUP($A9,'Return Data'!$B$7:$R$2292,11,0)</f>
        <v>5.9995000000000003</v>
      </c>
      <c r="G9" s="66">
        <f t="shared" si="1"/>
        <v>56</v>
      </c>
      <c r="H9" s="65">
        <f>VLOOKUP($A9,'Return Data'!$B$7:$R$2292,12,0)</f>
        <v>14.0283</v>
      </c>
      <c r="I9" s="66">
        <f t="shared" si="2"/>
        <v>56</v>
      </c>
      <c r="J9" s="65">
        <f>VLOOKUP($A9,'Return Data'!$B$7:$R$2292,13,0)</f>
        <v>16.178699999999999</v>
      </c>
      <c r="K9" s="66">
        <f t="shared" si="3"/>
        <v>57</v>
      </c>
      <c r="L9" s="65">
        <f>VLOOKUP($A9,'Return Data'!$B$7:$R$2292,17,0)</f>
        <v>15.285600000000001</v>
      </c>
      <c r="M9" s="66">
        <f t="shared" si="4"/>
        <v>57</v>
      </c>
      <c r="N9" s="65">
        <f>VLOOKUP($A9,'Return Data'!$B$7:$R$2292,14,0)</f>
        <v>13.277200000000001</v>
      </c>
      <c r="O9" s="66">
        <f t="shared" si="5"/>
        <v>54</v>
      </c>
      <c r="P9" s="65">
        <f>VLOOKUP($A9,'Return Data'!$B$7:$R$2292,15,0)</f>
        <v>14.234</v>
      </c>
      <c r="Q9" s="66">
        <f>RANK(P9,P$8:P$66,0)</f>
        <v>37</v>
      </c>
      <c r="R9" s="65">
        <f>VLOOKUP($A9,'Return Data'!$B$7:$R$2292,16,0)</f>
        <v>16.261700000000001</v>
      </c>
      <c r="S9" s="67">
        <f t="shared" si="6"/>
        <v>33</v>
      </c>
    </row>
    <row r="10" spans="1:20" x14ac:dyDescent="0.3">
      <c r="A10" s="63" t="s">
        <v>165</v>
      </c>
      <c r="B10" s="64">
        <f>VLOOKUP($A10,'Return Data'!$B$7:$R$2292,3,0)</f>
        <v>44579</v>
      </c>
      <c r="C10" s="65">
        <f>VLOOKUP($A10,'Return Data'!$B$7:$R$2292,4,0)</f>
        <v>83.010900000000007</v>
      </c>
      <c r="D10" s="65">
        <f>VLOOKUP($A10,'Return Data'!$B$7:$R$2292,10,0)</f>
        <v>-4.4820000000000002</v>
      </c>
      <c r="E10" s="66">
        <f t="shared" si="0"/>
        <v>58</v>
      </c>
      <c r="F10" s="65">
        <f>VLOOKUP($A10,'Return Data'!$B$7:$R$2292,11,0)</f>
        <v>11.628399999999999</v>
      </c>
      <c r="G10" s="66">
        <f t="shared" si="1"/>
        <v>49</v>
      </c>
      <c r="H10" s="65">
        <f>VLOOKUP($A10,'Return Data'!$B$7:$R$2292,12,0)</f>
        <v>25.0686</v>
      </c>
      <c r="I10" s="66">
        <f t="shared" si="2"/>
        <v>50</v>
      </c>
      <c r="J10" s="65">
        <f>VLOOKUP($A10,'Return Data'!$B$7:$R$2292,13,0)</f>
        <v>29.765999999999998</v>
      </c>
      <c r="K10" s="66">
        <f t="shared" si="3"/>
        <v>50</v>
      </c>
      <c r="L10" s="65">
        <f>VLOOKUP($A10,'Return Data'!$B$7:$R$2292,17,0)</f>
        <v>23.406700000000001</v>
      </c>
      <c r="M10" s="66">
        <f t="shared" si="4"/>
        <v>41</v>
      </c>
      <c r="N10" s="65">
        <f>VLOOKUP($A10,'Return Data'!$B$7:$R$2292,14,0)</f>
        <v>23.2288</v>
      </c>
      <c r="O10" s="66">
        <f t="shared" si="5"/>
        <v>26</v>
      </c>
      <c r="P10" s="65">
        <f>VLOOKUP($A10,'Return Data'!$B$7:$R$2292,15,0)</f>
        <v>20.5335</v>
      </c>
      <c r="Q10" s="66">
        <f>RANK(P10,P$8:P$66,0)</f>
        <v>8</v>
      </c>
      <c r="R10" s="65">
        <f>VLOOKUP($A10,'Return Data'!$B$7:$R$2292,16,0)</f>
        <v>20.8812</v>
      </c>
      <c r="S10" s="67">
        <f t="shared" si="6"/>
        <v>7</v>
      </c>
    </row>
    <row r="11" spans="1:20" x14ac:dyDescent="0.3">
      <c r="A11" s="63" t="s">
        <v>166</v>
      </c>
      <c r="B11" s="64">
        <f>VLOOKUP($A11,'Return Data'!$B$7:$R$2292,3,0)</f>
        <v>44579</v>
      </c>
      <c r="C11" s="65">
        <f>VLOOKUP($A11,'Return Data'!$B$7:$R$2292,4,0)</f>
        <v>82.48</v>
      </c>
      <c r="D11" s="65">
        <f>VLOOKUP($A11,'Return Data'!$B$7:$R$2292,10,0)</f>
        <v>-3.0787</v>
      </c>
      <c r="E11" s="66">
        <f t="shared" si="0"/>
        <v>56</v>
      </c>
      <c r="F11" s="65">
        <f>VLOOKUP($A11,'Return Data'!$B$7:$R$2292,11,0)</f>
        <v>16.91</v>
      </c>
      <c r="G11" s="66">
        <f t="shared" si="1"/>
        <v>6</v>
      </c>
      <c r="H11" s="65">
        <f>VLOOKUP($A11,'Return Data'!$B$7:$R$2292,12,0)</f>
        <v>34.135599999999997</v>
      </c>
      <c r="I11" s="66">
        <f t="shared" si="2"/>
        <v>17</v>
      </c>
      <c r="J11" s="65">
        <f>VLOOKUP($A11,'Return Data'!$B$7:$R$2292,13,0)</f>
        <v>39.867699999999999</v>
      </c>
      <c r="K11" s="66">
        <f t="shared" si="3"/>
        <v>20</v>
      </c>
      <c r="L11" s="65">
        <f>VLOOKUP($A11,'Return Data'!$B$7:$R$2292,17,0)</f>
        <v>28.773499999999999</v>
      </c>
      <c r="M11" s="66">
        <f t="shared" si="4"/>
        <v>23</v>
      </c>
      <c r="N11" s="65">
        <f>VLOOKUP($A11,'Return Data'!$B$7:$R$2292,14,0)</f>
        <v>22.015699999999999</v>
      </c>
      <c r="O11" s="66">
        <f t="shared" si="5"/>
        <v>30</v>
      </c>
      <c r="P11" s="65">
        <f>VLOOKUP($A11,'Return Data'!$B$7:$R$2292,15,0)</f>
        <v>15.5296</v>
      </c>
      <c r="Q11" s="66">
        <f>RANK(P11,P$8:P$66,0)</f>
        <v>34</v>
      </c>
      <c r="R11" s="65">
        <f>VLOOKUP($A11,'Return Data'!$B$7:$R$2292,16,0)</f>
        <v>11.031599999999999</v>
      </c>
      <c r="S11" s="67">
        <f t="shared" si="6"/>
        <v>57</v>
      </c>
    </row>
    <row r="12" spans="1:20" x14ac:dyDescent="0.3">
      <c r="A12" s="63" t="s">
        <v>167</v>
      </c>
      <c r="B12" s="64">
        <f>VLOOKUP($A12,'Return Data'!$B$7:$R$2292,3,0)</f>
        <v>44579</v>
      </c>
      <c r="C12" s="65">
        <f>VLOOKUP($A12,'Return Data'!$B$7:$R$2292,4,0)</f>
        <v>67.238</v>
      </c>
      <c r="D12" s="65">
        <f>VLOOKUP($A12,'Return Data'!$B$7:$R$2292,10,0)</f>
        <v>-1.4452</v>
      </c>
      <c r="E12" s="66">
        <f t="shared" si="0"/>
        <v>47</v>
      </c>
      <c r="F12" s="65">
        <f>VLOOKUP($A12,'Return Data'!$B$7:$R$2292,11,0)</f>
        <v>11.080299999999999</v>
      </c>
      <c r="G12" s="66">
        <f t="shared" si="1"/>
        <v>51</v>
      </c>
      <c r="H12" s="65">
        <f>VLOOKUP($A12,'Return Data'!$B$7:$R$2292,12,0)</f>
        <v>24.593299999999999</v>
      </c>
      <c r="I12" s="66">
        <f t="shared" si="2"/>
        <v>51</v>
      </c>
      <c r="J12" s="65">
        <f>VLOOKUP($A12,'Return Data'!$B$7:$R$2292,13,0)</f>
        <v>27.0199</v>
      </c>
      <c r="K12" s="66">
        <f t="shared" si="3"/>
        <v>52</v>
      </c>
      <c r="L12" s="65">
        <f>VLOOKUP($A12,'Return Data'!$B$7:$R$2292,17,0)</f>
        <v>22.546199999999999</v>
      </c>
      <c r="M12" s="66">
        <f t="shared" si="4"/>
        <v>42</v>
      </c>
      <c r="N12" s="65">
        <f>VLOOKUP($A12,'Return Data'!$B$7:$R$2292,14,0)</f>
        <v>21.4498</v>
      </c>
      <c r="O12" s="66">
        <f t="shared" si="5"/>
        <v>32</v>
      </c>
      <c r="P12" s="65">
        <f>VLOOKUP($A12,'Return Data'!$B$7:$R$2292,15,0)</f>
        <v>17.542100000000001</v>
      </c>
      <c r="Q12" s="66">
        <f>RANK(P12,P$8:P$66,0)</f>
        <v>21</v>
      </c>
      <c r="R12" s="65">
        <f>VLOOKUP($A12,'Return Data'!$B$7:$R$2292,16,0)</f>
        <v>16.3858</v>
      </c>
      <c r="S12" s="67">
        <f t="shared" si="6"/>
        <v>32</v>
      </c>
    </row>
    <row r="13" spans="1:20" x14ac:dyDescent="0.3">
      <c r="A13" s="63" t="s">
        <v>168</v>
      </c>
      <c r="B13" s="64">
        <f>VLOOKUP($A13,'Return Data'!$B$7:$R$2292,3,0)</f>
        <v>44579</v>
      </c>
      <c r="C13" s="65">
        <f>VLOOKUP($A13,'Return Data'!$B$7:$R$2292,4,0)</f>
        <v>18.850000000000001</v>
      </c>
      <c r="D13" s="65">
        <f>VLOOKUP($A13,'Return Data'!$B$7:$R$2292,10,0)</f>
        <v>-0.47520000000000001</v>
      </c>
      <c r="E13" s="66">
        <f t="shared" si="0"/>
        <v>31</v>
      </c>
      <c r="F13" s="65">
        <f>VLOOKUP($A13,'Return Data'!$B$7:$R$2292,11,0)</f>
        <v>13.8973</v>
      </c>
      <c r="G13" s="66">
        <f t="shared" si="1"/>
        <v>35</v>
      </c>
      <c r="H13" s="65">
        <f>VLOOKUP($A13,'Return Data'!$B$7:$R$2292,12,0)</f>
        <v>37.591200000000001</v>
      </c>
      <c r="I13" s="66">
        <f t="shared" si="2"/>
        <v>13</v>
      </c>
      <c r="J13" s="65">
        <f>VLOOKUP($A13,'Return Data'!$B$7:$R$2292,13,0)</f>
        <v>52.016100000000002</v>
      </c>
      <c r="K13" s="66">
        <f t="shared" si="3"/>
        <v>10</v>
      </c>
      <c r="L13" s="65">
        <f>VLOOKUP($A13,'Return Data'!$B$7:$R$2292,17,0)</f>
        <v>40.070099999999996</v>
      </c>
      <c r="M13" s="66">
        <f t="shared" si="4"/>
        <v>7</v>
      </c>
      <c r="N13" s="65">
        <f>VLOOKUP($A13,'Return Data'!$B$7:$R$2292,14,0)</f>
        <v>31.7302</v>
      </c>
      <c r="O13" s="66">
        <f t="shared" si="5"/>
        <v>4</v>
      </c>
      <c r="P13" s="65"/>
      <c r="Q13" s="66"/>
      <c r="R13" s="65">
        <f>VLOOKUP($A13,'Return Data'!$B$7:$R$2292,16,0)</f>
        <v>17.576599999999999</v>
      </c>
      <c r="S13" s="67">
        <f t="shared" si="6"/>
        <v>21</v>
      </c>
    </row>
    <row r="14" spans="1:20" x14ac:dyDescent="0.3">
      <c r="A14" s="63" t="s">
        <v>169</v>
      </c>
      <c r="B14" s="64">
        <f>VLOOKUP($A14,'Return Data'!$B$7:$R$2292,3,0)</f>
        <v>44579</v>
      </c>
      <c r="C14" s="65">
        <f>VLOOKUP($A14,'Return Data'!$B$7:$R$2292,4,0)</f>
        <v>22.41</v>
      </c>
      <c r="D14" s="65">
        <f>VLOOKUP($A14,'Return Data'!$B$7:$R$2292,10,0)</f>
        <v>-1.7536</v>
      </c>
      <c r="E14" s="66">
        <f t="shared" si="0"/>
        <v>49</v>
      </c>
      <c r="F14" s="65">
        <f>VLOOKUP($A14,'Return Data'!$B$7:$R$2292,11,0)</f>
        <v>10.3941</v>
      </c>
      <c r="G14" s="66">
        <f t="shared" si="1"/>
        <v>53</v>
      </c>
      <c r="H14" s="65">
        <f>VLOOKUP($A14,'Return Data'!$B$7:$R$2292,12,0)</f>
        <v>34.756500000000003</v>
      </c>
      <c r="I14" s="66">
        <f t="shared" si="2"/>
        <v>15</v>
      </c>
      <c r="J14" s="65">
        <f>VLOOKUP($A14,'Return Data'!$B$7:$R$2292,13,0)</f>
        <v>48.018500000000003</v>
      </c>
      <c r="K14" s="66">
        <f t="shared" si="3"/>
        <v>15</v>
      </c>
      <c r="L14" s="65">
        <f>VLOOKUP($A14,'Return Data'!$B$7:$R$2292,17,0)</f>
        <v>36.032200000000003</v>
      </c>
      <c r="M14" s="66">
        <f t="shared" si="4"/>
        <v>15</v>
      </c>
      <c r="N14" s="65">
        <f>VLOOKUP($A14,'Return Data'!$B$7:$R$2292,14,0)</f>
        <v>29.2151</v>
      </c>
      <c r="O14" s="66">
        <f t="shared" si="5"/>
        <v>8</v>
      </c>
      <c r="P14" s="65"/>
      <c r="Q14" s="66"/>
      <c r="R14" s="65">
        <f>VLOOKUP($A14,'Return Data'!$B$7:$R$2292,16,0)</f>
        <v>28.162299999999998</v>
      </c>
      <c r="S14" s="67">
        <f t="shared" si="6"/>
        <v>2</v>
      </c>
    </row>
    <row r="15" spans="1:20" x14ac:dyDescent="0.3">
      <c r="A15" s="63" t="s">
        <v>170</v>
      </c>
      <c r="B15" s="64">
        <f>VLOOKUP($A15,'Return Data'!$B$7:$R$2292,3,0)</f>
        <v>44579</v>
      </c>
      <c r="C15" s="65">
        <f>VLOOKUP($A15,'Return Data'!$B$7:$R$2292,4,0)</f>
        <v>117.18</v>
      </c>
      <c r="D15" s="65">
        <f>VLOOKUP($A15,'Return Data'!$B$7:$R$2292,10,0)</f>
        <v>-2.0724999999999998</v>
      </c>
      <c r="E15" s="66">
        <f t="shared" si="0"/>
        <v>52</v>
      </c>
      <c r="F15" s="65">
        <f>VLOOKUP($A15,'Return Data'!$B$7:$R$2292,11,0)</f>
        <v>11.770300000000001</v>
      </c>
      <c r="G15" s="66">
        <f t="shared" si="1"/>
        <v>47</v>
      </c>
      <c r="H15" s="65">
        <f>VLOOKUP($A15,'Return Data'!$B$7:$R$2292,12,0)</f>
        <v>32.902299999999997</v>
      </c>
      <c r="I15" s="66">
        <f t="shared" si="2"/>
        <v>21</v>
      </c>
      <c r="J15" s="65">
        <f>VLOOKUP($A15,'Return Data'!$B$7:$R$2292,13,0)</f>
        <v>43.164299999999997</v>
      </c>
      <c r="K15" s="66">
        <f t="shared" si="3"/>
        <v>17</v>
      </c>
      <c r="L15" s="65">
        <f>VLOOKUP($A15,'Return Data'!$B$7:$R$2292,17,0)</f>
        <v>36.765099999999997</v>
      </c>
      <c r="M15" s="66">
        <f t="shared" si="4"/>
        <v>13</v>
      </c>
      <c r="N15" s="65">
        <f>VLOOKUP($A15,'Return Data'!$B$7:$R$2292,14,0)</f>
        <v>31.409300000000002</v>
      </c>
      <c r="O15" s="66">
        <f t="shared" si="5"/>
        <v>5</v>
      </c>
      <c r="P15" s="65">
        <f>VLOOKUP($A15,'Return Data'!$B$7:$R$2292,15,0)</f>
        <v>23.327000000000002</v>
      </c>
      <c r="Q15" s="66">
        <f t="shared" ref="Q15:Q23" si="7">RANK(P15,P$8:P$66,0)</f>
        <v>4</v>
      </c>
      <c r="R15" s="65">
        <f>VLOOKUP($A15,'Return Data'!$B$7:$R$2292,16,0)</f>
        <v>19.489999999999998</v>
      </c>
      <c r="S15" s="67">
        <f t="shared" si="6"/>
        <v>13</v>
      </c>
    </row>
    <row r="16" spans="1:20" x14ac:dyDescent="0.3">
      <c r="A16" s="63" t="s">
        <v>171</v>
      </c>
      <c r="B16" s="64">
        <f>VLOOKUP($A16,'Return Data'!$B$7:$R$2292,3,0)</f>
        <v>44579</v>
      </c>
      <c r="C16" s="65">
        <f>VLOOKUP($A16,'Return Data'!$B$7:$R$2292,4,0)</f>
        <v>129.88</v>
      </c>
      <c r="D16" s="65">
        <f>VLOOKUP($A16,'Return Data'!$B$7:$R$2292,10,0)</f>
        <v>5.3900000000000003E-2</v>
      </c>
      <c r="E16" s="66">
        <f t="shared" si="0"/>
        <v>22</v>
      </c>
      <c r="F16" s="65">
        <f>VLOOKUP($A16,'Return Data'!$B$7:$R$2292,11,0)</f>
        <v>14.300800000000001</v>
      </c>
      <c r="G16" s="66">
        <f t="shared" si="1"/>
        <v>31</v>
      </c>
      <c r="H16" s="65">
        <f>VLOOKUP($A16,'Return Data'!$B$7:$R$2292,12,0)</f>
        <v>31.284700000000001</v>
      </c>
      <c r="I16" s="66">
        <f t="shared" si="2"/>
        <v>28</v>
      </c>
      <c r="J16" s="65">
        <f>VLOOKUP($A16,'Return Data'!$B$7:$R$2292,13,0)</f>
        <v>37.9208</v>
      </c>
      <c r="K16" s="66">
        <f t="shared" si="3"/>
        <v>24</v>
      </c>
      <c r="L16" s="65">
        <f>VLOOKUP($A16,'Return Data'!$B$7:$R$2292,17,0)</f>
        <v>33.081099999999999</v>
      </c>
      <c r="M16" s="66">
        <f t="shared" si="4"/>
        <v>18</v>
      </c>
      <c r="N16" s="65">
        <f>VLOOKUP($A16,'Return Data'!$B$7:$R$2292,14,0)</f>
        <v>26.466899999999999</v>
      </c>
      <c r="O16" s="66">
        <f t="shared" si="5"/>
        <v>11</v>
      </c>
      <c r="P16" s="65">
        <f>VLOOKUP($A16,'Return Data'!$B$7:$R$2292,15,0)</f>
        <v>21.9236</v>
      </c>
      <c r="Q16" s="66">
        <f t="shared" si="7"/>
        <v>5</v>
      </c>
      <c r="R16" s="65">
        <f>VLOOKUP($A16,'Return Data'!$B$7:$R$2292,16,0)</f>
        <v>17.629200000000001</v>
      </c>
      <c r="S16" s="67">
        <f t="shared" si="6"/>
        <v>20</v>
      </c>
    </row>
    <row r="17" spans="1:19" x14ac:dyDescent="0.3">
      <c r="A17" s="63" t="s">
        <v>172</v>
      </c>
      <c r="B17" s="64">
        <f>VLOOKUP($A17,'Return Data'!$B$7:$R$2292,3,0)</f>
        <v>44579</v>
      </c>
      <c r="C17" s="65">
        <f>VLOOKUP($A17,'Return Data'!$B$7:$R$2292,4,0)</f>
        <v>90.097999999999999</v>
      </c>
      <c r="D17" s="65">
        <f>VLOOKUP($A17,'Return Data'!$B$7:$R$2292,10,0)</f>
        <v>-1.3132999999999999</v>
      </c>
      <c r="E17" s="66">
        <f t="shared" si="0"/>
        <v>41</v>
      </c>
      <c r="F17" s="65">
        <f>VLOOKUP($A17,'Return Data'!$B$7:$R$2292,11,0)</f>
        <v>10.6638</v>
      </c>
      <c r="G17" s="66">
        <f t="shared" si="1"/>
        <v>52</v>
      </c>
      <c r="H17" s="65">
        <f>VLOOKUP($A17,'Return Data'!$B$7:$R$2292,12,0)</f>
        <v>28.9435</v>
      </c>
      <c r="I17" s="66">
        <f t="shared" si="2"/>
        <v>39</v>
      </c>
      <c r="J17" s="65">
        <f>VLOOKUP($A17,'Return Data'!$B$7:$R$2292,13,0)</f>
        <v>37.9861</v>
      </c>
      <c r="K17" s="66">
        <f t="shared" si="3"/>
        <v>23</v>
      </c>
      <c r="L17" s="65">
        <f>VLOOKUP($A17,'Return Data'!$B$7:$R$2292,17,0)</f>
        <v>27.1646</v>
      </c>
      <c r="M17" s="66">
        <f t="shared" si="4"/>
        <v>28</v>
      </c>
      <c r="N17" s="65">
        <f>VLOOKUP($A17,'Return Data'!$B$7:$R$2292,14,0)</f>
        <v>24.479700000000001</v>
      </c>
      <c r="O17" s="66">
        <f t="shared" si="5"/>
        <v>16</v>
      </c>
      <c r="P17" s="65">
        <f>VLOOKUP($A17,'Return Data'!$B$7:$R$2292,15,0)</f>
        <v>18.659700000000001</v>
      </c>
      <c r="Q17" s="66">
        <f t="shared" si="7"/>
        <v>15</v>
      </c>
      <c r="R17" s="65">
        <f>VLOOKUP($A17,'Return Data'!$B$7:$R$2292,16,0)</f>
        <v>18.8035</v>
      </c>
      <c r="S17" s="67">
        <f t="shared" si="6"/>
        <v>17</v>
      </c>
    </row>
    <row r="18" spans="1:19" x14ac:dyDescent="0.3">
      <c r="A18" s="63" t="s">
        <v>173</v>
      </c>
      <c r="B18" s="64">
        <f>VLOOKUP($A18,'Return Data'!$B$7:$R$2292,3,0)</f>
        <v>44579</v>
      </c>
      <c r="C18" s="65">
        <f>VLOOKUP($A18,'Return Data'!$B$7:$R$2292,4,0)</f>
        <v>82.52</v>
      </c>
      <c r="D18" s="65">
        <f>VLOOKUP($A18,'Return Data'!$B$7:$R$2292,10,0)</f>
        <v>0.70779999999999998</v>
      </c>
      <c r="E18" s="66">
        <f t="shared" si="0"/>
        <v>13</v>
      </c>
      <c r="F18" s="65">
        <f>VLOOKUP($A18,'Return Data'!$B$7:$R$2292,11,0)</f>
        <v>13.118600000000001</v>
      </c>
      <c r="G18" s="66">
        <f t="shared" si="1"/>
        <v>40</v>
      </c>
      <c r="H18" s="65">
        <f>VLOOKUP($A18,'Return Data'!$B$7:$R$2292,12,0)</f>
        <v>28.535799999999998</v>
      </c>
      <c r="I18" s="66">
        <f t="shared" si="2"/>
        <v>43</v>
      </c>
      <c r="J18" s="65">
        <f>VLOOKUP($A18,'Return Data'!$B$7:$R$2292,13,0)</f>
        <v>33.8307</v>
      </c>
      <c r="K18" s="66">
        <f t="shared" si="3"/>
        <v>40</v>
      </c>
      <c r="L18" s="65">
        <f>VLOOKUP($A18,'Return Data'!$B$7:$R$2292,17,0)</f>
        <v>23.982500000000002</v>
      </c>
      <c r="M18" s="66">
        <f t="shared" si="4"/>
        <v>39</v>
      </c>
      <c r="N18" s="65">
        <f>VLOOKUP($A18,'Return Data'!$B$7:$R$2292,14,0)</f>
        <v>20.558399999999999</v>
      </c>
      <c r="O18" s="66">
        <f t="shared" si="5"/>
        <v>36</v>
      </c>
      <c r="P18" s="65">
        <f>VLOOKUP($A18,'Return Data'!$B$7:$R$2292,15,0)</f>
        <v>16.754200000000001</v>
      </c>
      <c r="Q18" s="66">
        <f t="shared" si="7"/>
        <v>25</v>
      </c>
      <c r="R18" s="65">
        <f>VLOOKUP($A18,'Return Data'!$B$7:$R$2292,16,0)</f>
        <v>15.9453</v>
      </c>
      <c r="S18" s="67">
        <f t="shared" si="6"/>
        <v>36</v>
      </c>
    </row>
    <row r="19" spans="1:19" x14ac:dyDescent="0.3">
      <c r="A19" s="63" t="s">
        <v>175</v>
      </c>
      <c r="B19" s="64">
        <f>VLOOKUP($A19,'Return Data'!$B$7:$R$2292,3,0)</f>
        <v>44579</v>
      </c>
      <c r="C19" s="65">
        <f>VLOOKUP($A19,'Return Data'!$B$7:$R$2292,4,0)</f>
        <v>976.37300000000005</v>
      </c>
      <c r="D19" s="65">
        <f>VLOOKUP($A19,'Return Data'!$B$7:$R$2292,10,0)</f>
        <v>-1.7649999999999999</v>
      </c>
      <c r="E19" s="66">
        <f t="shared" si="0"/>
        <v>50</v>
      </c>
      <c r="F19" s="65">
        <f>VLOOKUP($A19,'Return Data'!$B$7:$R$2292,11,0)</f>
        <v>13.656000000000001</v>
      </c>
      <c r="G19" s="66">
        <f t="shared" si="1"/>
        <v>38</v>
      </c>
      <c r="H19" s="65">
        <f>VLOOKUP($A19,'Return Data'!$B$7:$R$2292,12,0)</f>
        <v>32.069200000000002</v>
      </c>
      <c r="I19" s="66">
        <f t="shared" si="2"/>
        <v>25</v>
      </c>
      <c r="J19" s="65">
        <f>VLOOKUP($A19,'Return Data'!$B$7:$R$2292,13,0)</f>
        <v>37.658799999999999</v>
      </c>
      <c r="K19" s="66">
        <f t="shared" si="3"/>
        <v>26</v>
      </c>
      <c r="L19" s="65">
        <f>VLOOKUP($A19,'Return Data'!$B$7:$R$2292,17,0)</f>
        <v>24.7027</v>
      </c>
      <c r="M19" s="66">
        <f t="shared" si="4"/>
        <v>35</v>
      </c>
      <c r="N19" s="65">
        <f>VLOOKUP($A19,'Return Data'!$B$7:$R$2292,14,0)</f>
        <v>19.491299999999999</v>
      </c>
      <c r="O19" s="66">
        <f t="shared" si="5"/>
        <v>40</v>
      </c>
      <c r="P19" s="65">
        <f>VLOOKUP($A19,'Return Data'!$B$7:$R$2292,15,0)</f>
        <v>15.739599999999999</v>
      </c>
      <c r="Q19" s="66">
        <f t="shared" si="7"/>
        <v>30</v>
      </c>
      <c r="R19" s="65">
        <f>VLOOKUP($A19,'Return Data'!$B$7:$R$2292,16,0)</f>
        <v>16.626799999999999</v>
      </c>
      <c r="S19" s="67">
        <f t="shared" si="6"/>
        <v>31</v>
      </c>
    </row>
    <row r="20" spans="1:19" x14ac:dyDescent="0.3">
      <c r="A20" s="63" t="s">
        <v>176</v>
      </c>
      <c r="B20" s="64">
        <f>VLOOKUP($A20,'Return Data'!$B$7:$R$2292,3,0)</f>
        <v>44575</v>
      </c>
      <c r="C20" s="65">
        <f>VLOOKUP($A20,'Return Data'!$B$7:$R$2292,4,0)</f>
        <v>625.38499999999999</v>
      </c>
      <c r="D20" s="65">
        <f>VLOOKUP($A20,'Return Data'!$B$7:$R$2292,10,0)</f>
        <v>1.2576000000000001</v>
      </c>
      <c r="E20" s="66">
        <f t="shared" si="0"/>
        <v>10</v>
      </c>
      <c r="F20" s="65">
        <f>VLOOKUP($A20,'Return Data'!$B$7:$R$2292,11,0)</f>
        <v>15.6007</v>
      </c>
      <c r="G20" s="66">
        <f t="shared" si="1"/>
        <v>15</v>
      </c>
      <c r="H20" s="65">
        <f>VLOOKUP($A20,'Return Data'!$B$7:$R$2292,12,0)</f>
        <v>33.1646</v>
      </c>
      <c r="I20" s="66">
        <f t="shared" si="2"/>
        <v>20</v>
      </c>
      <c r="J20" s="65">
        <f>VLOOKUP($A20,'Return Data'!$B$7:$R$2292,13,0)</f>
        <v>36.066000000000003</v>
      </c>
      <c r="K20" s="66">
        <f t="shared" si="3"/>
        <v>34</v>
      </c>
      <c r="L20" s="65">
        <f>VLOOKUP($A20,'Return Data'!$B$7:$R$2292,17,0)</f>
        <v>25.456399999999999</v>
      </c>
      <c r="M20" s="66">
        <f t="shared" si="4"/>
        <v>32</v>
      </c>
      <c r="N20" s="65">
        <f>VLOOKUP($A20,'Return Data'!$B$7:$R$2292,14,0)</f>
        <v>21.177800000000001</v>
      </c>
      <c r="O20" s="66">
        <f t="shared" si="5"/>
        <v>34</v>
      </c>
      <c r="P20" s="65">
        <f>VLOOKUP($A20,'Return Data'!$B$7:$R$2292,15,0)</f>
        <v>18.002300000000002</v>
      </c>
      <c r="Q20" s="66">
        <f t="shared" si="7"/>
        <v>18</v>
      </c>
      <c r="R20" s="65">
        <f>VLOOKUP($A20,'Return Data'!$B$7:$R$2292,16,0)</f>
        <v>17.381599999999999</v>
      </c>
      <c r="S20" s="67">
        <f t="shared" si="6"/>
        <v>24</v>
      </c>
    </row>
    <row r="21" spans="1:19" x14ac:dyDescent="0.3">
      <c r="A21" s="63" t="s">
        <v>177</v>
      </c>
      <c r="B21" s="64">
        <f>VLOOKUP($A21,'Return Data'!$B$7:$R$2292,3,0)</f>
        <v>44579</v>
      </c>
      <c r="C21" s="65">
        <f>VLOOKUP($A21,'Return Data'!$B$7:$R$2292,4,0)</f>
        <v>801.822</v>
      </c>
      <c r="D21" s="65">
        <f>VLOOKUP($A21,'Return Data'!$B$7:$R$2292,10,0)</f>
        <v>-1.3986000000000001</v>
      </c>
      <c r="E21" s="66">
        <f t="shared" si="0"/>
        <v>45</v>
      </c>
      <c r="F21" s="65">
        <f>VLOOKUP($A21,'Return Data'!$B$7:$R$2292,11,0)</f>
        <v>14.9002</v>
      </c>
      <c r="G21" s="66">
        <f t="shared" si="1"/>
        <v>20</v>
      </c>
      <c r="H21" s="65">
        <f>VLOOKUP($A21,'Return Data'!$B$7:$R$2292,12,0)</f>
        <v>31.712900000000001</v>
      </c>
      <c r="I21" s="66">
        <f t="shared" si="2"/>
        <v>26</v>
      </c>
      <c r="J21" s="65">
        <f>VLOOKUP($A21,'Return Data'!$B$7:$R$2292,13,0)</f>
        <v>35.588799999999999</v>
      </c>
      <c r="K21" s="66">
        <f t="shared" si="3"/>
        <v>36</v>
      </c>
      <c r="L21" s="65">
        <f>VLOOKUP($A21,'Return Data'!$B$7:$R$2292,17,0)</f>
        <v>20.802499999999998</v>
      </c>
      <c r="M21" s="66">
        <f t="shared" si="4"/>
        <v>48</v>
      </c>
      <c r="N21" s="65">
        <f>VLOOKUP($A21,'Return Data'!$B$7:$R$2292,14,0)</f>
        <v>15.771800000000001</v>
      </c>
      <c r="O21" s="66">
        <f t="shared" si="5"/>
        <v>51</v>
      </c>
      <c r="P21" s="65">
        <f>VLOOKUP($A21,'Return Data'!$B$7:$R$2292,15,0)</f>
        <v>12.905200000000001</v>
      </c>
      <c r="Q21" s="66">
        <f t="shared" si="7"/>
        <v>41</v>
      </c>
      <c r="R21" s="65">
        <f>VLOOKUP($A21,'Return Data'!$B$7:$R$2292,16,0)</f>
        <v>14.042400000000001</v>
      </c>
      <c r="S21" s="67">
        <f t="shared" si="6"/>
        <v>49</v>
      </c>
    </row>
    <row r="22" spans="1:19" x14ac:dyDescent="0.3">
      <c r="A22" s="63" t="s">
        <v>178</v>
      </c>
      <c r="B22" s="64">
        <f>VLOOKUP($A22,'Return Data'!$B$7:$R$2292,3,0)</f>
        <v>44579</v>
      </c>
      <c r="C22" s="65">
        <f>VLOOKUP($A22,'Return Data'!$B$7:$R$2292,4,0)</f>
        <v>64.824200000000005</v>
      </c>
      <c r="D22" s="65">
        <f>VLOOKUP($A22,'Return Data'!$B$7:$R$2292,10,0)</f>
        <v>0.33339999999999997</v>
      </c>
      <c r="E22" s="66">
        <f t="shared" si="0"/>
        <v>20</v>
      </c>
      <c r="F22" s="65">
        <f>VLOOKUP($A22,'Return Data'!$B$7:$R$2292,11,0)</f>
        <v>17.9117</v>
      </c>
      <c r="G22" s="66">
        <f t="shared" si="1"/>
        <v>4</v>
      </c>
      <c r="H22" s="65">
        <f>VLOOKUP($A22,'Return Data'!$B$7:$R$2292,12,0)</f>
        <v>34.634700000000002</v>
      </c>
      <c r="I22" s="66">
        <f t="shared" si="2"/>
        <v>16</v>
      </c>
      <c r="J22" s="65">
        <f>VLOOKUP($A22,'Return Data'!$B$7:$R$2292,13,0)</f>
        <v>37.814999999999998</v>
      </c>
      <c r="K22" s="66">
        <f t="shared" si="3"/>
        <v>25</v>
      </c>
      <c r="L22" s="65">
        <f>VLOOKUP($A22,'Return Data'!$B$7:$R$2292,17,0)</f>
        <v>24.744299999999999</v>
      </c>
      <c r="M22" s="66">
        <f t="shared" si="4"/>
        <v>34</v>
      </c>
      <c r="N22" s="65">
        <f>VLOOKUP($A22,'Return Data'!$B$7:$R$2292,14,0)</f>
        <v>20.918399999999998</v>
      </c>
      <c r="O22" s="66">
        <f t="shared" si="5"/>
        <v>35</v>
      </c>
      <c r="P22" s="65">
        <f>VLOOKUP($A22,'Return Data'!$B$7:$R$2292,15,0)</f>
        <v>16.595800000000001</v>
      </c>
      <c r="Q22" s="66">
        <f t="shared" si="7"/>
        <v>26</v>
      </c>
      <c r="R22" s="65">
        <f>VLOOKUP($A22,'Return Data'!$B$7:$R$2292,16,0)</f>
        <v>15.9659</v>
      </c>
      <c r="S22" s="67">
        <f t="shared" si="6"/>
        <v>35</v>
      </c>
    </row>
    <row r="23" spans="1:19" x14ac:dyDescent="0.3">
      <c r="A23" s="63" t="s">
        <v>179</v>
      </c>
      <c r="B23" s="64">
        <f>VLOOKUP($A23,'Return Data'!$B$7:$R$2292,3,0)</f>
        <v>44579</v>
      </c>
      <c r="C23" s="65">
        <f>VLOOKUP($A23,'Return Data'!$B$7:$R$2292,4,0)</f>
        <v>667.43</v>
      </c>
      <c r="D23" s="65">
        <f>VLOOKUP($A23,'Return Data'!$B$7:$R$2292,10,0)</f>
        <v>-1.6141000000000001</v>
      </c>
      <c r="E23" s="66">
        <f t="shared" si="0"/>
        <v>48</v>
      </c>
      <c r="F23" s="65">
        <f>VLOOKUP($A23,'Return Data'!$B$7:$R$2292,11,0)</f>
        <v>14.692500000000001</v>
      </c>
      <c r="G23" s="66">
        <f t="shared" si="1"/>
        <v>27</v>
      </c>
      <c r="H23" s="65">
        <f>VLOOKUP($A23,'Return Data'!$B$7:$R$2292,12,0)</f>
        <v>29.046800000000001</v>
      </c>
      <c r="I23" s="66">
        <f t="shared" si="2"/>
        <v>37</v>
      </c>
      <c r="J23" s="65">
        <f>VLOOKUP($A23,'Return Data'!$B$7:$R$2292,13,0)</f>
        <v>34.706400000000002</v>
      </c>
      <c r="K23" s="66">
        <f t="shared" si="3"/>
        <v>38</v>
      </c>
      <c r="L23" s="65">
        <f>VLOOKUP($A23,'Return Data'!$B$7:$R$2292,17,0)</f>
        <v>24.479299999999999</v>
      </c>
      <c r="M23" s="66">
        <f t="shared" si="4"/>
        <v>36</v>
      </c>
      <c r="N23" s="65">
        <f>VLOOKUP($A23,'Return Data'!$B$7:$R$2292,14,0)</f>
        <v>20.5349</v>
      </c>
      <c r="O23" s="66">
        <f t="shared" si="5"/>
        <v>37</v>
      </c>
      <c r="P23" s="65">
        <f>VLOOKUP($A23,'Return Data'!$B$7:$R$2292,15,0)</f>
        <v>17.081</v>
      </c>
      <c r="Q23" s="66">
        <f t="shared" si="7"/>
        <v>24</v>
      </c>
      <c r="R23" s="65">
        <f>VLOOKUP($A23,'Return Data'!$B$7:$R$2292,16,0)</f>
        <v>17.168299999999999</v>
      </c>
      <c r="S23" s="67">
        <f t="shared" si="6"/>
        <v>25</v>
      </c>
    </row>
    <row r="24" spans="1:19" x14ac:dyDescent="0.3">
      <c r="A24" s="63" t="s">
        <v>180</v>
      </c>
      <c r="B24" s="64">
        <f>VLOOKUP($A24,'Return Data'!$B$7:$R$2292,3,0)</f>
        <v>44579</v>
      </c>
      <c r="C24" s="65">
        <f>VLOOKUP($A24,'Return Data'!$B$7:$R$2292,4,0)</f>
        <v>16.82</v>
      </c>
      <c r="D24" s="65">
        <f>VLOOKUP($A24,'Return Data'!$B$7:$R$2292,10,0)</f>
        <v>-2.0954999999999999</v>
      </c>
      <c r="E24" s="66">
        <f t="shared" si="0"/>
        <v>53</v>
      </c>
      <c r="F24" s="65">
        <f>VLOOKUP($A24,'Return Data'!$B$7:$R$2292,11,0)</f>
        <v>12.6591</v>
      </c>
      <c r="G24" s="66">
        <f t="shared" si="1"/>
        <v>44</v>
      </c>
      <c r="H24" s="65">
        <f>VLOOKUP($A24,'Return Data'!$B$7:$R$2292,12,0)</f>
        <v>28.790199999999999</v>
      </c>
      <c r="I24" s="66">
        <f t="shared" si="2"/>
        <v>41</v>
      </c>
      <c r="J24" s="65">
        <f>VLOOKUP($A24,'Return Data'!$B$7:$R$2292,13,0)</f>
        <v>29.984500000000001</v>
      </c>
      <c r="K24" s="66">
        <f t="shared" si="3"/>
        <v>49</v>
      </c>
      <c r="L24" s="65">
        <f>VLOOKUP($A24,'Return Data'!$B$7:$R$2292,17,0)</f>
        <v>17.848700000000001</v>
      </c>
      <c r="M24" s="66">
        <f t="shared" si="4"/>
        <v>55</v>
      </c>
      <c r="N24" s="65">
        <f>VLOOKUP($A24,'Return Data'!$B$7:$R$2292,14,0)</f>
        <v>18.163799999999998</v>
      </c>
      <c r="O24" s="66">
        <f t="shared" si="5"/>
        <v>46</v>
      </c>
      <c r="P24" s="65"/>
      <c r="Q24" s="66"/>
      <c r="R24" s="65">
        <f>VLOOKUP($A24,'Return Data'!$B$7:$R$2292,16,0)</f>
        <v>14.552</v>
      </c>
      <c r="S24" s="67">
        <f t="shared" si="6"/>
        <v>47</v>
      </c>
    </row>
    <row r="25" spans="1:19" x14ac:dyDescent="0.3">
      <c r="A25" s="63" t="s">
        <v>181</v>
      </c>
      <c r="B25" s="64">
        <f>VLOOKUP($A25,'Return Data'!$B$7:$R$2292,3,0)</f>
        <v>44579</v>
      </c>
      <c r="C25" s="65">
        <f>VLOOKUP($A25,'Return Data'!$B$7:$R$2292,4,0)</f>
        <v>44.1</v>
      </c>
      <c r="D25" s="65">
        <f>VLOOKUP($A25,'Return Data'!$B$7:$R$2292,10,0)</f>
        <v>-0.36149999999999999</v>
      </c>
      <c r="E25" s="66">
        <f t="shared" si="0"/>
        <v>29</v>
      </c>
      <c r="F25" s="65">
        <f>VLOOKUP($A25,'Return Data'!$B$7:$R$2292,11,0)</f>
        <v>13.9535</v>
      </c>
      <c r="G25" s="66">
        <f t="shared" si="1"/>
        <v>34</v>
      </c>
      <c r="H25" s="65">
        <f>VLOOKUP($A25,'Return Data'!$B$7:$R$2292,12,0)</f>
        <v>28.872</v>
      </c>
      <c r="I25" s="66">
        <f t="shared" si="2"/>
        <v>40</v>
      </c>
      <c r="J25" s="65">
        <f>VLOOKUP($A25,'Return Data'!$B$7:$R$2292,13,0)</f>
        <v>30.8217</v>
      </c>
      <c r="K25" s="66">
        <f t="shared" si="3"/>
        <v>48</v>
      </c>
      <c r="L25" s="65">
        <f>VLOOKUP($A25,'Return Data'!$B$7:$R$2292,17,0)</f>
        <v>18.776</v>
      </c>
      <c r="M25" s="66">
        <f t="shared" si="4"/>
        <v>54</v>
      </c>
      <c r="N25" s="65">
        <f>VLOOKUP($A25,'Return Data'!$B$7:$R$2292,14,0)</f>
        <v>17.460699999999999</v>
      </c>
      <c r="O25" s="66">
        <f t="shared" si="5"/>
        <v>48</v>
      </c>
      <c r="P25" s="65">
        <f>VLOOKUP($A25,'Return Data'!$B$7:$R$2292,15,0)</f>
        <v>15.561</v>
      </c>
      <c r="Q25" s="66">
        <f>RANK(P25,P$8:P$66,0)</f>
        <v>32</v>
      </c>
      <c r="R25" s="65">
        <f>VLOOKUP($A25,'Return Data'!$B$7:$R$2292,16,0)</f>
        <v>19.418299999999999</v>
      </c>
      <c r="S25" s="67">
        <f t="shared" si="6"/>
        <v>16</v>
      </c>
    </row>
    <row r="26" spans="1:19" x14ac:dyDescent="0.3">
      <c r="A26" s="63" t="s">
        <v>182</v>
      </c>
      <c r="B26" s="64">
        <f>VLOOKUP($A26,'Return Data'!$B$7:$R$2292,3,0)</f>
        <v>44579</v>
      </c>
      <c r="C26" s="65">
        <f>VLOOKUP($A26,'Return Data'!$B$7:$R$2292,4,0)</f>
        <v>112.3</v>
      </c>
      <c r="D26" s="65">
        <f>VLOOKUP($A26,'Return Data'!$B$7:$R$2292,10,0)</f>
        <v>0.60919999999999996</v>
      </c>
      <c r="E26" s="66">
        <f t="shared" si="0"/>
        <v>15</v>
      </c>
      <c r="F26" s="65">
        <f>VLOOKUP($A26,'Return Data'!$B$7:$R$2292,11,0)</f>
        <v>15.8927</v>
      </c>
      <c r="G26" s="66">
        <f t="shared" si="1"/>
        <v>12</v>
      </c>
      <c r="H26" s="65">
        <f>VLOOKUP($A26,'Return Data'!$B$7:$R$2292,12,0)</f>
        <v>35.9893</v>
      </c>
      <c r="I26" s="66">
        <f t="shared" si="2"/>
        <v>14</v>
      </c>
      <c r="J26" s="65">
        <f>VLOOKUP($A26,'Return Data'!$B$7:$R$2292,13,0)</f>
        <v>51.756799999999998</v>
      </c>
      <c r="K26" s="66">
        <f t="shared" si="3"/>
        <v>12</v>
      </c>
      <c r="L26" s="65">
        <f>VLOOKUP($A26,'Return Data'!$B$7:$R$2292,17,0)</f>
        <v>34.964399999999998</v>
      </c>
      <c r="M26" s="66">
        <f t="shared" si="4"/>
        <v>16</v>
      </c>
      <c r="N26" s="65">
        <f>VLOOKUP($A26,'Return Data'!$B$7:$R$2292,14,0)</f>
        <v>25.816500000000001</v>
      </c>
      <c r="O26" s="66">
        <f t="shared" si="5"/>
        <v>12</v>
      </c>
      <c r="P26" s="65">
        <f>VLOOKUP($A26,'Return Data'!$B$7:$R$2292,15,0)</f>
        <v>21.2196</v>
      </c>
      <c r="Q26" s="66">
        <f>RANK(P26,P$8:P$66,0)</f>
        <v>6</v>
      </c>
      <c r="R26" s="65">
        <f>VLOOKUP($A26,'Return Data'!$B$7:$R$2292,16,0)</f>
        <v>19.545999999999999</v>
      </c>
      <c r="S26" s="67">
        <f t="shared" si="6"/>
        <v>11</v>
      </c>
    </row>
    <row r="27" spans="1:19" x14ac:dyDescent="0.3">
      <c r="A27" s="63" t="s">
        <v>183</v>
      </c>
      <c r="B27" s="64">
        <f>VLOOKUP($A27,'Return Data'!$B$7:$R$2292,3,0)</f>
        <v>44579</v>
      </c>
      <c r="C27" s="65">
        <f>VLOOKUP($A27,'Return Data'!$B$7:$R$2292,4,0)</f>
        <v>14.83</v>
      </c>
      <c r="D27" s="65">
        <f>VLOOKUP($A27,'Return Data'!$B$7:$R$2292,10,0)</f>
        <v>-1.3307</v>
      </c>
      <c r="E27" s="66">
        <f t="shared" si="0"/>
        <v>42</v>
      </c>
      <c r="F27" s="65">
        <f>VLOOKUP($A27,'Return Data'!$B$7:$R$2292,11,0)</f>
        <v>11.9245</v>
      </c>
      <c r="G27" s="66">
        <f t="shared" si="1"/>
        <v>46</v>
      </c>
      <c r="H27" s="65">
        <f>VLOOKUP($A27,'Return Data'!$B$7:$R$2292,12,0)</f>
        <v>24.308499999999999</v>
      </c>
      <c r="I27" s="66">
        <f t="shared" si="2"/>
        <v>53</v>
      </c>
      <c r="J27" s="65">
        <f>VLOOKUP($A27,'Return Data'!$B$7:$R$2292,13,0)</f>
        <v>27.515000000000001</v>
      </c>
      <c r="K27" s="66">
        <f t="shared" si="3"/>
        <v>51</v>
      </c>
      <c r="L27" s="65">
        <f>VLOOKUP($A27,'Return Data'!$B$7:$R$2292,17,0)</f>
        <v>19.127500000000001</v>
      </c>
      <c r="M27" s="66">
        <f t="shared" si="4"/>
        <v>53</v>
      </c>
      <c r="N27" s="65">
        <f>VLOOKUP($A27,'Return Data'!$B$7:$R$2292,14,0)</f>
        <v>16.980799999999999</v>
      </c>
      <c r="O27" s="66">
        <f t="shared" si="5"/>
        <v>49</v>
      </c>
      <c r="P27" s="65"/>
      <c r="Q27" s="66"/>
      <c r="R27" s="65">
        <f>VLOOKUP($A27,'Return Data'!$B$7:$R$2292,16,0)</f>
        <v>10.192</v>
      </c>
      <c r="S27" s="67">
        <f t="shared" si="6"/>
        <v>58</v>
      </c>
    </row>
    <row r="28" spans="1:19" x14ac:dyDescent="0.3">
      <c r="A28" s="63" t="s">
        <v>184</v>
      </c>
      <c r="B28" s="64">
        <f>VLOOKUP($A28,'Return Data'!$B$7:$R$2292,3,0)</f>
        <v>44579</v>
      </c>
      <c r="C28" s="65">
        <f>VLOOKUP($A28,'Return Data'!$B$7:$R$2292,4,0)</f>
        <v>99.24</v>
      </c>
      <c r="D28" s="65">
        <f>VLOOKUP($A28,'Return Data'!$B$7:$R$2292,10,0)</f>
        <v>0</v>
      </c>
      <c r="E28" s="66">
        <f t="shared" si="0"/>
        <v>24</v>
      </c>
      <c r="F28" s="65">
        <f>VLOOKUP($A28,'Return Data'!$B$7:$R$2292,11,0)</f>
        <v>13.677</v>
      </c>
      <c r="G28" s="66">
        <f t="shared" si="1"/>
        <v>37</v>
      </c>
      <c r="H28" s="65">
        <f>VLOOKUP($A28,'Return Data'!$B$7:$R$2292,12,0)</f>
        <v>32.408299999999997</v>
      </c>
      <c r="I28" s="66">
        <f t="shared" si="2"/>
        <v>23</v>
      </c>
      <c r="J28" s="65">
        <f>VLOOKUP($A28,'Return Data'!$B$7:$R$2292,13,0)</f>
        <v>36.750700000000002</v>
      </c>
      <c r="K28" s="66">
        <f t="shared" si="3"/>
        <v>31</v>
      </c>
      <c r="L28" s="65">
        <f>VLOOKUP($A28,'Return Data'!$B$7:$R$2292,17,0)</f>
        <v>27.548100000000002</v>
      </c>
      <c r="M28" s="66">
        <f t="shared" si="4"/>
        <v>26</v>
      </c>
      <c r="N28" s="65">
        <f>VLOOKUP($A28,'Return Data'!$B$7:$R$2292,14,0)</f>
        <v>23.068999999999999</v>
      </c>
      <c r="O28" s="66">
        <f t="shared" si="5"/>
        <v>27</v>
      </c>
      <c r="P28" s="65">
        <f>VLOOKUP($A28,'Return Data'!$B$7:$R$2292,15,0)</f>
        <v>19.9054</v>
      </c>
      <c r="Q28" s="66">
        <f>RANK(P28,P$8:P$66,0)</f>
        <v>11</v>
      </c>
      <c r="R28" s="65">
        <f>VLOOKUP($A28,'Return Data'!$B$7:$R$2292,16,0)</f>
        <v>19.5304</v>
      </c>
      <c r="S28" s="67">
        <f t="shared" si="6"/>
        <v>12</v>
      </c>
    </row>
    <row r="29" spans="1:19" x14ac:dyDescent="0.3">
      <c r="A29" s="63" t="s">
        <v>185</v>
      </c>
      <c r="B29" s="64">
        <f>VLOOKUP($A29,'Return Data'!$B$7:$R$2292,3,0)</f>
        <v>44579</v>
      </c>
      <c r="C29" s="65">
        <f>VLOOKUP($A29,'Return Data'!$B$7:$R$2292,4,0)</f>
        <v>14.992100000000001</v>
      </c>
      <c r="D29" s="65">
        <f>VLOOKUP($A29,'Return Data'!$B$7:$R$2292,10,0)</f>
        <v>-8.0086999999999993</v>
      </c>
      <c r="E29" s="66">
        <f t="shared" si="0"/>
        <v>59</v>
      </c>
      <c r="F29" s="65">
        <f>VLOOKUP($A29,'Return Data'!$B$7:$R$2292,11,0)</f>
        <v>-0.16120000000000001</v>
      </c>
      <c r="G29" s="66">
        <f t="shared" si="1"/>
        <v>59</v>
      </c>
      <c r="H29" s="65">
        <f>VLOOKUP($A29,'Return Data'!$B$7:$R$2292,12,0)</f>
        <v>13.0626</v>
      </c>
      <c r="I29" s="66">
        <f t="shared" si="2"/>
        <v>58</v>
      </c>
      <c r="J29" s="65">
        <f>VLOOKUP($A29,'Return Data'!$B$7:$R$2292,13,0)</f>
        <v>20.220500000000001</v>
      </c>
      <c r="K29" s="66">
        <f t="shared" si="3"/>
        <v>56</v>
      </c>
      <c r="L29" s="65">
        <f>VLOOKUP($A29,'Return Data'!$B$7:$R$2292,17,0)</f>
        <v>17.013400000000001</v>
      </c>
      <c r="M29" s="66">
        <f t="shared" si="4"/>
        <v>56</v>
      </c>
      <c r="N29" s="65"/>
      <c r="O29" s="66"/>
      <c r="P29" s="65"/>
      <c r="Q29" s="66"/>
      <c r="R29" s="65">
        <f>VLOOKUP($A29,'Return Data'!$B$7:$R$2292,16,0)</f>
        <v>19.672599999999999</v>
      </c>
      <c r="S29" s="67">
        <f t="shared" si="6"/>
        <v>10</v>
      </c>
    </row>
    <row r="30" spans="1:19" x14ac:dyDescent="0.3">
      <c r="A30" s="63" t="s">
        <v>186</v>
      </c>
      <c r="B30" s="64">
        <f>VLOOKUP($A30,'Return Data'!$B$7:$R$2292,3,0)</f>
        <v>44579</v>
      </c>
      <c r="C30" s="65">
        <f>VLOOKUP($A30,'Return Data'!$B$7:$R$2292,4,0)</f>
        <v>32.981200000000001</v>
      </c>
      <c r="D30" s="65">
        <f>VLOOKUP($A30,'Return Data'!$B$7:$R$2292,10,0)</f>
        <v>-0.70420000000000005</v>
      </c>
      <c r="E30" s="66">
        <f t="shared" si="0"/>
        <v>33</v>
      </c>
      <c r="F30" s="65">
        <f>VLOOKUP($A30,'Return Data'!$B$7:$R$2292,11,0)</f>
        <v>16.3079</v>
      </c>
      <c r="G30" s="66">
        <f t="shared" si="1"/>
        <v>11</v>
      </c>
      <c r="H30" s="65">
        <f>VLOOKUP($A30,'Return Data'!$B$7:$R$2292,12,0)</f>
        <v>31.135899999999999</v>
      </c>
      <c r="I30" s="66">
        <f t="shared" si="2"/>
        <v>29</v>
      </c>
      <c r="J30" s="65">
        <f>VLOOKUP($A30,'Return Data'!$B$7:$R$2292,13,0)</f>
        <v>37.074399999999997</v>
      </c>
      <c r="K30" s="66">
        <f t="shared" si="3"/>
        <v>30</v>
      </c>
      <c r="L30" s="65">
        <f>VLOOKUP($A30,'Return Data'!$B$7:$R$2292,17,0)</f>
        <v>26.5105</v>
      </c>
      <c r="M30" s="66">
        <f t="shared" si="4"/>
        <v>29</v>
      </c>
      <c r="N30" s="65">
        <f>VLOOKUP($A30,'Return Data'!$B$7:$R$2292,14,0)</f>
        <v>24.6633</v>
      </c>
      <c r="O30" s="66">
        <f t="shared" ref="O30:O38" si="8">RANK(N30,N$8:N$66,0)</f>
        <v>13</v>
      </c>
      <c r="P30" s="65">
        <f>VLOOKUP($A30,'Return Data'!$B$7:$R$2292,15,0)</f>
        <v>20.264600000000002</v>
      </c>
      <c r="Q30" s="66">
        <f t="shared" ref="Q30:Q38" si="9">RANK(P30,P$8:P$66,0)</f>
        <v>10</v>
      </c>
      <c r="R30" s="65">
        <f>VLOOKUP($A30,'Return Data'!$B$7:$R$2292,16,0)</f>
        <v>18.406099999999999</v>
      </c>
      <c r="S30" s="67">
        <f t="shared" si="6"/>
        <v>18</v>
      </c>
    </row>
    <row r="31" spans="1:19" x14ac:dyDescent="0.3">
      <c r="A31" s="63" t="s">
        <v>187</v>
      </c>
      <c r="B31" s="64">
        <f>VLOOKUP($A31,'Return Data'!$B$7:$R$2292,3,0)</f>
        <v>44579</v>
      </c>
      <c r="C31" s="65">
        <f>VLOOKUP($A31,'Return Data'!$B$7:$R$2292,4,0)</f>
        <v>84.195999999999998</v>
      </c>
      <c r="D31" s="65">
        <f>VLOOKUP($A31,'Return Data'!$B$7:$R$2292,10,0)</f>
        <v>2.7808000000000002</v>
      </c>
      <c r="E31" s="66">
        <f t="shared" si="0"/>
        <v>7</v>
      </c>
      <c r="F31" s="65">
        <f>VLOOKUP($A31,'Return Data'!$B$7:$R$2292,11,0)</f>
        <v>14.0898</v>
      </c>
      <c r="G31" s="66">
        <f t="shared" si="1"/>
        <v>33</v>
      </c>
      <c r="H31" s="65">
        <f>VLOOKUP($A31,'Return Data'!$B$7:$R$2292,12,0)</f>
        <v>28.515999999999998</v>
      </c>
      <c r="I31" s="66">
        <f t="shared" si="2"/>
        <v>44</v>
      </c>
      <c r="J31" s="65">
        <f>VLOOKUP($A31,'Return Data'!$B$7:$R$2292,13,0)</f>
        <v>38.514400000000002</v>
      </c>
      <c r="K31" s="66">
        <f t="shared" si="3"/>
        <v>21</v>
      </c>
      <c r="L31" s="65">
        <f>VLOOKUP($A31,'Return Data'!$B$7:$R$2292,17,0)</f>
        <v>25.909199999999998</v>
      </c>
      <c r="M31" s="66">
        <f t="shared" si="4"/>
        <v>30</v>
      </c>
      <c r="N31" s="65">
        <f>VLOOKUP($A31,'Return Data'!$B$7:$R$2292,14,0)</f>
        <v>23.545500000000001</v>
      </c>
      <c r="O31" s="66">
        <f t="shared" si="8"/>
        <v>24</v>
      </c>
      <c r="P31" s="65">
        <f>VLOOKUP($A31,'Return Data'!$B$7:$R$2292,15,0)</f>
        <v>18.749600000000001</v>
      </c>
      <c r="Q31" s="66">
        <f t="shared" si="9"/>
        <v>14</v>
      </c>
      <c r="R31" s="65">
        <f>VLOOKUP($A31,'Return Data'!$B$7:$R$2292,16,0)</f>
        <v>17.0031</v>
      </c>
      <c r="S31" s="67">
        <f t="shared" si="6"/>
        <v>28</v>
      </c>
    </row>
    <row r="32" spans="1:19" x14ac:dyDescent="0.3">
      <c r="A32" s="63" t="s">
        <v>188</v>
      </c>
      <c r="B32" s="64">
        <f>VLOOKUP($A32,'Return Data'!$B$7:$R$2292,3,0)</f>
        <v>44579</v>
      </c>
      <c r="C32" s="65">
        <f>VLOOKUP($A32,'Return Data'!$B$7:$R$2292,4,0)</f>
        <v>89.412000000000006</v>
      </c>
      <c r="D32" s="65">
        <f>VLOOKUP($A32,'Return Data'!$B$7:$R$2292,10,0)</f>
        <v>1.2078</v>
      </c>
      <c r="E32" s="66">
        <f t="shared" si="0"/>
        <v>11</v>
      </c>
      <c r="F32" s="65">
        <f>VLOOKUP($A32,'Return Data'!$B$7:$R$2292,11,0)</f>
        <v>13.0953</v>
      </c>
      <c r="G32" s="66">
        <f t="shared" si="1"/>
        <v>41</v>
      </c>
      <c r="H32" s="65">
        <f>VLOOKUP($A32,'Return Data'!$B$7:$R$2292,12,0)</f>
        <v>25.727</v>
      </c>
      <c r="I32" s="66">
        <f t="shared" si="2"/>
        <v>49</v>
      </c>
      <c r="J32" s="65">
        <f>VLOOKUP($A32,'Return Data'!$B$7:$R$2292,13,0)</f>
        <v>32.9131</v>
      </c>
      <c r="K32" s="66">
        <f t="shared" si="3"/>
        <v>43</v>
      </c>
      <c r="L32" s="65">
        <f>VLOOKUP($A32,'Return Data'!$B$7:$R$2292,17,0)</f>
        <v>21.8888</v>
      </c>
      <c r="M32" s="66">
        <f t="shared" si="4"/>
        <v>43</v>
      </c>
      <c r="N32" s="65">
        <f>VLOOKUP($A32,'Return Data'!$B$7:$R$2292,14,0)</f>
        <v>18.1937</v>
      </c>
      <c r="O32" s="66">
        <f t="shared" si="8"/>
        <v>45</v>
      </c>
      <c r="P32" s="65">
        <f>VLOOKUP($A32,'Return Data'!$B$7:$R$2292,15,0)</f>
        <v>15.557700000000001</v>
      </c>
      <c r="Q32" s="66">
        <f t="shared" si="9"/>
        <v>33</v>
      </c>
      <c r="R32" s="65">
        <f>VLOOKUP($A32,'Return Data'!$B$7:$R$2292,16,0)</f>
        <v>15.823499999999999</v>
      </c>
      <c r="S32" s="67">
        <f t="shared" si="6"/>
        <v>40</v>
      </c>
    </row>
    <row r="33" spans="1:19" x14ac:dyDescent="0.3">
      <c r="A33" s="63" t="s">
        <v>189</v>
      </c>
      <c r="B33" s="64">
        <f>VLOOKUP($A33,'Return Data'!$B$7:$R$2292,3,0)</f>
        <v>44579</v>
      </c>
      <c r="C33" s="65">
        <f>VLOOKUP($A33,'Return Data'!$B$7:$R$2292,4,0)</f>
        <v>114.2123</v>
      </c>
      <c r="D33" s="65">
        <f>VLOOKUP($A33,'Return Data'!$B$7:$R$2292,10,0)</f>
        <v>-1.2835000000000001</v>
      </c>
      <c r="E33" s="66">
        <f t="shared" si="0"/>
        <v>40</v>
      </c>
      <c r="F33" s="65">
        <f>VLOOKUP($A33,'Return Data'!$B$7:$R$2292,11,0)</f>
        <v>14.8292</v>
      </c>
      <c r="G33" s="66">
        <f t="shared" si="1"/>
        <v>22</v>
      </c>
      <c r="H33" s="65">
        <f>VLOOKUP($A33,'Return Data'!$B$7:$R$2292,12,0)</f>
        <v>29.409700000000001</v>
      </c>
      <c r="I33" s="66">
        <f t="shared" si="2"/>
        <v>35</v>
      </c>
      <c r="J33" s="65">
        <f>VLOOKUP($A33,'Return Data'!$B$7:$R$2292,13,0)</f>
        <v>31.2376</v>
      </c>
      <c r="K33" s="66">
        <f t="shared" si="3"/>
        <v>47</v>
      </c>
      <c r="L33" s="65">
        <f>VLOOKUP($A33,'Return Data'!$B$7:$R$2292,17,0)</f>
        <v>19.23</v>
      </c>
      <c r="M33" s="66">
        <f t="shared" si="4"/>
        <v>51</v>
      </c>
      <c r="N33" s="65">
        <f>VLOOKUP($A33,'Return Data'!$B$7:$R$2292,14,0)</f>
        <v>19.1021</v>
      </c>
      <c r="O33" s="66">
        <f t="shared" si="8"/>
        <v>42</v>
      </c>
      <c r="P33" s="65">
        <f>VLOOKUP($A33,'Return Data'!$B$7:$R$2292,15,0)</f>
        <v>17.081299999999999</v>
      </c>
      <c r="Q33" s="66">
        <f t="shared" si="9"/>
        <v>23</v>
      </c>
      <c r="R33" s="65">
        <f>VLOOKUP($A33,'Return Data'!$B$7:$R$2292,16,0)</f>
        <v>15.9153</v>
      </c>
      <c r="S33" s="67">
        <f t="shared" si="6"/>
        <v>38</v>
      </c>
    </row>
    <row r="34" spans="1:19" x14ac:dyDescent="0.3">
      <c r="A34" s="63" t="s">
        <v>434</v>
      </c>
      <c r="B34" s="64">
        <f>VLOOKUP($A34,'Return Data'!$B$7:$R$2292,3,0)</f>
        <v>44579</v>
      </c>
      <c r="C34" s="65">
        <f>VLOOKUP($A34,'Return Data'!$B$7:$R$2292,4,0)</f>
        <v>21.694700000000001</v>
      </c>
      <c r="D34" s="65">
        <f>VLOOKUP($A34,'Return Data'!$B$7:$R$2292,10,0)</f>
        <v>0.48909999999999998</v>
      </c>
      <c r="E34" s="66">
        <f t="shared" si="0"/>
        <v>19</v>
      </c>
      <c r="F34" s="65">
        <f>VLOOKUP($A34,'Return Data'!$B$7:$R$2292,11,0)</f>
        <v>15.082100000000001</v>
      </c>
      <c r="G34" s="66">
        <f t="shared" si="1"/>
        <v>17</v>
      </c>
      <c r="H34" s="65">
        <f>VLOOKUP($A34,'Return Data'!$B$7:$R$2292,12,0)</f>
        <v>33.410600000000002</v>
      </c>
      <c r="I34" s="66">
        <f t="shared" si="2"/>
        <v>19</v>
      </c>
      <c r="J34" s="65">
        <f>VLOOKUP($A34,'Return Data'!$B$7:$R$2292,13,0)</f>
        <v>43.534700000000001</v>
      </c>
      <c r="K34" s="66">
        <f t="shared" si="3"/>
        <v>16</v>
      </c>
      <c r="L34" s="65">
        <f>VLOOKUP($A34,'Return Data'!$B$7:$R$2292,17,0)</f>
        <v>29.456099999999999</v>
      </c>
      <c r="M34" s="66">
        <f t="shared" si="4"/>
        <v>21</v>
      </c>
      <c r="N34" s="65">
        <f>VLOOKUP($A34,'Return Data'!$B$7:$R$2292,14,0)</f>
        <v>22.730699999999999</v>
      </c>
      <c r="O34" s="66">
        <f t="shared" si="8"/>
        <v>28</v>
      </c>
      <c r="P34" s="65">
        <f>VLOOKUP($A34,'Return Data'!$B$7:$R$2292,15,0)</f>
        <v>15.866199999999999</v>
      </c>
      <c r="Q34" s="66">
        <f t="shared" si="9"/>
        <v>28</v>
      </c>
      <c r="R34" s="65">
        <f>VLOOKUP($A34,'Return Data'!$B$7:$R$2292,16,0)</f>
        <v>15.880100000000001</v>
      </c>
      <c r="S34" s="67">
        <f t="shared" si="6"/>
        <v>39</v>
      </c>
    </row>
    <row r="35" spans="1:19" x14ac:dyDescent="0.3">
      <c r="A35" s="63" t="s">
        <v>191</v>
      </c>
      <c r="B35" s="64">
        <f>VLOOKUP($A35,'Return Data'!$B$7:$R$2292,3,0)</f>
        <v>44579</v>
      </c>
      <c r="C35" s="65">
        <f>VLOOKUP($A35,'Return Data'!$B$7:$R$2292,4,0)</f>
        <v>35.363999999999997</v>
      </c>
      <c r="D35" s="65">
        <f>VLOOKUP($A35,'Return Data'!$B$7:$R$2292,10,0)</f>
        <v>-1.4436</v>
      </c>
      <c r="E35" s="66">
        <f t="shared" si="0"/>
        <v>46</v>
      </c>
      <c r="F35" s="65">
        <f>VLOOKUP($A35,'Return Data'!$B$7:$R$2292,11,0)</f>
        <v>13.4771</v>
      </c>
      <c r="G35" s="66">
        <f t="shared" si="1"/>
        <v>39</v>
      </c>
      <c r="H35" s="65">
        <f>VLOOKUP($A35,'Return Data'!$B$7:$R$2292,12,0)</f>
        <v>29.823799999999999</v>
      </c>
      <c r="I35" s="66">
        <f t="shared" si="2"/>
        <v>32</v>
      </c>
      <c r="J35" s="65">
        <f>VLOOKUP($A35,'Return Data'!$B$7:$R$2292,13,0)</f>
        <v>37.592399999999998</v>
      </c>
      <c r="K35" s="66">
        <f t="shared" si="3"/>
        <v>27</v>
      </c>
      <c r="L35" s="65">
        <f>VLOOKUP($A35,'Return Data'!$B$7:$R$2292,17,0)</f>
        <v>30.412600000000001</v>
      </c>
      <c r="M35" s="66">
        <f t="shared" si="4"/>
        <v>19</v>
      </c>
      <c r="N35" s="65">
        <f>VLOOKUP($A35,'Return Data'!$B$7:$R$2292,14,0)</f>
        <v>26.9634</v>
      </c>
      <c r="O35" s="66">
        <f t="shared" si="8"/>
        <v>10</v>
      </c>
      <c r="P35" s="65">
        <f>VLOOKUP($A35,'Return Data'!$B$7:$R$2292,15,0)</f>
        <v>23.546199999999999</v>
      </c>
      <c r="Q35" s="66">
        <f t="shared" si="9"/>
        <v>3</v>
      </c>
      <c r="R35" s="65">
        <f>VLOOKUP($A35,'Return Data'!$B$7:$R$2292,16,0)</f>
        <v>23.161999999999999</v>
      </c>
      <c r="S35" s="67">
        <f t="shared" si="6"/>
        <v>5</v>
      </c>
    </row>
    <row r="36" spans="1:19" x14ac:dyDescent="0.3">
      <c r="A36" s="63" t="s">
        <v>192</v>
      </c>
      <c r="B36" s="64">
        <f>VLOOKUP($A36,'Return Data'!$B$7:$R$2292,3,0)</f>
        <v>44579</v>
      </c>
      <c r="C36" s="65">
        <f>VLOOKUP($A36,'Return Data'!$B$7:$R$2292,4,0)</f>
        <v>30.7255</v>
      </c>
      <c r="D36" s="65">
        <f>VLOOKUP($A36,'Return Data'!$B$7:$R$2292,10,0)</f>
        <v>0.66479999999999995</v>
      </c>
      <c r="E36" s="66">
        <f t="shared" si="0"/>
        <v>14</v>
      </c>
      <c r="F36" s="65">
        <f>VLOOKUP($A36,'Return Data'!$B$7:$R$2292,11,0)</f>
        <v>11.5753</v>
      </c>
      <c r="G36" s="66">
        <f t="shared" si="1"/>
        <v>50</v>
      </c>
      <c r="H36" s="65">
        <f>VLOOKUP($A36,'Return Data'!$B$7:$R$2292,12,0)</f>
        <v>29.328600000000002</v>
      </c>
      <c r="I36" s="66">
        <f t="shared" si="2"/>
        <v>36</v>
      </c>
      <c r="J36" s="65">
        <f>VLOOKUP($A36,'Return Data'!$B$7:$R$2292,13,0)</f>
        <v>36.529899999999998</v>
      </c>
      <c r="K36" s="66">
        <f t="shared" si="3"/>
        <v>33</v>
      </c>
      <c r="L36" s="65">
        <f>VLOOKUP($A36,'Return Data'!$B$7:$R$2292,17,0)</f>
        <v>21.875499999999999</v>
      </c>
      <c r="M36" s="66">
        <f t="shared" si="4"/>
        <v>44</v>
      </c>
      <c r="N36" s="65">
        <f>VLOOKUP($A36,'Return Data'!$B$7:$R$2292,14,0)</f>
        <v>21.256799999999998</v>
      </c>
      <c r="O36" s="66">
        <f t="shared" si="8"/>
        <v>33</v>
      </c>
      <c r="P36" s="65">
        <f>VLOOKUP($A36,'Return Data'!$B$7:$R$2292,15,0)</f>
        <v>17.762699999999999</v>
      </c>
      <c r="Q36" s="66">
        <f t="shared" si="9"/>
        <v>19</v>
      </c>
      <c r="R36" s="65">
        <f>VLOOKUP($A36,'Return Data'!$B$7:$R$2292,16,0)</f>
        <v>17.400500000000001</v>
      </c>
      <c r="S36" s="67">
        <f t="shared" si="6"/>
        <v>23</v>
      </c>
    </row>
    <row r="37" spans="1:19" x14ac:dyDescent="0.3">
      <c r="A37" s="81" t="s">
        <v>1974</v>
      </c>
      <c r="B37" s="64">
        <f>VLOOKUP($A37,'Return Data'!$B$7:$R$2292,3,0)</f>
        <v>44579</v>
      </c>
      <c r="C37" s="65">
        <f>VLOOKUP($A37,'Return Data'!$B$7:$R$2292,4,0)</f>
        <v>24.001999999999999</v>
      </c>
      <c r="D37" s="65">
        <f>VLOOKUP($A37,'Return Data'!$B$7:$R$2292,10,0)</f>
        <v>-0.98309999999999997</v>
      </c>
      <c r="E37" s="66">
        <f t="shared" si="0"/>
        <v>38</v>
      </c>
      <c r="F37" s="65">
        <f>VLOOKUP($A37,'Return Data'!$B$7:$R$2292,11,0)</f>
        <v>16.3857</v>
      </c>
      <c r="G37" s="66">
        <f t="shared" si="1"/>
        <v>8</v>
      </c>
      <c r="H37" s="65">
        <f>VLOOKUP($A37,'Return Data'!$B$7:$R$2292,12,0)</f>
        <v>29.741199999999999</v>
      </c>
      <c r="I37" s="66">
        <f t="shared" si="2"/>
        <v>33</v>
      </c>
      <c r="J37" s="65">
        <f>VLOOKUP($A37,'Return Data'!$B$7:$R$2292,13,0)</f>
        <v>33.491300000000003</v>
      </c>
      <c r="K37" s="66">
        <f t="shared" si="3"/>
        <v>42</v>
      </c>
      <c r="L37" s="65">
        <f>VLOOKUP($A37,'Return Data'!$B$7:$R$2292,17,0)</f>
        <v>21.221900000000002</v>
      </c>
      <c r="M37" s="66">
        <f t="shared" si="4"/>
        <v>46</v>
      </c>
      <c r="N37" s="65">
        <f>VLOOKUP($A37,'Return Data'!$B$7:$R$2292,14,0)</f>
        <v>18.523599999999998</v>
      </c>
      <c r="O37" s="66">
        <f t="shared" si="8"/>
        <v>44</v>
      </c>
      <c r="P37" s="65">
        <f>VLOOKUP($A37,'Return Data'!$B$7:$R$2292,15,0)</f>
        <v>15.8512</v>
      </c>
      <c r="Q37" s="66">
        <f t="shared" si="9"/>
        <v>29</v>
      </c>
      <c r="R37" s="65">
        <f>VLOOKUP($A37,'Return Data'!$B$7:$R$2292,16,0)</f>
        <v>15.550700000000001</v>
      </c>
      <c r="S37" s="67">
        <f t="shared" si="6"/>
        <v>42</v>
      </c>
    </row>
    <row r="38" spans="1:19" x14ac:dyDescent="0.3">
      <c r="A38" s="63" t="s">
        <v>193</v>
      </c>
      <c r="B38" s="64">
        <f>VLOOKUP($A38,'Return Data'!$B$7:$R$2292,3,0)</f>
        <v>44579</v>
      </c>
      <c r="C38" s="65">
        <f>VLOOKUP($A38,'Return Data'!$B$7:$R$2292,4,0)</f>
        <v>85.617900000000006</v>
      </c>
      <c r="D38" s="65">
        <f>VLOOKUP($A38,'Return Data'!$B$7:$R$2292,10,0)</f>
        <v>-1.3613999999999999</v>
      </c>
      <c r="E38" s="66">
        <f t="shared" si="0"/>
        <v>43</v>
      </c>
      <c r="F38" s="65">
        <f>VLOOKUP($A38,'Return Data'!$B$7:$R$2292,11,0)</f>
        <v>15.0488</v>
      </c>
      <c r="G38" s="66">
        <f t="shared" si="1"/>
        <v>18</v>
      </c>
      <c r="H38" s="65">
        <f>VLOOKUP($A38,'Return Data'!$B$7:$R$2292,12,0)</f>
        <v>28.9953</v>
      </c>
      <c r="I38" s="66">
        <f t="shared" si="2"/>
        <v>38</v>
      </c>
      <c r="J38" s="65">
        <f>VLOOKUP($A38,'Return Data'!$B$7:$R$2292,13,0)</f>
        <v>40.814100000000003</v>
      </c>
      <c r="K38" s="66">
        <f t="shared" si="3"/>
        <v>19</v>
      </c>
      <c r="L38" s="65">
        <f>VLOOKUP($A38,'Return Data'!$B$7:$R$2292,17,0)</f>
        <v>19.1875</v>
      </c>
      <c r="M38" s="66">
        <f t="shared" si="4"/>
        <v>52</v>
      </c>
      <c r="N38" s="65">
        <f>VLOOKUP($A38,'Return Data'!$B$7:$R$2292,14,0)</f>
        <v>14.9161</v>
      </c>
      <c r="O38" s="66">
        <f t="shared" si="8"/>
        <v>52</v>
      </c>
      <c r="P38" s="65">
        <f>VLOOKUP($A38,'Return Data'!$B$7:$R$2292,15,0)</f>
        <v>10.6373</v>
      </c>
      <c r="Q38" s="66">
        <f t="shared" si="9"/>
        <v>43</v>
      </c>
      <c r="R38" s="65">
        <f>VLOOKUP($A38,'Return Data'!$B$7:$R$2292,16,0)</f>
        <v>14.671099999999999</v>
      </c>
      <c r="S38" s="67">
        <f t="shared" si="6"/>
        <v>46</v>
      </c>
    </row>
    <row r="39" spans="1:19" x14ac:dyDescent="0.3">
      <c r="A39" s="63" t="s">
        <v>194</v>
      </c>
      <c r="B39" s="64">
        <f>VLOOKUP($A39,'Return Data'!$B$7:$R$2292,3,0)</f>
        <v>44579</v>
      </c>
      <c r="C39" s="65">
        <f>VLOOKUP($A39,'Return Data'!$B$7:$R$2292,4,0)</f>
        <v>19.751000000000001</v>
      </c>
      <c r="D39" s="65">
        <f>VLOOKUP($A39,'Return Data'!$B$7:$R$2292,10,0)</f>
        <v>-1.3756999999999999</v>
      </c>
      <c r="E39" s="66">
        <f t="shared" si="0"/>
        <v>44</v>
      </c>
      <c r="F39" s="65">
        <f>VLOOKUP($A39,'Return Data'!$B$7:$R$2292,11,0)</f>
        <v>14.4932</v>
      </c>
      <c r="G39" s="66">
        <f t="shared" si="1"/>
        <v>29</v>
      </c>
      <c r="H39" s="65">
        <f>VLOOKUP($A39,'Return Data'!$B$7:$R$2292,12,0)</f>
        <v>31.118300000000001</v>
      </c>
      <c r="I39" s="66">
        <f t="shared" si="2"/>
        <v>30</v>
      </c>
      <c r="J39" s="65">
        <f>VLOOKUP($A39,'Return Data'!$B$7:$R$2292,13,0)</f>
        <v>36.708799999999997</v>
      </c>
      <c r="K39" s="66">
        <f t="shared" si="3"/>
        <v>32</v>
      </c>
      <c r="L39" s="65">
        <f>VLOOKUP($A39,'Return Data'!$B$7:$R$2292,17,0)</f>
        <v>33.317399999999999</v>
      </c>
      <c r="M39" s="66">
        <f t="shared" si="4"/>
        <v>17</v>
      </c>
      <c r="N39" s="65"/>
      <c r="O39" s="66"/>
      <c r="P39" s="65"/>
      <c r="Q39" s="66"/>
      <c r="R39" s="65">
        <f>VLOOKUP($A39,'Return Data'!$B$7:$R$2292,16,0)</f>
        <v>31.428899999999999</v>
      </c>
      <c r="S39" s="67">
        <f t="shared" si="6"/>
        <v>1</v>
      </c>
    </row>
    <row r="40" spans="1:19" x14ac:dyDescent="0.3">
      <c r="A40" s="63" t="s">
        <v>2035</v>
      </c>
      <c r="B40" s="64">
        <f>VLOOKUP($A40,'Return Data'!$B$7:$R$2292,3,0)</f>
        <v>44579</v>
      </c>
      <c r="C40" s="65">
        <f>VLOOKUP($A40,'Return Data'!$B$7:$R$2292,4,0)</f>
        <v>27.03</v>
      </c>
      <c r="D40" s="65">
        <f>VLOOKUP($A40,'Return Data'!$B$7:$R$2292,10,0)</f>
        <v>4.2422000000000004</v>
      </c>
      <c r="E40" s="66">
        <f t="shared" ref="E40:E66" si="10">RANK(D40,D$8:D$66,0)</f>
        <v>4</v>
      </c>
      <c r="F40" s="65">
        <f>VLOOKUP($A40,'Return Data'!$B$7:$R$2292,11,0)</f>
        <v>17.1144</v>
      </c>
      <c r="G40" s="66">
        <f t="shared" ref="G40:G66" si="11">RANK(F40,F$8:F$66,0)</f>
        <v>5</v>
      </c>
      <c r="H40" s="65">
        <f>VLOOKUP($A40,'Return Data'!$B$7:$R$2292,12,0)</f>
        <v>33.8782</v>
      </c>
      <c r="I40" s="66">
        <f t="shared" ref="I40:I66" si="12">RANK(H40,H$8:H$66,0)</f>
        <v>18</v>
      </c>
      <c r="J40" s="65">
        <f>VLOOKUP($A40,'Return Data'!$B$7:$R$2292,13,0)</f>
        <v>41.889800000000001</v>
      </c>
      <c r="K40" s="66">
        <f t="shared" ref="K40:K66" si="13">RANK(J40,J$8:J$66,0)</f>
        <v>18</v>
      </c>
      <c r="L40" s="65">
        <f>VLOOKUP($A40,'Return Data'!$B$7:$R$2292,17,0)</f>
        <v>29.963899999999999</v>
      </c>
      <c r="M40" s="66">
        <f t="shared" ref="M40:M66" si="14">RANK(L40,L$8:L$66,0)</f>
        <v>20</v>
      </c>
      <c r="N40" s="65">
        <f>VLOOKUP($A40,'Return Data'!$B$7:$R$2292,14,0)</f>
        <v>24.024899999999999</v>
      </c>
      <c r="O40" s="66">
        <f t="shared" ref="O40:O51" si="15">RANK(N40,N$8:N$66,0)</f>
        <v>20</v>
      </c>
      <c r="P40" s="65">
        <f>VLOOKUP($A40,'Return Data'!$B$7:$R$2292,15,0)</f>
        <v>19.796299999999999</v>
      </c>
      <c r="Q40" s="66">
        <f t="shared" ref="Q40:Q47" si="16">RANK(P40,P$8:P$66,0)</f>
        <v>12</v>
      </c>
      <c r="R40" s="65">
        <f>VLOOKUP($A40,'Return Data'!$B$7:$R$2292,16,0)</f>
        <v>17.674800000000001</v>
      </c>
      <c r="S40" s="67">
        <f t="shared" ref="S40:S66" si="17">RANK(R40,R$8:R$66,0)</f>
        <v>19</v>
      </c>
    </row>
    <row r="41" spans="1:19" x14ac:dyDescent="0.3">
      <c r="A41" s="63" t="s">
        <v>196</v>
      </c>
      <c r="B41" s="64">
        <f>VLOOKUP($A41,'Return Data'!$B$7:$R$2292,3,0)</f>
        <v>0</v>
      </c>
      <c r="C41" s="65">
        <f>VLOOKUP($A41,'Return Data'!$B$7:$R$2292,4,0)</f>
        <v>0</v>
      </c>
      <c r="D41" s="65">
        <f>VLOOKUP($A41,'Return Data'!$B$7:$R$2292,10,0)</f>
        <v>0</v>
      </c>
      <c r="E41" s="66">
        <f t="shared" si="10"/>
        <v>24</v>
      </c>
      <c r="F41" s="65">
        <f>VLOOKUP($A41,'Return Data'!$B$7:$R$2292,11,0)</f>
        <v>0</v>
      </c>
      <c r="G41" s="66">
        <f t="shared" si="11"/>
        <v>58</v>
      </c>
      <c r="H41" s="65">
        <f>VLOOKUP($A41,'Return Data'!$B$7:$R$2292,12,0)</f>
        <v>0</v>
      </c>
      <c r="I41" s="66">
        <f t="shared" si="12"/>
        <v>59</v>
      </c>
      <c r="J41" s="65">
        <f>VLOOKUP($A41,'Return Data'!$B$7:$R$2292,13,0)</f>
        <v>0</v>
      </c>
      <c r="K41" s="66">
        <f t="shared" si="13"/>
        <v>59</v>
      </c>
      <c r="L41" s="65">
        <f>VLOOKUP($A41,'Return Data'!$B$7:$R$2292,17,0)</f>
        <v>0</v>
      </c>
      <c r="M41" s="66">
        <f t="shared" si="14"/>
        <v>59</v>
      </c>
      <c r="N41" s="65">
        <f>VLOOKUP($A41,'Return Data'!$B$7:$R$2292,14,0)</f>
        <v>0</v>
      </c>
      <c r="O41" s="66">
        <f t="shared" si="15"/>
        <v>56</v>
      </c>
      <c r="P41" s="65">
        <f>VLOOKUP($A41,'Return Data'!$B$7:$R$2292,15,0)</f>
        <v>0</v>
      </c>
      <c r="Q41" s="66">
        <f t="shared" si="16"/>
        <v>44</v>
      </c>
      <c r="R41" s="65">
        <f>VLOOKUP($A41,'Return Data'!$B$7:$R$2292,16,0)</f>
        <v>0</v>
      </c>
      <c r="S41" s="67">
        <f t="shared" si="17"/>
        <v>59</v>
      </c>
    </row>
    <row r="42" spans="1:19" x14ac:dyDescent="0.3">
      <c r="A42" s="63" t="s">
        <v>198</v>
      </c>
      <c r="B42" s="64">
        <f>VLOOKUP($A42,'Return Data'!$B$7:$R$2292,3,0)</f>
        <v>44579</v>
      </c>
      <c r="C42" s="65">
        <f>VLOOKUP($A42,'Return Data'!$B$7:$R$2292,4,0)</f>
        <v>246.94059999999999</v>
      </c>
      <c r="D42" s="65">
        <f>VLOOKUP($A42,'Return Data'!$B$7:$R$2292,10,0)</f>
        <v>0.53649999999999998</v>
      </c>
      <c r="E42" s="66">
        <f t="shared" si="10"/>
        <v>17</v>
      </c>
      <c r="F42" s="65">
        <f>VLOOKUP($A42,'Return Data'!$B$7:$R$2292,11,0)</f>
        <v>14.6927</v>
      </c>
      <c r="G42" s="66">
        <f t="shared" si="11"/>
        <v>26</v>
      </c>
      <c r="H42" s="65">
        <f>VLOOKUP($A42,'Return Data'!$B$7:$R$2292,12,0)</f>
        <v>42.892299999999999</v>
      </c>
      <c r="I42" s="66">
        <f t="shared" si="12"/>
        <v>8</v>
      </c>
      <c r="J42" s="65">
        <f>VLOOKUP($A42,'Return Data'!$B$7:$R$2292,13,0)</f>
        <v>61.701500000000003</v>
      </c>
      <c r="K42" s="66">
        <f t="shared" si="13"/>
        <v>8</v>
      </c>
      <c r="L42" s="65">
        <f>VLOOKUP($A42,'Return Data'!$B$7:$R$2292,17,0)</f>
        <v>58.119199999999999</v>
      </c>
      <c r="M42" s="66">
        <f t="shared" si="14"/>
        <v>1</v>
      </c>
      <c r="N42" s="65">
        <f>VLOOKUP($A42,'Return Data'!$B$7:$R$2292,14,0)</f>
        <v>38.970700000000001</v>
      </c>
      <c r="O42" s="66">
        <f t="shared" si="15"/>
        <v>2</v>
      </c>
      <c r="P42" s="65">
        <f>VLOOKUP($A42,'Return Data'!$B$7:$R$2292,15,0)</f>
        <v>27.3874</v>
      </c>
      <c r="Q42" s="66">
        <f t="shared" si="16"/>
        <v>2</v>
      </c>
      <c r="R42" s="65">
        <f>VLOOKUP($A42,'Return Data'!$B$7:$R$2292,16,0)</f>
        <v>22.608599999999999</v>
      </c>
      <c r="S42" s="67">
        <f t="shared" si="17"/>
        <v>6</v>
      </c>
    </row>
    <row r="43" spans="1:19" x14ac:dyDescent="0.3">
      <c r="A43" s="63" t="s">
        <v>199</v>
      </c>
      <c r="B43" s="64">
        <f>VLOOKUP($A43,'Return Data'!$B$7:$R$2292,3,0)</f>
        <v>44579</v>
      </c>
      <c r="C43" s="65">
        <f>VLOOKUP($A43,'Return Data'!$B$7:$R$2292,4,0)</f>
        <v>78.19</v>
      </c>
      <c r="D43" s="65">
        <f>VLOOKUP($A43,'Return Data'!$B$7:$R$2292,10,0)</f>
        <v>-3.4571999999999998</v>
      </c>
      <c r="E43" s="66">
        <f t="shared" si="10"/>
        <v>57</v>
      </c>
      <c r="F43" s="65">
        <f>VLOOKUP($A43,'Return Data'!$B$7:$R$2292,11,0)</f>
        <v>6.0347</v>
      </c>
      <c r="G43" s="66">
        <f t="shared" si="11"/>
        <v>55</v>
      </c>
      <c r="H43" s="65">
        <f>VLOOKUP($A43,'Return Data'!$B$7:$R$2292,12,0)</f>
        <v>18.022600000000001</v>
      </c>
      <c r="I43" s="66">
        <f t="shared" si="12"/>
        <v>55</v>
      </c>
      <c r="J43" s="65">
        <f>VLOOKUP($A43,'Return Data'!$B$7:$R$2292,13,0)</f>
        <v>23.992999999999999</v>
      </c>
      <c r="K43" s="66">
        <f t="shared" si="13"/>
        <v>55</v>
      </c>
      <c r="L43" s="65">
        <f>VLOOKUP($A43,'Return Data'!$B$7:$R$2292,17,0)</f>
        <v>20.493200000000002</v>
      </c>
      <c r="M43" s="66">
        <f t="shared" si="14"/>
        <v>49</v>
      </c>
      <c r="N43" s="65">
        <f>VLOOKUP($A43,'Return Data'!$B$7:$R$2292,14,0)</f>
        <v>13.768599999999999</v>
      </c>
      <c r="O43" s="66">
        <f t="shared" si="15"/>
        <v>53</v>
      </c>
      <c r="P43" s="65">
        <f>VLOOKUP($A43,'Return Data'!$B$7:$R$2292,15,0)</f>
        <v>11.646699999999999</v>
      </c>
      <c r="Q43" s="66">
        <f t="shared" si="16"/>
        <v>42</v>
      </c>
      <c r="R43" s="65">
        <f>VLOOKUP($A43,'Return Data'!$B$7:$R$2292,16,0)</f>
        <v>17.027100000000001</v>
      </c>
      <c r="S43" s="67">
        <f t="shared" si="17"/>
        <v>27</v>
      </c>
    </row>
    <row r="44" spans="1:19" x14ac:dyDescent="0.3">
      <c r="A44" s="63" t="s">
        <v>370</v>
      </c>
      <c r="B44" s="64">
        <f>VLOOKUP($A44,'Return Data'!$B$7:$R$2292,3,0)</f>
        <v>44579</v>
      </c>
      <c r="C44" s="65">
        <f>VLOOKUP($A44,'Return Data'!$B$7:$R$2292,4,0)</f>
        <v>243.94460000000001</v>
      </c>
      <c r="D44" s="65">
        <f>VLOOKUP($A44,'Return Data'!$B$7:$R$2292,10,0)</f>
        <v>-0.73089999999999999</v>
      </c>
      <c r="E44" s="66">
        <f t="shared" si="10"/>
        <v>34</v>
      </c>
      <c r="F44" s="65">
        <f>VLOOKUP($A44,'Return Data'!$B$7:$R$2292,11,0)</f>
        <v>11.664199999999999</v>
      </c>
      <c r="G44" s="66">
        <f t="shared" si="11"/>
        <v>48</v>
      </c>
      <c r="H44" s="65">
        <f>VLOOKUP($A44,'Return Data'!$B$7:$R$2292,12,0)</f>
        <v>27.369700000000002</v>
      </c>
      <c r="I44" s="66">
        <f t="shared" si="12"/>
        <v>46</v>
      </c>
      <c r="J44" s="65">
        <f>VLOOKUP($A44,'Return Data'!$B$7:$R$2292,13,0)</f>
        <v>32.272199999999998</v>
      </c>
      <c r="K44" s="66">
        <f t="shared" si="13"/>
        <v>46</v>
      </c>
      <c r="L44" s="65">
        <f>VLOOKUP($A44,'Return Data'!$B$7:$R$2292,17,0)</f>
        <v>25.484400000000001</v>
      </c>
      <c r="M44" s="66">
        <f t="shared" si="14"/>
        <v>31</v>
      </c>
      <c r="N44" s="65">
        <f>VLOOKUP($A44,'Return Data'!$B$7:$R$2292,14,0)</f>
        <v>19.2392</v>
      </c>
      <c r="O44" s="66">
        <f t="shared" si="15"/>
        <v>41</v>
      </c>
      <c r="P44" s="65">
        <f>VLOOKUP($A44,'Return Data'!$B$7:$R$2292,15,0)</f>
        <v>15.2814</v>
      </c>
      <c r="Q44" s="66">
        <f t="shared" si="16"/>
        <v>35</v>
      </c>
      <c r="R44" s="65">
        <f>VLOOKUP($A44,'Return Data'!$B$7:$R$2292,16,0)</f>
        <v>15.239000000000001</v>
      </c>
      <c r="S44" s="67">
        <f t="shared" si="17"/>
        <v>44</v>
      </c>
    </row>
    <row r="45" spans="1:19" x14ac:dyDescent="0.3">
      <c r="A45" s="63" t="s">
        <v>201</v>
      </c>
      <c r="B45" s="64">
        <f>VLOOKUP($A45,'Return Data'!$B$7:$R$2292,3,0)</f>
        <v>44579</v>
      </c>
      <c r="C45" s="65">
        <f>VLOOKUP($A45,'Return Data'!$B$7:$R$2292,4,0)</f>
        <v>27.440899999999999</v>
      </c>
      <c r="D45" s="65">
        <f>VLOOKUP($A45,'Return Data'!$B$7:$R$2292,10,0)</f>
        <v>8.3588000000000005</v>
      </c>
      <c r="E45" s="66">
        <f t="shared" si="10"/>
        <v>2</v>
      </c>
      <c r="F45" s="65">
        <f>VLOOKUP($A45,'Return Data'!$B$7:$R$2292,11,0)</f>
        <v>19.89</v>
      </c>
      <c r="G45" s="66">
        <f t="shared" si="11"/>
        <v>2</v>
      </c>
      <c r="H45" s="65">
        <f>VLOOKUP($A45,'Return Data'!$B$7:$R$2292,12,0)</f>
        <v>39.998899999999999</v>
      </c>
      <c r="I45" s="66">
        <f t="shared" si="12"/>
        <v>10</v>
      </c>
      <c r="J45" s="65">
        <f>VLOOKUP($A45,'Return Data'!$B$7:$R$2292,13,0)</f>
        <v>51.535200000000003</v>
      </c>
      <c r="K45" s="66">
        <f t="shared" si="13"/>
        <v>13</v>
      </c>
      <c r="L45" s="65">
        <f>VLOOKUP($A45,'Return Data'!$B$7:$R$2292,17,0)</f>
        <v>36.456299999999999</v>
      </c>
      <c r="M45" s="66">
        <f t="shared" si="14"/>
        <v>14</v>
      </c>
      <c r="N45" s="65">
        <f>VLOOKUP($A45,'Return Data'!$B$7:$R$2292,14,0)</f>
        <v>29.115500000000001</v>
      </c>
      <c r="O45" s="66">
        <f t="shared" si="15"/>
        <v>9</v>
      </c>
      <c r="P45" s="65">
        <f>VLOOKUP($A45,'Return Data'!$B$7:$R$2292,15,0)</f>
        <v>19.456199999999999</v>
      </c>
      <c r="Q45" s="66">
        <f t="shared" si="16"/>
        <v>13</v>
      </c>
      <c r="R45" s="65">
        <f>VLOOKUP($A45,'Return Data'!$B$7:$R$2292,16,0)</f>
        <v>15.7196</v>
      </c>
      <c r="S45" s="67">
        <f t="shared" si="17"/>
        <v>41</v>
      </c>
    </row>
    <row r="46" spans="1:19" x14ac:dyDescent="0.3">
      <c r="A46" s="63" t="s">
        <v>202</v>
      </c>
      <c r="B46" s="64">
        <f>VLOOKUP($A46,'Return Data'!$B$7:$R$2292,3,0)</f>
        <v>44579</v>
      </c>
      <c r="C46" s="65">
        <f>VLOOKUP($A46,'Return Data'!$B$7:$R$2292,4,0)</f>
        <v>28.975200000000001</v>
      </c>
      <c r="D46" s="65">
        <f>VLOOKUP($A46,'Return Data'!$B$7:$R$2292,10,0)</f>
        <v>7.8849</v>
      </c>
      <c r="E46" s="66">
        <f t="shared" si="10"/>
        <v>3</v>
      </c>
      <c r="F46" s="65">
        <f>VLOOKUP($A46,'Return Data'!$B$7:$R$2292,11,0)</f>
        <v>19.094899999999999</v>
      </c>
      <c r="G46" s="66">
        <f t="shared" si="11"/>
        <v>3</v>
      </c>
      <c r="H46" s="65">
        <f>VLOOKUP($A46,'Return Data'!$B$7:$R$2292,12,0)</f>
        <v>39.856499999999997</v>
      </c>
      <c r="I46" s="66">
        <f t="shared" si="12"/>
        <v>11</v>
      </c>
      <c r="J46" s="65">
        <f>VLOOKUP($A46,'Return Data'!$B$7:$R$2292,13,0)</f>
        <v>50.589399999999998</v>
      </c>
      <c r="K46" s="66">
        <f t="shared" si="13"/>
        <v>14</v>
      </c>
      <c r="L46" s="65">
        <f>VLOOKUP($A46,'Return Data'!$B$7:$R$2292,17,0)</f>
        <v>37.814399999999999</v>
      </c>
      <c r="M46" s="66">
        <f t="shared" si="14"/>
        <v>12</v>
      </c>
      <c r="N46" s="65">
        <f>VLOOKUP($A46,'Return Data'!$B$7:$R$2292,14,0)</f>
        <v>30.2684</v>
      </c>
      <c r="O46" s="66">
        <f t="shared" si="15"/>
        <v>7</v>
      </c>
      <c r="P46" s="65">
        <f>VLOOKUP($A46,'Return Data'!$B$7:$R$2292,15,0)</f>
        <v>20.381699999999999</v>
      </c>
      <c r="Q46" s="66">
        <f t="shared" si="16"/>
        <v>9</v>
      </c>
      <c r="R46" s="65">
        <f>VLOOKUP($A46,'Return Data'!$B$7:$R$2292,16,0)</f>
        <v>16.878699999999998</v>
      </c>
      <c r="S46" s="67">
        <f t="shared" si="17"/>
        <v>29</v>
      </c>
    </row>
    <row r="47" spans="1:19" x14ac:dyDescent="0.3">
      <c r="A47" s="63" t="s">
        <v>203</v>
      </c>
      <c r="B47" s="64">
        <f>VLOOKUP($A47,'Return Data'!$B$7:$R$2292,3,0)</f>
        <v>44579</v>
      </c>
      <c r="C47" s="65">
        <f>VLOOKUP($A47,'Return Data'!$B$7:$R$2292,4,0)</f>
        <v>28.747900000000001</v>
      </c>
      <c r="D47" s="65">
        <f>VLOOKUP($A47,'Return Data'!$B$7:$R$2292,10,0)</f>
        <v>8.6126000000000005</v>
      </c>
      <c r="E47" s="66">
        <f t="shared" si="10"/>
        <v>1</v>
      </c>
      <c r="F47" s="65">
        <f>VLOOKUP($A47,'Return Data'!$B$7:$R$2292,11,0)</f>
        <v>20.045500000000001</v>
      </c>
      <c r="G47" s="66">
        <f t="shared" si="11"/>
        <v>1</v>
      </c>
      <c r="H47" s="65">
        <f>VLOOKUP($A47,'Return Data'!$B$7:$R$2292,12,0)</f>
        <v>40.3857</v>
      </c>
      <c r="I47" s="66">
        <f t="shared" si="12"/>
        <v>9</v>
      </c>
      <c r="J47" s="65">
        <f>VLOOKUP($A47,'Return Data'!$B$7:$R$2292,13,0)</f>
        <v>52.012799999999999</v>
      </c>
      <c r="K47" s="66">
        <f t="shared" si="13"/>
        <v>11</v>
      </c>
      <c r="L47" s="65">
        <f>VLOOKUP($A47,'Return Data'!$B$7:$R$2292,17,0)</f>
        <v>37.981699999999996</v>
      </c>
      <c r="M47" s="66">
        <f t="shared" si="14"/>
        <v>11</v>
      </c>
      <c r="N47" s="65">
        <f>VLOOKUP($A47,'Return Data'!$B$7:$R$2292,14,0)</f>
        <v>30.529</v>
      </c>
      <c r="O47" s="66">
        <f t="shared" si="15"/>
        <v>6</v>
      </c>
      <c r="P47" s="65">
        <f>VLOOKUP($A47,'Return Data'!$B$7:$R$2292,15,0)</f>
        <v>20.589700000000001</v>
      </c>
      <c r="Q47" s="66">
        <f t="shared" si="16"/>
        <v>7</v>
      </c>
      <c r="R47" s="65">
        <f>VLOOKUP($A47,'Return Data'!$B$7:$R$2292,16,0)</f>
        <v>19.948699999999999</v>
      </c>
      <c r="S47" s="67">
        <f t="shared" si="17"/>
        <v>9</v>
      </c>
    </row>
    <row r="48" spans="1:19" x14ac:dyDescent="0.3">
      <c r="A48" s="63" t="s">
        <v>204</v>
      </c>
      <c r="B48" s="64">
        <f>VLOOKUP($A48,'Return Data'!$B$7:$R$2292,3,0)</f>
        <v>44579</v>
      </c>
      <c r="C48" s="65">
        <f>VLOOKUP($A48,'Return Data'!$B$7:$R$2292,4,0)</f>
        <v>32.322000000000003</v>
      </c>
      <c r="D48" s="65">
        <f>VLOOKUP($A48,'Return Data'!$B$7:$R$2292,10,0)</f>
        <v>-0.47510000000000002</v>
      </c>
      <c r="E48" s="66">
        <f t="shared" si="10"/>
        <v>30</v>
      </c>
      <c r="F48" s="65">
        <f>VLOOKUP($A48,'Return Data'!$B$7:$R$2292,11,0)</f>
        <v>16.361999999999998</v>
      </c>
      <c r="G48" s="66">
        <f t="shared" si="11"/>
        <v>9</v>
      </c>
      <c r="H48" s="65">
        <f>VLOOKUP($A48,'Return Data'!$B$7:$R$2292,12,0)</f>
        <v>51.082599999999999</v>
      </c>
      <c r="I48" s="66">
        <f t="shared" si="12"/>
        <v>7</v>
      </c>
      <c r="J48" s="65">
        <f>VLOOKUP($A48,'Return Data'!$B$7:$R$2292,13,0)</f>
        <v>66.150899999999993</v>
      </c>
      <c r="K48" s="66">
        <f t="shared" si="13"/>
        <v>7</v>
      </c>
      <c r="L48" s="65">
        <f>VLOOKUP($A48,'Return Data'!$B$7:$R$2292,17,0)</f>
        <v>46.356099999999998</v>
      </c>
      <c r="M48" s="66">
        <f t="shared" si="14"/>
        <v>2</v>
      </c>
      <c r="N48" s="65">
        <f>VLOOKUP($A48,'Return Data'!$B$7:$R$2292,14,0)</f>
        <v>37.682099999999998</v>
      </c>
      <c r="O48" s="66">
        <f t="shared" si="15"/>
        <v>3</v>
      </c>
      <c r="P48" s="65"/>
      <c r="Q48" s="66"/>
      <c r="R48" s="65">
        <f>VLOOKUP($A48,'Return Data'!$B$7:$R$2292,16,0)</f>
        <v>27.6511</v>
      </c>
      <c r="S48" s="67">
        <f t="shared" si="17"/>
        <v>3</v>
      </c>
    </row>
    <row r="49" spans="1:19" x14ac:dyDescent="0.3">
      <c r="A49" s="63" t="s">
        <v>205</v>
      </c>
      <c r="B49" s="64">
        <f>VLOOKUP($A49,'Return Data'!$B$7:$R$2292,3,0)</f>
        <v>44579</v>
      </c>
      <c r="C49" s="65">
        <f>VLOOKUP($A49,'Return Data'!$B$7:$R$2292,4,0)</f>
        <v>17.575399999999998</v>
      </c>
      <c r="D49" s="65">
        <f>VLOOKUP($A49,'Return Data'!$B$7:$R$2292,10,0)</f>
        <v>0.56820000000000004</v>
      </c>
      <c r="E49" s="66">
        <f t="shared" si="10"/>
        <v>16</v>
      </c>
      <c r="F49" s="65">
        <f>VLOOKUP($A49,'Return Data'!$B$7:$R$2292,11,0)</f>
        <v>14.627700000000001</v>
      </c>
      <c r="G49" s="66">
        <f t="shared" si="11"/>
        <v>28</v>
      </c>
      <c r="H49" s="65">
        <f>VLOOKUP($A49,'Return Data'!$B$7:$R$2292,12,0)</f>
        <v>30.837499999999999</v>
      </c>
      <c r="I49" s="66">
        <f t="shared" si="12"/>
        <v>31</v>
      </c>
      <c r="J49" s="65">
        <f>VLOOKUP($A49,'Return Data'!$B$7:$R$2292,13,0)</f>
        <v>37.354999999999997</v>
      </c>
      <c r="K49" s="66">
        <f t="shared" si="13"/>
        <v>29</v>
      </c>
      <c r="L49" s="65">
        <f>VLOOKUP($A49,'Return Data'!$B$7:$R$2292,17,0)</f>
        <v>25.320900000000002</v>
      </c>
      <c r="M49" s="66">
        <f t="shared" si="14"/>
        <v>33</v>
      </c>
      <c r="N49" s="65">
        <f>VLOOKUP($A49,'Return Data'!$B$7:$R$2292,14,0)</f>
        <v>22.1175</v>
      </c>
      <c r="O49" s="66">
        <f t="shared" si="15"/>
        <v>29</v>
      </c>
      <c r="P49" s="65"/>
      <c r="Q49" s="66"/>
      <c r="R49" s="65">
        <f>VLOOKUP($A49,'Return Data'!$B$7:$R$2292,16,0)</f>
        <v>15.923400000000001</v>
      </c>
      <c r="S49" s="67">
        <f t="shared" si="17"/>
        <v>37</v>
      </c>
    </row>
    <row r="50" spans="1:19" x14ac:dyDescent="0.3">
      <c r="A50" s="63" t="s">
        <v>206</v>
      </c>
      <c r="B50" s="64">
        <f>VLOOKUP($A50,'Return Data'!$B$7:$R$2292,3,0)</f>
        <v>44579</v>
      </c>
      <c r="C50" s="65">
        <f>VLOOKUP($A50,'Return Data'!$B$7:$R$2292,4,0)</f>
        <v>19.095600000000001</v>
      </c>
      <c r="D50" s="65">
        <f>VLOOKUP($A50,'Return Data'!$B$7:$R$2292,10,0)</f>
        <v>1.9285000000000001</v>
      </c>
      <c r="E50" s="66">
        <f t="shared" si="10"/>
        <v>8</v>
      </c>
      <c r="F50" s="65">
        <f>VLOOKUP($A50,'Return Data'!$B$7:$R$2292,11,0)</f>
        <v>12.080500000000001</v>
      </c>
      <c r="G50" s="66">
        <f t="shared" si="11"/>
        <v>45</v>
      </c>
      <c r="H50" s="65">
        <f>VLOOKUP($A50,'Return Data'!$B$7:$R$2292,12,0)</f>
        <v>29.620799999999999</v>
      </c>
      <c r="I50" s="66">
        <f t="shared" si="12"/>
        <v>34</v>
      </c>
      <c r="J50" s="65">
        <f>VLOOKUP($A50,'Return Data'!$B$7:$R$2292,13,0)</f>
        <v>37.4071</v>
      </c>
      <c r="K50" s="66">
        <f t="shared" si="13"/>
        <v>28</v>
      </c>
      <c r="L50" s="65">
        <f>VLOOKUP($A50,'Return Data'!$B$7:$R$2292,17,0)</f>
        <v>27.796399999999998</v>
      </c>
      <c r="M50" s="66">
        <f t="shared" si="14"/>
        <v>25</v>
      </c>
      <c r="N50" s="65">
        <f>VLOOKUP($A50,'Return Data'!$B$7:$R$2292,14,0)</f>
        <v>23.888400000000001</v>
      </c>
      <c r="O50" s="66">
        <f t="shared" si="15"/>
        <v>22</v>
      </c>
      <c r="P50" s="65"/>
      <c r="Q50" s="66"/>
      <c r="R50" s="65">
        <f>VLOOKUP($A50,'Return Data'!$B$7:$R$2292,16,0)</f>
        <v>20.239599999999999</v>
      </c>
      <c r="S50" s="67">
        <f t="shared" si="17"/>
        <v>8</v>
      </c>
    </row>
    <row r="51" spans="1:19" x14ac:dyDescent="0.3">
      <c r="A51" s="63" t="s">
        <v>207</v>
      </c>
      <c r="B51" s="64">
        <f>VLOOKUP($A51,'Return Data'!$B$7:$R$2292,3,0)</f>
        <v>44579</v>
      </c>
      <c r="C51" s="65">
        <f>VLOOKUP($A51,'Return Data'!$B$7:$R$2292,4,0)</f>
        <v>61.56</v>
      </c>
      <c r="D51" s="65">
        <f>VLOOKUP($A51,'Return Data'!$B$7:$R$2292,10,0)</f>
        <v>-1.8757999999999999</v>
      </c>
      <c r="E51" s="66">
        <f t="shared" si="10"/>
        <v>51</v>
      </c>
      <c r="F51" s="65">
        <f>VLOOKUP($A51,'Return Data'!$B$7:$R$2292,11,0)</f>
        <v>14.833</v>
      </c>
      <c r="G51" s="66">
        <f t="shared" si="11"/>
        <v>21</v>
      </c>
      <c r="H51" s="65">
        <f>VLOOKUP($A51,'Return Data'!$B$7:$R$2292,12,0)</f>
        <v>38.497999999999998</v>
      </c>
      <c r="I51" s="66">
        <f t="shared" si="12"/>
        <v>12</v>
      </c>
      <c r="J51" s="65">
        <f>VLOOKUP($A51,'Return Data'!$B$7:$R$2292,13,0)</f>
        <v>52.611199999999997</v>
      </c>
      <c r="K51" s="66">
        <f t="shared" si="13"/>
        <v>9</v>
      </c>
      <c r="L51" s="65">
        <f>VLOOKUP($A51,'Return Data'!$B$7:$R$2292,17,0)</f>
        <v>43.502000000000002</v>
      </c>
      <c r="M51" s="66">
        <f t="shared" si="14"/>
        <v>3</v>
      </c>
      <c r="N51" s="65">
        <f>VLOOKUP($A51,'Return Data'!$B$7:$R$2292,14,0)</f>
        <v>39.074300000000001</v>
      </c>
      <c r="O51" s="66">
        <f t="shared" si="15"/>
        <v>1</v>
      </c>
      <c r="P51" s="65">
        <f>VLOOKUP($A51,'Return Data'!$B$7:$R$2292,15,0)</f>
        <v>27.974599999999999</v>
      </c>
      <c r="Q51" s="66">
        <f>RANK(P51,P$8:P$66,0)</f>
        <v>1</v>
      </c>
      <c r="R51" s="65">
        <f>VLOOKUP($A51,'Return Data'!$B$7:$R$2292,16,0)</f>
        <v>26.1767</v>
      </c>
      <c r="S51" s="67">
        <f t="shared" si="17"/>
        <v>4</v>
      </c>
    </row>
    <row r="52" spans="1:19" x14ac:dyDescent="0.3">
      <c r="A52" s="63" t="s">
        <v>208</v>
      </c>
      <c r="B52" s="64">
        <f>VLOOKUP($A52,'Return Data'!$B$7:$R$2292,3,0)</f>
        <v>44579</v>
      </c>
      <c r="C52" s="65">
        <f>VLOOKUP($A52,'Return Data'!$B$7:$R$2292,4,0)</f>
        <v>16.9846</v>
      </c>
      <c r="D52" s="65">
        <f>VLOOKUP($A52,'Return Data'!$B$7:$R$2292,10,0)</f>
        <v>-2.2582</v>
      </c>
      <c r="E52" s="66">
        <f t="shared" si="10"/>
        <v>54</v>
      </c>
      <c r="F52" s="65">
        <f>VLOOKUP($A52,'Return Data'!$B$7:$R$2292,11,0)</f>
        <v>14.0932</v>
      </c>
      <c r="G52" s="66">
        <f t="shared" si="11"/>
        <v>32</v>
      </c>
      <c r="H52" s="65">
        <f>VLOOKUP($A52,'Return Data'!$B$7:$R$2292,12,0)</f>
        <v>24.373699999999999</v>
      </c>
      <c r="I52" s="66">
        <f t="shared" si="12"/>
        <v>52</v>
      </c>
      <c r="J52" s="65">
        <f>VLOOKUP($A52,'Return Data'!$B$7:$R$2292,13,0)</f>
        <v>24.606400000000001</v>
      </c>
      <c r="K52" s="66">
        <f t="shared" si="13"/>
        <v>54</v>
      </c>
      <c r="L52" s="65">
        <f>VLOOKUP($A52,'Return Data'!$B$7:$R$2292,17,0)</f>
        <v>21.0151</v>
      </c>
      <c r="M52" s="66">
        <f t="shared" si="14"/>
        <v>47</v>
      </c>
      <c r="N52" s="65"/>
      <c r="O52" s="66"/>
      <c r="P52" s="65"/>
      <c r="Q52" s="66"/>
      <c r="R52" s="65">
        <f>VLOOKUP($A52,'Return Data'!$B$7:$R$2292,16,0)</f>
        <v>19.4284</v>
      </c>
      <c r="S52" s="67">
        <f t="shared" si="17"/>
        <v>15</v>
      </c>
    </row>
    <row r="53" spans="1:19" x14ac:dyDescent="0.3">
      <c r="A53" s="63" t="s">
        <v>209</v>
      </c>
      <c r="B53" s="64">
        <f>VLOOKUP($A53,'Return Data'!$B$7:$R$2292,3,0)</f>
        <v>44579</v>
      </c>
      <c r="C53" s="65">
        <f>VLOOKUP($A53,'Return Data'!$B$7:$R$2292,4,0)</f>
        <v>159.66200000000001</v>
      </c>
      <c r="D53" s="65">
        <f>VLOOKUP($A53,'Return Data'!$B$7:$R$2292,10,0)</f>
        <v>-0.34370000000000001</v>
      </c>
      <c r="E53" s="66">
        <f t="shared" si="10"/>
        <v>28</v>
      </c>
      <c r="F53" s="65">
        <f>VLOOKUP($A53,'Return Data'!$B$7:$R$2292,11,0)</f>
        <v>14.421099999999999</v>
      </c>
      <c r="G53" s="66">
        <f t="shared" si="11"/>
        <v>30</v>
      </c>
      <c r="H53" s="65">
        <f>VLOOKUP($A53,'Return Data'!$B$7:$R$2292,12,0)</f>
        <v>28.0563</v>
      </c>
      <c r="I53" s="66">
        <f t="shared" si="12"/>
        <v>45</v>
      </c>
      <c r="J53" s="65">
        <f>VLOOKUP($A53,'Return Data'!$B$7:$R$2292,13,0)</f>
        <v>34.137700000000002</v>
      </c>
      <c r="K53" s="66">
        <f t="shared" si="13"/>
        <v>39</v>
      </c>
      <c r="L53" s="65">
        <f>VLOOKUP($A53,'Return Data'!$B$7:$R$2292,17,0)</f>
        <v>21.299399999999999</v>
      </c>
      <c r="M53" s="66">
        <f t="shared" si="14"/>
        <v>45</v>
      </c>
      <c r="N53" s="65">
        <f>VLOOKUP($A53,'Return Data'!$B$7:$R$2292,14,0)</f>
        <v>17.5914</v>
      </c>
      <c r="O53" s="66">
        <f t="shared" ref="O53:O66" si="18">RANK(N53,N$8:N$66,0)</f>
        <v>47</v>
      </c>
      <c r="P53" s="65">
        <f>VLOOKUP($A53,'Return Data'!$B$7:$R$2292,15,0)</f>
        <v>13.9313</v>
      </c>
      <c r="Q53" s="66">
        <f>RANK(P53,P$8:P$66,0)</f>
        <v>38</v>
      </c>
      <c r="R53" s="65">
        <f>VLOOKUP($A53,'Return Data'!$B$7:$R$2292,16,0)</f>
        <v>14.022</v>
      </c>
      <c r="S53" s="67">
        <f t="shared" si="17"/>
        <v>50</v>
      </c>
    </row>
    <row r="54" spans="1:19" x14ac:dyDescent="0.3">
      <c r="A54" s="63" t="s">
        <v>210</v>
      </c>
      <c r="B54" s="64">
        <f>VLOOKUP($A54,'Return Data'!$B$7:$R$2292,3,0)</f>
        <v>44579</v>
      </c>
      <c r="C54" s="65">
        <f>VLOOKUP($A54,'Return Data'!$B$7:$R$2292,4,0)</f>
        <v>19.8125</v>
      </c>
      <c r="D54" s="65">
        <f>VLOOKUP($A54,'Return Data'!$B$7:$R$2292,10,0)</f>
        <v>1.1657</v>
      </c>
      <c r="E54" s="66">
        <f t="shared" si="10"/>
        <v>12</v>
      </c>
      <c r="F54" s="65">
        <f>VLOOKUP($A54,'Return Data'!$B$7:$R$2292,11,0)</f>
        <v>14.767300000000001</v>
      </c>
      <c r="G54" s="66">
        <f t="shared" si="11"/>
        <v>25</v>
      </c>
      <c r="H54" s="65">
        <f>VLOOKUP($A54,'Return Data'!$B$7:$R$2292,12,0)</f>
        <v>59.587800000000001</v>
      </c>
      <c r="I54" s="66">
        <f t="shared" si="12"/>
        <v>3</v>
      </c>
      <c r="J54" s="65">
        <f>VLOOKUP($A54,'Return Data'!$B$7:$R$2292,13,0)</f>
        <v>75.065399999999997</v>
      </c>
      <c r="K54" s="66">
        <f t="shared" si="13"/>
        <v>4</v>
      </c>
      <c r="L54" s="65">
        <f>VLOOKUP($A54,'Return Data'!$B$7:$R$2292,17,0)</f>
        <v>39.787399999999998</v>
      </c>
      <c r="M54" s="66">
        <f t="shared" si="14"/>
        <v>8</v>
      </c>
      <c r="N54" s="65">
        <f>VLOOKUP($A54,'Return Data'!$B$7:$R$2292,14,0)</f>
        <v>23.638999999999999</v>
      </c>
      <c r="O54" s="66">
        <f t="shared" si="18"/>
        <v>23</v>
      </c>
      <c r="P54" s="65">
        <f>VLOOKUP($A54,'Return Data'!$B$7:$R$2292,15,0)</f>
        <v>13.3819</v>
      </c>
      <c r="Q54" s="66">
        <f t="shared" ref="Q54" si="19">RANK(P54,P$8:P$66,0)</f>
        <v>39</v>
      </c>
      <c r="R54" s="65">
        <f>VLOOKUP($A54,'Return Data'!$B$7:$R$2292,16,0)</f>
        <v>14.139699999999999</v>
      </c>
      <c r="S54" s="67">
        <f t="shared" si="17"/>
        <v>48</v>
      </c>
    </row>
    <row r="55" spans="1:19" x14ac:dyDescent="0.3">
      <c r="A55" s="63" t="s">
        <v>211</v>
      </c>
      <c r="B55" s="64">
        <f>VLOOKUP($A55,'Return Data'!$B$7:$R$2292,3,0)</f>
        <v>44579</v>
      </c>
      <c r="C55" s="65">
        <f>VLOOKUP($A55,'Return Data'!$B$7:$R$2292,4,0)</f>
        <v>17.0428</v>
      </c>
      <c r="D55" s="65">
        <f>VLOOKUP($A55,'Return Data'!$B$7:$R$2292,10,0)</f>
        <v>1.3602000000000001</v>
      </c>
      <c r="E55" s="66">
        <f t="shared" si="10"/>
        <v>9</v>
      </c>
      <c r="F55" s="65">
        <f>VLOOKUP($A55,'Return Data'!$B$7:$R$2292,11,0)</f>
        <v>15.1883</v>
      </c>
      <c r="G55" s="66">
        <f t="shared" si="11"/>
        <v>16</v>
      </c>
      <c r="H55" s="65">
        <f>VLOOKUP($A55,'Return Data'!$B$7:$R$2292,12,0)</f>
        <v>59.793700000000001</v>
      </c>
      <c r="I55" s="66">
        <f t="shared" si="12"/>
        <v>2</v>
      </c>
      <c r="J55" s="65">
        <f>VLOOKUP($A55,'Return Data'!$B$7:$R$2292,13,0)</f>
        <v>77.108500000000006</v>
      </c>
      <c r="K55" s="66">
        <f t="shared" si="13"/>
        <v>3</v>
      </c>
      <c r="L55" s="65">
        <f>VLOOKUP($A55,'Return Data'!$B$7:$R$2292,17,0)</f>
        <v>40.718000000000004</v>
      </c>
      <c r="M55" s="66">
        <f t="shared" si="14"/>
        <v>6</v>
      </c>
      <c r="N55" s="65">
        <f>VLOOKUP($A55,'Return Data'!$B$7:$R$2292,14,0)</f>
        <v>24.232800000000001</v>
      </c>
      <c r="O55" s="66">
        <f t="shared" si="18"/>
        <v>18</v>
      </c>
      <c r="P55" s="65"/>
      <c r="Q55" s="66"/>
      <c r="R55" s="65">
        <f>VLOOKUP($A55,'Return Data'!$B$7:$R$2292,16,0)</f>
        <v>11.684100000000001</v>
      </c>
      <c r="S55" s="67">
        <f t="shared" si="17"/>
        <v>55</v>
      </c>
    </row>
    <row r="56" spans="1:19" x14ac:dyDescent="0.3">
      <c r="A56" s="63" t="s">
        <v>212</v>
      </c>
      <c r="B56" s="64">
        <f>VLOOKUP($A56,'Return Data'!$B$7:$R$2292,3,0)</f>
        <v>44579</v>
      </c>
      <c r="C56" s="65">
        <f>VLOOKUP($A56,'Return Data'!$B$7:$R$2292,4,0)</f>
        <v>16.807099999999998</v>
      </c>
      <c r="D56" s="65">
        <f>VLOOKUP($A56,'Return Data'!$B$7:$R$2292,10,0)</f>
        <v>0.17050000000000001</v>
      </c>
      <c r="E56" s="66">
        <f t="shared" si="10"/>
        <v>21</v>
      </c>
      <c r="F56" s="65">
        <f>VLOOKUP($A56,'Return Data'!$B$7:$R$2292,11,0)</f>
        <v>13.866199999999999</v>
      </c>
      <c r="G56" s="66">
        <f t="shared" si="11"/>
        <v>36</v>
      </c>
      <c r="H56" s="65">
        <f>VLOOKUP($A56,'Return Data'!$B$7:$R$2292,12,0)</f>
        <v>59.585799999999999</v>
      </c>
      <c r="I56" s="66">
        <f t="shared" si="12"/>
        <v>4</v>
      </c>
      <c r="J56" s="65">
        <f>VLOOKUP($A56,'Return Data'!$B$7:$R$2292,13,0)</f>
        <v>78.050700000000006</v>
      </c>
      <c r="K56" s="66">
        <f t="shared" si="13"/>
        <v>2</v>
      </c>
      <c r="L56" s="65">
        <f>VLOOKUP($A56,'Return Data'!$B$7:$R$2292,17,0)</f>
        <v>41.069600000000001</v>
      </c>
      <c r="M56" s="66">
        <f t="shared" si="14"/>
        <v>4</v>
      </c>
      <c r="N56" s="65">
        <f>VLOOKUP($A56,'Return Data'!$B$7:$R$2292,14,0)</f>
        <v>24.536200000000001</v>
      </c>
      <c r="O56" s="66">
        <f t="shared" si="18"/>
        <v>15</v>
      </c>
      <c r="P56" s="65"/>
      <c r="Q56" s="66"/>
      <c r="R56" s="65">
        <f>VLOOKUP($A56,'Return Data'!$B$7:$R$2292,16,0)</f>
        <v>12.1091</v>
      </c>
      <c r="S56" s="67">
        <f t="shared" si="17"/>
        <v>54</v>
      </c>
    </row>
    <row r="57" spans="1:19" x14ac:dyDescent="0.3">
      <c r="A57" s="63" t="s">
        <v>213</v>
      </c>
      <c r="B57" s="64">
        <f>VLOOKUP($A57,'Return Data'!$B$7:$R$2292,3,0)</f>
        <v>44579</v>
      </c>
      <c r="C57" s="65">
        <f>VLOOKUP($A57,'Return Data'!$B$7:$R$2292,4,0)</f>
        <v>16.009799999999998</v>
      </c>
      <c r="D57" s="65">
        <f>VLOOKUP($A57,'Return Data'!$B$7:$R$2292,10,0)</f>
        <v>3.2500000000000001E-2</v>
      </c>
      <c r="E57" s="66">
        <f t="shared" si="10"/>
        <v>23</v>
      </c>
      <c r="F57" s="65">
        <f>VLOOKUP($A57,'Return Data'!$B$7:$R$2292,11,0)</f>
        <v>14.917999999999999</v>
      </c>
      <c r="G57" s="66">
        <f t="shared" si="11"/>
        <v>19</v>
      </c>
      <c r="H57" s="65">
        <f>VLOOKUP($A57,'Return Data'!$B$7:$R$2292,12,0)</f>
        <v>62.228099999999998</v>
      </c>
      <c r="I57" s="66">
        <f t="shared" si="12"/>
        <v>1</v>
      </c>
      <c r="J57" s="65">
        <f>VLOOKUP($A57,'Return Data'!$B$7:$R$2292,13,0)</f>
        <v>81.3155</v>
      </c>
      <c r="K57" s="66">
        <f t="shared" si="13"/>
        <v>1</v>
      </c>
      <c r="L57" s="65">
        <f>VLOOKUP($A57,'Return Data'!$B$7:$R$2292,17,0)</f>
        <v>40.976100000000002</v>
      </c>
      <c r="M57" s="66">
        <f t="shared" si="14"/>
        <v>5</v>
      </c>
      <c r="N57" s="65">
        <f>VLOOKUP($A57,'Return Data'!$B$7:$R$2292,14,0)</f>
        <v>24.177600000000002</v>
      </c>
      <c r="O57" s="66">
        <f t="shared" si="18"/>
        <v>19</v>
      </c>
      <c r="P57" s="65"/>
      <c r="Q57" s="66"/>
      <c r="R57" s="65">
        <f>VLOOKUP($A57,'Return Data'!$B$7:$R$2292,16,0)</f>
        <v>11.5388</v>
      </c>
      <c r="S57" s="67">
        <f t="shared" si="17"/>
        <v>56</v>
      </c>
    </row>
    <row r="58" spans="1:19" x14ac:dyDescent="0.3">
      <c r="A58" s="63" t="s">
        <v>214</v>
      </c>
      <c r="B58" s="64">
        <f>VLOOKUP($A58,'Return Data'!$B$7:$R$2292,3,0)</f>
        <v>44579</v>
      </c>
      <c r="C58" s="65">
        <f>VLOOKUP($A58,'Return Data'!$B$7:$R$2292,4,0)</f>
        <v>22.6736</v>
      </c>
      <c r="D58" s="65">
        <f>VLOOKUP($A58,'Return Data'!$B$7:$R$2292,10,0)</f>
        <v>-0.74550000000000005</v>
      </c>
      <c r="E58" s="66">
        <f t="shared" si="10"/>
        <v>35</v>
      </c>
      <c r="F58" s="65">
        <f>VLOOKUP($A58,'Return Data'!$B$7:$R$2292,11,0)</f>
        <v>12.7933</v>
      </c>
      <c r="G58" s="66">
        <f t="shared" si="11"/>
        <v>43</v>
      </c>
      <c r="H58" s="65">
        <f>VLOOKUP($A58,'Return Data'!$B$7:$R$2292,12,0)</f>
        <v>27.1983</v>
      </c>
      <c r="I58" s="66">
        <f t="shared" si="12"/>
        <v>48</v>
      </c>
      <c r="J58" s="65">
        <f>VLOOKUP($A58,'Return Data'!$B$7:$R$2292,13,0)</f>
        <v>32.831099999999999</v>
      </c>
      <c r="K58" s="66">
        <f t="shared" si="13"/>
        <v>45</v>
      </c>
      <c r="L58" s="65">
        <f>VLOOKUP($A58,'Return Data'!$B$7:$R$2292,17,0)</f>
        <v>24.1739</v>
      </c>
      <c r="M58" s="66">
        <f t="shared" si="14"/>
        <v>38</v>
      </c>
      <c r="N58" s="65">
        <f>VLOOKUP($A58,'Return Data'!$B$7:$R$2292,14,0)</f>
        <v>19.0943</v>
      </c>
      <c r="O58" s="66">
        <f t="shared" si="18"/>
        <v>43</v>
      </c>
      <c r="P58" s="65">
        <f>VLOOKUP($A58,'Return Data'!$B$7:$R$2292,15,0)</f>
        <v>15.2255</v>
      </c>
      <c r="Q58" s="66">
        <f>RANK(P58,P$8:P$66,0)</f>
        <v>36</v>
      </c>
      <c r="R58" s="65">
        <f>VLOOKUP($A58,'Return Data'!$B$7:$R$2292,16,0)</f>
        <v>12.749499999999999</v>
      </c>
      <c r="S58" s="67">
        <f t="shared" si="17"/>
        <v>53</v>
      </c>
    </row>
    <row r="59" spans="1:19" x14ac:dyDescent="0.3">
      <c r="A59" s="63" t="s">
        <v>215</v>
      </c>
      <c r="B59" s="64">
        <f>VLOOKUP($A59,'Return Data'!$B$7:$R$2292,3,0)</f>
        <v>44579</v>
      </c>
      <c r="C59" s="65">
        <f>VLOOKUP($A59,'Return Data'!$B$7:$R$2292,4,0)</f>
        <v>24.780100000000001</v>
      </c>
      <c r="D59" s="65">
        <f>VLOOKUP($A59,'Return Data'!$B$7:$R$2292,10,0)</f>
        <v>-0.52869999999999995</v>
      </c>
      <c r="E59" s="66">
        <f t="shared" si="10"/>
        <v>32</v>
      </c>
      <c r="F59" s="65">
        <f>VLOOKUP($A59,'Return Data'!$B$7:$R$2292,11,0)</f>
        <v>13.0685</v>
      </c>
      <c r="G59" s="66">
        <f t="shared" si="11"/>
        <v>42</v>
      </c>
      <c r="H59" s="65">
        <f>VLOOKUP($A59,'Return Data'!$B$7:$R$2292,12,0)</f>
        <v>27.211200000000002</v>
      </c>
      <c r="I59" s="66">
        <f t="shared" si="12"/>
        <v>47</v>
      </c>
      <c r="J59" s="65">
        <f>VLOOKUP($A59,'Return Data'!$B$7:$R$2292,13,0)</f>
        <v>32.844999999999999</v>
      </c>
      <c r="K59" s="66">
        <f t="shared" si="13"/>
        <v>44</v>
      </c>
      <c r="L59" s="65">
        <f>VLOOKUP($A59,'Return Data'!$B$7:$R$2292,17,0)</f>
        <v>24.299900000000001</v>
      </c>
      <c r="M59" s="66">
        <f t="shared" si="14"/>
        <v>37</v>
      </c>
      <c r="N59" s="65">
        <f>VLOOKUP($A59,'Return Data'!$B$7:$R$2292,14,0)</f>
        <v>19.736499999999999</v>
      </c>
      <c r="O59" s="66">
        <f t="shared" si="18"/>
        <v>39</v>
      </c>
      <c r="P59" s="65">
        <f>VLOOKUP($A59,'Return Data'!$B$7:$R$2292,15,0)</f>
        <v>15.726699999999999</v>
      </c>
      <c r="Q59" s="66">
        <f>RANK(P59,P$8:P$66,0)</f>
        <v>31</v>
      </c>
      <c r="R59" s="65">
        <f>VLOOKUP($A59,'Return Data'!$B$7:$R$2292,16,0)</f>
        <v>16.833100000000002</v>
      </c>
      <c r="S59" s="67">
        <f t="shared" si="17"/>
        <v>30</v>
      </c>
    </row>
    <row r="60" spans="1:19" x14ac:dyDescent="0.3">
      <c r="A60" s="63" t="s">
        <v>216</v>
      </c>
      <c r="B60" s="64">
        <f>VLOOKUP($A60,'Return Data'!$B$7:$R$2292,3,0)</f>
        <v>44579</v>
      </c>
      <c r="C60" s="65">
        <f>VLOOKUP($A60,'Return Data'!$B$7:$R$2292,4,0)</f>
        <v>16.367899999999999</v>
      </c>
      <c r="D60" s="65">
        <f>VLOOKUP($A60,'Return Data'!$B$7:$R$2292,10,0)</f>
        <v>3.5680999999999998</v>
      </c>
      <c r="E60" s="66">
        <f t="shared" si="10"/>
        <v>6</v>
      </c>
      <c r="F60" s="65">
        <f>VLOOKUP($A60,'Return Data'!$B$7:$R$2292,11,0)</f>
        <v>16.312100000000001</v>
      </c>
      <c r="G60" s="66">
        <f t="shared" si="11"/>
        <v>10</v>
      </c>
      <c r="H60" s="65">
        <f>VLOOKUP($A60,'Return Data'!$B$7:$R$2292,12,0)</f>
        <v>57.962299999999999</v>
      </c>
      <c r="I60" s="66">
        <f t="shared" si="12"/>
        <v>5</v>
      </c>
      <c r="J60" s="65">
        <f>VLOOKUP($A60,'Return Data'!$B$7:$R$2292,13,0)</f>
        <v>74.319500000000005</v>
      </c>
      <c r="K60" s="66">
        <f t="shared" si="13"/>
        <v>5</v>
      </c>
      <c r="L60" s="65">
        <f>VLOOKUP($A60,'Return Data'!$B$7:$R$2292,17,0)</f>
        <v>38.365000000000002</v>
      </c>
      <c r="M60" s="66">
        <f t="shared" si="14"/>
        <v>10</v>
      </c>
      <c r="N60" s="65">
        <f>VLOOKUP($A60,'Return Data'!$B$7:$R$2292,14,0)</f>
        <v>24.449400000000001</v>
      </c>
      <c r="O60" s="66">
        <f t="shared" si="18"/>
        <v>17</v>
      </c>
      <c r="P60" s="65"/>
      <c r="Q60" s="66"/>
      <c r="R60" s="65">
        <f>VLOOKUP($A60,'Return Data'!$B$7:$R$2292,16,0)</f>
        <v>13.792</v>
      </c>
      <c r="S60" s="67">
        <f t="shared" si="17"/>
        <v>51</v>
      </c>
    </row>
    <row r="61" spans="1:19" x14ac:dyDescent="0.3">
      <c r="A61" s="63" t="s">
        <v>217</v>
      </c>
      <c r="B61" s="64">
        <f>VLOOKUP($A61,'Return Data'!$B$7:$R$2292,3,0)</f>
        <v>44579</v>
      </c>
      <c r="C61" s="65">
        <f>VLOOKUP($A61,'Return Data'!$B$7:$R$2292,4,0)</f>
        <v>18.825299999999999</v>
      </c>
      <c r="D61" s="65">
        <f>VLOOKUP($A61,'Return Data'!$B$7:$R$2292,10,0)</f>
        <v>4.1204999999999998</v>
      </c>
      <c r="E61" s="66">
        <f t="shared" si="10"/>
        <v>5</v>
      </c>
      <c r="F61" s="65">
        <f>VLOOKUP($A61,'Return Data'!$B$7:$R$2292,11,0)</f>
        <v>16.3916</v>
      </c>
      <c r="G61" s="66">
        <f t="shared" si="11"/>
        <v>7</v>
      </c>
      <c r="H61" s="65">
        <f>VLOOKUP($A61,'Return Data'!$B$7:$R$2292,12,0)</f>
        <v>57.2089</v>
      </c>
      <c r="I61" s="66">
        <f t="shared" si="12"/>
        <v>6</v>
      </c>
      <c r="J61" s="65">
        <f>VLOOKUP($A61,'Return Data'!$B$7:$R$2292,13,0)</f>
        <v>72.560400000000001</v>
      </c>
      <c r="K61" s="66">
        <f t="shared" si="13"/>
        <v>6</v>
      </c>
      <c r="L61" s="65">
        <f>VLOOKUP($A61,'Return Data'!$B$7:$R$2292,17,0)</f>
        <v>38.487400000000001</v>
      </c>
      <c r="M61" s="66">
        <f t="shared" si="14"/>
        <v>9</v>
      </c>
      <c r="N61" s="65">
        <f>VLOOKUP($A61,'Return Data'!$B$7:$R$2292,14,0)</f>
        <v>24.6065</v>
      </c>
      <c r="O61" s="66">
        <f t="shared" si="18"/>
        <v>14</v>
      </c>
      <c r="P61" s="65"/>
      <c r="Q61" s="66"/>
      <c r="R61" s="65">
        <f>VLOOKUP($A61,'Return Data'!$B$7:$R$2292,16,0)</f>
        <v>19.453399999999998</v>
      </c>
      <c r="S61" s="67">
        <f t="shared" si="17"/>
        <v>14</v>
      </c>
    </row>
    <row r="62" spans="1:19" x14ac:dyDescent="0.3">
      <c r="A62" s="63" t="s">
        <v>2015</v>
      </c>
      <c r="B62" s="64">
        <f>VLOOKUP($A62,'Return Data'!$B$7:$R$2292,3,0)</f>
        <v>44579</v>
      </c>
      <c r="C62" s="65">
        <f>VLOOKUP($A62,'Return Data'!$B$7:$R$2292,4,0)</f>
        <v>358.18740000000003</v>
      </c>
      <c r="D62" s="65">
        <f>VLOOKUP($A62,'Return Data'!$B$7:$R$2292,10,0)</f>
        <v>-0.32629999999999998</v>
      </c>
      <c r="E62" s="66">
        <f t="shared" si="10"/>
        <v>27</v>
      </c>
      <c r="F62" s="65">
        <f>VLOOKUP($A62,'Return Data'!$B$7:$R$2292,11,0)</f>
        <v>15.862</v>
      </c>
      <c r="G62" s="66">
        <f t="shared" si="11"/>
        <v>13</v>
      </c>
      <c r="H62" s="65">
        <f>VLOOKUP($A62,'Return Data'!$B$7:$R$2292,12,0)</f>
        <v>32.079900000000002</v>
      </c>
      <c r="I62" s="66">
        <f t="shared" si="12"/>
        <v>24</v>
      </c>
      <c r="J62" s="65">
        <f>VLOOKUP($A62,'Return Data'!$B$7:$R$2292,13,0)</f>
        <v>35.466700000000003</v>
      </c>
      <c r="K62" s="66">
        <f t="shared" si="13"/>
        <v>37</v>
      </c>
      <c r="L62" s="65">
        <f>VLOOKUP($A62,'Return Data'!$B$7:$R$2292,17,0)</f>
        <v>27.305499999999999</v>
      </c>
      <c r="M62" s="66">
        <f t="shared" si="14"/>
        <v>27</v>
      </c>
      <c r="N62" s="65">
        <f>VLOOKUP($A62,'Return Data'!$B$7:$R$2292,14,0)</f>
        <v>19.965499999999999</v>
      </c>
      <c r="O62" s="66">
        <f t="shared" si="18"/>
        <v>38</v>
      </c>
      <c r="P62" s="65">
        <f>VLOOKUP($A62,'Return Data'!$B$7:$R$2292,15,0)</f>
        <v>17.3035</v>
      </c>
      <c r="Q62" s="66">
        <f>RANK(P62,P$8:P$66,0)</f>
        <v>22</v>
      </c>
      <c r="R62" s="65">
        <f>VLOOKUP($A62,'Return Data'!$B$7:$R$2292,16,0)</f>
        <v>17.117899999999999</v>
      </c>
      <c r="S62" s="67">
        <f t="shared" si="17"/>
        <v>26</v>
      </c>
    </row>
    <row r="63" spans="1:19" x14ac:dyDescent="0.3">
      <c r="A63" s="63" t="s">
        <v>218</v>
      </c>
      <c r="B63" s="64">
        <f>VLOOKUP($A63,'Return Data'!$B$7:$R$2292,3,0)</f>
        <v>44579</v>
      </c>
      <c r="C63" s="65">
        <f>VLOOKUP($A63,'Return Data'!$B$7:$R$2292,4,0)</f>
        <v>32.111199999999997</v>
      </c>
      <c r="D63" s="65">
        <f>VLOOKUP($A63,'Return Data'!$B$7:$R$2292,10,0)</f>
        <v>-2.93E-2</v>
      </c>
      <c r="E63" s="66">
        <f t="shared" si="10"/>
        <v>26</v>
      </c>
      <c r="F63" s="65">
        <f>VLOOKUP($A63,'Return Data'!$B$7:$R$2292,11,0)</f>
        <v>15.640599999999999</v>
      </c>
      <c r="G63" s="66">
        <f t="shared" si="11"/>
        <v>14</v>
      </c>
      <c r="H63" s="65">
        <f>VLOOKUP($A63,'Return Data'!$B$7:$R$2292,12,0)</f>
        <v>28.663499999999999</v>
      </c>
      <c r="I63" s="66">
        <f t="shared" si="12"/>
        <v>42</v>
      </c>
      <c r="J63" s="65">
        <f>VLOOKUP($A63,'Return Data'!$B$7:$R$2292,13,0)</f>
        <v>33.756500000000003</v>
      </c>
      <c r="K63" s="66">
        <f t="shared" si="13"/>
        <v>41</v>
      </c>
      <c r="L63" s="65">
        <f>VLOOKUP($A63,'Return Data'!$B$7:$R$2292,17,0)</f>
        <v>23.701599999999999</v>
      </c>
      <c r="M63" s="66">
        <f t="shared" si="14"/>
        <v>40</v>
      </c>
      <c r="N63" s="65">
        <f>VLOOKUP($A63,'Return Data'!$B$7:$R$2292,14,0)</f>
        <v>21.638999999999999</v>
      </c>
      <c r="O63" s="66">
        <f t="shared" si="18"/>
        <v>31</v>
      </c>
      <c r="P63" s="65">
        <f>VLOOKUP($A63,'Return Data'!$B$7:$R$2292,15,0)</f>
        <v>18.441199999999998</v>
      </c>
      <c r="Q63" s="66">
        <f>RANK(P63,P$8:P$66,0)</f>
        <v>16</v>
      </c>
      <c r="R63" s="65">
        <f>VLOOKUP($A63,'Return Data'!$B$7:$R$2292,16,0)</f>
        <v>17.403099999999998</v>
      </c>
      <c r="S63" s="67">
        <f t="shared" si="17"/>
        <v>22</v>
      </c>
    </row>
    <row r="64" spans="1:19" x14ac:dyDescent="0.3">
      <c r="A64" s="63" t="s">
        <v>219</v>
      </c>
      <c r="B64" s="64">
        <f>VLOOKUP($A64,'Return Data'!$B$7:$R$2292,3,0)</f>
        <v>44579</v>
      </c>
      <c r="C64" s="65">
        <f>VLOOKUP($A64,'Return Data'!$B$7:$R$2292,4,0)</f>
        <v>124.23</v>
      </c>
      <c r="D64" s="65">
        <f>VLOOKUP($A64,'Return Data'!$B$7:$R$2292,10,0)</f>
        <v>-2.4958999999999998</v>
      </c>
      <c r="E64" s="66">
        <f t="shared" si="10"/>
        <v>55</v>
      </c>
      <c r="F64" s="65">
        <f>VLOOKUP($A64,'Return Data'!$B$7:$R$2292,11,0)</f>
        <v>9.1460000000000008</v>
      </c>
      <c r="G64" s="66">
        <f t="shared" si="11"/>
        <v>54</v>
      </c>
      <c r="H64" s="65">
        <f>VLOOKUP($A64,'Return Data'!$B$7:$R$2292,12,0)</f>
        <v>22.430299999999999</v>
      </c>
      <c r="I64" s="66">
        <f t="shared" si="12"/>
        <v>54</v>
      </c>
      <c r="J64" s="65">
        <f>VLOOKUP($A64,'Return Data'!$B$7:$R$2292,13,0)</f>
        <v>24.929600000000001</v>
      </c>
      <c r="K64" s="66">
        <f t="shared" si="13"/>
        <v>53</v>
      </c>
      <c r="L64" s="65">
        <f>VLOOKUP($A64,'Return Data'!$B$7:$R$2292,17,0)</f>
        <v>19.349</v>
      </c>
      <c r="M64" s="66">
        <f t="shared" si="14"/>
        <v>50</v>
      </c>
      <c r="N64" s="65">
        <f>VLOOKUP($A64,'Return Data'!$B$7:$R$2292,14,0)</f>
        <v>16.227399999999999</v>
      </c>
      <c r="O64" s="66">
        <f t="shared" si="18"/>
        <v>50</v>
      </c>
      <c r="P64" s="65">
        <f>VLOOKUP($A64,'Return Data'!$B$7:$R$2292,15,0)</f>
        <v>16.154900000000001</v>
      </c>
      <c r="Q64" s="66">
        <f>RANK(P64,P$8:P$66,0)</f>
        <v>27</v>
      </c>
      <c r="R64" s="65">
        <f>VLOOKUP($A64,'Return Data'!$B$7:$R$2292,16,0)</f>
        <v>13.7544</v>
      </c>
      <c r="S64" s="67">
        <f t="shared" si="17"/>
        <v>52</v>
      </c>
    </row>
    <row r="65" spans="1:19" x14ac:dyDescent="0.3">
      <c r="A65" s="63" t="s">
        <v>220</v>
      </c>
      <c r="B65" s="64">
        <f>VLOOKUP($A65,'Return Data'!$B$7:$R$2292,3,0)</f>
        <v>44579</v>
      </c>
      <c r="C65" s="65">
        <f>VLOOKUP($A65,'Return Data'!$B$7:$R$2292,4,0)</f>
        <v>45.91</v>
      </c>
      <c r="D65" s="65">
        <f>VLOOKUP($A65,'Return Data'!$B$7:$R$2292,10,0)</f>
        <v>-0.97070000000000001</v>
      </c>
      <c r="E65" s="66">
        <f t="shared" si="10"/>
        <v>37</v>
      </c>
      <c r="F65" s="65">
        <f>VLOOKUP($A65,'Return Data'!$B$7:$R$2292,11,0)</f>
        <v>14.775</v>
      </c>
      <c r="G65" s="66">
        <f t="shared" si="11"/>
        <v>24</v>
      </c>
      <c r="H65" s="65">
        <f>VLOOKUP($A65,'Return Data'!$B$7:$R$2292,12,0)</f>
        <v>32.8414</v>
      </c>
      <c r="I65" s="66">
        <f t="shared" si="12"/>
        <v>22</v>
      </c>
      <c r="J65" s="65">
        <f>VLOOKUP($A65,'Return Data'!$B$7:$R$2292,13,0)</f>
        <v>38.408200000000001</v>
      </c>
      <c r="K65" s="66">
        <f t="shared" si="13"/>
        <v>22</v>
      </c>
      <c r="L65" s="65">
        <f>VLOOKUP($A65,'Return Data'!$B$7:$R$2292,17,0)</f>
        <v>29.234200000000001</v>
      </c>
      <c r="M65" s="66">
        <f t="shared" si="14"/>
        <v>22</v>
      </c>
      <c r="N65" s="65">
        <f>VLOOKUP($A65,'Return Data'!$B$7:$R$2292,14,0)</f>
        <v>23.991499999999998</v>
      </c>
      <c r="O65" s="66">
        <f t="shared" si="18"/>
        <v>21</v>
      </c>
      <c r="P65" s="65">
        <f>VLOOKUP($A65,'Return Data'!$B$7:$R$2292,15,0)</f>
        <v>17.614100000000001</v>
      </c>
      <c r="Q65" s="66">
        <f>RANK(P65,P$8:P$66,0)</f>
        <v>20</v>
      </c>
      <c r="R65" s="65">
        <f>VLOOKUP($A65,'Return Data'!$B$7:$R$2292,16,0)</f>
        <v>14.830500000000001</v>
      </c>
      <c r="S65" s="67">
        <f t="shared" si="17"/>
        <v>45</v>
      </c>
    </row>
    <row r="66" spans="1:19" x14ac:dyDescent="0.3">
      <c r="A66" s="63" t="s">
        <v>226</v>
      </c>
      <c r="B66" s="64">
        <f>VLOOKUP($A66,'Return Data'!$B$7:$R$2292,3,0)</f>
        <v>44579</v>
      </c>
      <c r="C66" s="65">
        <f>VLOOKUP($A66,'Return Data'!$B$7:$R$2292,4,0)</f>
        <v>165.0129</v>
      </c>
      <c r="D66" s="65">
        <f>VLOOKUP($A66,'Return Data'!$B$7:$R$2292,10,0)</f>
        <v>0.51380000000000003</v>
      </c>
      <c r="E66" s="66">
        <f t="shared" si="10"/>
        <v>18</v>
      </c>
      <c r="F66" s="65">
        <f>VLOOKUP($A66,'Return Data'!$B$7:$R$2292,11,0)</f>
        <v>14.802300000000001</v>
      </c>
      <c r="G66" s="66">
        <f t="shared" si="11"/>
        <v>23</v>
      </c>
      <c r="H66" s="65">
        <f>VLOOKUP($A66,'Return Data'!$B$7:$R$2292,12,0)</f>
        <v>31.687899999999999</v>
      </c>
      <c r="I66" s="66">
        <f t="shared" si="12"/>
        <v>27</v>
      </c>
      <c r="J66" s="65">
        <f>VLOOKUP($A66,'Return Data'!$B$7:$R$2292,13,0)</f>
        <v>35.8508</v>
      </c>
      <c r="K66" s="66">
        <f t="shared" si="13"/>
        <v>35</v>
      </c>
      <c r="L66" s="65">
        <f>VLOOKUP($A66,'Return Data'!$B$7:$R$2292,17,0)</f>
        <v>28.021699999999999</v>
      </c>
      <c r="M66" s="66">
        <f t="shared" si="14"/>
        <v>24</v>
      </c>
      <c r="N66" s="65">
        <f>VLOOKUP($A66,'Return Data'!$B$7:$R$2292,14,0)</f>
        <v>23.450700000000001</v>
      </c>
      <c r="O66" s="66">
        <f t="shared" si="18"/>
        <v>25</v>
      </c>
      <c r="P66" s="65">
        <f>VLOOKUP($A66,'Return Data'!$B$7:$R$2292,15,0)</f>
        <v>18.164300000000001</v>
      </c>
      <c r="Q66" s="66">
        <f>RANK(P66,P$8:P$66,0)</f>
        <v>17</v>
      </c>
      <c r="R66" s="65">
        <f>VLOOKUP($A66,'Return Data'!$B$7:$R$2292,16,0)</f>
        <v>16.1782</v>
      </c>
      <c r="S66" s="67">
        <f t="shared" si="1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-5.8055932203389754E-2</v>
      </c>
      <c r="E68" s="74"/>
      <c r="F68" s="75">
        <f>AVERAGE(F8:F66)</f>
        <v>13.505906779661016</v>
      </c>
      <c r="G68" s="74"/>
      <c r="H68" s="75">
        <f>AVERAGE(H8:H66)</f>
        <v>32.706335593220345</v>
      </c>
      <c r="I68" s="74"/>
      <c r="J68" s="75">
        <f>AVERAGE(J8:J66)</f>
        <v>40.459189830508478</v>
      </c>
      <c r="K68" s="74"/>
      <c r="L68" s="75">
        <f>AVERAGE(L8:L66)</f>
        <v>28.012854237288138</v>
      </c>
      <c r="M68" s="74"/>
      <c r="N68" s="75">
        <f>AVERAGE(N8:N66)</f>
        <v>22.52316607142857</v>
      </c>
      <c r="O68" s="74"/>
      <c r="P68" s="75">
        <f>AVERAGE(P8:P66)</f>
        <v>17.331965909090908</v>
      </c>
      <c r="Q68" s="74"/>
      <c r="R68" s="75">
        <f>AVERAGE(R8:R66)</f>
        <v>17.069286440677971</v>
      </c>
      <c r="S68" s="76"/>
    </row>
    <row r="69" spans="1:19" x14ac:dyDescent="0.3">
      <c r="A69" s="73" t="s">
        <v>28</v>
      </c>
      <c r="B69" s="74"/>
      <c r="C69" s="74"/>
      <c r="D69" s="75">
        <f>MIN(D8:D66)</f>
        <v>-8.0086999999999993</v>
      </c>
      <c r="E69" s="74"/>
      <c r="F69" s="75">
        <f>MIN(F8:F66)</f>
        <v>-0.16120000000000001</v>
      </c>
      <c r="G69" s="74"/>
      <c r="H69" s="75">
        <f>MIN(H8:H66)</f>
        <v>0</v>
      </c>
      <c r="I69" s="74"/>
      <c r="J69" s="75">
        <f>MIN(J8:J66)</f>
        <v>0</v>
      </c>
      <c r="K69" s="74"/>
      <c r="L69" s="75">
        <f>MIN(L8:L66)</f>
        <v>0</v>
      </c>
      <c r="M69" s="74"/>
      <c r="N69" s="75">
        <f>MIN(N8:N66)</f>
        <v>0</v>
      </c>
      <c r="O69" s="74"/>
      <c r="P69" s="75">
        <f>MIN(P8:P66)</f>
        <v>0</v>
      </c>
      <c r="Q69" s="74"/>
      <c r="R69" s="75">
        <f>MIN(R8:R66)</f>
        <v>0</v>
      </c>
      <c r="S69" s="76"/>
    </row>
    <row r="70" spans="1:19" ht="15" thickBot="1" x14ac:dyDescent="0.35">
      <c r="A70" s="77" t="s">
        <v>29</v>
      </c>
      <c r="B70" s="78"/>
      <c r="C70" s="78"/>
      <c r="D70" s="79">
        <f>MAX(D8:D66)</f>
        <v>8.6126000000000005</v>
      </c>
      <c r="E70" s="78"/>
      <c r="F70" s="79">
        <f>MAX(F8:F66)</f>
        <v>20.045500000000001</v>
      </c>
      <c r="G70" s="78"/>
      <c r="H70" s="79">
        <f>MAX(H8:H66)</f>
        <v>62.228099999999998</v>
      </c>
      <c r="I70" s="78"/>
      <c r="J70" s="79">
        <f>MAX(J8:J66)</f>
        <v>81.3155</v>
      </c>
      <c r="K70" s="78"/>
      <c r="L70" s="79">
        <f>MAX(L8:L66)</f>
        <v>58.119199999999999</v>
      </c>
      <c r="M70" s="78"/>
      <c r="N70" s="79">
        <f>MAX(N8:N66)</f>
        <v>39.074300000000001</v>
      </c>
      <c r="O70" s="78"/>
      <c r="P70" s="79">
        <f>MAX(P8:P66)</f>
        <v>27.974599999999999</v>
      </c>
      <c r="Q70" s="78"/>
      <c r="R70" s="79">
        <f>MAX(R8:R66)</f>
        <v>31.428899999999999</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44579</v>
      </c>
      <c r="C8" s="65">
        <f>VLOOKUP($A8,'Return Data'!$B$7:$R$2292,4,0)</f>
        <v>52.47</v>
      </c>
      <c r="D8" s="65">
        <f>VLOOKUP($A8,'Return Data'!$B$7:$R$2292,10,0)</f>
        <v>-1.2050000000000001</v>
      </c>
      <c r="E8" s="66">
        <f t="shared" ref="E8:E39" si="0">RANK(D8,D$8:D$67,0)</f>
        <v>38</v>
      </c>
      <c r="F8" s="65">
        <f>VLOOKUP($A8,'Return Data'!$B$7:$R$2292,11,0)</f>
        <v>5.1924999999999999</v>
      </c>
      <c r="G8" s="66">
        <f t="shared" ref="G8:G39" si="1">RANK(F8,F$8:F$67,0)</f>
        <v>59</v>
      </c>
      <c r="H8" s="65">
        <f>VLOOKUP($A8,'Return Data'!$B$7:$R$2292,12,0)</f>
        <v>12.693300000000001</v>
      </c>
      <c r="I8" s="66">
        <f t="shared" ref="I8:I39" si="2">RANK(H8,H$8:H$67,0)</f>
        <v>59</v>
      </c>
      <c r="J8" s="65">
        <f>VLOOKUP($A8,'Return Data'!$B$7:$R$2292,13,0)</f>
        <v>14.5383</v>
      </c>
      <c r="K8" s="66">
        <f t="shared" ref="K8:K39" si="3">RANK(J8,J$8:J$67,0)</f>
        <v>60</v>
      </c>
      <c r="L8" s="65">
        <f>VLOOKUP($A8,'Return Data'!$B$7:$R$2292,17,0)</f>
        <v>13.3643</v>
      </c>
      <c r="M8" s="66">
        <f t="shared" ref="M8:M39" si="4">RANK(L8,L$8:L$67,0)</f>
        <v>60</v>
      </c>
      <c r="N8" s="65">
        <f>VLOOKUP($A8,'Return Data'!$B$7:$R$2292,14,0)</f>
        <v>11.4221</v>
      </c>
      <c r="O8" s="66">
        <f t="shared" ref="O8:O28" si="5">RANK(N8,N$8:N$67,0)</f>
        <v>57</v>
      </c>
      <c r="P8" s="65">
        <f>VLOOKUP($A8,'Return Data'!$B$7:$R$2292,15,0)</f>
        <v>12.3827</v>
      </c>
      <c r="Q8" s="66">
        <f>RANK(P8,P$8:P$67,0)</f>
        <v>42</v>
      </c>
      <c r="R8" s="65">
        <f>VLOOKUP($A8,'Return Data'!$B$7:$R$2292,16,0)</f>
        <v>11.4398</v>
      </c>
      <c r="S8" s="67">
        <f t="shared" ref="S8:S39" si="6">RANK(R8,R$8:R$67,0)</f>
        <v>53</v>
      </c>
    </row>
    <row r="9" spans="1:20" x14ac:dyDescent="0.3">
      <c r="A9" s="63" t="s">
        <v>267</v>
      </c>
      <c r="B9" s="64">
        <f>VLOOKUP($A9,'Return Data'!$B$7:$R$2292,3,0)</f>
        <v>44579</v>
      </c>
      <c r="C9" s="65">
        <f>VLOOKUP($A9,'Return Data'!$B$7:$R$2292,4,0)</f>
        <v>43.1</v>
      </c>
      <c r="D9" s="65">
        <f>VLOOKUP($A9,'Return Data'!$B$7:$R$2292,10,0)</f>
        <v>-1.1468</v>
      </c>
      <c r="E9" s="66">
        <f t="shared" si="0"/>
        <v>37</v>
      </c>
      <c r="F9" s="65">
        <f>VLOOKUP($A9,'Return Data'!$B$7:$R$2292,11,0)</f>
        <v>5.5338000000000003</v>
      </c>
      <c r="G9" s="66">
        <f t="shared" si="1"/>
        <v>58</v>
      </c>
      <c r="H9" s="65">
        <f>VLOOKUP($A9,'Return Data'!$B$7:$R$2292,12,0)</f>
        <v>13.3018</v>
      </c>
      <c r="I9" s="66">
        <f t="shared" si="2"/>
        <v>58</v>
      </c>
      <c r="J9" s="65">
        <f>VLOOKUP($A9,'Return Data'!$B$7:$R$2292,13,0)</f>
        <v>15.2098</v>
      </c>
      <c r="K9" s="66">
        <f t="shared" si="3"/>
        <v>59</v>
      </c>
      <c r="L9" s="65">
        <f>VLOOKUP($A9,'Return Data'!$B$7:$R$2292,17,0)</f>
        <v>14.258599999999999</v>
      </c>
      <c r="M9" s="66">
        <f t="shared" si="4"/>
        <v>59</v>
      </c>
      <c r="N9" s="65">
        <f>VLOOKUP($A9,'Return Data'!$B$7:$R$2292,14,0)</f>
        <v>12.217599999999999</v>
      </c>
      <c r="O9" s="66">
        <f t="shared" si="5"/>
        <v>56</v>
      </c>
      <c r="P9" s="65">
        <f>VLOOKUP($A9,'Return Data'!$B$7:$R$2292,15,0)</f>
        <v>13.0921</v>
      </c>
      <c r="Q9" s="66">
        <f>RANK(P9,P$8:P$67,0)</f>
        <v>40</v>
      </c>
      <c r="R9" s="65">
        <f>VLOOKUP($A9,'Return Data'!$B$7:$R$2292,16,0)</f>
        <v>11.2058</v>
      </c>
      <c r="S9" s="67">
        <f t="shared" si="6"/>
        <v>55</v>
      </c>
    </row>
    <row r="10" spans="1:20" x14ac:dyDescent="0.3">
      <c r="A10" s="63" t="s">
        <v>268</v>
      </c>
      <c r="B10" s="64">
        <f>VLOOKUP($A10,'Return Data'!$B$7:$R$2292,3,0)</f>
        <v>44579</v>
      </c>
      <c r="C10" s="65">
        <f>VLOOKUP($A10,'Return Data'!$B$7:$R$2292,4,0)</f>
        <v>75.513300000000001</v>
      </c>
      <c r="D10" s="65">
        <f>VLOOKUP($A10,'Return Data'!$B$7:$R$2292,10,0)</f>
        <v>-4.6836000000000002</v>
      </c>
      <c r="E10" s="66">
        <f t="shared" si="0"/>
        <v>59</v>
      </c>
      <c r="F10" s="65">
        <f>VLOOKUP($A10,'Return Data'!$B$7:$R$2292,11,0)</f>
        <v>11.166700000000001</v>
      </c>
      <c r="G10" s="66">
        <f t="shared" si="1"/>
        <v>50</v>
      </c>
      <c r="H10" s="65">
        <f>VLOOKUP($A10,'Return Data'!$B$7:$R$2292,12,0)</f>
        <v>24.279599999999999</v>
      </c>
      <c r="I10" s="66">
        <f t="shared" si="2"/>
        <v>52</v>
      </c>
      <c r="J10" s="65">
        <f>VLOOKUP($A10,'Return Data'!$B$7:$R$2292,13,0)</f>
        <v>28.667300000000001</v>
      </c>
      <c r="K10" s="66">
        <f t="shared" si="3"/>
        <v>52</v>
      </c>
      <c r="L10" s="65">
        <f>VLOOKUP($A10,'Return Data'!$B$7:$R$2292,17,0)</f>
        <v>22.382999999999999</v>
      </c>
      <c r="M10" s="66">
        <f t="shared" si="4"/>
        <v>40</v>
      </c>
      <c r="N10" s="65">
        <f>VLOOKUP($A10,'Return Data'!$B$7:$R$2292,14,0)</f>
        <v>22.188099999999999</v>
      </c>
      <c r="O10" s="66">
        <f t="shared" si="5"/>
        <v>26</v>
      </c>
      <c r="P10" s="65">
        <f>VLOOKUP($A10,'Return Data'!$B$7:$R$2292,15,0)</f>
        <v>19.410900000000002</v>
      </c>
      <c r="Q10" s="66">
        <f>RANK(P10,P$8:P$67,0)</f>
        <v>10</v>
      </c>
      <c r="R10" s="65">
        <f>VLOOKUP($A10,'Return Data'!$B$7:$R$2292,16,0)</f>
        <v>18.245999999999999</v>
      </c>
      <c r="S10" s="67">
        <f t="shared" si="6"/>
        <v>18</v>
      </c>
    </row>
    <row r="11" spans="1:20" x14ac:dyDescent="0.3">
      <c r="A11" s="63" t="s">
        <v>269</v>
      </c>
      <c r="B11" s="64">
        <f>VLOOKUP($A11,'Return Data'!$B$7:$R$2292,3,0)</f>
        <v>44579</v>
      </c>
      <c r="C11" s="65">
        <f>VLOOKUP($A11,'Return Data'!$B$7:$R$2292,4,0)</f>
        <v>75.290000000000006</v>
      </c>
      <c r="D11" s="65">
        <f>VLOOKUP($A11,'Return Data'!$B$7:$R$2292,10,0)</f>
        <v>-3.2759999999999998</v>
      </c>
      <c r="E11" s="66">
        <f t="shared" si="0"/>
        <v>57</v>
      </c>
      <c r="F11" s="65">
        <f>VLOOKUP($A11,'Return Data'!$B$7:$R$2292,11,0)</f>
        <v>16.421800000000001</v>
      </c>
      <c r="G11" s="66">
        <f t="shared" si="1"/>
        <v>6</v>
      </c>
      <c r="H11" s="65">
        <f>VLOOKUP($A11,'Return Data'!$B$7:$R$2292,12,0)</f>
        <v>33.350999999999999</v>
      </c>
      <c r="I11" s="66">
        <f t="shared" si="2"/>
        <v>18</v>
      </c>
      <c r="J11" s="65">
        <f>VLOOKUP($A11,'Return Data'!$B$7:$R$2292,13,0)</f>
        <v>38.7834</v>
      </c>
      <c r="K11" s="66">
        <f t="shared" si="3"/>
        <v>21</v>
      </c>
      <c r="L11" s="65">
        <f>VLOOKUP($A11,'Return Data'!$B$7:$R$2292,17,0)</f>
        <v>27.849</v>
      </c>
      <c r="M11" s="66">
        <f t="shared" si="4"/>
        <v>23</v>
      </c>
      <c r="N11" s="65">
        <f>VLOOKUP($A11,'Return Data'!$B$7:$R$2292,14,0)</f>
        <v>21.130299999999998</v>
      </c>
      <c r="O11" s="66">
        <f t="shared" si="5"/>
        <v>30</v>
      </c>
      <c r="P11" s="65">
        <f>VLOOKUP($A11,'Return Data'!$B$7:$R$2292,15,0)</f>
        <v>14.573600000000001</v>
      </c>
      <c r="Q11" s="66">
        <f>RANK(P11,P$8:P$67,0)</f>
        <v>34</v>
      </c>
      <c r="R11" s="65">
        <f>VLOOKUP($A11,'Return Data'!$B$7:$R$2292,16,0)</f>
        <v>10.0703</v>
      </c>
      <c r="S11" s="67">
        <f t="shared" si="6"/>
        <v>58</v>
      </c>
    </row>
    <row r="12" spans="1:20" x14ac:dyDescent="0.3">
      <c r="A12" s="63" t="s">
        <v>270</v>
      </c>
      <c r="B12" s="64">
        <f>VLOOKUP($A12,'Return Data'!$B$7:$R$2292,3,0)</f>
        <v>44579</v>
      </c>
      <c r="C12" s="65">
        <f>VLOOKUP($A12,'Return Data'!$B$7:$R$2292,4,0)</f>
        <v>62.225000000000001</v>
      </c>
      <c r="D12" s="65">
        <f>VLOOKUP($A12,'Return Data'!$B$7:$R$2292,10,0)</f>
        <v>-1.7696000000000001</v>
      </c>
      <c r="E12" s="66">
        <f t="shared" si="0"/>
        <v>46</v>
      </c>
      <c r="F12" s="65">
        <f>VLOOKUP($A12,'Return Data'!$B$7:$R$2292,11,0)</f>
        <v>10.3378</v>
      </c>
      <c r="G12" s="66">
        <f t="shared" si="1"/>
        <v>53</v>
      </c>
      <c r="H12" s="65">
        <f>VLOOKUP($A12,'Return Data'!$B$7:$R$2292,12,0)</f>
        <v>23.349699999999999</v>
      </c>
      <c r="I12" s="66">
        <f t="shared" si="2"/>
        <v>53</v>
      </c>
      <c r="J12" s="65">
        <f>VLOOKUP($A12,'Return Data'!$B$7:$R$2292,13,0)</f>
        <v>25.3475</v>
      </c>
      <c r="K12" s="66">
        <f t="shared" si="3"/>
        <v>53</v>
      </c>
      <c r="L12" s="65">
        <f>VLOOKUP($A12,'Return Data'!$B$7:$R$2292,17,0)</f>
        <v>20.988800000000001</v>
      </c>
      <c r="M12" s="66">
        <f t="shared" si="4"/>
        <v>44</v>
      </c>
      <c r="N12" s="65">
        <f>VLOOKUP($A12,'Return Data'!$B$7:$R$2292,14,0)</f>
        <v>19.9499</v>
      </c>
      <c r="O12" s="66">
        <f t="shared" si="5"/>
        <v>33</v>
      </c>
      <c r="P12" s="65">
        <f>VLOOKUP($A12,'Return Data'!$B$7:$R$2292,15,0)</f>
        <v>16.166</v>
      </c>
      <c r="Q12" s="66">
        <f>RANK(P12,P$8:P$67,0)</f>
        <v>23</v>
      </c>
      <c r="R12" s="65">
        <f>VLOOKUP($A12,'Return Data'!$B$7:$R$2292,16,0)</f>
        <v>12.067299999999999</v>
      </c>
      <c r="S12" s="67">
        <f t="shared" si="6"/>
        <v>50</v>
      </c>
    </row>
    <row r="13" spans="1:20" x14ac:dyDescent="0.3">
      <c r="A13" s="63" t="s">
        <v>271</v>
      </c>
      <c r="B13" s="64">
        <f>VLOOKUP($A13,'Return Data'!$B$7:$R$2292,3,0)</f>
        <v>44579</v>
      </c>
      <c r="C13" s="65">
        <f>VLOOKUP($A13,'Return Data'!$B$7:$R$2292,4,0)</f>
        <v>18.309999999999999</v>
      </c>
      <c r="D13" s="65">
        <f>VLOOKUP($A13,'Return Data'!$B$7:$R$2292,10,0)</f>
        <v>-0.59719999999999995</v>
      </c>
      <c r="E13" s="66">
        <f t="shared" si="0"/>
        <v>31</v>
      </c>
      <c r="F13" s="65">
        <f>VLOOKUP($A13,'Return Data'!$B$7:$R$2292,11,0)</f>
        <v>13.585599999999999</v>
      </c>
      <c r="G13" s="66">
        <f t="shared" si="1"/>
        <v>32</v>
      </c>
      <c r="H13" s="65">
        <f>VLOOKUP($A13,'Return Data'!$B$7:$R$2292,12,0)</f>
        <v>37.050899999999999</v>
      </c>
      <c r="I13" s="66">
        <f t="shared" si="2"/>
        <v>14</v>
      </c>
      <c r="J13" s="65">
        <f>VLOOKUP($A13,'Return Data'!$B$7:$R$2292,13,0)</f>
        <v>51.197400000000002</v>
      </c>
      <c r="K13" s="66">
        <f t="shared" si="3"/>
        <v>12</v>
      </c>
      <c r="L13" s="65">
        <f>VLOOKUP($A13,'Return Data'!$B$7:$R$2292,17,0)</f>
        <v>39.070799999999998</v>
      </c>
      <c r="M13" s="66">
        <f t="shared" si="4"/>
        <v>9</v>
      </c>
      <c r="N13" s="65">
        <f>VLOOKUP($A13,'Return Data'!$B$7:$R$2292,14,0)</f>
        <v>30.8325</v>
      </c>
      <c r="O13" s="66">
        <f t="shared" si="5"/>
        <v>5</v>
      </c>
      <c r="P13" s="65"/>
      <c r="Q13" s="66"/>
      <c r="R13" s="65">
        <f>VLOOKUP($A13,'Return Data'!$B$7:$R$2292,16,0)</f>
        <v>16.707000000000001</v>
      </c>
      <c r="S13" s="67">
        <f t="shared" si="6"/>
        <v>22</v>
      </c>
    </row>
    <row r="14" spans="1:20" x14ac:dyDescent="0.3">
      <c r="A14" s="63" t="s">
        <v>272</v>
      </c>
      <c r="B14" s="64">
        <f>VLOOKUP($A14,'Return Data'!$B$7:$R$2292,3,0)</f>
        <v>44579</v>
      </c>
      <c r="C14" s="65">
        <f>VLOOKUP($A14,'Return Data'!$B$7:$R$2292,4,0)</f>
        <v>21.67</v>
      </c>
      <c r="D14" s="65">
        <f>VLOOKUP($A14,'Return Data'!$B$7:$R$2292,10,0)</f>
        <v>-1.99</v>
      </c>
      <c r="E14" s="66">
        <f t="shared" si="0"/>
        <v>51</v>
      </c>
      <c r="F14" s="65">
        <f>VLOOKUP($A14,'Return Data'!$B$7:$R$2292,11,0)</f>
        <v>9.9442000000000004</v>
      </c>
      <c r="G14" s="66">
        <f t="shared" si="1"/>
        <v>55</v>
      </c>
      <c r="H14" s="65">
        <f>VLOOKUP($A14,'Return Data'!$B$7:$R$2292,12,0)</f>
        <v>34.013599999999997</v>
      </c>
      <c r="I14" s="66">
        <f t="shared" si="2"/>
        <v>16</v>
      </c>
      <c r="J14" s="65">
        <f>VLOOKUP($A14,'Return Data'!$B$7:$R$2292,13,0)</f>
        <v>46.8157</v>
      </c>
      <c r="K14" s="66">
        <f t="shared" si="3"/>
        <v>16</v>
      </c>
      <c r="L14" s="65">
        <f>VLOOKUP($A14,'Return Data'!$B$7:$R$2292,17,0)</f>
        <v>34.721400000000003</v>
      </c>
      <c r="M14" s="66">
        <f t="shared" si="4"/>
        <v>16</v>
      </c>
      <c r="N14" s="65">
        <f>VLOOKUP($A14,'Return Data'!$B$7:$R$2292,14,0)</f>
        <v>27.860299999999999</v>
      </c>
      <c r="O14" s="66">
        <f t="shared" si="5"/>
        <v>10</v>
      </c>
      <c r="P14" s="65"/>
      <c r="Q14" s="66"/>
      <c r="R14" s="65">
        <f>VLOOKUP($A14,'Return Data'!$B$7:$R$2292,16,0)</f>
        <v>26.845700000000001</v>
      </c>
      <c r="S14" s="67">
        <f t="shared" si="6"/>
        <v>2</v>
      </c>
    </row>
    <row r="15" spans="1:20" x14ac:dyDescent="0.3">
      <c r="A15" s="63" t="s">
        <v>273</v>
      </c>
      <c r="B15" s="64">
        <f>VLOOKUP($A15,'Return Data'!$B$7:$R$2292,3,0)</f>
        <v>44579</v>
      </c>
      <c r="C15" s="65">
        <f>VLOOKUP($A15,'Return Data'!$B$7:$R$2292,4,0)</f>
        <v>104.65</v>
      </c>
      <c r="D15" s="65">
        <f>VLOOKUP($A15,'Return Data'!$B$7:$R$2292,10,0)</f>
        <v>-2.3241000000000001</v>
      </c>
      <c r="E15" s="66">
        <f t="shared" si="0"/>
        <v>53</v>
      </c>
      <c r="F15" s="65">
        <f>VLOOKUP($A15,'Return Data'!$B$7:$R$2292,11,0)</f>
        <v>11.235099999999999</v>
      </c>
      <c r="G15" s="66">
        <f t="shared" si="1"/>
        <v>49</v>
      </c>
      <c r="H15" s="65">
        <f>VLOOKUP($A15,'Return Data'!$B$7:$R$2292,12,0)</f>
        <v>31.967199999999998</v>
      </c>
      <c r="I15" s="66">
        <f t="shared" si="2"/>
        <v>22</v>
      </c>
      <c r="J15" s="65">
        <f>VLOOKUP($A15,'Return Data'!$B$7:$R$2292,13,0)</f>
        <v>41.7254</v>
      </c>
      <c r="K15" s="66">
        <f t="shared" si="3"/>
        <v>17</v>
      </c>
      <c r="L15" s="65">
        <f>VLOOKUP($A15,'Return Data'!$B$7:$R$2292,17,0)</f>
        <v>35.349800000000002</v>
      </c>
      <c r="M15" s="66">
        <f t="shared" si="4"/>
        <v>15</v>
      </c>
      <c r="N15" s="65">
        <f>VLOOKUP($A15,'Return Data'!$B$7:$R$2292,14,0)</f>
        <v>29.989899999999999</v>
      </c>
      <c r="O15" s="66">
        <f t="shared" si="5"/>
        <v>6</v>
      </c>
      <c r="P15" s="65">
        <f>VLOOKUP($A15,'Return Data'!$B$7:$R$2292,15,0)</f>
        <v>21.892700000000001</v>
      </c>
      <c r="Q15" s="66">
        <f t="shared" ref="Q15:Q23" si="7">RANK(P15,P$8:P$67,0)</f>
        <v>4</v>
      </c>
      <c r="R15" s="65">
        <f>VLOOKUP($A15,'Return Data'!$B$7:$R$2292,16,0)</f>
        <v>19.956700000000001</v>
      </c>
      <c r="S15" s="67">
        <f t="shared" si="6"/>
        <v>12</v>
      </c>
    </row>
    <row r="16" spans="1:20" x14ac:dyDescent="0.3">
      <c r="A16" s="63" t="s">
        <v>274</v>
      </c>
      <c r="B16" s="64">
        <f>VLOOKUP($A16,'Return Data'!$B$7:$R$2292,3,0)</f>
        <v>44579</v>
      </c>
      <c r="C16" s="65">
        <f>VLOOKUP($A16,'Return Data'!$B$7:$R$2292,4,0)</f>
        <v>121.33</v>
      </c>
      <c r="D16" s="65">
        <f>VLOOKUP($A16,'Return Data'!$B$7:$R$2292,10,0)</f>
        <v>-0.2712</v>
      </c>
      <c r="E16" s="66">
        <f t="shared" si="0"/>
        <v>24</v>
      </c>
      <c r="F16" s="65">
        <f>VLOOKUP($A16,'Return Data'!$B$7:$R$2292,11,0)</f>
        <v>13.5623</v>
      </c>
      <c r="G16" s="66">
        <f t="shared" si="1"/>
        <v>33</v>
      </c>
      <c r="H16" s="65">
        <f>VLOOKUP($A16,'Return Data'!$B$7:$R$2292,12,0)</f>
        <v>30.0289</v>
      </c>
      <c r="I16" s="66">
        <f t="shared" si="2"/>
        <v>31</v>
      </c>
      <c r="J16" s="65">
        <f>VLOOKUP($A16,'Return Data'!$B$7:$R$2292,13,0)</f>
        <v>36.203400000000002</v>
      </c>
      <c r="K16" s="66">
        <f t="shared" si="3"/>
        <v>28</v>
      </c>
      <c r="L16" s="65">
        <f>VLOOKUP($A16,'Return Data'!$B$7:$R$2292,17,0)</f>
        <v>31.574200000000001</v>
      </c>
      <c r="M16" s="66">
        <f t="shared" si="4"/>
        <v>19</v>
      </c>
      <c r="N16" s="65">
        <f>VLOOKUP($A16,'Return Data'!$B$7:$R$2292,14,0)</f>
        <v>25.122900000000001</v>
      </c>
      <c r="O16" s="66">
        <f t="shared" si="5"/>
        <v>11</v>
      </c>
      <c r="P16" s="65">
        <f>VLOOKUP($A16,'Return Data'!$B$7:$R$2292,15,0)</f>
        <v>20.7499</v>
      </c>
      <c r="Q16" s="66">
        <f t="shared" si="7"/>
        <v>6</v>
      </c>
      <c r="R16" s="65">
        <f>VLOOKUP($A16,'Return Data'!$B$7:$R$2292,16,0)</f>
        <v>20.8414</v>
      </c>
      <c r="S16" s="67">
        <f t="shared" si="6"/>
        <v>10</v>
      </c>
    </row>
    <row r="17" spans="1:19" x14ac:dyDescent="0.3">
      <c r="A17" s="63" t="s">
        <v>275</v>
      </c>
      <c r="B17" s="64">
        <f>VLOOKUP($A17,'Return Data'!$B$7:$R$2292,3,0)</f>
        <v>44579</v>
      </c>
      <c r="C17" s="65">
        <f>VLOOKUP($A17,'Return Data'!$B$7:$R$2292,4,0)</f>
        <v>83.831999999999994</v>
      </c>
      <c r="D17" s="65">
        <f>VLOOKUP($A17,'Return Data'!$B$7:$R$2292,10,0)</f>
        <v>-1.5502</v>
      </c>
      <c r="E17" s="66">
        <f t="shared" si="0"/>
        <v>41</v>
      </c>
      <c r="F17" s="65">
        <f>VLOOKUP($A17,'Return Data'!$B$7:$R$2292,11,0)</f>
        <v>10.1343</v>
      </c>
      <c r="G17" s="66">
        <f t="shared" si="1"/>
        <v>54</v>
      </c>
      <c r="H17" s="65">
        <f>VLOOKUP($A17,'Return Data'!$B$7:$R$2292,12,0)</f>
        <v>28.030799999999999</v>
      </c>
      <c r="I17" s="66">
        <f t="shared" si="2"/>
        <v>40</v>
      </c>
      <c r="J17" s="65">
        <f>VLOOKUP($A17,'Return Data'!$B$7:$R$2292,13,0)</f>
        <v>36.683399999999999</v>
      </c>
      <c r="K17" s="66">
        <f t="shared" si="3"/>
        <v>25</v>
      </c>
      <c r="L17" s="65">
        <f>VLOOKUP($A17,'Return Data'!$B$7:$R$2292,17,0)</f>
        <v>25.967099999999999</v>
      </c>
      <c r="M17" s="66">
        <f t="shared" si="4"/>
        <v>29</v>
      </c>
      <c r="N17" s="65">
        <f>VLOOKUP($A17,'Return Data'!$B$7:$R$2292,14,0)</f>
        <v>23.2865</v>
      </c>
      <c r="O17" s="66">
        <f t="shared" si="5"/>
        <v>22</v>
      </c>
      <c r="P17" s="65">
        <f>VLOOKUP($A17,'Return Data'!$B$7:$R$2292,15,0)</f>
        <v>17.450800000000001</v>
      </c>
      <c r="Q17" s="66">
        <f t="shared" si="7"/>
        <v>15</v>
      </c>
      <c r="R17" s="65">
        <f>VLOOKUP($A17,'Return Data'!$B$7:$R$2292,16,0)</f>
        <v>15.216799999999999</v>
      </c>
      <c r="S17" s="67">
        <f t="shared" si="6"/>
        <v>37</v>
      </c>
    </row>
    <row r="18" spans="1:19" x14ac:dyDescent="0.3">
      <c r="A18" s="63" t="s">
        <v>276</v>
      </c>
      <c r="B18" s="64">
        <f>VLOOKUP($A18,'Return Data'!$B$7:$R$2292,3,0)</f>
        <v>44579</v>
      </c>
      <c r="C18" s="65">
        <f>VLOOKUP($A18,'Return Data'!$B$7:$R$2292,4,0)</f>
        <v>73.97</v>
      </c>
      <c r="D18" s="65">
        <f>VLOOKUP($A18,'Return Data'!$B$7:$R$2292,10,0)</f>
        <v>0.27110000000000001</v>
      </c>
      <c r="E18" s="66">
        <f t="shared" si="0"/>
        <v>16</v>
      </c>
      <c r="F18" s="65">
        <f>VLOOKUP($A18,'Return Data'!$B$7:$R$2292,11,0)</f>
        <v>12.143700000000001</v>
      </c>
      <c r="G18" s="66">
        <f t="shared" si="1"/>
        <v>46</v>
      </c>
      <c r="H18" s="65">
        <f>VLOOKUP($A18,'Return Data'!$B$7:$R$2292,12,0)</f>
        <v>26.8782</v>
      </c>
      <c r="I18" s="66">
        <f t="shared" si="2"/>
        <v>48</v>
      </c>
      <c r="J18" s="65">
        <f>VLOOKUP($A18,'Return Data'!$B$7:$R$2292,13,0)</f>
        <v>31.572399999999998</v>
      </c>
      <c r="K18" s="66">
        <f t="shared" si="3"/>
        <v>45</v>
      </c>
      <c r="L18" s="65">
        <f>VLOOKUP($A18,'Return Data'!$B$7:$R$2292,17,0)</f>
        <v>21.894200000000001</v>
      </c>
      <c r="M18" s="66">
        <f t="shared" si="4"/>
        <v>42</v>
      </c>
      <c r="N18" s="65">
        <f>VLOOKUP($A18,'Return Data'!$B$7:$R$2292,14,0)</f>
        <v>18.493099999999998</v>
      </c>
      <c r="O18" s="66">
        <f t="shared" si="5"/>
        <v>42</v>
      </c>
      <c r="P18" s="65">
        <f>VLOOKUP($A18,'Return Data'!$B$7:$R$2292,15,0)</f>
        <v>14.9763</v>
      </c>
      <c r="Q18" s="66">
        <f t="shared" si="7"/>
        <v>29</v>
      </c>
      <c r="R18" s="65">
        <f>VLOOKUP($A18,'Return Data'!$B$7:$R$2292,16,0)</f>
        <v>16.558</v>
      </c>
      <c r="S18" s="67">
        <f t="shared" si="6"/>
        <v>24</v>
      </c>
    </row>
    <row r="19" spans="1:19" x14ac:dyDescent="0.3">
      <c r="A19" s="63" t="s">
        <v>278</v>
      </c>
      <c r="B19" s="64">
        <f>VLOOKUP($A19,'Return Data'!$B$7:$R$2292,3,0)</f>
        <v>44579</v>
      </c>
      <c r="C19" s="65">
        <f>VLOOKUP($A19,'Return Data'!$B$7:$R$2292,4,0)</f>
        <v>901.14089999999999</v>
      </c>
      <c r="D19" s="65">
        <f>VLOOKUP($A19,'Return Data'!$B$7:$R$2292,10,0)</f>
        <v>-1.9625999999999999</v>
      </c>
      <c r="E19" s="66">
        <f t="shared" si="0"/>
        <v>49</v>
      </c>
      <c r="F19" s="65">
        <f>VLOOKUP($A19,'Return Data'!$B$7:$R$2292,11,0)</f>
        <v>13.179500000000001</v>
      </c>
      <c r="G19" s="66">
        <f t="shared" si="1"/>
        <v>38</v>
      </c>
      <c r="H19" s="65">
        <f>VLOOKUP($A19,'Return Data'!$B$7:$R$2292,12,0)</f>
        <v>31.245200000000001</v>
      </c>
      <c r="I19" s="66">
        <f t="shared" si="2"/>
        <v>25</v>
      </c>
      <c r="J19" s="65">
        <f>VLOOKUP($A19,'Return Data'!$B$7:$R$2292,13,0)</f>
        <v>36.51</v>
      </c>
      <c r="K19" s="66">
        <f t="shared" si="3"/>
        <v>27</v>
      </c>
      <c r="L19" s="65">
        <f>VLOOKUP($A19,'Return Data'!$B$7:$R$2292,17,0)</f>
        <v>23.608699999999999</v>
      </c>
      <c r="M19" s="66">
        <f t="shared" si="4"/>
        <v>38</v>
      </c>
      <c r="N19" s="65">
        <f>VLOOKUP($A19,'Return Data'!$B$7:$R$2292,14,0)</f>
        <v>18.402799999999999</v>
      </c>
      <c r="O19" s="66">
        <f t="shared" si="5"/>
        <v>43</v>
      </c>
      <c r="P19" s="65">
        <f>VLOOKUP($A19,'Return Data'!$B$7:$R$2292,15,0)</f>
        <v>14.6456</v>
      </c>
      <c r="Q19" s="66">
        <f t="shared" si="7"/>
        <v>33</v>
      </c>
      <c r="R19" s="65">
        <f>VLOOKUP($A19,'Return Data'!$B$7:$R$2292,16,0)</f>
        <v>21.8337</v>
      </c>
      <c r="S19" s="67">
        <f t="shared" si="6"/>
        <v>7</v>
      </c>
    </row>
    <row r="20" spans="1:19" x14ac:dyDescent="0.3">
      <c r="A20" s="63" t="s">
        <v>279</v>
      </c>
      <c r="B20" s="64">
        <f>VLOOKUP($A20,'Return Data'!$B$7:$R$2292,3,0)</f>
        <v>44575</v>
      </c>
      <c r="C20" s="65">
        <f>VLOOKUP($A20,'Return Data'!$B$7:$R$2292,4,0)</f>
        <v>595.16800000000001</v>
      </c>
      <c r="D20" s="65">
        <f>VLOOKUP($A20,'Return Data'!$B$7:$R$2292,10,0)</f>
        <v>1.1611</v>
      </c>
      <c r="E20" s="66">
        <f t="shared" si="0"/>
        <v>10</v>
      </c>
      <c r="F20" s="65">
        <f>VLOOKUP($A20,'Return Data'!$B$7:$R$2292,11,0)</f>
        <v>15.359400000000001</v>
      </c>
      <c r="G20" s="66">
        <f t="shared" si="1"/>
        <v>13</v>
      </c>
      <c r="H20" s="65">
        <f>VLOOKUP($A20,'Return Data'!$B$7:$R$2292,12,0)</f>
        <v>32.740699999999997</v>
      </c>
      <c r="I20" s="66">
        <f t="shared" si="2"/>
        <v>20</v>
      </c>
      <c r="J20" s="65">
        <f>VLOOKUP($A20,'Return Data'!$B$7:$R$2292,13,0)</f>
        <v>35.505099999999999</v>
      </c>
      <c r="K20" s="66">
        <f t="shared" si="3"/>
        <v>32</v>
      </c>
      <c r="L20" s="65">
        <f>VLOOKUP($A20,'Return Data'!$B$7:$R$2292,17,0)</f>
        <v>24.895299999999999</v>
      </c>
      <c r="M20" s="66">
        <f t="shared" si="4"/>
        <v>31</v>
      </c>
      <c r="N20" s="65">
        <f>VLOOKUP($A20,'Return Data'!$B$7:$R$2292,14,0)</f>
        <v>20.616700000000002</v>
      </c>
      <c r="O20" s="66">
        <f t="shared" si="5"/>
        <v>32</v>
      </c>
      <c r="P20" s="65">
        <f>VLOOKUP($A20,'Return Data'!$B$7:$R$2292,15,0)</f>
        <v>17.366900000000001</v>
      </c>
      <c r="Q20" s="66">
        <f t="shared" si="7"/>
        <v>16</v>
      </c>
      <c r="R20" s="65">
        <f>VLOOKUP($A20,'Return Data'!$B$7:$R$2292,16,0)</f>
        <v>21.4282</v>
      </c>
      <c r="S20" s="67">
        <f t="shared" si="6"/>
        <v>8</v>
      </c>
    </row>
    <row r="21" spans="1:19" x14ac:dyDescent="0.3">
      <c r="A21" s="63" t="s">
        <v>280</v>
      </c>
      <c r="B21" s="64">
        <f>VLOOKUP($A21,'Return Data'!$B$7:$R$2292,3,0)</f>
        <v>44579</v>
      </c>
      <c r="C21" s="65">
        <f>VLOOKUP($A21,'Return Data'!$B$7:$R$2292,4,0)</f>
        <v>2475.1285269230498</v>
      </c>
      <c r="D21" s="65">
        <f>VLOOKUP($A21,'Return Data'!$B$7:$R$2292,10,0)</f>
        <v>-1.5578000000000001</v>
      </c>
      <c r="E21" s="66">
        <f t="shared" si="0"/>
        <v>42</v>
      </c>
      <c r="F21" s="65">
        <f>VLOOKUP($A21,'Return Data'!$B$7:$R$2292,11,0)</f>
        <v>14.534800000000001</v>
      </c>
      <c r="G21" s="66">
        <f t="shared" si="1"/>
        <v>22</v>
      </c>
      <c r="H21" s="65">
        <f>VLOOKUP($A21,'Return Data'!$B$7:$R$2292,12,0)</f>
        <v>31.1233</v>
      </c>
      <c r="I21" s="66">
        <f t="shared" si="2"/>
        <v>27</v>
      </c>
      <c r="J21" s="65">
        <f>VLOOKUP($A21,'Return Data'!$B$7:$R$2292,13,0)</f>
        <v>34.819200000000002</v>
      </c>
      <c r="K21" s="66">
        <f t="shared" si="3"/>
        <v>35</v>
      </c>
      <c r="L21" s="65">
        <f>VLOOKUP($A21,'Return Data'!$B$7:$R$2292,17,0)</f>
        <v>20.103100000000001</v>
      </c>
      <c r="M21" s="66">
        <f t="shared" si="4"/>
        <v>48</v>
      </c>
      <c r="N21" s="65">
        <f>VLOOKUP($A21,'Return Data'!$B$7:$R$2292,14,0)</f>
        <v>15.0977</v>
      </c>
      <c r="O21" s="66">
        <f t="shared" si="5"/>
        <v>52</v>
      </c>
      <c r="P21" s="65">
        <f>VLOOKUP($A21,'Return Data'!$B$7:$R$2292,15,0)</f>
        <v>12.185600000000001</v>
      </c>
      <c r="Q21" s="66">
        <f t="shared" si="7"/>
        <v>43</v>
      </c>
      <c r="R21" s="65">
        <f>VLOOKUP($A21,'Return Data'!$B$7:$R$2292,16,0)</f>
        <v>23.7959</v>
      </c>
      <c r="S21" s="67">
        <f t="shared" si="6"/>
        <v>6</v>
      </c>
    </row>
    <row r="22" spans="1:19" x14ac:dyDescent="0.3">
      <c r="A22" s="63" t="s">
        <v>281</v>
      </c>
      <c r="B22" s="64">
        <f>VLOOKUP($A22,'Return Data'!$B$7:$R$2292,3,0)</f>
        <v>44579</v>
      </c>
      <c r="C22" s="65">
        <f>VLOOKUP($A22,'Return Data'!$B$7:$R$2292,4,0)</f>
        <v>59.832799999999999</v>
      </c>
      <c r="D22" s="65">
        <f>VLOOKUP($A22,'Return Data'!$B$7:$R$2292,10,0)</f>
        <v>1.4500000000000001E-2</v>
      </c>
      <c r="E22" s="66">
        <f t="shared" si="0"/>
        <v>21</v>
      </c>
      <c r="F22" s="65">
        <f>VLOOKUP($A22,'Return Data'!$B$7:$R$2292,11,0)</f>
        <v>17.158899999999999</v>
      </c>
      <c r="G22" s="66">
        <f t="shared" si="1"/>
        <v>4</v>
      </c>
      <c r="H22" s="65">
        <f>VLOOKUP($A22,'Return Data'!$B$7:$R$2292,12,0)</f>
        <v>33.358899999999998</v>
      </c>
      <c r="I22" s="66">
        <f t="shared" si="2"/>
        <v>17</v>
      </c>
      <c r="J22" s="65">
        <f>VLOOKUP($A22,'Return Data'!$B$7:$R$2292,13,0)</f>
        <v>36.088799999999999</v>
      </c>
      <c r="K22" s="66">
        <f t="shared" si="3"/>
        <v>29</v>
      </c>
      <c r="L22" s="65">
        <f>VLOOKUP($A22,'Return Data'!$B$7:$R$2292,17,0)</f>
        <v>23.179400000000001</v>
      </c>
      <c r="M22" s="66">
        <f t="shared" si="4"/>
        <v>39</v>
      </c>
      <c r="N22" s="65">
        <f>VLOOKUP($A22,'Return Data'!$B$7:$R$2292,14,0)</f>
        <v>19.462800000000001</v>
      </c>
      <c r="O22" s="66">
        <f t="shared" si="5"/>
        <v>37</v>
      </c>
      <c r="P22" s="65">
        <f>VLOOKUP($A22,'Return Data'!$B$7:$R$2292,15,0)</f>
        <v>15.4231</v>
      </c>
      <c r="Q22" s="66">
        <f t="shared" si="7"/>
        <v>26</v>
      </c>
      <c r="R22" s="65">
        <f>VLOOKUP($A22,'Return Data'!$B$7:$R$2292,16,0)</f>
        <v>12.6252</v>
      </c>
      <c r="S22" s="67">
        <f t="shared" si="6"/>
        <v>48</v>
      </c>
    </row>
    <row r="23" spans="1:19" x14ac:dyDescent="0.3">
      <c r="A23" s="63" t="s">
        <v>282</v>
      </c>
      <c r="B23" s="64">
        <f>VLOOKUP($A23,'Return Data'!$B$7:$R$2292,3,0)</f>
        <v>44579</v>
      </c>
      <c r="C23" s="65">
        <f>VLOOKUP($A23,'Return Data'!$B$7:$R$2292,4,0)</f>
        <v>615.09</v>
      </c>
      <c r="D23" s="65">
        <f>VLOOKUP($A23,'Return Data'!$B$7:$R$2292,10,0)</f>
        <v>-1.7851999999999999</v>
      </c>
      <c r="E23" s="66">
        <f t="shared" si="0"/>
        <v>48</v>
      </c>
      <c r="F23" s="65">
        <f>VLOOKUP($A23,'Return Data'!$B$7:$R$2292,11,0)</f>
        <v>14.263199999999999</v>
      </c>
      <c r="G23" s="66">
        <f t="shared" si="1"/>
        <v>25</v>
      </c>
      <c r="H23" s="65">
        <f>VLOOKUP($A23,'Return Data'!$B$7:$R$2292,12,0)</f>
        <v>28.3202</v>
      </c>
      <c r="I23" s="66">
        <f t="shared" si="2"/>
        <v>36</v>
      </c>
      <c r="J23" s="65">
        <f>VLOOKUP($A23,'Return Data'!$B$7:$R$2292,13,0)</f>
        <v>33.802500000000002</v>
      </c>
      <c r="K23" s="66">
        <f t="shared" si="3"/>
        <v>39</v>
      </c>
      <c r="L23" s="65">
        <f>VLOOKUP($A23,'Return Data'!$B$7:$R$2292,17,0)</f>
        <v>23.667300000000001</v>
      </c>
      <c r="M23" s="66">
        <f t="shared" si="4"/>
        <v>37</v>
      </c>
      <c r="N23" s="65">
        <f>VLOOKUP($A23,'Return Data'!$B$7:$R$2292,14,0)</f>
        <v>19.6968</v>
      </c>
      <c r="O23" s="66">
        <f t="shared" si="5"/>
        <v>35</v>
      </c>
      <c r="P23" s="65">
        <f>VLOOKUP($A23,'Return Data'!$B$7:$R$2292,15,0)</f>
        <v>16.059000000000001</v>
      </c>
      <c r="Q23" s="66">
        <f t="shared" si="7"/>
        <v>24</v>
      </c>
      <c r="R23" s="65">
        <f>VLOOKUP($A23,'Return Data'!$B$7:$R$2292,16,0)</f>
        <v>20.156199999999998</v>
      </c>
      <c r="S23" s="67">
        <f t="shared" si="6"/>
        <v>11</v>
      </c>
    </row>
    <row r="24" spans="1:19" x14ac:dyDescent="0.3">
      <c r="A24" s="63" t="s">
        <v>283</v>
      </c>
      <c r="B24" s="64">
        <f>VLOOKUP($A24,'Return Data'!$B$7:$R$2292,3,0)</f>
        <v>44579</v>
      </c>
      <c r="C24" s="65">
        <f>VLOOKUP($A24,'Return Data'!$B$7:$R$2292,4,0)</f>
        <v>16.34</v>
      </c>
      <c r="D24" s="65">
        <f>VLOOKUP($A24,'Return Data'!$B$7:$R$2292,10,0)</f>
        <v>-2.1556999999999999</v>
      </c>
      <c r="E24" s="66">
        <f t="shared" si="0"/>
        <v>52</v>
      </c>
      <c r="F24" s="65">
        <f>VLOOKUP($A24,'Return Data'!$B$7:$R$2292,11,0)</f>
        <v>12.5344</v>
      </c>
      <c r="G24" s="66">
        <f t="shared" si="1"/>
        <v>45</v>
      </c>
      <c r="H24" s="65">
        <f>VLOOKUP($A24,'Return Data'!$B$7:$R$2292,12,0)</f>
        <v>28.459099999999999</v>
      </c>
      <c r="I24" s="66">
        <f t="shared" si="2"/>
        <v>35</v>
      </c>
      <c r="J24" s="65">
        <f>VLOOKUP($A24,'Return Data'!$B$7:$R$2292,13,0)</f>
        <v>29.477</v>
      </c>
      <c r="K24" s="66">
        <f t="shared" si="3"/>
        <v>50</v>
      </c>
      <c r="L24" s="65">
        <f>VLOOKUP($A24,'Return Data'!$B$7:$R$2292,17,0)</f>
        <v>17.325800000000001</v>
      </c>
      <c r="M24" s="66">
        <f t="shared" si="4"/>
        <v>56</v>
      </c>
      <c r="N24" s="65">
        <f>VLOOKUP($A24,'Return Data'!$B$7:$R$2292,14,0)</f>
        <v>17.531400000000001</v>
      </c>
      <c r="O24" s="66">
        <f t="shared" si="5"/>
        <v>46</v>
      </c>
      <c r="P24" s="65"/>
      <c r="Q24" s="66"/>
      <c r="R24" s="65">
        <f>VLOOKUP($A24,'Return Data'!$B$7:$R$2292,16,0)</f>
        <v>13.688700000000001</v>
      </c>
      <c r="S24" s="67">
        <f t="shared" si="6"/>
        <v>40</v>
      </c>
    </row>
    <row r="25" spans="1:19" x14ac:dyDescent="0.3">
      <c r="A25" s="63" t="s">
        <v>284</v>
      </c>
      <c r="B25" s="64">
        <f>VLOOKUP($A25,'Return Data'!$B$7:$R$2292,3,0)</f>
        <v>44579</v>
      </c>
      <c r="C25" s="65">
        <f>VLOOKUP($A25,'Return Data'!$B$7:$R$2292,4,0)</f>
        <v>39.950000000000003</v>
      </c>
      <c r="D25" s="65">
        <f>VLOOKUP($A25,'Return Data'!$B$7:$R$2292,10,0)</f>
        <v>-0.67130000000000001</v>
      </c>
      <c r="E25" s="66">
        <f t="shared" si="0"/>
        <v>32</v>
      </c>
      <c r="F25" s="65">
        <f>VLOOKUP($A25,'Return Data'!$B$7:$R$2292,11,0)</f>
        <v>13.2049</v>
      </c>
      <c r="G25" s="66">
        <f t="shared" si="1"/>
        <v>37</v>
      </c>
      <c r="H25" s="65">
        <f>VLOOKUP($A25,'Return Data'!$B$7:$R$2292,12,0)</f>
        <v>27.676600000000001</v>
      </c>
      <c r="I25" s="66">
        <f t="shared" si="2"/>
        <v>42</v>
      </c>
      <c r="J25" s="65">
        <f>VLOOKUP($A25,'Return Data'!$B$7:$R$2292,13,0)</f>
        <v>29.246200000000002</v>
      </c>
      <c r="K25" s="66">
        <f t="shared" si="3"/>
        <v>51</v>
      </c>
      <c r="L25" s="65">
        <f>VLOOKUP($A25,'Return Data'!$B$7:$R$2292,17,0)</f>
        <v>17.3596</v>
      </c>
      <c r="M25" s="66">
        <f t="shared" si="4"/>
        <v>55</v>
      </c>
      <c r="N25" s="65">
        <f>VLOOKUP($A25,'Return Data'!$B$7:$R$2292,14,0)</f>
        <v>15.9757</v>
      </c>
      <c r="O25" s="66">
        <f t="shared" si="5"/>
        <v>50</v>
      </c>
      <c r="P25" s="65">
        <f>VLOOKUP($A25,'Return Data'!$B$7:$R$2292,15,0)</f>
        <v>13.902799999999999</v>
      </c>
      <c r="Q25" s="66">
        <f>RANK(P25,P$8:P$67,0)</f>
        <v>36</v>
      </c>
      <c r="R25" s="65">
        <f>VLOOKUP($A25,'Return Data'!$B$7:$R$2292,16,0)</f>
        <v>18.0151</v>
      </c>
      <c r="S25" s="67">
        <f t="shared" si="6"/>
        <v>19</v>
      </c>
    </row>
    <row r="26" spans="1:19" x14ac:dyDescent="0.3">
      <c r="A26" s="63" t="s">
        <v>285</v>
      </c>
      <c r="B26" s="64">
        <f>VLOOKUP($A26,'Return Data'!$B$7:$R$2292,3,0)</f>
        <v>44579</v>
      </c>
      <c r="C26" s="65">
        <f>VLOOKUP($A26,'Return Data'!$B$7:$R$2292,4,0)</f>
        <v>101.77</v>
      </c>
      <c r="D26" s="65">
        <f>VLOOKUP($A26,'Return Data'!$B$7:$R$2292,10,0)</f>
        <v>0.29570000000000002</v>
      </c>
      <c r="E26" s="66">
        <f t="shared" si="0"/>
        <v>15</v>
      </c>
      <c r="F26" s="65">
        <f>VLOOKUP($A26,'Return Data'!$B$7:$R$2292,11,0)</f>
        <v>15.2026</v>
      </c>
      <c r="G26" s="66">
        <f t="shared" si="1"/>
        <v>15</v>
      </c>
      <c r="H26" s="65">
        <f>VLOOKUP($A26,'Return Data'!$B$7:$R$2292,12,0)</f>
        <v>34.812600000000003</v>
      </c>
      <c r="I26" s="66">
        <f t="shared" si="2"/>
        <v>15</v>
      </c>
      <c r="J26" s="65">
        <f>VLOOKUP($A26,'Return Data'!$B$7:$R$2292,13,0)</f>
        <v>50.058999999999997</v>
      </c>
      <c r="K26" s="66">
        <f t="shared" si="3"/>
        <v>15</v>
      </c>
      <c r="L26" s="65">
        <f>VLOOKUP($A26,'Return Data'!$B$7:$R$2292,17,0)</f>
        <v>33.514499999999998</v>
      </c>
      <c r="M26" s="66">
        <f t="shared" si="4"/>
        <v>17</v>
      </c>
      <c r="N26" s="65">
        <f>VLOOKUP($A26,'Return Data'!$B$7:$R$2292,14,0)</f>
        <v>24.3782</v>
      </c>
      <c r="O26" s="66">
        <f t="shared" si="5"/>
        <v>13</v>
      </c>
      <c r="P26" s="65">
        <f>VLOOKUP($A26,'Return Data'!$B$7:$R$2292,15,0)</f>
        <v>19.8246</v>
      </c>
      <c r="Q26" s="66">
        <f>RANK(P26,P$8:P$67,0)</f>
        <v>8</v>
      </c>
      <c r="R26" s="65">
        <f>VLOOKUP($A26,'Return Data'!$B$7:$R$2292,16,0)</f>
        <v>19.422699999999999</v>
      </c>
      <c r="S26" s="67">
        <f t="shared" si="6"/>
        <v>13</v>
      </c>
    </row>
    <row r="27" spans="1:19" x14ac:dyDescent="0.3">
      <c r="A27" s="63" t="s">
        <v>286</v>
      </c>
      <c r="B27" s="64">
        <f>VLOOKUP($A27,'Return Data'!$B$7:$R$2292,3,0)</f>
        <v>44579</v>
      </c>
      <c r="C27" s="65">
        <f>VLOOKUP($A27,'Return Data'!$B$7:$R$2292,4,0)</f>
        <v>13.84</v>
      </c>
      <c r="D27" s="65">
        <f>VLOOKUP($A27,'Return Data'!$B$7:$R$2292,10,0)</f>
        <v>-1.7743</v>
      </c>
      <c r="E27" s="66">
        <f t="shared" si="0"/>
        <v>47</v>
      </c>
      <c r="F27" s="65">
        <f>VLOOKUP($A27,'Return Data'!$B$7:$R$2292,11,0)</f>
        <v>10.897399999999999</v>
      </c>
      <c r="G27" s="66">
        <f t="shared" si="1"/>
        <v>51</v>
      </c>
      <c r="H27" s="65">
        <f>VLOOKUP($A27,'Return Data'!$B$7:$R$2292,12,0)</f>
        <v>22.695</v>
      </c>
      <c r="I27" s="66">
        <f t="shared" si="2"/>
        <v>54</v>
      </c>
      <c r="J27" s="65">
        <f>VLOOKUP($A27,'Return Data'!$B$7:$R$2292,13,0)</f>
        <v>23.461200000000002</v>
      </c>
      <c r="K27" s="66">
        <f t="shared" si="3"/>
        <v>55</v>
      </c>
      <c r="L27" s="65">
        <f>VLOOKUP($A27,'Return Data'!$B$7:$R$2292,17,0)</f>
        <v>16.1523</v>
      </c>
      <c r="M27" s="66">
        <f t="shared" si="4"/>
        <v>57</v>
      </c>
      <c r="N27" s="65">
        <f>VLOOKUP($A27,'Return Data'!$B$7:$R$2292,14,0)</f>
        <v>14.692399999999999</v>
      </c>
      <c r="O27" s="66">
        <f t="shared" si="5"/>
        <v>53</v>
      </c>
      <c r="P27" s="65"/>
      <c r="Q27" s="66"/>
      <c r="R27" s="65">
        <f>VLOOKUP($A27,'Return Data'!$B$7:$R$2292,16,0)</f>
        <v>8.3329000000000004</v>
      </c>
      <c r="S27" s="67">
        <f t="shared" si="6"/>
        <v>59</v>
      </c>
    </row>
    <row r="28" spans="1:19" x14ac:dyDescent="0.3">
      <c r="A28" s="63" t="s">
        <v>287</v>
      </c>
      <c r="B28" s="64">
        <f>VLOOKUP($A28,'Return Data'!$B$7:$R$2292,3,0)</f>
        <v>44579</v>
      </c>
      <c r="C28" s="65">
        <f>VLOOKUP($A28,'Return Data'!$B$7:$R$2292,4,0)</f>
        <v>87.49</v>
      </c>
      <c r="D28" s="65">
        <f>VLOOKUP($A28,'Return Data'!$B$7:$R$2292,10,0)</f>
        <v>-0.31900000000000001</v>
      </c>
      <c r="E28" s="66">
        <f t="shared" si="0"/>
        <v>25</v>
      </c>
      <c r="F28" s="65">
        <f>VLOOKUP($A28,'Return Data'!$B$7:$R$2292,11,0)</f>
        <v>12.963200000000001</v>
      </c>
      <c r="G28" s="66">
        <f t="shared" si="1"/>
        <v>41</v>
      </c>
      <c r="H28" s="65">
        <f>VLOOKUP($A28,'Return Data'!$B$7:$R$2292,12,0)</f>
        <v>31.2088</v>
      </c>
      <c r="I28" s="66">
        <f t="shared" si="2"/>
        <v>26</v>
      </c>
      <c r="J28" s="65">
        <f>VLOOKUP($A28,'Return Data'!$B$7:$R$2292,13,0)</f>
        <v>35.057099999999998</v>
      </c>
      <c r="K28" s="66">
        <f t="shared" si="3"/>
        <v>33</v>
      </c>
      <c r="L28" s="65">
        <f>VLOOKUP($A28,'Return Data'!$B$7:$R$2292,17,0)</f>
        <v>26.009799999999998</v>
      </c>
      <c r="M28" s="66">
        <f t="shared" si="4"/>
        <v>28</v>
      </c>
      <c r="N28" s="65">
        <f>VLOOKUP($A28,'Return Data'!$B$7:$R$2292,14,0)</f>
        <v>21.560300000000002</v>
      </c>
      <c r="O28" s="66">
        <f t="shared" si="5"/>
        <v>28</v>
      </c>
      <c r="P28" s="65">
        <f>VLOOKUP($A28,'Return Data'!$B$7:$R$2292,15,0)</f>
        <v>18.257999999999999</v>
      </c>
      <c r="Q28" s="66">
        <f>RANK(P28,P$8:P$67,0)</f>
        <v>13</v>
      </c>
      <c r="R28" s="65">
        <f>VLOOKUP($A28,'Return Data'!$B$7:$R$2292,16,0)</f>
        <v>15.484400000000001</v>
      </c>
      <c r="S28" s="67">
        <f t="shared" si="6"/>
        <v>34</v>
      </c>
    </row>
    <row r="29" spans="1:19" x14ac:dyDescent="0.3">
      <c r="A29" s="63" t="s">
        <v>288</v>
      </c>
      <c r="B29" s="64">
        <f>VLOOKUP($A29,'Return Data'!$B$7:$R$2292,3,0)</f>
        <v>44579</v>
      </c>
      <c r="C29" s="65">
        <f>VLOOKUP($A29,'Return Data'!$B$7:$R$2292,4,0)</f>
        <v>14.2713</v>
      </c>
      <c r="D29" s="65">
        <f>VLOOKUP($A29,'Return Data'!$B$7:$R$2292,10,0)</f>
        <v>-8.5002999999999993</v>
      </c>
      <c r="E29" s="66">
        <f t="shared" si="0"/>
        <v>60</v>
      </c>
      <c r="F29" s="65">
        <f>VLOOKUP($A29,'Return Data'!$B$7:$R$2292,11,0)</f>
        <v>-1.2558</v>
      </c>
      <c r="G29" s="66">
        <f t="shared" si="1"/>
        <v>60</v>
      </c>
      <c r="H29" s="65">
        <f>VLOOKUP($A29,'Return Data'!$B$7:$R$2292,12,0)</f>
        <v>11.2113</v>
      </c>
      <c r="I29" s="66">
        <f t="shared" si="2"/>
        <v>60</v>
      </c>
      <c r="J29" s="65">
        <f>VLOOKUP($A29,'Return Data'!$B$7:$R$2292,13,0)</f>
        <v>17.625800000000002</v>
      </c>
      <c r="K29" s="66">
        <f t="shared" si="3"/>
        <v>58</v>
      </c>
      <c r="L29" s="65">
        <f>VLOOKUP($A29,'Return Data'!$B$7:$R$2292,17,0)</f>
        <v>14.4823</v>
      </c>
      <c r="M29" s="66">
        <f t="shared" si="4"/>
        <v>58</v>
      </c>
      <c r="N29" s="65"/>
      <c r="O29" s="66"/>
      <c r="P29" s="65"/>
      <c r="Q29" s="66"/>
      <c r="R29" s="65">
        <f>VLOOKUP($A29,'Return Data'!$B$7:$R$2292,16,0)</f>
        <v>17.085899999999999</v>
      </c>
      <c r="S29" s="67">
        <f t="shared" si="6"/>
        <v>21</v>
      </c>
    </row>
    <row r="30" spans="1:19" x14ac:dyDescent="0.3">
      <c r="A30" s="63" t="s">
        <v>289</v>
      </c>
      <c r="B30" s="64">
        <f>VLOOKUP($A30,'Return Data'!$B$7:$R$2292,3,0)</f>
        <v>44579</v>
      </c>
      <c r="C30" s="65">
        <f>VLOOKUP($A30,'Return Data'!$B$7:$R$2292,4,0)</f>
        <v>29.990300000000001</v>
      </c>
      <c r="D30" s="65">
        <f>VLOOKUP($A30,'Return Data'!$B$7:$R$2292,10,0)</f>
        <v>-0.90959999999999996</v>
      </c>
      <c r="E30" s="66">
        <f t="shared" si="0"/>
        <v>35</v>
      </c>
      <c r="F30" s="65">
        <f>VLOOKUP($A30,'Return Data'!$B$7:$R$2292,11,0)</f>
        <v>15.8428</v>
      </c>
      <c r="G30" s="66">
        <f t="shared" si="1"/>
        <v>11</v>
      </c>
      <c r="H30" s="65">
        <f>VLOOKUP($A30,'Return Data'!$B$7:$R$2292,12,0)</f>
        <v>30.367699999999999</v>
      </c>
      <c r="I30" s="66">
        <f t="shared" si="2"/>
        <v>30</v>
      </c>
      <c r="J30" s="65">
        <f>VLOOKUP($A30,'Return Data'!$B$7:$R$2292,13,0)</f>
        <v>36.028300000000002</v>
      </c>
      <c r="K30" s="66">
        <f t="shared" si="3"/>
        <v>30</v>
      </c>
      <c r="L30" s="65">
        <f>VLOOKUP($A30,'Return Data'!$B$7:$R$2292,17,0)</f>
        <v>25.555199999999999</v>
      </c>
      <c r="M30" s="66">
        <f t="shared" si="4"/>
        <v>30</v>
      </c>
      <c r="N30" s="65">
        <f>VLOOKUP($A30,'Return Data'!$B$7:$R$2292,14,0)</f>
        <v>23.726600000000001</v>
      </c>
      <c r="O30" s="66">
        <f t="shared" ref="O30:O38" si="8">RANK(N30,N$8:N$67,0)</f>
        <v>18</v>
      </c>
      <c r="P30" s="65">
        <f>VLOOKUP($A30,'Return Data'!$B$7:$R$2292,15,0)</f>
        <v>19.300999999999998</v>
      </c>
      <c r="Q30" s="66">
        <f t="shared" ref="Q30:Q38" si="9">RANK(P30,P$8:P$67,0)</f>
        <v>11</v>
      </c>
      <c r="R30" s="65">
        <f>VLOOKUP($A30,'Return Data'!$B$7:$R$2292,16,0)</f>
        <v>8.2769999999999992</v>
      </c>
      <c r="S30" s="67">
        <f t="shared" si="6"/>
        <v>60</v>
      </c>
    </row>
    <row r="31" spans="1:19" x14ac:dyDescent="0.3">
      <c r="A31" s="63" t="s">
        <v>290</v>
      </c>
      <c r="B31" s="64">
        <f>VLOOKUP($A31,'Return Data'!$B$7:$R$2292,3,0)</f>
        <v>44579</v>
      </c>
      <c r="C31" s="65">
        <f>VLOOKUP($A31,'Return Data'!$B$7:$R$2292,4,0)</f>
        <v>75.09</v>
      </c>
      <c r="D31" s="65">
        <f>VLOOKUP($A31,'Return Data'!$B$7:$R$2292,10,0)</f>
        <v>2.4336000000000002</v>
      </c>
      <c r="E31" s="66">
        <f t="shared" si="0"/>
        <v>7</v>
      </c>
      <c r="F31" s="65">
        <f>VLOOKUP($A31,'Return Data'!$B$7:$R$2292,11,0)</f>
        <v>13.309200000000001</v>
      </c>
      <c r="G31" s="66">
        <f t="shared" si="1"/>
        <v>36</v>
      </c>
      <c r="H31" s="65">
        <f>VLOOKUP($A31,'Return Data'!$B$7:$R$2292,12,0)</f>
        <v>27.228100000000001</v>
      </c>
      <c r="I31" s="66">
        <f t="shared" si="2"/>
        <v>45</v>
      </c>
      <c r="J31" s="65">
        <f>VLOOKUP($A31,'Return Data'!$B$7:$R$2292,13,0)</f>
        <v>36.663899999999998</v>
      </c>
      <c r="K31" s="66">
        <f t="shared" si="3"/>
        <v>26</v>
      </c>
      <c r="L31" s="65">
        <f>VLOOKUP($A31,'Return Data'!$B$7:$R$2292,17,0)</f>
        <v>24.27</v>
      </c>
      <c r="M31" s="66">
        <f t="shared" si="4"/>
        <v>34</v>
      </c>
      <c r="N31" s="65">
        <f>VLOOKUP($A31,'Return Data'!$B$7:$R$2292,14,0)</f>
        <v>21.9922</v>
      </c>
      <c r="O31" s="66">
        <f t="shared" si="8"/>
        <v>27</v>
      </c>
      <c r="P31" s="65">
        <f>VLOOKUP($A31,'Return Data'!$B$7:$R$2292,15,0)</f>
        <v>17.2639</v>
      </c>
      <c r="Q31" s="66">
        <f t="shared" si="9"/>
        <v>17</v>
      </c>
      <c r="R31" s="65">
        <f>VLOOKUP($A31,'Return Data'!$B$7:$R$2292,16,0)</f>
        <v>13.2837</v>
      </c>
      <c r="S31" s="67">
        <f t="shared" si="6"/>
        <v>45</v>
      </c>
    </row>
    <row r="32" spans="1:19" x14ac:dyDescent="0.3">
      <c r="A32" s="63" t="s">
        <v>291</v>
      </c>
      <c r="B32" s="64">
        <f>VLOOKUP($A32,'Return Data'!$B$7:$R$2292,3,0)</f>
        <v>44579</v>
      </c>
      <c r="C32" s="65">
        <f>VLOOKUP($A32,'Return Data'!$B$7:$R$2292,4,0)</f>
        <v>84.325000000000003</v>
      </c>
      <c r="D32" s="65">
        <f>VLOOKUP($A32,'Return Data'!$B$7:$R$2292,10,0)</f>
        <v>1.0158</v>
      </c>
      <c r="E32" s="66">
        <f t="shared" si="0"/>
        <v>12</v>
      </c>
      <c r="F32" s="65">
        <f>VLOOKUP($A32,'Return Data'!$B$7:$R$2292,11,0)</f>
        <v>12.6602</v>
      </c>
      <c r="G32" s="66">
        <f t="shared" si="1"/>
        <v>43</v>
      </c>
      <c r="H32" s="65">
        <f>VLOOKUP($A32,'Return Data'!$B$7:$R$2292,12,0)</f>
        <v>25.007400000000001</v>
      </c>
      <c r="I32" s="66">
        <f t="shared" si="2"/>
        <v>51</v>
      </c>
      <c r="J32" s="65">
        <f>VLOOKUP($A32,'Return Data'!$B$7:$R$2292,13,0)</f>
        <v>31.945399999999999</v>
      </c>
      <c r="K32" s="66">
        <f t="shared" si="3"/>
        <v>44</v>
      </c>
      <c r="L32" s="65">
        <f>VLOOKUP($A32,'Return Data'!$B$7:$R$2292,17,0)</f>
        <v>21.0703</v>
      </c>
      <c r="M32" s="66">
        <f t="shared" si="4"/>
        <v>43</v>
      </c>
      <c r="N32" s="65">
        <f>VLOOKUP($A32,'Return Data'!$B$7:$R$2292,14,0)</f>
        <v>17.464500000000001</v>
      </c>
      <c r="O32" s="66">
        <f t="shared" si="8"/>
        <v>47</v>
      </c>
      <c r="P32" s="65">
        <f>VLOOKUP($A32,'Return Data'!$B$7:$R$2292,15,0)</f>
        <v>14.779299999999999</v>
      </c>
      <c r="Q32" s="66">
        <f t="shared" si="9"/>
        <v>32</v>
      </c>
      <c r="R32" s="65">
        <f>VLOOKUP($A32,'Return Data'!$B$7:$R$2292,16,0)</f>
        <v>14.348699999999999</v>
      </c>
      <c r="S32" s="67">
        <f t="shared" si="6"/>
        <v>39</v>
      </c>
    </row>
    <row r="33" spans="1:19" x14ac:dyDescent="0.3">
      <c r="A33" s="63" t="s">
        <v>1990</v>
      </c>
      <c r="B33" s="64">
        <f>VLOOKUP($A33,'Return Data'!$B$7:$R$2292,3,0)</f>
        <v>44579</v>
      </c>
      <c r="C33" s="65">
        <f>VLOOKUP($A33,'Return Data'!$B$7:$R$2292,4,0)</f>
        <v>104.1082</v>
      </c>
      <c r="D33" s="65">
        <f>VLOOKUP($A33,'Return Data'!$B$7:$R$2292,10,0)</f>
        <v>-1.5951</v>
      </c>
      <c r="E33" s="66">
        <f t="shared" si="0"/>
        <v>43</v>
      </c>
      <c r="F33" s="65">
        <f>VLOOKUP($A33,'Return Data'!$B$7:$R$2292,11,0)</f>
        <v>14.091799999999999</v>
      </c>
      <c r="G33" s="66">
        <f t="shared" si="1"/>
        <v>29</v>
      </c>
      <c r="H33" s="65">
        <f>VLOOKUP($A33,'Return Data'!$B$7:$R$2292,12,0)</f>
        <v>28.170200000000001</v>
      </c>
      <c r="I33" s="66">
        <f t="shared" si="2"/>
        <v>38</v>
      </c>
      <c r="J33" s="65">
        <f>VLOOKUP($A33,'Return Data'!$B$7:$R$2292,13,0)</f>
        <v>29.5852</v>
      </c>
      <c r="K33" s="66">
        <f t="shared" si="3"/>
        <v>49</v>
      </c>
      <c r="L33" s="65">
        <f>VLOOKUP($A33,'Return Data'!$B$7:$R$2292,17,0)</f>
        <v>17.730799999999999</v>
      </c>
      <c r="M33" s="66">
        <f t="shared" si="4"/>
        <v>54</v>
      </c>
      <c r="N33" s="65">
        <f>VLOOKUP($A33,'Return Data'!$B$7:$R$2292,14,0)</f>
        <v>17.698499999999999</v>
      </c>
      <c r="O33" s="66">
        <f t="shared" si="8"/>
        <v>45</v>
      </c>
      <c r="P33" s="65">
        <f>VLOOKUP($A33,'Return Data'!$B$7:$R$2292,15,0)</f>
        <v>15.6731</v>
      </c>
      <c r="Q33" s="66">
        <f t="shared" si="9"/>
        <v>25</v>
      </c>
      <c r="R33" s="65">
        <f>VLOOKUP($A33,'Return Data'!$B$7:$R$2292,16,0)</f>
        <v>10.185700000000001</v>
      </c>
      <c r="S33" s="67">
        <f t="shared" si="6"/>
        <v>57</v>
      </c>
    </row>
    <row r="34" spans="1:19" x14ac:dyDescent="0.3">
      <c r="A34" s="63" t="s">
        <v>435</v>
      </c>
      <c r="B34" s="64">
        <f>VLOOKUP($A34,'Return Data'!$B$7:$R$2292,3,0)</f>
        <v>44579</v>
      </c>
      <c r="C34" s="65">
        <f>VLOOKUP($A34,'Return Data'!$B$7:$R$2292,4,0)</f>
        <v>19.584900000000001</v>
      </c>
      <c r="D34" s="65">
        <f>VLOOKUP($A34,'Return Data'!$B$7:$R$2292,10,0)</f>
        <v>7.0999999999999994E-2</v>
      </c>
      <c r="E34" s="66">
        <f t="shared" si="0"/>
        <v>19</v>
      </c>
      <c r="F34" s="65">
        <f>VLOOKUP($A34,'Return Data'!$B$7:$R$2292,11,0)</f>
        <v>14.1065</v>
      </c>
      <c r="G34" s="66">
        <f t="shared" si="1"/>
        <v>28</v>
      </c>
      <c r="H34" s="65">
        <f>VLOOKUP($A34,'Return Data'!$B$7:$R$2292,12,0)</f>
        <v>31.7349</v>
      </c>
      <c r="I34" s="66">
        <f t="shared" si="2"/>
        <v>23</v>
      </c>
      <c r="J34" s="65">
        <f>VLOOKUP($A34,'Return Data'!$B$7:$R$2292,13,0)</f>
        <v>41.179900000000004</v>
      </c>
      <c r="K34" s="66">
        <f t="shared" si="3"/>
        <v>18</v>
      </c>
      <c r="L34" s="65">
        <f>VLOOKUP($A34,'Return Data'!$B$7:$R$2292,17,0)</f>
        <v>27.312799999999999</v>
      </c>
      <c r="M34" s="66">
        <f t="shared" si="4"/>
        <v>24</v>
      </c>
      <c r="N34" s="65">
        <f>VLOOKUP($A34,'Return Data'!$B$7:$R$2292,14,0)</f>
        <v>20.6815</v>
      </c>
      <c r="O34" s="66">
        <f t="shared" si="8"/>
        <v>31</v>
      </c>
      <c r="P34" s="65">
        <f>VLOOKUP($A34,'Return Data'!$B$7:$R$2292,15,0)</f>
        <v>13.6534</v>
      </c>
      <c r="Q34" s="66">
        <f t="shared" si="9"/>
        <v>38</v>
      </c>
      <c r="R34" s="65">
        <f>VLOOKUP($A34,'Return Data'!$B$7:$R$2292,16,0)</f>
        <v>13.645799999999999</v>
      </c>
      <c r="S34" s="67">
        <f t="shared" si="6"/>
        <v>41</v>
      </c>
    </row>
    <row r="35" spans="1:19" x14ac:dyDescent="0.3">
      <c r="A35" s="63" t="s">
        <v>294</v>
      </c>
      <c r="B35" s="64">
        <f>VLOOKUP($A35,'Return Data'!$B$7:$R$2292,3,0)</f>
        <v>44579</v>
      </c>
      <c r="C35" s="65">
        <f>VLOOKUP($A35,'Return Data'!$B$7:$R$2292,4,0)</f>
        <v>32.421999999999997</v>
      </c>
      <c r="D35" s="65">
        <f>VLOOKUP($A35,'Return Data'!$B$7:$R$2292,10,0)</f>
        <v>-1.7694000000000001</v>
      </c>
      <c r="E35" s="66">
        <f t="shared" si="0"/>
        <v>45</v>
      </c>
      <c r="F35" s="65">
        <f>VLOOKUP($A35,'Return Data'!$B$7:$R$2292,11,0)</f>
        <v>12.733000000000001</v>
      </c>
      <c r="G35" s="66">
        <f t="shared" si="1"/>
        <v>42</v>
      </c>
      <c r="H35" s="65">
        <f>VLOOKUP($A35,'Return Data'!$B$7:$R$2292,12,0)</f>
        <v>28.5669</v>
      </c>
      <c r="I35" s="66">
        <f t="shared" si="2"/>
        <v>34</v>
      </c>
      <c r="J35" s="65">
        <f>VLOOKUP($A35,'Return Data'!$B$7:$R$2292,13,0)</f>
        <v>35.747799999999998</v>
      </c>
      <c r="K35" s="66">
        <f t="shared" si="3"/>
        <v>31</v>
      </c>
      <c r="L35" s="65">
        <f>VLOOKUP($A35,'Return Data'!$B$7:$R$2292,17,0)</f>
        <v>28.5594</v>
      </c>
      <c r="M35" s="66">
        <f t="shared" si="4"/>
        <v>20</v>
      </c>
      <c r="N35" s="65">
        <f>VLOOKUP($A35,'Return Data'!$B$7:$R$2292,14,0)</f>
        <v>25.0425</v>
      </c>
      <c r="O35" s="66">
        <f t="shared" si="8"/>
        <v>12</v>
      </c>
      <c r="P35" s="65">
        <f>VLOOKUP($A35,'Return Data'!$B$7:$R$2292,15,0)</f>
        <v>21.821000000000002</v>
      </c>
      <c r="Q35" s="66">
        <f t="shared" si="9"/>
        <v>5</v>
      </c>
      <c r="R35" s="65">
        <f>VLOOKUP($A35,'Return Data'!$B$7:$R$2292,16,0)</f>
        <v>21.4102</v>
      </c>
      <c r="S35" s="67">
        <f t="shared" si="6"/>
        <v>9</v>
      </c>
    </row>
    <row r="36" spans="1:19" x14ac:dyDescent="0.3">
      <c r="A36" s="63" t="s">
        <v>295</v>
      </c>
      <c r="B36" s="64">
        <f>VLOOKUP($A36,'Return Data'!$B$7:$R$2292,3,0)</f>
        <v>44579</v>
      </c>
      <c r="C36" s="65">
        <f>VLOOKUP($A36,'Return Data'!$B$7:$R$2292,4,0)</f>
        <v>27.972899999999999</v>
      </c>
      <c r="D36" s="65">
        <f>VLOOKUP($A36,'Return Data'!$B$7:$R$2292,10,0)</f>
        <v>0.35449999999999998</v>
      </c>
      <c r="E36" s="66">
        <f t="shared" si="0"/>
        <v>14</v>
      </c>
      <c r="F36" s="65">
        <f>VLOOKUP($A36,'Return Data'!$B$7:$R$2292,11,0)</f>
        <v>10.8588</v>
      </c>
      <c r="G36" s="66">
        <f t="shared" si="1"/>
        <v>52</v>
      </c>
      <c r="H36" s="65">
        <f>VLOOKUP($A36,'Return Data'!$B$7:$R$2292,12,0)</f>
        <v>28.089300000000001</v>
      </c>
      <c r="I36" s="66">
        <f t="shared" si="2"/>
        <v>39</v>
      </c>
      <c r="J36" s="65">
        <f>VLOOKUP($A36,'Return Data'!$B$7:$R$2292,13,0)</f>
        <v>34.792299999999997</v>
      </c>
      <c r="K36" s="66">
        <f t="shared" si="3"/>
        <v>36</v>
      </c>
      <c r="L36" s="65">
        <f>VLOOKUP($A36,'Return Data'!$B$7:$R$2292,17,0)</f>
        <v>20.273</v>
      </c>
      <c r="M36" s="66">
        <f t="shared" si="4"/>
        <v>47</v>
      </c>
      <c r="N36" s="65">
        <f>VLOOKUP($A36,'Return Data'!$B$7:$R$2292,14,0)</f>
        <v>19.661200000000001</v>
      </c>
      <c r="O36" s="66">
        <f t="shared" si="8"/>
        <v>36</v>
      </c>
      <c r="P36" s="65">
        <f>VLOOKUP($A36,'Return Data'!$B$7:$R$2292,15,0)</f>
        <v>16.231400000000001</v>
      </c>
      <c r="Q36" s="66">
        <f t="shared" si="9"/>
        <v>22</v>
      </c>
      <c r="R36" s="65">
        <f>VLOOKUP($A36,'Return Data'!$B$7:$R$2292,16,0)</f>
        <v>15.8363</v>
      </c>
      <c r="S36" s="67">
        <f t="shared" si="6"/>
        <v>31</v>
      </c>
    </row>
    <row r="37" spans="1:19" x14ac:dyDescent="0.3">
      <c r="A37" s="63" t="s">
        <v>1975</v>
      </c>
      <c r="B37" s="64">
        <f>VLOOKUP($A37,'Return Data'!$B$7:$R$2292,3,0)</f>
        <v>44579</v>
      </c>
      <c r="C37" s="65">
        <f>VLOOKUP($A37,'Return Data'!$B$7:$R$2292,4,0)</f>
        <v>21.648099999999999</v>
      </c>
      <c r="D37" s="65">
        <f>VLOOKUP($A37,'Return Data'!$B$7:$R$2292,10,0)</f>
        <v>-1.454</v>
      </c>
      <c r="E37" s="66">
        <f t="shared" si="0"/>
        <v>39</v>
      </c>
      <c r="F37" s="65">
        <f>VLOOKUP($A37,'Return Data'!$B$7:$R$2292,11,0)</f>
        <v>15.2967</v>
      </c>
      <c r="G37" s="66">
        <f t="shared" si="1"/>
        <v>14</v>
      </c>
      <c r="H37" s="65">
        <f>VLOOKUP($A37,'Return Data'!$B$7:$R$2292,12,0)</f>
        <v>27.906099999999999</v>
      </c>
      <c r="I37" s="66">
        <f t="shared" si="2"/>
        <v>41</v>
      </c>
      <c r="J37" s="65">
        <f>VLOOKUP($A37,'Return Data'!$B$7:$R$2292,13,0)</f>
        <v>30.976800000000001</v>
      </c>
      <c r="K37" s="66">
        <f t="shared" si="3"/>
        <v>47</v>
      </c>
      <c r="L37" s="65">
        <f>VLOOKUP($A37,'Return Data'!$B$7:$R$2292,17,0)</f>
        <v>19.023199999999999</v>
      </c>
      <c r="M37" s="66">
        <f t="shared" si="4"/>
        <v>50</v>
      </c>
      <c r="N37" s="65">
        <f>VLOOKUP($A37,'Return Data'!$B$7:$R$2292,14,0)</f>
        <v>16.409099999999999</v>
      </c>
      <c r="O37" s="66">
        <f t="shared" si="8"/>
        <v>49</v>
      </c>
      <c r="P37" s="65">
        <f>VLOOKUP($A37,'Return Data'!$B$7:$R$2292,15,0)</f>
        <v>13.871499999999999</v>
      </c>
      <c r="Q37" s="66">
        <f t="shared" si="9"/>
        <v>37</v>
      </c>
      <c r="R37" s="65">
        <f>VLOOKUP($A37,'Return Data'!$B$7:$R$2292,16,0)</f>
        <v>13.5984</v>
      </c>
      <c r="S37" s="67">
        <f t="shared" si="6"/>
        <v>43</v>
      </c>
    </row>
    <row r="38" spans="1:19" x14ac:dyDescent="0.3">
      <c r="A38" s="63" t="s">
        <v>296</v>
      </c>
      <c r="B38" s="64">
        <f>VLOOKUP($A38,'Return Data'!$B$7:$R$2292,3,0)</f>
        <v>44579</v>
      </c>
      <c r="C38" s="65">
        <f>VLOOKUP($A38,'Return Data'!$B$7:$R$2292,4,0)</f>
        <v>79.913499999999999</v>
      </c>
      <c r="D38" s="65">
        <f>VLOOKUP($A38,'Return Data'!$B$7:$R$2292,10,0)</f>
        <v>-1.5439000000000001</v>
      </c>
      <c r="E38" s="66">
        <f t="shared" si="0"/>
        <v>40</v>
      </c>
      <c r="F38" s="65">
        <f>VLOOKUP($A38,'Return Data'!$B$7:$R$2292,11,0)</f>
        <v>14.628</v>
      </c>
      <c r="G38" s="66">
        <f t="shared" si="1"/>
        <v>20</v>
      </c>
      <c r="H38" s="65">
        <f>VLOOKUP($A38,'Return Data'!$B$7:$R$2292,12,0)</f>
        <v>28.310600000000001</v>
      </c>
      <c r="I38" s="66">
        <f t="shared" si="2"/>
        <v>37</v>
      </c>
      <c r="J38" s="65">
        <f>VLOOKUP($A38,'Return Data'!$B$7:$R$2292,13,0)</f>
        <v>39.818899999999999</v>
      </c>
      <c r="K38" s="66">
        <f t="shared" si="3"/>
        <v>20</v>
      </c>
      <c r="L38" s="65">
        <f>VLOOKUP($A38,'Return Data'!$B$7:$R$2292,17,0)</f>
        <v>18.3368</v>
      </c>
      <c r="M38" s="66">
        <f t="shared" si="4"/>
        <v>53</v>
      </c>
      <c r="N38" s="65">
        <f>VLOOKUP($A38,'Return Data'!$B$7:$R$2292,14,0)</f>
        <v>14.111000000000001</v>
      </c>
      <c r="O38" s="66">
        <f t="shared" si="8"/>
        <v>54</v>
      </c>
      <c r="P38" s="65">
        <f>VLOOKUP($A38,'Return Data'!$B$7:$R$2292,15,0)</f>
        <v>9.7491000000000003</v>
      </c>
      <c r="Q38" s="66">
        <f t="shared" si="9"/>
        <v>45</v>
      </c>
      <c r="R38" s="65">
        <f>VLOOKUP($A38,'Return Data'!$B$7:$R$2292,16,0)</f>
        <v>13.5665</v>
      </c>
      <c r="S38" s="67">
        <f t="shared" si="6"/>
        <v>44</v>
      </c>
    </row>
    <row r="39" spans="1:19" x14ac:dyDescent="0.3">
      <c r="A39" s="63" t="s">
        <v>297</v>
      </c>
      <c r="B39" s="64">
        <f>VLOOKUP($A39,'Return Data'!$B$7:$R$2292,3,0)</f>
        <v>44579</v>
      </c>
      <c r="C39" s="65">
        <f>VLOOKUP($A39,'Return Data'!$B$7:$R$2292,4,0)</f>
        <v>19.152999999999999</v>
      </c>
      <c r="D39" s="65">
        <f>VLOOKUP($A39,'Return Data'!$B$7:$R$2292,10,0)</f>
        <v>-1.6968000000000001</v>
      </c>
      <c r="E39" s="66">
        <f t="shared" si="0"/>
        <v>44</v>
      </c>
      <c r="F39" s="65">
        <f>VLOOKUP($A39,'Return Data'!$B$7:$R$2292,11,0)</f>
        <v>13.7385</v>
      </c>
      <c r="G39" s="66">
        <f t="shared" si="1"/>
        <v>31</v>
      </c>
      <c r="H39" s="65">
        <f>VLOOKUP($A39,'Return Data'!$B$7:$R$2292,12,0)</f>
        <v>29.833200000000001</v>
      </c>
      <c r="I39" s="66">
        <f t="shared" si="2"/>
        <v>32</v>
      </c>
      <c r="J39" s="65">
        <f>VLOOKUP($A39,'Return Data'!$B$7:$R$2292,13,0)</f>
        <v>34.990600000000001</v>
      </c>
      <c r="K39" s="66">
        <f t="shared" si="3"/>
        <v>34</v>
      </c>
      <c r="L39" s="65">
        <f>VLOOKUP($A39,'Return Data'!$B$7:$R$2292,17,0)</f>
        <v>31.667200000000001</v>
      </c>
      <c r="M39" s="66">
        <f t="shared" si="4"/>
        <v>18</v>
      </c>
      <c r="N39" s="65"/>
      <c r="O39" s="66"/>
      <c r="P39" s="65"/>
      <c r="Q39" s="66"/>
      <c r="R39" s="65">
        <f>VLOOKUP($A39,'Return Data'!$B$7:$R$2292,16,0)</f>
        <v>29.816400000000002</v>
      </c>
      <c r="S39" s="67">
        <f t="shared" si="6"/>
        <v>1</v>
      </c>
    </row>
    <row r="40" spans="1:19" x14ac:dyDescent="0.3">
      <c r="A40" s="63" t="s">
        <v>2036</v>
      </c>
      <c r="B40" s="64">
        <f>VLOOKUP($A40,'Return Data'!$B$7:$R$2292,3,0)</f>
        <v>44579</v>
      </c>
      <c r="C40" s="65">
        <f>VLOOKUP($A40,'Return Data'!$B$7:$R$2292,4,0)</f>
        <v>24.89</v>
      </c>
      <c r="D40" s="65">
        <f>VLOOKUP($A40,'Return Data'!$B$7:$R$2292,10,0)</f>
        <v>3.9683000000000002</v>
      </c>
      <c r="E40" s="66">
        <f t="shared" ref="E40:E67" si="10">RANK(D40,D$8:D$67,0)</f>
        <v>5</v>
      </c>
      <c r="F40" s="65">
        <f>VLOOKUP($A40,'Return Data'!$B$7:$R$2292,11,0)</f>
        <v>16.471699999999998</v>
      </c>
      <c r="G40" s="66">
        <f t="shared" ref="G40:G67" si="11">RANK(F40,F$8:F$67,0)</f>
        <v>5</v>
      </c>
      <c r="H40" s="65">
        <f>VLOOKUP($A40,'Return Data'!$B$7:$R$2292,12,0)</f>
        <v>32.746699999999997</v>
      </c>
      <c r="I40" s="66">
        <f t="shared" ref="I40:I67" si="12">RANK(H40,H$8:H$67,0)</f>
        <v>19</v>
      </c>
      <c r="J40" s="65">
        <f>VLOOKUP($A40,'Return Data'!$B$7:$R$2292,13,0)</f>
        <v>40.2254</v>
      </c>
      <c r="K40" s="66">
        <f t="shared" ref="K40:K67" si="13">RANK(J40,J$8:J$67,0)</f>
        <v>19</v>
      </c>
      <c r="L40" s="65">
        <f>VLOOKUP($A40,'Return Data'!$B$7:$R$2292,17,0)</f>
        <v>28.385100000000001</v>
      </c>
      <c r="M40" s="66">
        <f t="shared" ref="M40:M67" si="14">RANK(L40,L$8:L$67,0)</f>
        <v>22</v>
      </c>
      <c r="N40" s="65">
        <f>VLOOKUP($A40,'Return Data'!$B$7:$R$2292,14,0)</f>
        <v>22.3569</v>
      </c>
      <c r="O40" s="66">
        <f t="shared" ref="O40:O51" si="15">RANK(N40,N$8:N$67,0)</f>
        <v>24</v>
      </c>
      <c r="P40" s="65">
        <f>VLOOKUP($A40,'Return Data'!$B$7:$R$2292,15,0)</f>
        <v>18.0319</v>
      </c>
      <c r="Q40" s="66">
        <f t="shared" ref="Q40:Q46" si="16">RANK(P40,P$8:P$67,0)</f>
        <v>14</v>
      </c>
      <c r="R40" s="65">
        <f>VLOOKUP($A40,'Return Data'!$B$7:$R$2292,16,0)</f>
        <v>16.096800000000002</v>
      </c>
      <c r="S40" s="67">
        <f t="shared" ref="S40:S67" si="17">RANK(R40,R$8:R$67,0)</f>
        <v>28</v>
      </c>
    </row>
    <row r="41" spans="1:19" x14ac:dyDescent="0.3">
      <c r="A41" s="63" t="s">
        <v>301</v>
      </c>
      <c r="B41" s="64">
        <f>VLOOKUP($A41,'Return Data'!$B$7:$R$2292,3,0)</f>
        <v>44579</v>
      </c>
      <c r="C41" s="65">
        <f>VLOOKUP($A41,'Return Data'!$B$7:$R$2292,4,0)</f>
        <v>230.79480000000001</v>
      </c>
      <c r="D41" s="65">
        <f>VLOOKUP($A41,'Return Data'!$B$7:$R$2292,10,0)</f>
        <v>2.12E-2</v>
      </c>
      <c r="E41" s="66">
        <f t="shared" si="10"/>
        <v>20</v>
      </c>
      <c r="F41" s="65">
        <f>VLOOKUP($A41,'Return Data'!$B$7:$R$2292,11,0)</f>
        <v>13.4894</v>
      </c>
      <c r="G41" s="66">
        <f t="shared" si="11"/>
        <v>35</v>
      </c>
      <c r="H41" s="65">
        <f>VLOOKUP($A41,'Return Data'!$B$7:$R$2292,12,0)</f>
        <v>40.631100000000004</v>
      </c>
      <c r="I41" s="66">
        <f t="shared" si="12"/>
        <v>8</v>
      </c>
      <c r="J41" s="65">
        <f>VLOOKUP($A41,'Return Data'!$B$7:$R$2292,13,0)</f>
        <v>58.333300000000001</v>
      </c>
      <c r="K41" s="66">
        <f t="shared" si="13"/>
        <v>8</v>
      </c>
      <c r="L41" s="65">
        <f>VLOOKUP($A41,'Return Data'!$B$7:$R$2292,17,0)</f>
        <v>55.002699999999997</v>
      </c>
      <c r="M41" s="66">
        <f t="shared" si="14"/>
        <v>1</v>
      </c>
      <c r="N41" s="65">
        <f>VLOOKUP($A41,'Return Data'!$B$7:$R$2292,14,0)</f>
        <v>36.566899999999997</v>
      </c>
      <c r="O41" s="66">
        <f t="shared" si="15"/>
        <v>3</v>
      </c>
      <c r="P41" s="65">
        <f>VLOOKUP($A41,'Return Data'!$B$7:$R$2292,15,0)</f>
        <v>25.8948</v>
      </c>
      <c r="Q41" s="66">
        <f t="shared" si="16"/>
        <v>2</v>
      </c>
      <c r="R41" s="65">
        <f>VLOOKUP($A41,'Return Data'!$B$7:$R$2292,16,0)</f>
        <v>15.474500000000001</v>
      </c>
      <c r="S41" s="67">
        <f t="shared" si="17"/>
        <v>35</v>
      </c>
    </row>
    <row r="42" spans="1:19" x14ac:dyDescent="0.3">
      <c r="A42" s="63" t="s">
        <v>302</v>
      </c>
      <c r="B42" s="64">
        <f>VLOOKUP($A42,'Return Data'!$B$7:$R$2292,3,0)</f>
        <v>44579</v>
      </c>
      <c r="C42" s="65">
        <f>VLOOKUP($A42,'Return Data'!$B$7:$R$2292,4,0)</f>
        <v>76.819999999999993</v>
      </c>
      <c r="D42" s="65">
        <f>VLOOKUP($A42,'Return Data'!$B$7:$R$2292,10,0)</f>
        <v>-3.5773000000000001</v>
      </c>
      <c r="E42" s="66">
        <f t="shared" si="10"/>
        <v>58</v>
      </c>
      <c r="F42" s="65">
        <f>VLOOKUP($A42,'Return Data'!$B$7:$R$2292,11,0)</f>
        <v>5.7835000000000001</v>
      </c>
      <c r="G42" s="66">
        <f t="shared" si="11"/>
        <v>57</v>
      </c>
      <c r="H42" s="65">
        <f>VLOOKUP($A42,'Return Data'!$B$7:$R$2292,12,0)</f>
        <v>17.587599999999998</v>
      </c>
      <c r="I42" s="66">
        <f t="shared" si="12"/>
        <v>57</v>
      </c>
      <c r="J42" s="65">
        <f>VLOOKUP($A42,'Return Data'!$B$7:$R$2292,13,0)</f>
        <v>23.4056</v>
      </c>
      <c r="K42" s="66">
        <f t="shared" si="13"/>
        <v>56</v>
      </c>
      <c r="L42" s="65">
        <f>VLOOKUP($A42,'Return Data'!$B$7:$R$2292,17,0)</f>
        <v>19.903500000000001</v>
      </c>
      <c r="M42" s="66">
        <f t="shared" si="14"/>
        <v>49</v>
      </c>
      <c r="N42" s="65">
        <f>VLOOKUP($A42,'Return Data'!$B$7:$R$2292,14,0)</f>
        <v>13.214600000000001</v>
      </c>
      <c r="O42" s="66">
        <f t="shared" si="15"/>
        <v>55</v>
      </c>
      <c r="P42" s="65">
        <f>VLOOKUP($A42,'Return Data'!$B$7:$R$2292,15,0)</f>
        <v>11.243</v>
      </c>
      <c r="Q42" s="66">
        <f t="shared" si="16"/>
        <v>44</v>
      </c>
      <c r="R42" s="65">
        <f>VLOOKUP($A42,'Return Data'!$B$7:$R$2292,16,0)</f>
        <v>16.683499999999999</v>
      </c>
      <c r="S42" s="67">
        <f t="shared" si="17"/>
        <v>23</v>
      </c>
    </row>
    <row r="43" spans="1:19" x14ac:dyDescent="0.3">
      <c r="A43" s="63" t="s">
        <v>373</v>
      </c>
      <c r="B43" s="64">
        <f>VLOOKUP($A43,'Return Data'!$B$7:$R$2292,3,0)</f>
        <v>44579</v>
      </c>
      <c r="C43" s="65">
        <f>VLOOKUP($A43,'Return Data'!$B$7:$R$2292,4,0)</f>
        <v>717.33416299858095</v>
      </c>
      <c r="D43" s="65">
        <f>VLOOKUP($A43,'Return Data'!$B$7:$R$2292,10,0)</f>
        <v>-0.88580000000000003</v>
      </c>
      <c r="E43" s="66">
        <f t="shared" si="10"/>
        <v>34</v>
      </c>
      <c r="F43" s="65">
        <f>VLOOKUP($A43,'Return Data'!$B$7:$R$2292,11,0)</f>
        <v>11.3139</v>
      </c>
      <c r="G43" s="66">
        <f t="shared" si="11"/>
        <v>48</v>
      </c>
      <c r="H43" s="65">
        <f>VLOOKUP($A43,'Return Data'!$B$7:$R$2292,12,0)</f>
        <v>26.782299999999999</v>
      </c>
      <c r="I43" s="66">
        <f t="shared" si="12"/>
        <v>49</v>
      </c>
      <c r="J43" s="65">
        <f>VLOOKUP($A43,'Return Data'!$B$7:$R$2292,13,0)</f>
        <v>31.448799999999999</v>
      </c>
      <c r="K43" s="66">
        <f t="shared" si="13"/>
        <v>46</v>
      </c>
      <c r="L43" s="65">
        <f>VLOOKUP($A43,'Return Data'!$B$7:$R$2292,17,0)</f>
        <v>24.708200000000001</v>
      </c>
      <c r="M43" s="66">
        <f t="shared" si="14"/>
        <v>33</v>
      </c>
      <c r="N43" s="65">
        <f>VLOOKUP($A43,'Return Data'!$B$7:$R$2292,14,0)</f>
        <v>18.5136</v>
      </c>
      <c r="O43" s="66">
        <f t="shared" si="15"/>
        <v>41</v>
      </c>
      <c r="P43" s="65">
        <f>VLOOKUP($A43,'Return Data'!$B$7:$R$2292,15,0)</f>
        <v>14.5306</v>
      </c>
      <c r="Q43" s="66">
        <f t="shared" si="16"/>
        <v>35</v>
      </c>
      <c r="R43" s="65">
        <f>VLOOKUP($A43,'Return Data'!$B$7:$R$2292,16,0)</f>
        <v>15.980700000000001</v>
      </c>
      <c r="S43" s="67">
        <f t="shared" si="17"/>
        <v>29</v>
      </c>
    </row>
    <row r="44" spans="1:19" x14ac:dyDescent="0.3">
      <c r="A44" s="63" t="s">
        <v>304</v>
      </c>
      <c r="B44" s="64">
        <f>VLOOKUP($A44,'Return Data'!$B$7:$R$2292,3,0)</f>
        <v>44579</v>
      </c>
      <c r="C44" s="65">
        <f>VLOOKUP($A44,'Return Data'!$B$7:$R$2292,4,0)</f>
        <v>27.3552</v>
      </c>
      <c r="D44" s="65">
        <f>VLOOKUP($A44,'Return Data'!$B$7:$R$2292,10,0)</f>
        <v>8.4891000000000005</v>
      </c>
      <c r="E44" s="66">
        <f t="shared" si="10"/>
        <v>1</v>
      </c>
      <c r="F44" s="65">
        <f>VLOOKUP($A44,'Return Data'!$B$7:$R$2292,11,0)</f>
        <v>19.770399999999999</v>
      </c>
      <c r="G44" s="66">
        <f t="shared" si="11"/>
        <v>1</v>
      </c>
      <c r="H44" s="65">
        <f>VLOOKUP($A44,'Return Data'!$B$7:$R$2292,12,0)</f>
        <v>39.907800000000002</v>
      </c>
      <c r="I44" s="66">
        <f t="shared" si="12"/>
        <v>9</v>
      </c>
      <c r="J44" s="65">
        <f>VLOOKUP($A44,'Return Data'!$B$7:$R$2292,13,0)</f>
        <v>51.330199999999998</v>
      </c>
      <c r="K44" s="66">
        <f t="shared" si="13"/>
        <v>11</v>
      </c>
      <c r="L44" s="65">
        <f>VLOOKUP($A44,'Return Data'!$B$7:$R$2292,17,0)</f>
        <v>37.337699999999998</v>
      </c>
      <c r="M44" s="66">
        <f t="shared" si="14"/>
        <v>13</v>
      </c>
      <c r="N44" s="65">
        <f>VLOOKUP($A44,'Return Data'!$B$7:$R$2292,14,0)</f>
        <v>29.854600000000001</v>
      </c>
      <c r="O44" s="66">
        <f t="shared" si="15"/>
        <v>7</v>
      </c>
      <c r="P44" s="65">
        <f>VLOOKUP($A44,'Return Data'!$B$7:$R$2292,15,0)</f>
        <v>19.692900000000002</v>
      </c>
      <c r="Q44" s="66">
        <f t="shared" si="16"/>
        <v>9</v>
      </c>
      <c r="R44" s="65">
        <f>VLOOKUP($A44,'Return Data'!$B$7:$R$2292,16,0)</f>
        <v>18.927</v>
      </c>
      <c r="S44" s="67">
        <f t="shared" si="17"/>
        <v>16</v>
      </c>
    </row>
    <row r="45" spans="1:19" x14ac:dyDescent="0.3">
      <c r="A45" s="63" t="s">
        <v>305</v>
      </c>
      <c r="B45" s="64">
        <f>VLOOKUP($A45,'Return Data'!$B$7:$R$2292,3,0)</f>
        <v>44579</v>
      </c>
      <c r="C45" s="65">
        <f>VLOOKUP($A45,'Return Data'!$B$7:$R$2292,4,0)</f>
        <v>28.217199999999998</v>
      </c>
      <c r="D45" s="65">
        <f>VLOOKUP($A45,'Return Data'!$B$7:$R$2292,10,0)</f>
        <v>7.7896999999999998</v>
      </c>
      <c r="E45" s="66">
        <f t="shared" si="10"/>
        <v>3</v>
      </c>
      <c r="F45" s="65">
        <f>VLOOKUP($A45,'Return Data'!$B$7:$R$2292,11,0)</f>
        <v>18.883299999999998</v>
      </c>
      <c r="G45" s="66">
        <f t="shared" si="11"/>
        <v>3</v>
      </c>
      <c r="H45" s="65">
        <f>VLOOKUP($A45,'Return Data'!$B$7:$R$2292,12,0)</f>
        <v>39.4861</v>
      </c>
      <c r="I45" s="66">
        <f t="shared" si="12"/>
        <v>11</v>
      </c>
      <c r="J45" s="65">
        <f>VLOOKUP($A45,'Return Data'!$B$7:$R$2292,13,0)</f>
        <v>50.065100000000001</v>
      </c>
      <c r="K45" s="66">
        <f t="shared" si="13"/>
        <v>14</v>
      </c>
      <c r="L45" s="65">
        <f>VLOOKUP($A45,'Return Data'!$B$7:$R$2292,17,0)</f>
        <v>37.339100000000002</v>
      </c>
      <c r="M45" s="66">
        <f t="shared" si="14"/>
        <v>12</v>
      </c>
      <c r="N45" s="65">
        <f>VLOOKUP($A45,'Return Data'!$B$7:$R$2292,14,0)</f>
        <v>29.751999999999999</v>
      </c>
      <c r="O45" s="66">
        <f t="shared" si="15"/>
        <v>8</v>
      </c>
      <c r="P45" s="65">
        <f>VLOOKUP($A45,'Return Data'!$B$7:$R$2292,15,0)</f>
        <v>19.8429</v>
      </c>
      <c r="Q45" s="66">
        <f t="shared" si="16"/>
        <v>7</v>
      </c>
      <c r="R45" s="65">
        <f>VLOOKUP($A45,'Return Data'!$B$7:$R$2292,16,0)</f>
        <v>16.424700000000001</v>
      </c>
      <c r="S45" s="67">
        <f t="shared" si="17"/>
        <v>26</v>
      </c>
    </row>
    <row r="46" spans="1:19" x14ac:dyDescent="0.3">
      <c r="A46" s="63" t="s">
        <v>306</v>
      </c>
      <c r="B46" s="64">
        <f>VLOOKUP($A46,'Return Data'!$B$7:$R$2292,3,0)</f>
        <v>44579</v>
      </c>
      <c r="C46" s="65">
        <f>VLOOKUP($A46,'Return Data'!$B$7:$R$2292,4,0)</f>
        <v>26.715299999999999</v>
      </c>
      <c r="D46" s="65">
        <f>VLOOKUP($A46,'Return Data'!$B$7:$R$2292,10,0)</f>
        <v>8.2634000000000007</v>
      </c>
      <c r="E46" s="66">
        <f t="shared" si="10"/>
        <v>2</v>
      </c>
      <c r="F46" s="65">
        <f>VLOOKUP($A46,'Return Data'!$B$7:$R$2292,11,0)</f>
        <v>19.676100000000002</v>
      </c>
      <c r="G46" s="66">
        <f t="shared" si="11"/>
        <v>2</v>
      </c>
      <c r="H46" s="65">
        <f>VLOOKUP($A46,'Return Data'!$B$7:$R$2292,12,0)</f>
        <v>39.627200000000002</v>
      </c>
      <c r="I46" s="66">
        <f t="shared" si="12"/>
        <v>10</v>
      </c>
      <c r="J46" s="65">
        <f>VLOOKUP($A46,'Return Data'!$B$7:$R$2292,13,0)</f>
        <v>51.006399999999999</v>
      </c>
      <c r="K46" s="66">
        <f t="shared" si="13"/>
        <v>13</v>
      </c>
      <c r="L46" s="65">
        <f>VLOOKUP($A46,'Return Data'!$B$7:$R$2292,17,0)</f>
        <v>35.979799999999997</v>
      </c>
      <c r="M46" s="66">
        <f t="shared" si="14"/>
        <v>14</v>
      </c>
      <c r="N46" s="65">
        <f>VLOOKUP($A46,'Return Data'!$B$7:$R$2292,14,0)</f>
        <v>28.598700000000001</v>
      </c>
      <c r="O46" s="66">
        <f t="shared" si="15"/>
        <v>9</v>
      </c>
      <c r="P46" s="65">
        <f>VLOOKUP($A46,'Return Data'!$B$7:$R$2292,15,0)</f>
        <v>18.908200000000001</v>
      </c>
      <c r="Q46" s="66">
        <f t="shared" si="16"/>
        <v>12</v>
      </c>
      <c r="R46" s="65">
        <f>VLOOKUP($A46,'Return Data'!$B$7:$R$2292,16,0)</f>
        <v>15.2737</v>
      </c>
      <c r="S46" s="67">
        <f t="shared" si="17"/>
        <v>36</v>
      </c>
    </row>
    <row r="47" spans="1:19" x14ac:dyDescent="0.3">
      <c r="A47" s="63" t="s">
        <v>307</v>
      </c>
      <c r="B47" s="64">
        <f>VLOOKUP($A47,'Return Data'!$B$7:$R$2292,3,0)</f>
        <v>44579</v>
      </c>
      <c r="C47" s="65">
        <f>VLOOKUP($A47,'Return Data'!$B$7:$R$2292,4,0)</f>
        <v>31.271899999999999</v>
      </c>
      <c r="D47" s="65">
        <f>VLOOKUP($A47,'Return Data'!$B$7:$R$2292,10,0)</f>
        <v>-0.58779999999999999</v>
      </c>
      <c r="E47" s="66">
        <f t="shared" si="10"/>
        <v>30</v>
      </c>
      <c r="F47" s="65">
        <f>VLOOKUP($A47,'Return Data'!$B$7:$R$2292,11,0)</f>
        <v>16.095300000000002</v>
      </c>
      <c r="G47" s="66">
        <f t="shared" si="11"/>
        <v>9</v>
      </c>
      <c r="H47" s="65">
        <f>VLOOKUP($A47,'Return Data'!$B$7:$R$2292,12,0)</f>
        <v>50.566499999999998</v>
      </c>
      <c r="I47" s="66">
        <f t="shared" si="12"/>
        <v>7</v>
      </c>
      <c r="J47" s="65">
        <f>VLOOKUP($A47,'Return Data'!$B$7:$R$2292,13,0)</f>
        <v>65.404700000000005</v>
      </c>
      <c r="K47" s="66">
        <f t="shared" si="13"/>
        <v>7</v>
      </c>
      <c r="L47" s="65">
        <f>VLOOKUP($A47,'Return Data'!$B$7:$R$2292,17,0)</f>
        <v>45.660699999999999</v>
      </c>
      <c r="M47" s="66">
        <f t="shared" si="14"/>
        <v>2</v>
      </c>
      <c r="N47" s="65">
        <f>VLOOKUP($A47,'Return Data'!$B$7:$R$2292,14,0)</f>
        <v>36.971699999999998</v>
      </c>
      <c r="O47" s="66">
        <f t="shared" si="15"/>
        <v>2</v>
      </c>
      <c r="P47" s="65"/>
      <c r="Q47" s="66"/>
      <c r="R47" s="65">
        <f>VLOOKUP($A47,'Return Data'!$B$7:$R$2292,16,0)</f>
        <v>26.776700000000002</v>
      </c>
      <c r="S47" s="67">
        <f t="shared" si="17"/>
        <v>3</v>
      </c>
    </row>
    <row r="48" spans="1:19" x14ac:dyDescent="0.3">
      <c r="A48" s="63" t="s">
        <v>308</v>
      </c>
      <c r="B48" s="64">
        <f>VLOOKUP($A48,'Return Data'!$B$7:$R$2292,3,0)</f>
        <v>44579</v>
      </c>
      <c r="C48" s="65">
        <f>VLOOKUP($A48,'Return Data'!$B$7:$R$2292,4,0)</f>
        <v>18.624099999999999</v>
      </c>
      <c r="D48" s="65">
        <f>VLOOKUP($A48,'Return Data'!$B$7:$R$2292,10,0)</f>
        <v>1.8261000000000001</v>
      </c>
      <c r="E48" s="66">
        <f t="shared" si="10"/>
        <v>8</v>
      </c>
      <c r="F48" s="65">
        <f>VLOOKUP($A48,'Return Data'!$B$7:$R$2292,11,0)</f>
        <v>11.851800000000001</v>
      </c>
      <c r="G48" s="66">
        <f t="shared" si="11"/>
        <v>47</v>
      </c>
      <c r="H48" s="65">
        <f>VLOOKUP($A48,'Return Data'!$B$7:$R$2292,12,0)</f>
        <v>29.228100000000001</v>
      </c>
      <c r="I48" s="66">
        <f t="shared" si="12"/>
        <v>33</v>
      </c>
      <c r="J48" s="65">
        <f>VLOOKUP($A48,'Return Data'!$B$7:$R$2292,13,0)</f>
        <v>36.9208</v>
      </c>
      <c r="K48" s="66">
        <f t="shared" si="13"/>
        <v>23</v>
      </c>
      <c r="L48" s="65">
        <f>VLOOKUP($A48,'Return Data'!$B$7:$R$2292,17,0)</f>
        <v>27.163699999999999</v>
      </c>
      <c r="M48" s="66">
        <f t="shared" si="14"/>
        <v>25</v>
      </c>
      <c r="N48" s="65">
        <f>VLOOKUP($A48,'Return Data'!$B$7:$R$2292,14,0)</f>
        <v>23.130199999999999</v>
      </c>
      <c r="O48" s="66">
        <f t="shared" si="15"/>
        <v>23</v>
      </c>
      <c r="P48" s="65"/>
      <c r="Q48" s="66"/>
      <c r="R48" s="65">
        <f>VLOOKUP($A48,'Return Data'!$B$7:$R$2292,16,0)</f>
        <v>19.385999999999999</v>
      </c>
      <c r="S48" s="67">
        <f t="shared" si="17"/>
        <v>14</v>
      </c>
    </row>
    <row r="49" spans="1:19" x14ac:dyDescent="0.3">
      <c r="A49" s="63" t="s">
        <v>309</v>
      </c>
      <c r="B49" s="64">
        <f>VLOOKUP($A49,'Return Data'!$B$7:$R$2292,3,0)</f>
        <v>44579</v>
      </c>
      <c r="C49" s="65">
        <f>VLOOKUP($A49,'Return Data'!$B$7:$R$2292,4,0)</f>
        <v>17.136399999999998</v>
      </c>
      <c r="D49" s="65">
        <f>VLOOKUP($A49,'Return Data'!$B$7:$R$2292,10,0)</f>
        <v>0.4667</v>
      </c>
      <c r="E49" s="66">
        <f t="shared" si="10"/>
        <v>13</v>
      </c>
      <c r="F49" s="65">
        <f>VLOOKUP($A49,'Return Data'!$B$7:$R$2292,11,0)</f>
        <v>14.393700000000001</v>
      </c>
      <c r="G49" s="66">
        <f t="shared" si="11"/>
        <v>24</v>
      </c>
      <c r="H49" s="65">
        <f>VLOOKUP($A49,'Return Data'!$B$7:$R$2292,12,0)</f>
        <v>30.439800000000002</v>
      </c>
      <c r="I49" s="66">
        <f t="shared" si="12"/>
        <v>29</v>
      </c>
      <c r="J49" s="65">
        <f>VLOOKUP($A49,'Return Data'!$B$7:$R$2292,13,0)</f>
        <v>36.8733</v>
      </c>
      <c r="K49" s="66">
        <f t="shared" si="13"/>
        <v>24</v>
      </c>
      <c r="L49" s="65">
        <f>VLOOKUP($A49,'Return Data'!$B$7:$R$2292,17,0)</f>
        <v>24.727699999999999</v>
      </c>
      <c r="M49" s="66">
        <f t="shared" si="14"/>
        <v>32</v>
      </c>
      <c r="N49" s="65">
        <f>VLOOKUP($A49,'Return Data'!$B$7:$R$2292,14,0)</f>
        <v>21.471699999999998</v>
      </c>
      <c r="O49" s="66">
        <f t="shared" si="15"/>
        <v>29</v>
      </c>
      <c r="P49" s="65"/>
      <c r="Q49" s="66"/>
      <c r="R49" s="65">
        <f>VLOOKUP($A49,'Return Data'!$B$7:$R$2292,16,0)</f>
        <v>15.1576</v>
      </c>
      <c r="S49" s="67">
        <f t="shared" si="17"/>
        <v>38</v>
      </c>
    </row>
    <row r="50" spans="1:19" x14ac:dyDescent="0.3">
      <c r="A50" s="63" t="s">
        <v>310</v>
      </c>
      <c r="B50" s="64">
        <f>VLOOKUP($A50,'Return Data'!$B$7:$R$2292,3,0)</f>
        <v>44579</v>
      </c>
      <c r="C50" s="65">
        <f>VLOOKUP($A50,'Return Data'!$B$7:$R$2292,4,0)</f>
        <v>84.394499999999994</v>
      </c>
      <c r="D50" s="65">
        <f>VLOOKUP($A50,'Return Data'!$B$7:$R$2292,10,0)</f>
        <v>-2.3917999999999999</v>
      </c>
      <c r="E50" s="66">
        <f t="shared" si="10"/>
        <v>54</v>
      </c>
      <c r="F50" s="65">
        <f>VLOOKUP($A50,'Return Data'!$B$7:$R$2292,11,0)</f>
        <v>16.167000000000002</v>
      </c>
      <c r="G50" s="66">
        <f t="shared" si="11"/>
        <v>8</v>
      </c>
      <c r="H50" s="65">
        <f>VLOOKUP($A50,'Return Data'!$B$7:$R$2292,12,0)</f>
        <v>38.826599999999999</v>
      </c>
      <c r="I50" s="66">
        <f t="shared" si="12"/>
        <v>12</v>
      </c>
      <c r="J50" s="65">
        <f>VLOOKUP($A50,'Return Data'!$B$7:$R$2292,13,0)</f>
        <v>52.36</v>
      </c>
      <c r="K50" s="66">
        <f t="shared" si="13"/>
        <v>9</v>
      </c>
      <c r="L50" s="65">
        <f>VLOOKUP($A50,'Return Data'!$B$7:$R$2292,17,0)</f>
        <v>42.323</v>
      </c>
      <c r="M50" s="66">
        <f t="shared" si="14"/>
        <v>4</v>
      </c>
      <c r="N50" s="65">
        <f>VLOOKUP($A50,'Return Data'!$B$7:$R$2292,14,0)</f>
        <v>35.917000000000002</v>
      </c>
      <c r="O50" s="66">
        <f t="shared" si="15"/>
        <v>4</v>
      </c>
      <c r="P50" s="65">
        <f>VLOOKUP($A50,'Return Data'!$B$7:$R$2292,15,0)</f>
        <v>25.482900000000001</v>
      </c>
      <c r="Q50" s="66">
        <f>RANK(P50,P$8:P$67,0)</f>
        <v>3</v>
      </c>
      <c r="R50" s="65">
        <f>VLOOKUP($A50,'Return Data'!$B$7:$R$2292,16,0)</f>
        <v>24.276800000000001</v>
      </c>
      <c r="S50" s="67">
        <f t="shared" si="17"/>
        <v>5</v>
      </c>
    </row>
    <row r="51" spans="1:19" x14ac:dyDescent="0.3">
      <c r="A51" s="63" t="s">
        <v>311</v>
      </c>
      <c r="B51" s="64">
        <f>VLOOKUP($A51,'Return Data'!$B$7:$R$2292,3,0)</f>
        <v>44579</v>
      </c>
      <c r="C51" s="65">
        <f>VLOOKUP($A51,'Return Data'!$B$7:$R$2292,4,0)</f>
        <v>59.628799999999998</v>
      </c>
      <c r="D51" s="65">
        <f>VLOOKUP($A51,'Return Data'!$B$7:$R$2292,10,0)</f>
        <v>-1.9746999999999999</v>
      </c>
      <c r="E51" s="66">
        <f t="shared" si="10"/>
        <v>50</v>
      </c>
      <c r="F51" s="65">
        <f>VLOOKUP($A51,'Return Data'!$B$7:$R$2292,11,0)</f>
        <v>14.5991</v>
      </c>
      <c r="G51" s="66">
        <f t="shared" si="11"/>
        <v>21</v>
      </c>
      <c r="H51" s="65">
        <f>VLOOKUP($A51,'Return Data'!$B$7:$R$2292,12,0)</f>
        <v>38.078899999999997</v>
      </c>
      <c r="I51" s="66">
        <f t="shared" si="12"/>
        <v>13</v>
      </c>
      <c r="J51" s="65">
        <f>VLOOKUP($A51,'Return Data'!$B$7:$R$2292,13,0)</f>
        <v>51.996000000000002</v>
      </c>
      <c r="K51" s="66">
        <f t="shared" si="13"/>
        <v>10</v>
      </c>
      <c r="L51" s="65">
        <f>VLOOKUP($A51,'Return Data'!$B$7:$R$2292,17,0)</f>
        <v>42.857799999999997</v>
      </c>
      <c r="M51" s="66">
        <f t="shared" si="14"/>
        <v>3</v>
      </c>
      <c r="N51" s="65">
        <f>VLOOKUP($A51,'Return Data'!$B$7:$R$2292,14,0)</f>
        <v>38.372900000000001</v>
      </c>
      <c r="O51" s="66">
        <f t="shared" si="15"/>
        <v>1</v>
      </c>
      <c r="P51" s="65">
        <f>VLOOKUP($A51,'Return Data'!$B$7:$R$2292,15,0)</f>
        <v>27.2911</v>
      </c>
      <c r="Q51" s="66">
        <f>RANK(P51,P$8:P$67,0)</f>
        <v>1</v>
      </c>
      <c r="R51" s="65">
        <f>VLOOKUP($A51,'Return Data'!$B$7:$R$2292,16,0)</f>
        <v>25.6633</v>
      </c>
      <c r="S51" s="67">
        <f t="shared" si="17"/>
        <v>4</v>
      </c>
    </row>
    <row r="52" spans="1:19" x14ac:dyDescent="0.3">
      <c r="A52" s="63" t="s">
        <v>312</v>
      </c>
      <c r="B52" s="64">
        <f>VLOOKUP($A52,'Return Data'!$B$7:$R$2292,3,0)</f>
        <v>44579</v>
      </c>
      <c r="C52" s="65">
        <f>VLOOKUP($A52,'Return Data'!$B$7:$R$2292,4,0)</f>
        <v>16.049700000000001</v>
      </c>
      <c r="D52" s="65">
        <f>VLOOKUP($A52,'Return Data'!$B$7:$R$2292,10,0)</f>
        <v>-2.6972</v>
      </c>
      <c r="E52" s="66">
        <f t="shared" si="10"/>
        <v>56</v>
      </c>
      <c r="F52" s="65">
        <f>VLOOKUP($A52,'Return Data'!$B$7:$R$2292,11,0)</f>
        <v>13.0595</v>
      </c>
      <c r="G52" s="66">
        <f t="shared" si="11"/>
        <v>39</v>
      </c>
      <c r="H52" s="65">
        <f>VLOOKUP($A52,'Return Data'!$B$7:$R$2292,12,0)</f>
        <v>22.694700000000001</v>
      </c>
      <c r="I52" s="66">
        <f t="shared" si="12"/>
        <v>55</v>
      </c>
      <c r="J52" s="65">
        <f>VLOOKUP($A52,'Return Data'!$B$7:$R$2292,13,0)</f>
        <v>22.375699999999998</v>
      </c>
      <c r="K52" s="66">
        <f t="shared" si="13"/>
        <v>57</v>
      </c>
      <c r="L52" s="65">
        <f>VLOOKUP($A52,'Return Data'!$B$7:$R$2292,17,0)</f>
        <v>18.801500000000001</v>
      </c>
      <c r="M52" s="66">
        <f t="shared" si="14"/>
        <v>51</v>
      </c>
      <c r="N52" s="65"/>
      <c r="O52" s="66"/>
      <c r="P52" s="65"/>
      <c r="Q52" s="66"/>
      <c r="R52" s="65">
        <f>VLOOKUP($A52,'Return Data'!$B$7:$R$2292,16,0)</f>
        <v>17.183499999999999</v>
      </c>
      <c r="S52" s="67">
        <f t="shared" si="17"/>
        <v>20</v>
      </c>
    </row>
    <row r="53" spans="1:19" x14ac:dyDescent="0.3">
      <c r="A53" s="63" t="s">
        <v>313</v>
      </c>
      <c r="B53" s="64">
        <f>VLOOKUP($A53,'Return Data'!$B$7:$R$2292,3,0)</f>
        <v>44579</v>
      </c>
      <c r="C53" s="65">
        <f>VLOOKUP($A53,'Return Data'!$B$7:$R$2292,4,0)</f>
        <v>153.78129999999999</v>
      </c>
      <c r="D53" s="65">
        <f>VLOOKUP($A53,'Return Data'!$B$7:$R$2292,10,0)</f>
        <v>-0.46450000000000002</v>
      </c>
      <c r="E53" s="66">
        <f t="shared" si="10"/>
        <v>28</v>
      </c>
      <c r="F53" s="65">
        <f>VLOOKUP($A53,'Return Data'!$B$7:$R$2292,11,0)</f>
        <v>14.1783</v>
      </c>
      <c r="G53" s="66">
        <f t="shared" si="11"/>
        <v>27</v>
      </c>
      <c r="H53" s="65">
        <f>VLOOKUP($A53,'Return Data'!$B$7:$R$2292,12,0)</f>
        <v>27.5273</v>
      </c>
      <c r="I53" s="66">
        <f t="shared" si="12"/>
        <v>43</v>
      </c>
      <c r="J53" s="65">
        <f>VLOOKUP($A53,'Return Data'!$B$7:$R$2292,13,0)</f>
        <v>33.417200000000001</v>
      </c>
      <c r="K53" s="66">
        <f t="shared" si="13"/>
        <v>40</v>
      </c>
      <c r="L53" s="65">
        <f>VLOOKUP($A53,'Return Data'!$B$7:$R$2292,17,0)</f>
        <v>20.752300000000002</v>
      </c>
      <c r="M53" s="66">
        <f t="shared" si="14"/>
        <v>46</v>
      </c>
      <c r="N53" s="65">
        <f>VLOOKUP($A53,'Return Data'!$B$7:$R$2292,14,0)</f>
        <v>17.0884</v>
      </c>
      <c r="O53" s="66">
        <f t="shared" ref="O53:O67" si="18">RANK(N53,N$8:N$67,0)</f>
        <v>48</v>
      </c>
      <c r="P53" s="65">
        <f>VLOOKUP($A53,'Return Data'!$B$7:$R$2292,15,0)</f>
        <v>13.367800000000001</v>
      </c>
      <c r="Q53" s="66">
        <f>RANK(P53,P$8:P$67,0)</f>
        <v>39</v>
      </c>
      <c r="R53" s="65">
        <f>VLOOKUP($A53,'Return Data'!$B$7:$R$2292,16,0)</f>
        <v>15.8094</v>
      </c>
      <c r="S53" s="67">
        <f t="shared" si="17"/>
        <v>32</v>
      </c>
    </row>
    <row r="54" spans="1:19" x14ac:dyDescent="0.3">
      <c r="A54" s="63" t="s">
        <v>314</v>
      </c>
      <c r="B54" s="64">
        <f>VLOOKUP($A54,'Return Data'!$B$7:$R$2292,3,0)</f>
        <v>44579</v>
      </c>
      <c r="C54" s="65">
        <f>VLOOKUP($A54,'Return Data'!$B$7:$R$2292,4,0)</f>
        <v>19.358699999999999</v>
      </c>
      <c r="D54" s="65">
        <f>VLOOKUP($A54,'Return Data'!$B$7:$R$2292,10,0)</f>
        <v>1.1226</v>
      </c>
      <c r="E54" s="66">
        <f t="shared" si="10"/>
        <v>11</v>
      </c>
      <c r="F54" s="65">
        <f>VLOOKUP($A54,'Return Data'!$B$7:$R$2292,11,0)</f>
        <v>14.667899999999999</v>
      </c>
      <c r="G54" s="66">
        <f t="shared" si="11"/>
        <v>19</v>
      </c>
      <c r="H54" s="65">
        <f>VLOOKUP($A54,'Return Data'!$B$7:$R$2292,12,0)</f>
        <v>59.384599999999999</v>
      </c>
      <c r="I54" s="66">
        <f t="shared" si="12"/>
        <v>3</v>
      </c>
      <c r="J54" s="65">
        <f>VLOOKUP($A54,'Return Data'!$B$7:$R$2292,13,0)</f>
        <v>74.794799999999995</v>
      </c>
      <c r="K54" s="66">
        <f t="shared" si="13"/>
        <v>4</v>
      </c>
      <c r="L54" s="65">
        <f>VLOOKUP($A54,'Return Data'!$B$7:$R$2292,17,0)</f>
        <v>39.563000000000002</v>
      </c>
      <c r="M54" s="66">
        <f t="shared" si="14"/>
        <v>8</v>
      </c>
      <c r="N54" s="65">
        <f>VLOOKUP($A54,'Return Data'!$B$7:$R$2292,14,0)</f>
        <v>23.374400000000001</v>
      </c>
      <c r="O54" s="66">
        <f t="shared" si="18"/>
        <v>21</v>
      </c>
      <c r="P54" s="65">
        <f>VLOOKUP($A54,'Return Data'!$B$7:$R$2292,15,0)</f>
        <v>12.936299999999999</v>
      </c>
      <c r="Q54" s="66">
        <f t="shared" ref="Q54" si="19">RANK(P54,P$8:P$67,0)</f>
        <v>41</v>
      </c>
      <c r="R54" s="65">
        <f>VLOOKUP($A54,'Return Data'!$B$7:$R$2292,16,0)</f>
        <v>13.629200000000001</v>
      </c>
      <c r="S54" s="67">
        <f t="shared" si="17"/>
        <v>42</v>
      </c>
    </row>
    <row r="55" spans="1:19" x14ac:dyDescent="0.3">
      <c r="A55" s="63" t="s">
        <v>315</v>
      </c>
      <c r="B55" s="64">
        <f>VLOOKUP($A55,'Return Data'!$B$7:$R$2292,3,0)</f>
        <v>44579</v>
      </c>
      <c r="C55" s="65">
        <f>VLOOKUP($A55,'Return Data'!$B$7:$R$2292,4,0)</f>
        <v>16.7319</v>
      </c>
      <c r="D55" s="65">
        <f>VLOOKUP($A55,'Return Data'!$B$7:$R$2292,10,0)</f>
        <v>1.3324</v>
      </c>
      <c r="E55" s="66">
        <f t="shared" si="10"/>
        <v>9</v>
      </c>
      <c r="F55" s="65">
        <f>VLOOKUP($A55,'Return Data'!$B$7:$R$2292,11,0)</f>
        <v>15.1241</v>
      </c>
      <c r="G55" s="66">
        <f t="shared" si="11"/>
        <v>16</v>
      </c>
      <c r="H55" s="65">
        <f>VLOOKUP($A55,'Return Data'!$B$7:$R$2292,12,0)</f>
        <v>59.6571</v>
      </c>
      <c r="I55" s="66">
        <f t="shared" si="12"/>
        <v>2</v>
      </c>
      <c r="J55" s="65">
        <f>VLOOKUP($A55,'Return Data'!$B$7:$R$2292,13,0)</f>
        <v>76.909300000000002</v>
      </c>
      <c r="K55" s="66">
        <f t="shared" si="13"/>
        <v>3</v>
      </c>
      <c r="L55" s="65">
        <f>VLOOKUP($A55,'Return Data'!$B$7:$R$2292,17,0)</f>
        <v>40.568399999999997</v>
      </c>
      <c r="M55" s="66">
        <f t="shared" si="14"/>
        <v>7</v>
      </c>
      <c r="N55" s="65">
        <f>VLOOKUP($A55,'Return Data'!$B$7:$R$2292,14,0)</f>
        <v>24.032499999999999</v>
      </c>
      <c r="O55" s="66">
        <f t="shared" si="18"/>
        <v>16</v>
      </c>
      <c r="P55" s="65"/>
      <c r="Q55" s="66"/>
      <c r="R55" s="65">
        <f>VLOOKUP($A55,'Return Data'!$B$7:$R$2292,16,0)</f>
        <v>11.258699999999999</v>
      </c>
      <c r="S55" s="67">
        <f t="shared" si="17"/>
        <v>54</v>
      </c>
    </row>
    <row r="56" spans="1:19" x14ac:dyDescent="0.3">
      <c r="A56" s="63" t="s">
        <v>316</v>
      </c>
      <c r="B56" s="64">
        <f>VLOOKUP($A56,'Return Data'!$B$7:$R$2292,3,0)</f>
        <v>44579</v>
      </c>
      <c r="C56" s="65">
        <f>VLOOKUP($A56,'Return Data'!$B$7:$R$2292,4,0)</f>
        <v>15.4038</v>
      </c>
      <c r="D56" s="65">
        <f>VLOOKUP($A56,'Return Data'!$B$7:$R$2292,10,0)</f>
        <v>-1.23E-2</v>
      </c>
      <c r="E56" s="66">
        <f t="shared" si="10"/>
        <v>22</v>
      </c>
      <c r="F56" s="65">
        <f>VLOOKUP($A56,'Return Data'!$B$7:$R$2292,11,0)</f>
        <v>14.8132</v>
      </c>
      <c r="G56" s="66">
        <f t="shared" si="11"/>
        <v>18</v>
      </c>
      <c r="H56" s="65">
        <f>VLOOKUP($A56,'Return Data'!$B$7:$R$2292,12,0)</f>
        <v>62.007100000000001</v>
      </c>
      <c r="I56" s="66">
        <f t="shared" si="12"/>
        <v>1</v>
      </c>
      <c r="J56" s="65">
        <f>VLOOKUP($A56,'Return Data'!$B$7:$R$2292,13,0)</f>
        <v>80.950800000000001</v>
      </c>
      <c r="K56" s="66">
        <f t="shared" si="13"/>
        <v>1</v>
      </c>
      <c r="L56" s="65">
        <f>VLOOKUP($A56,'Return Data'!$B$7:$R$2292,17,0)</f>
        <v>40.637099999999997</v>
      </c>
      <c r="M56" s="66">
        <f t="shared" si="14"/>
        <v>6</v>
      </c>
      <c r="N56" s="65">
        <f>VLOOKUP($A56,'Return Data'!$B$7:$R$2292,14,0)</f>
        <v>23.723199999999999</v>
      </c>
      <c r="O56" s="66">
        <f t="shared" si="18"/>
        <v>19</v>
      </c>
      <c r="P56" s="65"/>
      <c r="Q56" s="66"/>
      <c r="R56" s="65">
        <f>VLOOKUP($A56,'Return Data'!$B$7:$R$2292,16,0)</f>
        <v>10.544499999999999</v>
      </c>
      <c r="S56" s="67">
        <f t="shared" si="17"/>
        <v>56</v>
      </c>
    </row>
    <row r="57" spans="1:19" x14ac:dyDescent="0.3">
      <c r="A57" s="63" t="s">
        <v>317</v>
      </c>
      <c r="B57" s="64">
        <f>VLOOKUP($A57,'Return Data'!$B$7:$R$2292,3,0)</f>
        <v>44579</v>
      </c>
      <c r="C57" s="65">
        <f>VLOOKUP($A57,'Return Data'!$B$7:$R$2292,4,0)</f>
        <v>16.470400000000001</v>
      </c>
      <c r="D57" s="65">
        <f>VLOOKUP($A57,'Return Data'!$B$7:$R$2292,10,0)</f>
        <v>0.12280000000000001</v>
      </c>
      <c r="E57" s="66">
        <f t="shared" si="10"/>
        <v>18</v>
      </c>
      <c r="F57" s="65">
        <f>VLOOKUP($A57,'Return Data'!$B$7:$R$2292,11,0)</f>
        <v>13.7561</v>
      </c>
      <c r="G57" s="66">
        <f t="shared" si="11"/>
        <v>30</v>
      </c>
      <c r="H57" s="65">
        <f>VLOOKUP($A57,'Return Data'!$B$7:$R$2292,12,0)</f>
        <v>59.356000000000002</v>
      </c>
      <c r="I57" s="66">
        <f t="shared" si="12"/>
        <v>4</v>
      </c>
      <c r="J57" s="65">
        <f>VLOOKUP($A57,'Return Data'!$B$7:$R$2292,13,0)</f>
        <v>77.662700000000001</v>
      </c>
      <c r="K57" s="66">
        <f t="shared" si="13"/>
        <v>2</v>
      </c>
      <c r="L57" s="65">
        <f>VLOOKUP($A57,'Return Data'!$B$7:$R$2292,17,0)</f>
        <v>40.689100000000003</v>
      </c>
      <c r="M57" s="66">
        <f t="shared" si="14"/>
        <v>5</v>
      </c>
      <c r="N57" s="65">
        <f>VLOOKUP($A57,'Return Data'!$B$7:$R$2292,14,0)</f>
        <v>24.159800000000001</v>
      </c>
      <c r="O57" s="66">
        <f t="shared" si="18"/>
        <v>15</v>
      </c>
      <c r="P57" s="65"/>
      <c r="Q57" s="66"/>
      <c r="R57" s="65">
        <f>VLOOKUP($A57,'Return Data'!$B$7:$R$2292,16,0)</f>
        <v>11.610799999999999</v>
      </c>
      <c r="S57" s="67">
        <f t="shared" si="17"/>
        <v>52</v>
      </c>
    </row>
    <row r="58" spans="1:19" x14ac:dyDescent="0.3">
      <c r="A58" s="63" t="s">
        <v>318</v>
      </c>
      <c r="B58" s="64">
        <f>VLOOKUP($A58,'Return Data'!$B$7:$R$2292,3,0)</f>
        <v>44579</v>
      </c>
      <c r="C58" s="65">
        <f>VLOOKUP($A58,'Return Data'!$B$7:$R$2292,4,0)</f>
        <v>15.973699999999999</v>
      </c>
      <c r="D58" s="65">
        <f>VLOOKUP($A58,'Return Data'!$B$7:$R$2292,10,0)</f>
        <v>3.4632999999999998</v>
      </c>
      <c r="E58" s="66">
        <f t="shared" si="10"/>
        <v>6</v>
      </c>
      <c r="F58" s="65">
        <f>VLOOKUP($A58,'Return Data'!$B$7:$R$2292,11,0)</f>
        <v>16.075299999999999</v>
      </c>
      <c r="G58" s="66">
        <f t="shared" si="11"/>
        <v>10</v>
      </c>
      <c r="H58" s="65">
        <f>VLOOKUP($A58,'Return Data'!$B$7:$R$2292,12,0)</f>
        <v>57.592199999999998</v>
      </c>
      <c r="I58" s="66">
        <f t="shared" si="12"/>
        <v>5</v>
      </c>
      <c r="J58" s="65">
        <f>VLOOKUP($A58,'Return Data'!$B$7:$R$2292,13,0)</f>
        <v>73.831199999999995</v>
      </c>
      <c r="K58" s="66">
        <f t="shared" si="13"/>
        <v>5</v>
      </c>
      <c r="L58" s="65">
        <f>VLOOKUP($A58,'Return Data'!$B$7:$R$2292,17,0)</f>
        <v>38.025500000000001</v>
      </c>
      <c r="M58" s="66">
        <f t="shared" si="14"/>
        <v>11</v>
      </c>
      <c r="N58" s="65">
        <f>VLOOKUP($A58,'Return Data'!$B$7:$R$2292,14,0)</f>
        <v>24.032399999999999</v>
      </c>
      <c r="O58" s="66">
        <f t="shared" si="18"/>
        <v>17</v>
      </c>
      <c r="P58" s="65"/>
      <c r="Q58" s="66"/>
      <c r="R58" s="65">
        <f>VLOOKUP($A58,'Return Data'!$B$7:$R$2292,16,0)</f>
        <v>13.0669</v>
      </c>
      <c r="S58" s="67">
        <f t="shared" si="17"/>
        <v>46</v>
      </c>
    </row>
    <row r="59" spans="1:19" x14ac:dyDescent="0.3">
      <c r="A59" s="63" t="s">
        <v>319</v>
      </c>
      <c r="B59" s="64">
        <f>VLOOKUP($A59,'Return Data'!$B$7:$R$2292,3,0)</f>
        <v>44579</v>
      </c>
      <c r="C59" s="65">
        <f>VLOOKUP($A59,'Return Data'!$B$7:$R$2292,4,0)</f>
        <v>24.213999999999999</v>
      </c>
      <c r="D59" s="65">
        <f>VLOOKUP($A59,'Return Data'!$B$7:$R$2292,10,0)</f>
        <v>-0.57399999999999995</v>
      </c>
      <c r="E59" s="66">
        <f t="shared" si="10"/>
        <v>29</v>
      </c>
      <c r="F59" s="65">
        <f>VLOOKUP($A59,'Return Data'!$B$7:$R$2292,11,0)</f>
        <v>12.9648</v>
      </c>
      <c r="G59" s="66">
        <f t="shared" si="11"/>
        <v>40</v>
      </c>
      <c r="H59" s="65">
        <f>VLOOKUP($A59,'Return Data'!$B$7:$R$2292,12,0)</f>
        <v>27.041599999999999</v>
      </c>
      <c r="I59" s="66">
        <f t="shared" si="12"/>
        <v>46</v>
      </c>
      <c r="J59" s="65">
        <f>VLOOKUP($A59,'Return Data'!$B$7:$R$2292,13,0)</f>
        <v>32.616999999999997</v>
      </c>
      <c r="K59" s="66">
        <f t="shared" si="13"/>
        <v>41</v>
      </c>
      <c r="L59" s="65">
        <f>VLOOKUP($A59,'Return Data'!$B$7:$R$2292,17,0)</f>
        <v>24.075399999999998</v>
      </c>
      <c r="M59" s="66">
        <f t="shared" si="14"/>
        <v>35</v>
      </c>
      <c r="N59" s="65">
        <f>VLOOKUP($A59,'Return Data'!$B$7:$R$2292,14,0)</f>
        <v>19.456099999999999</v>
      </c>
      <c r="O59" s="66">
        <f t="shared" si="18"/>
        <v>38</v>
      </c>
      <c r="P59" s="65">
        <f>VLOOKUP($A59,'Return Data'!$B$7:$R$2292,15,0)</f>
        <v>15.257899999999999</v>
      </c>
      <c r="Q59" s="66">
        <f>RANK(P59,P$8:P$67,0)</f>
        <v>28</v>
      </c>
      <c r="R59" s="65">
        <f>VLOOKUP($A59,'Return Data'!$B$7:$R$2292,16,0)</f>
        <v>16.371099999999998</v>
      </c>
      <c r="S59" s="67">
        <f t="shared" si="17"/>
        <v>27</v>
      </c>
    </row>
    <row r="60" spans="1:19" x14ac:dyDescent="0.3">
      <c r="A60" s="63" t="s">
        <v>320</v>
      </c>
      <c r="B60" s="64">
        <f>VLOOKUP($A60,'Return Data'!$B$7:$R$2292,3,0)</f>
        <v>44579</v>
      </c>
      <c r="C60" s="65">
        <f>VLOOKUP($A60,'Return Data'!$B$7:$R$2292,4,0)</f>
        <v>22.1541</v>
      </c>
      <c r="D60" s="65">
        <f>VLOOKUP($A60,'Return Data'!$B$7:$R$2292,10,0)</f>
        <v>-0.83440000000000003</v>
      </c>
      <c r="E60" s="66">
        <f t="shared" si="10"/>
        <v>33</v>
      </c>
      <c r="F60" s="65">
        <f>VLOOKUP($A60,'Return Data'!$B$7:$R$2292,11,0)</f>
        <v>12.588800000000001</v>
      </c>
      <c r="G60" s="66">
        <f t="shared" si="11"/>
        <v>44</v>
      </c>
      <c r="H60" s="65">
        <f>VLOOKUP($A60,'Return Data'!$B$7:$R$2292,12,0)</f>
        <v>26.976500000000001</v>
      </c>
      <c r="I60" s="66">
        <f t="shared" si="12"/>
        <v>47</v>
      </c>
      <c r="J60" s="65">
        <f>VLOOKUP($A60,'Return Data'!$B$7:$R$2292,13,0)</f>
        <v>32.594200000000001</v>
      </c>
      <c r="K60" s="66">
        <f t="shared" si="13"/>
        <v>42</v>
      </c>
      <c r="L60" s="65">
        <f>VLOOKUP($A60,'Return Data'!$B$7:$R$2292,17,0)</f>
        <v>23.987400000000001</v>
      </c>
      <c r="M60" s="66">
        <f t="shared" si="14"/>
        <v>36</v>
      </c>
      <c r="N60" s="65">
        <f>VLOOKUP($A60,'Return Data'!$B$7:$R$2292,14,0)</f>
        <v>18.814900000000002</v>
      </c>
      <c r="O60" s="66">
        <f t="shared" si="18"/>
        <v>40</v>
      </c>
      <c r="P60" s="65">
        <f>VLOOKUP($A60,'Return Data'!$B$7:$R$2292,15,0)</f>
        <v>14.9023</v>
      </c>
      <c r="Q60" s="66">
        <f>RANK(P60,P$8:P$67,0)</f>
        <v>30</v>
      </c>
      <c r="R60" s="65">
        <f>VLOOKUP($A60,'Return Data'!$B$7:$R$2292,16,0)</f>
        <v>12.367000000000001</v>
      </c>
      <c r="S60" s="67">
        <f t="shared" si="17"/>
        <v>49</v>
      </c>
    </row>
    <row r="61" spans="1:19" x14ac:dyDescent="0.3">
      <c r="A61" s="63" t="s">
        <v>321</v>
      </c>
      <c r="B61" s="64">
        <f>VLOOKUP($A61,'Return Data'!$B$7:$R$2292,3,0)</f>
        <v>44579</v>
      </c>
      <c r="C61" s="65">
        <f>VLOOKUP($A61,'Return Data'!$B$7:$R$2292,4,0)</f>
        <v>18.597899999999999</v>
      </c>
      <c r="D61" s="65">
        <f>VLOOKUP($A61,'Return Data'!$B$7:$R$2292,10,0)</f>
        <v>4.0890000000000004</v>
      </c>
      <c r="E61" s="66">
        <f t="shared" si="10"/>
        <v>4</v>
      </c>
      <c r="F61" s="65">
        <f>VLOOKUP($A61,'Return Data'!$B$7:$R$2292,11,0)</f>
        <v>16.2652</v>
      </c>
      <c r="G61" s="66">
        <f t="shared" si="11"/>
        <v>7</v>
      </c>
      <c r="H61" s="65">
        <f>VLOOKUP($A61,'Return Data'!$B$7:$R$2292,12,0)</f>
        <v>56.9178</v>
      </c>
      <c r="I61" s="66">
        <f t="shared" si="12"/>
        <v>6</v>
      </c>
      <c r="J61" s="65">
        <f>VLOOKUP($A61,'Return Data'!$B$7:$R$2292,13,0)</f>
        <v>72.119900000000001</v>
      </c>
      <c r="K61" s="66">
        <f t="shared" si="13"/>
        <v>6</v>
      </c>
      <c r="L61" s="65">
        <f>VLOOKUP($A61,'Return Data'!$B$7:$R$2292,17,0)</f>
        <v>38.110500000000002</v>
      </c>
      <c r="M61" s="66">
        <f t="shared" si="14"/>
        <v>10</v>
      </c>
      <c r="N61" s="65">
        <f>VLOOKUP($A61,'Return Data'!$B$7:$R$2292,14,0)</f>
        <v>24.237300000000001</v>
      </c>
      <c r="O61" s="66">
        <f t="shared" si="18"/>
        <v>14</v>
      </c>
      <c r="P61" s="65"/>
      <c r="Q61" s="66"/>
      <c r="R61" s="65">
        <f>VLOOKUP($A61,'Return Data'!$B$7:$R$2292,16,0)</f>
        <v>19.046199999999999</v>
      </c>
      <c r="S61" s="67">
        <f t="shared" si="17"/>
        <v>15</v>
      </c>
    </row>
    <row r="62" spans="1:19" x14ac:dyDescent="0.3">
      <c r="A62" s="63" t="s">
        <v>2016</v>
      </c>
      <c r="B62" s="64">
        <f>VLOOKUP($A62,'Return Data'!$B$7:$R$2292,3,0)</f>
        <v>44579</v>
      </c>
      <c r="C62" s="65">
        <f>VLOOKUP($A62,'Return Data'!$B$7:$R$2292,4,0)</f>
        <v>515.50797032046796</v>
      </c>
      <c r="D62" s="65">
        <f>VLOOKUP($A62,'Return Data'!$B$7:$R$2292,10,0)</f>
        <v>-0.46129999999999999</v>
      </c>
      <c r="E62" s="66">
        <f t="shared" si="10"/>
        <v>27</v>
      </c>
      <c r="F62" s="65">
        <f>VLOOKUP($A62,'Return Data'!$B$7:$R$2292,11,0)</f>
        <v>15.548999999999999</v>
      </c>
      <c r="G62" s="66">
        <f t="shared" si="11"/>
        <v>12</v>
      </c>
      <c r="H62" s="65">
        <f>VLOOKUP($A62,'Return Data'!$B$7:$R$2292,12,0)</f>
        <v>31.548300000000001</v>
      </c>
      <c r="I62" s="66">
        <f t="shared" si="12"/>
        <v>24</v>
      </c>
      <c r="J62" s="65">
        <f>VLOOKUP($A62,'Return Data'!$B$7:$R$2292,13,0)</f>
        <v>34.759300000000003</v>
      </c>
      <c r="K62" s="66">
        <f t="shared" si="13"/>
        <v>37</v>
      </c>
      <c r="L62" s="65">
        <f>VLOOKUP($A62,'Return Data'!$B$7:$R$2292,17,0)</f>
        <v>26.648199999999999</v>
      </c>
      <c r="M62" s="66">
        <f t="shared" si="14"/>
        <v>27</v>
      </c>
      <c r="N62" s="65">
        <f>VLOOKUP($A62,'Return Data'!$B$7:$R$2292,14,0)</f>
        <v>19.3689</v>
      </c>
      <c r="O62" s="66">
        <f t="shared" si="18"/>
        <v>39</v>
      </c>
      <c r="P62" s="65">
        <f>VLOOKUP($A62,'Return Data'!$B$7:$R$2292,15,0)</f>
        <v>16.672899999999998</v>
      </c>
      <c r="Q62" s="66">
        <f t="shared" ref="Q62:Q67" si="20">RANK(P62,P$8:P$67,0)</f>
        <v>21</v>
      </c>
      <c r="R62" s="65">
        <f>VLOOKUP($A62,'Return Data'!$B$7:$R$2292,16,0)</f>
        <v>16.497399999999999</v>
      </c>
      <c r="S62" s="67">
        <f t="shared" si="17"/>
        <v>25</v>
      </c>
    </row>
    <row r="63" spans="1:19" x14ac:dyDescent="0.3">
      <c r="A63" s="63" t="s">
        <v>322</v>
      </c>
      <c r="B63" s="64">
        <f>VLOOKUP($A63,'Return Data'!$B$7:$R$2292,3,0)</f>
        <v>44579</v>
      </c>
      <c r="C63" s="65">
        <f>VLOOKUP($A63,'Return Data'!$B$7:$R$2292,4,0)</f>
        <v>29.210999999999999</v>
      </c>
      <c r="D63" s="65">
        <f>VLOOKUP($A63,'Return Data'!$B$7:$R$2292,10,0)</f>
        <v>-0.33979999999999999</v>
      </c>
      <c r="E63" s="66">
        <f t="shared" si="10"/>
        <v>26</v>
      </c>
      <c r="F63" s="65">
        <f>VLOOKUP($A63,'Return Data'!$B$7:$R$2292,11,0)</f>
        <v>14.9198</v>
      </c>
      <c r="G63" s="66">
        <f t="shared" si="11"/>
        <v>17</v>
      </c>
      <c r="H63" s="65">
        <f>VLOOKUP($A63,'Return Data'!$B$7:$R$2292,12,0)</f>
        <v>27.473199999999999</v>
      </c>
      <c r="I63" s="66">
        <f t="shared" si="12"/>
        <v>44</v>
      </c>
      <c r="J63" s="65">
        <f>VLOOKUP($A63,'Return Data'!$B$7:$R$2292,13,0)</f>
        <v>32.075499999999998</v>
      </c>
      <c r="K63" s="66">
        <f t="shared" si="13"/>
        <v>43</v>
      </c>
      <c r="L63" s="65">
        <f>VLOOKUP($A63,'Return Data'!$B$7:$R$2292,17,0)</f>
        <v>22.0366</v>
      </c>
      <c r="M63" s="66">
        <f t="shared" si="14"/>
        <v>41</v>
      </c>
      <c r="N63" s="65">
        <f>VLOOKUP($A63,'Return Data'!$B$7:$R$2292,14,0)</f>
        <v>19.894600000000001</v>
      </c>
      <c r="O63" s="66">
        <f t="shared" si="18"/>
        <v>34</v>
      </c>
      <c r="P63" s="65">
        <f>VLOOKUP($A63,'Return Data'!$B$7:$R$2292,15,0)</f>
        <v>16.8843</v>
      </c>
      <c r="Q63" s="66">
        <f t="shared" si="20"/>
        <v>20</v>
      </c>
      <c r="R63" s="65">
        <f>VLOOKUP($A63,'Return Data'!$B$7:$R$2292,16,0)</f>
        <v>15.884600000000001</v>
      </c>
      <c r="S63" s="67">
        <f t="shared" si="17"/>
        <v>30</v>
      </c>
    </row>
    <row r="64" spans="1:19" x14ac:dyDescent="0.3">
      <c r="A64" s="63" t="s">
        <v>323</v>
      </c>
      <c r="B64" s="64">
        <f>VLOOKUP($A64,'Return Data'!$B$7:$R$2292,3,0)</f>
        <v>44579</v>
      </c>
      <c r="C64" s="65">
        <f>VLOOKUP($A64,'Return Data'!$B$7:$R$2292,4,0)</f>
        <v>177.008440748434</v>
      </c>
      <c r="D64" s="65">
        <f>VLOOKUP($A64,'Return Data'!$B$7:$R$2292,10,0)</f>
        <v>-2.6800999999999999</v>
      </c>
      <c r="E64" s="66">
        <f t="shared" si="10"/>
        <v>55</v>
      </c>
      <c r="F64" s="65">
        <f>VLOOKUP($A64,'Return Data'!$B$7:$R$2292,11,0)</f>
        <v>8.7211999999999996</v>
      </c>
      <c r="G64" s="66">
        <f t="shared" si="11"/>
        <v>56</v>
      </c>
      <c r="H64" s="65">
        <f>VLOOKUP($A64,'Return Data'!$B$7:$R$2292,12,0)</f>
        <v>21.733699999999999</v>
      </c>
      <c r="I64" s="66">
        <f t="shared" si="12"/>
        <v>56</v>
      </c>
      <c r="J64" s="65">
        <f>VLOOKUP($A64,'Return Data'!$B$7:$R$2292,13,0)</f>
        <v>24.065999999999999</v>
      </c>
      <c r="K64" s="66">
        <f t="shared" si="13"/>
        <v>54</v>
      </c>
      <c r="L64" s="65">
        <f>VLOOKUP($A64,'Return Data'!$B$7:$R$2292,17,0)</f>
        <v>18.435600000000001</v>
      </c>
      <c r="M64" s="66">
        <f t="shared" si="14"/>
        <v>52</v>
      </c>
      <c r="N64" s="65">
        <f>VLOOKUP($A64,'Return Data'!$B$7:$R$2292,14,0)</f>
        <v>15.3828</v>
      </c>
      <c r="O64" s="66">
        <f t="shared" si="18"/>
        <v>51</v>
      </c>
      <c r="P64" s="65">
        <f>VLOOKUP($A64,'Return Data'!$B$7:$R$2292,15,0)</f>
        <v>15.400499999999999</v>
      </c>
      <c r="Q64" s="66">
        <f t="shared" si="20"/>
        <v>27</v>
      </c>
      <c r="R64" s="65">
        <f>VLOOKUP($A64,'Return Data'!$B$7:$R$2292,16,0)</f>
        <v>11.7727</v>
      </c>
      <c r="S64" s="67">
        <f t="shared" si="17"/>
        <v>51</v>
      </c>
    </row>
    <row r="65" spans="1:19" x14ac:dyDescent="0.3">
      <c r="A65" s="63" t="s">
        <v>324</v>
      </c>
      <c r="B65" s="64">
        <f>VLOOKUP($A65,'Return Data'!$B$7:$R$2292,3,0)</f>
        <v>44579</v>
      </c>
      <c r="C65" s="65">
        <f>VLOOKUP($A65,'Return Data'!$B$7:$R$2292,4,0)</f>
        <v>43.61</v>
      </c>
      <c r="D65" s="65">
        <f>VLOOKUP($A65,'Return Data'!$B$7:$R$2292,10,0)</f>
        <v>-1.1335</v>
      </c>
      <c r="E65" s="66">
        <f t="shared" si="10"/>
        <v>36</v>
      </c>
      <c r="F65" s="65">
        <f>VLOOKUP($A65,'Return Data'!$B$7:$R$2292,11,0)</f>
        <v>14.401899999999999</v>
      </c>
      <c r="G65" s="66">
        <f t="shared" si="11"/>
        <v>23</v>
      </c>
      <c r="H65" s="65">
        <f>VLOOKUP($A65,'Return Data'!$B$7:$R$2292,12,0)</f>
        <v>32.191600000000001</v>
      </c>
      <c r="I65" s="66">
        <f t="shared" si="12"/>
        <v>21</v>
      </c>
      <c r="J65" s="65">
        <f>VLOOKUP($A65,'Return Data'!$B$7:$R$2292,13,0)</f>
        <v>37.570999999999998</v>
      </c>
      <c r="K65" s="66">
        <f t="shared" si="13"/>
        <v>22</v>
      </c>
      <c r="L65" s="65">
        <f>VLOOKUP($A65,'Return Data'!$B$7:$R$2292,17,0)</f>
        <v>28.5351</v>
      </c>
      <c r="M65" s="66">
        <f t="shared" si="14"/>
        <v>21</v>
      </c>
      <c r="N65" s="65">
        <f>VLOOKUP($A65,'Return Data'!$B$7:$R$2292,14,0)</f>
        <v>23.426200000000001</v>
      </c>
      <c r="O65" s="66">
        <f t="shared" si="18"/>
        <v>20</v>
      </c>
      <c r="P65" s="65">
        <f>VLOOKUP($A65,'Return Data'!$B$7:$R$2292,15,0)</f>
        <v>16.932400000000001</v>
      </c>
      <c r="Q65" s="66">
        <f t="shared" si="20"/>
        <v>19</v>
      </c>
      <c r="R65" s="65">
        <f>VLOOKUP($A65,'Return Data'!$B$7:$R$2292,16,0)</f>
        <v>15.7323</v>
      </c>
      <c r="S65" s="67">
        <f t="shared" si="17"/>
        <v>33</v>
      </c>
    </row>
    <row r="66" spans="1:19" x14ac:dyDescent="0.3">
      <c r="A66" s="63" t="s">
        <v>330</v>
      </c>
      <c r="B66" s="64">
        <f>VLOOKUP($A66,'Return Data'!$B$7:$R$2292,3,0)</f>
        <v>44579</v>
      </c>
      <c r="C66" s="65">
        <f>VLOOKUP($A66,'Return Data'!$B$7:$R$2292,4,0)</f>
        <v>152.72409999999999</v>
      </c>
      <c r="D66" s="65">
        <f>VLOOKUP($A66,'Return Data'!$B$7:$R$2292,10,0)</f>
        <v>0.2329</v>
      </c>
      <c r="E66" s="66">
        <f t="shared" si="10"/>
        <v>17</v>
      </c>
      <c r="F66" s="65">
        <f>VLOOKUP($A66,'Return Data'!$B$7:$R$2292,11,0)</f>
        <v>14.2364</v>
      </c>
      <c r="G66" s="66">
        <f t="shared" si="11"/>
        <v>26</v>
      </c>
      <c r="H66" s="65">
        <f>VLOOKUP($A66,'Return Data'!$B$7:$R$2292,12,0)</f>
        <v>30.7483</v>
      </c>
      <c r="I66" s="66">
        <f t="shared" si="12"/>
        <v>28</v>
      </c>
      <c r="J66" s="65">
        <f>VLOOKUP($A66,'Return Data'!$B$7:$R$2292,13,0)</f>
        <v>34.559199999999997</v>
      </c>
      <c r="K66" s="66">
        <f t="shared" si="13"/>
        <v>38</v>
      </c>
      <c r="L66" s="65">
        <f>VLOOKUP($A66,'Return Data'!$B$7:$R$2292,17,0)</f>
        <v>26.8186</v>
      </c>
      <c r="M66" s="66">
        <f t="shared" si="14"/>
        <v>26</v>
      </c>
      <c r="N66" s="65">
        <f>VLOOKUP($A66,'Return Data'!$B$7:$R$2292,14,0)</f>
        <v>22.305299999999999</v>
      </c>
      <c r="O66" s="66">
        <f t="shared" si="18"/>
        <v>25</v>
      </c>
      <c r="P66" s="65">
        <f>VLOOKUP($A66,'Return Data'!$B$7:$R$2292,15,0)</f>
        <v>17.088999999999999</v>
      </c>
      <c r="Q66" s="66">
        <f t="shared" si="20"/>
        <v>18</v>
      </c>
      <c r="R66" s="65">
        <f>VLOOKUP($A66,'Return Data'!$B$7:$R$2292,16,0)</f>
        <v>12.6935</v>
      </c>
      <c r="S66" s="67">
        <f t="shared" si="17"/>
        <v>47</v>
      </c>
    </row>
    <row r="67" spans="1:19" x14ac:dyDescent="0.3">
      <c r="A67" s="63" t="s">
        <v>331</v>
      </c>
      <c r="B67" s="64">
        <f>VLOOKUP($A67,'Return Data'!$B$7:$R$2292,3,0)</f>
        <v>44579</v>
      </c>
      <c r="C67" s="65">
        <f>VLOOKUP($A67,'Return Data'!$B$7:$R$2292,4,0)</f>
        <v>238.022677845945</v>
      </c>
      <c r="D67" s="65">
        <f>VLOOKUP($A67,'Return Data'!$B$7:$R$2292,10,0)</f>
        <v>-0.23469999999999999</v>
      </c>
      <c r="E67" s="66">
        <f t="shared" si="10"/>
        <v>23</v>
      </c>
      <c r="F67" s="65">
        <f>VLOOKUP($A67,'Return Data'!$B$7:$R$2292,11,0)</f>
        <v>13.5137</v>
      </c>
      <c r="G67" s="66">
        <f t="shared" si="11"/>
        <v>34</v>
      </c>
      <c r="H67" s="65">
        <f>VLOOKUP($A67,'Return Data'!$B$7:$R$2292,12,0)</f>
        <v>26.732600000000001</v>
      </c>
      <c r="I67" s="66">
        <f t="shared" si="12"/>
        <v>50</v>
      </c>
      <c r="J67" s="65">
        <f>VLOOKUP($A67,'Return Data'!$B$7:$R$2292,13,0)</f>
        <v>30.1172</v>
      </c>
      <c r="K67" s="66">
        <f t="shared" si="13"/>
        <v>48</v>
      </c>
      <c r="L67" s="65">
        <f>VLOOKUP($A67,'Return Data'!$B$7:$R$2292,17,0)</f>
        <v>20.777899999999999</v>
      </c>
      <c r="M67" s="66">
        <f t="shared" si="14"/>
        <v>45</v>
      </c>
      <c r="N67" s="65">
        <f>VLOOKUP($A67,'Return Data'!$B$7:$R$2292,14,0)</f>
        <v>17.960100000000001</v>
      </c>
      <c r="O67" s="66">
        <f t="shared" si="18"/>
        <v>44</v>
      </c>
      <c r="P67" s="65">
        <f>VLOOKUP($A67,'Return Data'!$B$7:$R$2292,15,0)</f>
        <v>14.894399999999999</v>
      </c>
      <c r="Q67" s="66">
        <f t="shared" si="20"/>
        <v>31</v>
      </c>
      <c r="R67" s="65">
        <f>VLOOKUP($A67,'Return Data'!$B$7:$R$2292,16,0)</f>
        <v>18.339200000000002</v>
      </c>
      <c r="S67" s="67">
        <f t="shared" si="17"/>
        <v>17</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-0.30921833333333332</v>
      </c>
      <c r="E69" s="74"/>
      <c r="F69" s="75">
        <f>AVERAGE(F8:F67)</f>
        <v>13.298269999999997</v>
      </c>
      <c r="G69" s="74"/>
      <c r="H69" s="75">
        <f>AVERAGE(H8:H67)</f>
        <v>32.441706666666668</v>
      </c>
      <c r="I69" s="74"/>
      <c r="J69" s="75">
        <f>AVERAGE(J8:J67)</f>
        <v>39.998593333333346</v>
      </c>
      <c r="K69" s="74"/>
      <c r="L69" s="75">
        <f>AVERAGE(L8:L67)</f>
        <v>27.52282000000001</v>
      </c>
      <c r="M69" s="74"/>
      <c r="N69" s="75">
        <f>AVERAGE(N8:N67)</f>
        <v>22.081978947368427</v>
      </c>
      <c r="O69" s="74"/>
      <c r="P69" s="75">
        <f>AVERAGE(P8:P67)</f>
        <v>16.799119999999995</v>
      </c>
      <c r="Q69" s="74"/>
      <c r="R69" s="75">
        <f>AVERAGE(R8:R67)</f>
        <v>16.382011666666664</v>
      </c>
      <c r="S69" s="76"/>
    </row>
    <row r="70" spans="1:19" x14ac:dyDescent="0.3">
      <c r="A70" s="73" t="s">
        <v>28</v>
      </c>
      <c r="B70" s="74"/>
      <c r="C70" s="74"/>
      <c r="D70" s="75">
        <f>MIN(D8:D67)</f>
        <v>-8.5002999999999993</v>
      </c>
      <c r="E70" s="74"/>
      <c r="F70" s="75">
        <f>MIN(F8:F67)</f>
        <v>-1.2558</v>
      </c>
      <c r="G70" s="74"/>
      <c r="H70" s="75">
        <f>MIN(H8:H67)</f>
        <v>11.2113</v>
      </c>
      <c r="I70" s="74"/>
      <c r="J70" s="75">
        <f>MIN(J8:J67)</f>
        <v>14.5383</v>
      </c>
      <c r="K70" s="74"/>
      <c r="L70" s="75">
        <f>MIN(L8:L67)</f>
        <v>13.3643</v>
      </c>
      <c r="M70" s="74"/>
      <c r="N70" s="75">
        <f>MIN(N8:N67)</f>
        <v>11.4221</v>
      </c>
      <c r="O70" s="74"/>
      <c r="P70" s="75">
        <f>MIN(P8:P67)</f>
        <v>9.7491000000000003</v>
      </c>
      <c r="Q70" s="74"/>
      <c r="R70" s="75">
        <f>MIN(R8:R67)</f>
        <v>8.2769999999999992</v>
      </c>
      <c r="S70" s="76"/>
    </row>
    <row r="71" spans="1:19" ht="15" thickBot="1" x14ac:dyDescent="0.35">
      <c r="A71" s="77" t="s">
        <v>29</v>
      </c>
      <c r="B71" s="78"/>
      <c r="C71" s="78"/>
      <c r="D71" s="79">
        <f>MAX(D8:D67)</f>
        <v>8.4891000000000005</v>
      </c>
      <c r="E71" s="78"/>
      <c r="F71" s="79">
        <f>MAX(F8:F67)</f>
        <v>19.770399999999999</v>
      </c>
      <c r="G71" s="78"/>
      <c r="H71" s="79">
        <f>MAX(H8:H67)</f>
        <v>62.007100000000001</v>
      </c>
      <c r="I71" s="78"/>
      <c r="J71" s="79">
        <f>MAX(J8:J67)</f>
        <v>80.950800000000001</v>
      </c>
      <c r="K71" s="78"/>
      <c r="L71" s="79">
        <f>MAX(L8:L67)</f>
        <v>55.002699999999997</v>
      </c>
      <c r="M71" s="78"/>
      <c r="N71" s="79">
        <f>MAX(N8:N67)</f>
        <v>38.372900000000001</v>
      </c>
      <c r="O71" s="78"/>
      <c r="P71" s="79">
        <f>MAX(P8:P67)</f>
        <v>27.2911</v>
      </c>
      <c r="Q71" s="78"/>
      <c r="R71" s="79">
        <f>MAX(R8:R67)</f>
        <v>29.816400000000002</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1921</v>
      </c>
      <c r="B8" s="64">
        <f>VLOOKUP($A8,'Return Data'!$B$7:$R$2292,3,0)</f>
        <v>44579</v>
      </c>
      <c r="C8" s="65">
        <f>VLOOKUP($A8,'Return Data'!$B$7:$R$2292,4,0)</f>
        <v>14.25</v>
      </c>
      <c r="D8" s="65">
        <f>VLOOKUP($A8,'Return Data'!$B$7:$R$2292,8,0)</f>
        <v>-0.55830000000000002</v>
      </c>
      <c r="E8" s="66">
        <f>RANK(D8,D$8:D$15,0)</f>
        <v>7</v>
      </c>
      <c r="F8" s="65">
        <f>VLOOKUP($A8,'Return Data'!$B$7:$R$2292,9,0)</f>
        <v>4.0906000000000002</v>
      </c>
      <c r="G8" s="66">
        <f t="shared" ref="G8" si="0">RANK(F8,F$8:F$15,0)</f>
        <v>6</v>
      </c>
      <c r="H8" s="65">
        <f>VLOOKUP($A8,'Return Data'!$B$7:$R$2292,10,0)</f>
        <v>-0.97289999999999999</v>
      </c>
      <c r="I8" s="66">
        <f t="shared" ref="I8" si="1">RANK(H8,H$8:H$15,0)</f>
        <v>5</v>
      </c>
      <c r="J8" s="65">
        <f>VLOOKUP($A8,'Return Data'!$B$7:$R$2292,11,0)</f>
        <v>19.848600000000001</v>
      </c>
      <c r="K8" s="66">
        <f t="shared" ref="K8" si="2">RANK(J8,J$8:J$15,0)</f>
        <v>2</v>
      </c>
      <c r="L8" s="65">
        <f>VLOOKUP($A8,'Return Data'!$B$7:$R$2292,12,0)</f>
        <v>36.625100000000003</v>
      </c>
      <c r="M8" s="66">
        <f t="shared" ref="M8" si="3">RANK(L8,L$8:L$15,0)</f>
        <v>2</v>
      </c>
      <c r="N8" s="65"/>
      <c r="O8" s="66"/>
      <c r="P8" s="65">
        <f>VLOOKUP($A8,'Return Data'!$B$7:$R$2292,16,0)</f>
        <v>39.301200000000001</v>
      </c>
      <c r="Q8" s="67">
        <f t="shared" ref="Q8" si="4">RANK(P8,P$8:P$15,0)</f>
        <v>2</v>
      </c>
    </row>
    <row r="9" spans="1:18" x14ac:dyDescent="0.3">
      <c r="A9" s="63" t="s">
        <v>377</v>
      </c>
      <c r="B9" s="64">
        <f>VLOOKUP($A9,'Return Data'!$B$7:$R$2292,3,0)</f>
        <v>44579</v>
      </c>
      <c r="C9" s="65">
        <f>VLOOKUP($A9,'Return Data'!$B$7:$R$2292,4,0)</f>
        <v>17.13</v>
      </c>
      <c r="D9" s="65">
        <f>VLOOKUP($A9,'Return Data'!$B$7:$R$2292,8,0)</f>
        <v>-2.1701999999999999</v>
      </c>
      <c r="E9" s="66">
        <f t="shared" ref="E9:E15" si="5">RANK(D9,D$8:D$15,0)</f>
        <v>8</v>
      </c>
      <c r="F9" s="65">
        <f>VLOOKUP($A9,'Return Data'!$B$7:$R$2292,9,0)</f>
        <v>0.94279999999999997</v>
      </c>
      <c r="G9" s="66">
        <f t="shared" ref="G9" si="6">RANK(F9,F$8:F$15,0)</f>
        <v>8</v>
      </c>
      <c r="H9" s="65">
        <f>VLOOKUP($A9,'Return Data'!$B$7:$R$2292,10,0)</f>
        <v>-3.8721000000000001</v>
      </c>
      <c r="I9" s="66">
        <f t="shared" ref="I9" si="7">RANK(H9,H$8:H$15,0)</f>
        <v>8</v>
      </c>
      <c r="J9" s="65">
        <f>VLOOKUP($A9,'Return Data'!$B$7:$R$2292,11,0)</f>
        <v>12.034000000000001</v>
      </c>
      <c r="K9" s="66">
        <f t="shared" ref="K9" si="8">RANK(J9,J$8:J$15,0)</f>
        <v>5</v>
      </c>
      <c r="L9" s="65">
        <f>VLOOKUP($A9,'Return Data'!$B$7:$R$2292,12,0)</f>
        <v>21.317299999999999</v>
      </c>
      <c r="M9" s="66">
        <f t="shared" ref="M9" si="9">RANK(L9,L$8:L$15,0)</f>
        <v>4</v>
      </c>
      <c r="N9" s="65">
        <f>VLOOKUP($A9,'Return Data'!$B$7:$R$2292,13,0)</f>
        <v>25.678699999999999</v>
      </c>
      <c r="O9" s="66">
        <f t="shared" ref="O9" si="10">RANK(N9,N$8:N$15,0)</f>
        <v>3</v>
      </c>
      <c r="P9" s="65">
        <f>VLOOKUP($A9,'Return Data'!$B$7:$R$2292,16,0)</f>
        <v>32.084499999999998</v>
      </c>
      <c r="Q9" s="67">
        <f t="shared" ref="Q9" si="11">RANK(P9,P$8:P$15,0)</f>
        <v>4</v>
      </c>
    </row>
    <row r="10" spans="1:18" x14ac:dyDescent="0.3">
      <c r="A10" s="63" t="s">
        <v>1924</v>
      </c>
      <c r="B10" s="64">
        <f>VLOOKUP($A10,'Return Data'!$B$7:$R$2292,3,0)</f>
        <v>44579</v>
      </c>
      <c r="C10" s="65">
        <f>VLOOKUP($A10,'Return Data'!$B$7:$R$2292,4,0)</f>
        <v>14.19</v>
      </c>
      <c r="D10" s="65">
        <f>VLOOKUP($A10,'Return Data'!$B$7:$R$2292,8,0)</f>
        <v>-0.35110000000000002</v>
      </c>
      <c r="E10" s="66">
        <f t="shared" si="5"/>
        <v>6</v>
      </c>
      <c r="F10" s="65">
        <f>VLOOKUP($A10,'Return Data'!$B$7:$R$2292,9,0)</f>
        <v>2.0863</v>
      </c>
      <c r="G10" s="66">
        <f t="shared" ref="G10:G15" si="12">RANK(F10,F$8:F$15,0)</f>
        <v>7</v>
      </c>
      <c r="H10" s="65">
        <f>VLOOKUP($A10,'Return Data'!$B$7:$R$2292,10,0)</f>
        <v>-2.8081999999999998</v>
      </c>
      <c r="I10" s="66">
        <f t="shared" ref="I10:I15" si="13">RANK(H10,H$8:H$15,0)</f>
        <v>6</v>
      </c>
      <c r="J10" s="65">
        <f>VLOOKUP($A10,'Return Data'!$B$7:$R$2292,11,0)</f>
        <v>6.6917</v>
      </c>
      <c r="K10" s="66">
        <f t="shared" ref="K10:K15" si="14">RANK(J10,J$8:J$15,0)</f>
        <v>8</v>
      </c>
      <c r="L10" s="65">
        <f>VLOOKUP($A10,'Return Data'!$B$7:$R$2292,12,0)</f>
        <v>19.7468</v>
      </c>
      <c r="M10" s="66">
        <f t="shared" ref="M10:M15" si="15">RANK(L10,L$8:L$15,0)</f>
        <v>7</v>
      </c>
      <c r="N10" s="65">
        <f>VLOOKUP($A10,'Return Data'!$B$7:$R$2292,13,0)</f>
        <v>22.117000000000001</v>
      </c>
      <c r="O10" s="66">
        <f t="shared" ref="O10:O15" si="16">RANK(N10,N$8:N$15,0)</f>
        <v>4</v>
      </c>
      <c r="P10" s="65">
        <f>VLOOKUP($A10,'Return Data'!$B$7:$R$2292,16,0)</f>
        <v>31.5352</v>
      </c>
      <c r="Q10" s="67">
        <f t="shared" ref="Q10:Q15" si="17">RANK(P10,P$8:P$15,0)</f>
        <v>5</v>
      </c>
    </row>
    <row r="11" spans="1:18" x14ac:dyDescent="0.3">
      <c r="A11" s="63" t="s">
        <v>1925</v>
      </c>
      <c r="B11" s="64">
        <f>VLOOKUP($A11,'Return Data'!$B$7:$R$2292,3,0)</f>
        <v>44579</v>
      </c>
      <c r="C11" s="65">
        <f>VLOOKUP($A11,'Return Data'!$B$7:$R$2292,4,0)</f>
        <v>13.86</v>
      </c>
      <c r="D11" s="65">
        <f>VLOOKUP($A11,'Return Data'!$B$7:$R$2292,8,0)</f>
        <v>1.0941000000000001</v>
      </c>
      <c r="E11" s="66">
        <f t="shared" si="5"/>
        <v>2</v>
      </c>
      <c r="F11" s="65">
        <f>VLOOKUP($A11,'Return Data'!$B$7:$R$2292,9,0)</f>
        <v>5.4794999999999998</v>
      </c>
      <c r="G11" s="66">
        <f t="shared" si="12"/>
        <v>3</v>
      </c>
      <c r="H11" s="65">
        <f>VLOOKUP($A11,'Return Data'!$B$7:$R$2292,10,0)</f>
        <v>-0.35949999999999999</v>
      </c>
      <c r="I11" s="66">
        <f t="shared" si="13"/>
        <v>3</v>
      </c>
      <c r="J11" s="65">
        <f>VLOOKUP($A11,'Return Data'!$B$7:$R$2292,11,0)</f>
        <v>17.857099999999999</v>
      </c>
      <c r="K11" s="66">
        <f t="shared" si="14"/>
        <v>3</v>
      </c>
      <c r="L11" s="65"/>
      <c r="M11" s="66"/>
      <c r="N11" s="65"/>
      <c r="O11" s="66"/>
      <c r="P11" s="65">
        <f>VLOOKUP($A11,'Return Data'!$B$7:$R$2292,16,0)</f>
        <v>38.6</v>
      </c>
      <c r="Q11" s="67">
        <f t="shared" si="17"/>
        <v>3</v>
      </c>
    </row>
    <row r="12" spans="1:18" x14ac:dyDescent="0.3">
      <c r="A12" s="63" t="s">
        <v>1927</v>
      </c>
      <c r="B12" s="64">
        <f>VLOOKUP($A12,'Return Data'!$B$7:$R$2292,3,0)</f>
        <v>44579</v>
      </c>
      <c r="C12" s="65">
        <f>VLOOKUP($A12,'Return Data'!$B$7:$R$2292,4,0)</f>
        <v>12.901</v>
      </c>
      <c r="D12" s="65">
        <f>VLOOKUP($A12,'Return Data'!$B$7:$R$2292,8,0)</f>
        <v>0.99419999999999997</v>
      </c>
      <c r="E12" s="66">
        <f t="shared" si="5"/>
        <v>3</v>
      </c>
      <c r="F12" s="65">
        <f>VLOOKUP($A12,'Return Data'!$B$7:$R$2292,9,0)</f>
        <v>5.8413000000000004</v>
      </c>
      <c r="G12" s="66">
        <f t="shared" si="12"/>
        <v>2</v>
      </c>
      <c r="H12" s="65">
        <f>VLOOKUP($A12,'Return Data'!$B$7:$R$2292,10,0)</f>
        <v>-0.92920000000000003</v>
      </c>
      <c r="I12" s="66">
        <f t="shared" si="13"/>
        <v>4</v>
      </c>
      <c r="J12" s="65">
        <f>VLOOKUP($A12,'Return Data'!$B$7:$R$2292,11,0)</f>
        <v>9.5998999999999999</v>
      </c>
      <c r="K12" s="66">
        <f t="shared" si="14"/>
        <v>7</v>
      </c>
      <c r="L12" s="65">
        <f>VLOOKUP($A12,'Return Data'!$B$7:$R$2292,12,0)</f>
        <v>21.215800000000002</v>
      </c>
      <c r="M12" s="66">
        <f t="shared" si="15"/>
        <v>5</v>
      </c>
      <c r="N12" s="65"/>
      <c r="O12" s="66"/>
      <c r="P12" s="65">
        <f>VLOOKUP($A12,'Return Data'!$B$7:$R$2292,16,0)</f>
        <v>25.6631</v>
      </c>
      <c r="Q12" s="67">
        <f t="shared" si="17"/>
        <v>6</v>
      </c>
    </row>
    <row r="13" spans="1:18" x14ac:dyDescent="0.3">
      <c r="A13" s="63" t="s">
        <v>1930</v>
      </c>
      <c r="B13" s="64">
        <f>VLOOKUP($A13,'Return Data'!$B$7:$R$2292,3,0)</f>
        <v>44579</v>
      </c>
      <c r="C13" s="65">
        <f>VLOOKUP($A13,'Return Data'!$B$7:$R$2292,4,0)</f>
        <v>20.409099999999999</v>
      </c>
      <c r="D13" s="65">
        <f>VLOOKUP($A13,'Return Data'!$B$7:$R$2292,8,0)</f>
        <v>3.6211000000000002</v>
      </c>
      <c r="E13" s="66">
        <f t="shared" si="5"/>
        <v>1</v>
      </c>
      <c r="F13" s="65">
        <f>VLOOKUP($A13,'Return Data'!$B$7:$R$2292,9,0)</f>
        <v>6.0702999999999996</v>
      </c>
      <c r="G13" s="66">
        <f t="shared" si="12"/>
        <v>1</v>
      </c>
      <c r="H13" s="65">
        <f>VLOOKUP($A13,'Return Data'!$B$7:$R$2292,10,0)</f>
        <v>6.2409999999999997</v>
      </c>
      <c r="I13" s="66">
        <f t="shared" si="13"/>
        <v>1</v>
      </c>
      <c r="J13" s="65">
        <f>VLOOKUP($A13,'Return Data'!$B$7:$R$2292,11,0)</f>
        <v>23.112500000000001</v>
      </c>
      <c r="K13" s="66">
        <f t="shared" si="14"/>
        <v>1</v>
      </c>
      <c r="L13" s="65">
        <f>VLOOKUP($A13,'Return Data'!$B$7:$R$2292,12,0)</f>
        <v>47.4848</v>
      </c>
      <c r="M13" s="66">
        <f t="shared" si="15"/>
        <v>1</v>
      </c>
      <c r="N13" s="65"/>
      <c r="O13" s="66"/>
      <c r="P13" s="65">
        <f>VLOOKUP($A13,'Return Data'!$B$7:$R$2292,16,0)</f>
        <v>80.9666</v>
      </c>
      <c r="Q13" s="67">
        <f t="shared" si="17"/>
        <v>1</v>
      </c>
    </row>
    <row r="14" spans="1:18" x14ac:dyDescent="0.3">
      <c r="A14" s="63" t="s">
        <v>49</v>
      </c>
      <c r="B14" s="64">
        <f>VLOOKUP($A14,'Return Data'!$B$7:$R$2292,3,0)</f>
        <v>44579</v>
      </c>
      <c r="C14" s="65">
        <f>VLOOKUP($A14,'Return Data'!$B$7:$R$2292,4,0)</f>
        <v>17.690000000000001</v>
      </c>
      <c r="D14" s="65">
        <f>VLOOKUP($A14,'Return Data'!$B$7:$R$2292,8,0)</f>
        <v>-5.6500000000000002E-2</v>
      </c>
      <c r="E14" s="66">
        <f t="shared" si="5"/>
        <v>5</v>
      </c>
      <c r="F14" s="65">
        <f>VLOOKUP($A14,'Return Data'!$B$7:$R$2292,9,0)</f>
        <v>4.2427999999999999</v>
      </c>
      <c r="G14" s="66">
        <f t="shared" si="12"/>
        <v>5</v>
      </c>
      <c r="H14" s="65">
        <f>VLOOKUP($A14,'Return Data'!$B$7:$R$2292,10,0)</f>
        <v>-2.9622000000000002</v>
      </c>
      <c r="I14" s="66">
        <f t="shared" si="13"/>
        <v>7</v>
      </c>
      <c r="J14" s="65">
        <f>VLOOKUP($A14,'Return Data'!$B$7:$R$2292,11,0)</f>
        <v>9.6714000000000002</v>
      </c>
      <c r="K14" s="66">
        <f t="shared" si="14"/>
        <v>6</v>
      </c>
      <c r="L14" s="65">
        <f>VLOOKUP($A14,'Return Data'!$B$7:$R$2292,12,0)</f>
        <v>20.915900000000001</v>
      </c>
      <c r="M14" s="66">
        <f t="shared" si="15"/>
        <v>6</v>
      </c>
      <c r="N14" s="65">
        <f>VLOOKUP($A14,'Return Data'!$B$7:$R$2292,13,0)</f>
        <v>28.467700000000001</v>
      </c>
      <c r="O14" s="66">
        <f t="shared" si="16"/>
        <v>2</v>
      </c>
      <c r="P14" s="65">
        <f>VLOOKUP($A14,'Return Data'!$B$7:$R$2292,16,0)</f>
        <v>25.365100000000002</v>
      </c>
      <c r="Q14" s="67">
        <f t="shared" si="17"/>
        <v>7</v>
      </c>
    </row>
    <row r="15" spans="1:18" x14ac:dyDescent="0.3">
      <c r="A15" s="63" t="s">
        <v>50</v>
      </c>
      <c r="B15" s="64">
        <f>VLOOKUP($A15,'Return Data'!$B$7:$R$2292,3,0)</f>
        <v>44579</v>
      </c>
      <c r="C15" s="65">
        <f>VLOOKUP($A15,'Return Data'!$B$7:$R$2292,4,0)</f>
        <v>185.1414</v>
      </c>
      <c r="D15" s="65">
        <f>VLOOKUP($A15,'Return Data'!$B$7:$R$2292,8,0)</f>
        <v>0.8498</v>
      </c>
      <c r="E15" s="66">
        <f t="shared" si="5"/>
        <v>4</v>
      </c>
      <c r="F15" s="65">
        <f>VLOOKUP($A15,'Return Data'!$B$7:$R$2292,9,0)</f>
        <v>5.3041</v>
      </c>
      <c r="G15" s="66">
        <f t="shared" si="12"/>
        <v>4</v>
      </c>
      <c r="H15" s="65">
        <f>VLOOKUP($A15,'Return Data'!$B$7:$R$2292,10,0)</f>
        <v>-3.4099999999999998E-2</v>
      </c>
      <c r="I15" s="66">
        <f t="shared" si="13"/>
        <v>2</v>
      </c>
      <c r="J15" s="65">
        <f>VLOOKUP($A15,'Return Data'!$B$7:$R$2292,11,0)</f>
        <v>16.040800000000001</v>
      </c>
      <c r="K15" s="66">
        <f t="shared" si="14"/>
        <v>4</v>
      </c>
      <c r="L15" s="65">
        <f>VLOOKUP($A15,'Return Data'!$B$7:$R$2292,12,0)</f>
        <v>28.9072</v>
      </c>
      <c r="M15" s="66">
        <f t="shared" si="15"/>
        <v>3</v>
      </c>
      <c r="N15" s="65">
        <f>VLOOKUP($A15,'Return Data'!$B$7:$R$2292,13,0)</f>
        <v>31.889399999999998</v>
      </c>
      <c r="O15" s="66">
        <f t="shared" si="16"/>
        <v>1</v>
      </c>
      <c r="P15" s="65">
        <f>VLOOKUP($A15,'Return Data'!$B$7:$R$2292,16,0)</f>
        <v>16.020900000000001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0.42788750000000003</v>
      </c>
      <c r="E17" s="74"/>
      <c r="F17" s="75">
        <f>AVERAGE(F8:F15)</f>
        <v>4.2572124999999996</v>
      </c>
      <c r="G17" s="74"/>
      <c r="H17" s="75">
        <f>AVERAGE(H8:H15)</f>
        <v>-0.71215000000000006</v>
      </c>
      <c r="I17" s="74"/>
      <c r="J17" s="75">
        <f>AVERAGE(J8:J15)</f>
        <v>14.357000000000001</v>
      </c>
      <c r="K17" s="74"/>
      <c r="L17" s="75">
        <f>AVERAGE(L8:L15)</f>
        <v>28.030414285714283</v>
      </c>
      <c r="M17" s="74"/>
      <c r="N17" s="75">
        <f>AVERAGE(N8:N15)</f>
        <v>27.038199999999996</v>
      </c>
      <c r="O17" s="74"/>
      <c r="P17" s="75">
        <f>AVERAGE(P8:P15)</f>
        <v>36.192075000000003</v>
      </c>
      <c r="Q17" s="76"/>
    </row>
    <row r="18" spans="1:17" ht="15" customHeight="1" x14ac:dyDescent="0.3">
      <c r="A18" s="73" t="s">
        <v>28</v>
      </c>
      <c r="B18" s="74"/>
      <c r="C18" s="74"/>
      <c r="D18" s="75">
        <f>MIN(D8:D15)</f>
        <v>-2.1701999999999999</v>
      </c>
      <c r="E18" s="74"/>
      <c r="F18" s="75">
        <f>MIN(F8:F15)</f>
        <v>0.94279999999999997</v>
      </c>
      <c r="G18" s="74"/>
      <c r="H18" s="75">
        <f>MIN(H8:H15)</f>
        <v>-3.8721000000000001</v>
      </c>
      <c r="I18" s="74"/>
      <c r="J18" s="75">
        <f>MIN(J8:J15)</f>
        <v>6.6917</v>
      </c>
      <c r="K18" s="74"/>
      <c r="L18" s="75">
        <f>MIN(L8:L15)</f>
        <v>19.7468</v>
      </c>
      <c r="M18" s="74"/>
      <c r="N18" s="75">
        <f>MIN(N8:N15)</f>
        <v>22.117000000000001</v>
      </c>
      <c r="O18" s="74"/>
      <c r="P18" s="75">
        <f>MIN(P8:P15)</f>
        <v>16.020900000000001</v>
      </c>
      <c r="Q18" s="76"/>
    </row>
    <row r="19" spans="1:17" ht="15" thickBot="1" x14ac:dyDescent="0.35">
      <c r="A19" s="77" t="s">
        <v>29</v>
      </c>
      <c r="B19" s="78"/>
      <c r="C19" s="78"/>
      <c r="D19" s="79">
        <f>MAX(D8:D15)</f>
        <v>3.6211000000000002</v>
      </c>
      <c r="E19" s="78"/>
      <c r="F19" s="79">
        <f>MAX(F8:F15)</f>
        <v>6.0702999999999996</v>
      </c>
      <c r="G19" s="78"/>
      <c r="H19" s="79">
        <f>MAX(H8:H15)</f>
        <v>6.2409999999999997</v>
      </c>
      <c r="I19" s="78"/>
      <c r="J19" s="79">
        <f>MAX(J8:J15)</f>
        <v>23.112500000000001</v>
      </c>
      <c r="K19" s="78"/>
      <c r="L19" s="79">
        <f>MAX(L8:L15)</f>
        <v>47.4848</v>
      </c>
      <c r="M19" s="78"/>
      <c r="N19" s="79">
        <f>MAX(N8:N15)</f>
        <v>31.889399999999998</v>
      </c>
      <c r="O19" s="78"/>
      <c r="P19" s="79">
        <f>MAX(P8:P15)</f>
        <v>80.9666</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1922</v>
      </c>
      <c r="B8" s="64">
        <f>VLOOKUP($A8,'Return Data'!$B$7:$R$2292,3,0)</f>
        <v>44579</v>
      </c>
      <c r="C8" s="65">
        <f>VLOOKUP($A8,'Return Data'!$B$7:$R$2292,4,0)</f>
        <v>13.96</v>
      </c>
      <c r="D8" s="65">
        <f>VLOOKUP($A8,'Return Data'!$B$7:$R$2292,8,0)</f>
        <v>-0.64059999999999995</v>
      </c>
      <c r="E8" s="66">
        <f>RANK(D8,D$8:D$16,0)</f>
        <v>8</v>
      </c>
      <c r="F8" s="65">
        <f>VLOOKUP($A8,'Return Data'!$B$7:$R$2292,9,0)</f>
        <v>3.9464000000000001</v>
      </c>
      <c r="G8" s="66">
        <f>RANK(F8,F$8:F$16,0)</f>
        <v>7</v>
      </c>
      <c r="H8" s="65">
        <f>VLOOKUP($A8,'Return Data'!$B$7:$R$2292,10,0)</f>
        <v>-1.482</v>
      </c>
      <c r="I8" s="66">
        <f t="shared" ref="I8" si="0">RANK(H8,H$8:H$16,0)</f>
        <v>6</v>
      </c>
      <c r="J8" s="65">
        <f>VLOOKUP($A8,'Return Data'!$B$7:$R$2292,11,0)</f>
        <v>18.7075</v>
      </c>
      <c r="K8" s="66">
        <f t="shared" ref="K8" si="1">RANK(J8,J$8:J$16,0)</f>
        <v>2</v>
      </c>
      <c r="L8" s="65">
        <f>VLOOKUP($A8,'Return Data'!$B$7:$R$2292,12,0)</f>
        <v>34.619100000000003</v>
      </c>
      <c r="M8" s="66">
        <f t="shared" ref="M8" si="2">RANK(L8,L$8:L$16,0)</f>
        <v>2</v>
      </c>
      <c r="N8" s="65"/>
      <c r="O8" s="66"/>
      <c r="P8" s="65">
        <f>VLOOKUP($A8,'Return Data'!$B$7:$R$2292,16,0)</f>
        <v>36.646299999999997</v>
      </c>
      <c r="Q8" s="67">
        <f t="shared" ref="Q8" si="3">RANK(P8,P$8:P$16,0)</f>
        <v>2</v>
      </c>
    </row>
    <row r="9" spans="1:17" x14ac:dyDescent="0.3">
      <c r="A9" s="63" t="s">
        <v>379</v>
      </c>
      <c r="B9" s="64">
        <f>VLOOKUP($A9,'Return Data'!$B$7:$R$2292,3,0)</f>
        <v>44579</v>
      </c>
      <c r="C9" s="65">
        <f>VLOOKUP($A9,'Return Data'!$B$7:$R$2292,4,0)</f>
        <v>16.600000000000001</v>
      </c>
      <c r="D9" s="65">
        <f>VLOOKUP($A9,'Return Data'!$B$7:$R$2292,8,0)</f>
        <v>-2.2378999999999998</v>
      </c>
      <c r="E9" s="66">
        <f t="shared" ref="E9:E16" si="4">RANK(D9,D$8:D$16,0)</f>
        <v>9</v>
      </c>
      <c r="F9" s="65">
        <f>VLOOKUP($A9,'Return Data'!$B$7:$R$2292,9,0)</f>
        <v>0.7893</v>
      </c>
      <c r="G9" s="66">
        <f t="shared" ref="G9:G16" si="5">RANK(F9,F$8:F$16,0)</f>
        <v>9</v>
      </c>
      <c r="H9" s="65">
        <f>VLOOKUP($A9,'Return Data'!$B$7:$R$2292,10,0)</f>
        <v>-4.2675999999999998</v>
      </c>
      <c r="I9" s="66">
        <f t="shared" ref="I9" si="6">RANK(H9,H$8:H$16,0)</f>
        <v>9</v>
      </c>
      <c r="J9" s="65">
        <f>VLOOKUP($A9,'Return Data'!$B$7:$R$2292,11,0)</f>
        <v>11.1111</v>
      </c>
      <c r="K9" s="66">
        <f t="shared" ref="K9" si="7">RANK(J9,J$8:J$16,0)</f>
        <v>6</v>
      </c>
      <c r="L9" s="65">
        <f>VLOOKUP($A9,'Return Data'!$B$7:$R$2292,12,0)</f>
        <v>19.769100000000002</v>
      </c>
      <c r="M9" s="66">
        <f t="shared" ref="M9" si="8">RANK(L9,L$8:L$16,0)</f>
        <v>6</v>
      </c>
      <c r="N9" s="65">
        <f>VLOOKUP($A9,'Return Data'!$B$7:$R$2292,13,0)</f>
        <v>23.696000000000002</v>
      </c>
      <c r="O9" s="66">
        <f t="shared" ref="O9" si="9">RANK(N9,N$8:N$16,0)</f>
        <v>3</v>
      </c>
      <c r="P9" s="65">
        <f>VLOOKUP($A9,'Return Data'!$B$7:$R$2292,16,0)</f>
        <v>29.9557</v>
      </c>
      <c r="Q9" s="67">
        <f t="shared" ref="Q9" si="10">RANK(P9,P$8:P$16,0)</f>
        <v>5</v>
      </c>
    </row>
    <row r="10" spans="1:17" x14ac:dyDescent="0.3">
      <c r="A10" s="63" t="s">
        <v>1923</v>
      </c>
      <c r="B10" s="64">
        <f>VLOOKUP($A10,'Return Data'!$B$7:$R$2292,3,0)</f>
        <v>44579</v>
      </c>
      <c r="C10" s="65">
        <f>VLOOKUP($A10,'Return Data'!$B$7:$R$2292,4,0)</f>
        <v>13.9</v>
      </c>
      <c r="D10" s="65">
        <f>VLOOKUP($A10,'Return Data'!$B$7:$R$2292,8,0)</f>
        <v>-0.42980000000000002</v>
      </c>
      <c r="E10" s="66">
        <f t="shared" si="4"/>
        <v>7</v>
      </c>
      <c r="F10" s="65">
        <f>VLOOKUP($A10,'Return Data'!$B$7:$R$2292,9,0)</f>
        <v>1.9061999999999999</v>
      </c>
      <c r="G10" s="66">
        <f t="shared" si="5"/>
        <v>8</v>
      </c>
      <c r="H10" s="65">
        <f>VLOOKUP($A10,'Return Data'!$B$7:$R$2292,10,0)</f>
        <v>-3.2033</v>
      </c>
      <c r="I10" s="66">
        <f t="shared" ref="I10:I16" si="11">RANK(H10,H$8:H$16,0)</f>
        <v>8</v>
      </c>
      <c r="J10" s="65">
        <f>VLOOKUP($A10,'Return Data'!$B$7:$R$2292,11,0)</f>
        <v>5.8643999999999998</v>
      </c>
      <c r="K10" s="66">
        <f t="shared" ref="K10:K16" si="12">RANK(J10,J$8:J$16,0)</f>
        <v>9</v>
      </c>
      <c r="L10" s="65">
        <f>VLOOKUP($A10,'Return Data'!$B$7:$R$2292,12,0)</f>
        <v>18.297899999999998</v>
      </c>
      <c r="M10" s="66">
        <f t="shared" ref="M10:M16" si="13">RANK(L10,L$8:L$16,0)</f>
        <v>8</v>
      </c>
      <c r="N10" s="65">
        <f>VLOOKUP($A10,'Return Data'!$B$7:$R$2292,13,0)</f>
        <v>20.2422</v>
      </c>
      <c r="O10" s="66">
        <f t="shared" ref="O10:O16" si="14">RANK(N10,N$8:N$16,0)</f>
        <v>4</v>
      </c>
      <c r="P10" s="65">
        <f>VLOOKUP($A10,'Return Data'!$B$7:$R$2292,16,0)</f>
        <v>29.425000000000001</v>
      </c>
      <c r="Q10" s="67">
        <f t="shared" ref="Q10:Q16" si="15">RANK(P10,P$8:P$16,0)</f>
        <v>6</v>
      </c>
    </row>
    <row r="11" spans="1:17" x14ac:dyDescent="0.3">
      <c r="A11" s="63" t="s">
        <v>1926</v>
      </c>
      <c r="B11" s="64">
        <f>VLOOKUP($A11,'Return Data'!$B$7:$R$2292,3,0)</f>
        <v>44579</v>
      </c>
      <c r="C11" s="65">
        <f>VLOOKUP($A11,'Return Data'!$B$7:$R$2292,4,0)</f>
        <v>13.65</v>
      </c>
      <c r="D11" s="65">
        <f>VLOOKUP($A11,'Return Data'!$B$7:$R$2292,8,0)</f>
        <v>0.96150000000000002</v>
      </c>
      <c r="E11" s="66">
        <f t="shared" si="4"/>
        <v>3</v>
      </c>
      <c r="F11" s="65">
        <f>VLOOKUP($A11,'Return Data'!$B$7:$R$2292,9,0)</f>
        <v>5.3240999999999996</v>
      </c>
      <c r="G11" s="66">
        <f t="shared" ref="G11" si="16">RANK(F11,F$8:F$16,0)</f>
        <v>4</v>
      </c>
      <c r="H11" s="65">
        <f>VLOOKUP($A11,'Return Data'!$B$7:$R$2292,10,0)</f>
        <v>-0.7994</v>
      </c>
      <c r="I11" s="66">
        <f t="shared" si="11"/>
        <v>3</v>
      </c>
      <c r="J11" s="65">
        <f>VLOOKUP($A11,'Return Data'!$B$7:$R$2292,11,0)</f>
        <v>16.766500000000001</v>
      </c>
      <c r="K11" s="66">
        <f t="shared" si="12"/>
        <v>3</v>
      </c>
      <c r="L11" s="65"/>
      <c r="M11" s="66"/>
      <c r="N11" s="65"/>
      <c r="O11" s="66"/>
      <c r="P11" s="65">
        <f>VLOOKUP($A11,'Return Data'!$B$7:$R$2292,16,0)</f>
        <v>36.5</v>
      </c>
      <c r="Q11" s="67">
        <f t="shared" si="15"/>
        <v>3</v>
      </c>
    </row>
    <row r="12" spans="1:17" x14ac:dyDescent="0.3">
      <c r="A12" s="63" t="s">
        <v>1928</v>
      </c>
      <c r="B12" s="64">
        <f>VLOOKUP($A12,'Return Data'!$B$7:$R$2292,3,0)</f>
        <v>44579</v>
      </c>
      <c r="C12" s="65">
        <f>VLOOKUP($A12,'Return Data'!$B$7:$R$2292,4,0)</f>
        <v>12.654</v>
      </c>
      <c r="D12" s="65">
        <f>VLOOKUP($A12,'Return Data'!$B$7:$R$2292,8,0)</f>
        <v>0.93320000000000003</v>
      </c>
      <c r="E12" s="66">
        <f t="shared" si="4"/>
        <v>4</v>
      </c>
      <c r="F12" s="65">
        <f>VLOOKUP($A12,'Return Data'!$B$7:$R$2292,9,0)</f>
        <v>5.6966000000000001</v>
      </c>
      <c r="G12" s="66">
        <f t="shared" si="5"/>
        <v>3</v>
      </c>
      <c r="H12" s="65">
        <f>VLOOKUP($A12,'Return Data'!$B$7:$R$2292,10,0)</f>
        <v>-1.3487</v>
      </c>
      <c r="I12" s="66">
        <f t="shared" si="11"/>
        <v>5</v>
      </c>
      <c r="J12" s="65">
        <f>VLOOKUP($A12,'Return Data'!$B$7:$R$2292,11,0)</f>
        <v>8.6553000000000004</v>
      </c>
      <c r="K12" s="66">
        <f t="shared" si="12"/>
        <v>8</v>
      </c>
      <c r="L12" s="65">
        <f>VLOOKUP($A12,'Return Data'!$B$7:$R$2292,12,0)</f>
        <v>19.659600000000001</v>
      </c>
      <c r="M12" s="66">
        <f t="shared" si="13"/>
        <v>7</v>
      </c>
      <c r="N12" s="65"/>
      <c r="O12" s="66"/>
      <c r="P12" s="65">
        <f>VLOOKUP($A12,'Return Data'!$B$7:$R$2292,16,0)</f>
        <v>23.503299999999999</v>
      </c>
      <c r="Q12" s="67">
        <f t="shared" si="15"/>
        <v>8</v>
      </c>
    </row>
    <row r="13" spans="1:17" x14ac:dyDescent="0.3">
      <c r="A13" s="63" t="s">
        <v>1929</v>
      </c>
      <c r="B13" s="64">
        <f>VLOOKUP($A13,'Return Data'!$B$7:$R$2292,3,0)</f>
        <v>44579</v>
      </c>
      <c r="C13" s="65">
        <f>VLOOKUP($A13,'Return Data'!$B$7:$R$2292,4,0)</f>
        <v>30.777000000000001</v>
      </c>
      <c r="D13" s="65">
        <f>VLOOKUP($A13,'Return Data'!$B$7:$R$2292,8,0)</f>
        <v>1.3201000000000001</v>
      </c>
      <c r="E13" s="66">
        <f t="shared" si="4"/>
        <v>2</v>
      </c>
      <c r="F13" s="65">
        <f>VLOOKUP($A13,'Return Data'!$B$7:$R$2292,9,0)</f>
        <v>6.1459000000000001</v>
      </c>
      <c r="G13" s="66">
        <f t="shared" si="5"/>
        <v>1</v>
      </c>
      <c r="H13" s="65">
        <f>VLOOKUP($A13,'Return Data'!$B$7:$R$2292,10,0)</f>
        <v>-1.2735000000000001</v>
      </c>
      <c r="I13" s="66">
        <f t="shared" si="11"/>
        <v>4</v>
      </c>
      <c r="J13" s="65">
        <f>VLOOKUP($A13,'Return Data'!$B$7:$R$2292,11,0)</f>
        <v>13.451000000000001</v>
      </c>
      <c r="K13" s="66">
        <f t="shared" si="12"/>
        <v>5</v>
      </c>
      <c r="L13" s="65">
        <f>VLOOKUP($A13,'Return Data'!$B$7:$R$2292,12,0)</f>
        <v>22.257100000000001</v>
      </c>
      <c r="M13" s="66">
        <f t="shared" si="13"/>
        <v>4</v>
      </c>
      <c r="N13" s="65"/>
      <c r="O13" s="66"/>
      <c r="P13" s="65">
        <f>VLOOKUP($A13,'Return Data'!$B$7:$R$2292,16,0)</f>
        <v>31.765699999999999</v>
      </c>
      <c r="Q13" s="67">
        <f t="shared" si="15"/>
        <v>4</v>
      </c>
    </row>
    <row r="14" spans="1:17" x14ac:dyDescent="0.3">
      <c r="A14" s="63" t="s">
        <v>1931</v>
      </c>
      <c r="B14" s="64">
        <f>VLOOKUP($A14,'Return Data'!$B$7:$R$2292,3,0)</f>
        <v>44579</v>
      </c>
      <c r="C14" s="65">
        <f>VLOOKUP($A14,'Return Data'!$B$7:$R$2292,4,0)</f>
        <v>20.099</v>
      </c>
      <c r="D14" s="65">
        <f>VLOOKUP($A14,'Return Data'!$B$7:$R$2292,8,0)</f>
        <v>3.5529000000000002</v>
      </c>
      <c r="E14" s="66">
        <f t="shared" si="4"/>
        <v>1</v>
      </c>
      <c r="F14" s="65">
        <f>VLOOKUP($A14,'Return Data'!$B$7:$R$2292,9,0)</f>
        <v>5.923</v>
      </c>
      <c r="G14" s="66">
        <f t="shared" si="5"/>
        <v>2</v>
      </c>
      <c r="H14" s="65">
        <f>VLOOKUP($A14,'Return Data'!$B$7:$R$2292,10,0)</f>
        <v>5.8784000000000001</v>
      </c>
      <c r="I14" s="66">
        <f t="shared" si="11"/>
        <v>1</v>
      </c>
      <c r="J14" s="65">
        <f>VLOOKUP($A14,'Return Data'!$B$7:$R$2292,11,0)</f>
        <v>22.319199999999999</v>
      </c>
      <c r="K14" s="66">
        <f t="shared" si="12"/>
        <v>1</v>
      </c>
      <c r="L14" s="65">
        <f>VLOOKUP($A14,'Return Data'!$B$7:$R$2292,12,0)</f>
        <v>46.1235</v>
      </c>
      <c r="M14" s="66">
        <f t="shared" si="13"/>
        <v>1</v>
      </c>
      <c r="N14" s="65"/>
      <c r="O14" s="66"/>
      <c r="P14" s="65">
        <f>VLOOKUP($A14,'Return Data'!$B$7:$R$2292,16,0)</f>
        <v>78.677499999999995</v>
      </c>
      <c r="Q14" s="67">
        <f t="shared" si="15"/>
        <v>1</v>
      </c>
    </row>
    <row r="15" spans="1:17" x14ac:dyDescent="0.3">
      <c r="A15" s="63" t="s">
        <v>51</v>
      </c>
      <c r="B15" s="64">
        <f>VLOOKUP($A15,'Return Data'!$B$7:$R$2292,3,0)</f>
        <v>44579</v>
      </c>
      <c r="C15" s="65">
        <f>VLOOKUP($A15,'Return Data'!$B$7:$R$2292,4,0)</f>
        <v>17.399999999999999</v>
      </c>
      <c r="D15" s="65">
        <f>VLOOKUP($A15,'Return Data'!$B$7:$R$2292,8,0)</f>
        <v>-5.74E-2</v>
      </c>
      <c r="E15" s="66">
        <f t="shared" si="4"/>
        <v>6</v>
      </c>
      <c r="F15" s="65">
        <f>VLOOKUP($A15,'Return Data'!$B$7:$R$2292,9,0)</f>
        <v>4.1916000000000002</v>
      </c>
      <c r="G15" s="66">
        <f t="shared" si="5"/>
        <v>6</v>
      </c>
      <c r="H15" s="65">
        <f>VLOOKUP($A15,'Return Data'!$B$7:$R$2292,10,0)</f>
        <v>-3.1179999999999999</v>
      </c>
      <c r="I15" s="66">
        <f t="shared" si="11"/>
        <v>7</v>
      </c>
      <c r="J15" s="65">
        <f>VLOOKUP($A15,'Return Data'!$B$7:$R$2292,11,0)</f>
        <v>9.2279</v>
      </c>
      <c r="K15" s="66">
        <f t="shared" si="12"/>
        <v>7</v>
      </c>
      <c r="L15" s="65">
        <f>VLOOKUP($A15,'Return Data'!$B$7:$R$2292,12,0)</f>
        <v>20.248799999999999</v>
      </c>
      <c r="M15" s="66">
        <f t="shared" si="13"/>
        <v>5</v>
      </c>
      <c r="N15" s="65">
        <f>VLOOKUP($A15,'Return Data'!$B$7:$R$2292,13,0)</f>
        <v>27.4725</v>
      </c>
      <c r="O15" s="66">
        <f t="shared" si="14"/>
        <v>2</v>
      </c>
      <c r="P15" s="65">
        <f>VLOOKUP($A15,'Return Data'!$B$7:$R$2292,16,0)</f>
        <v>24.546500000000002</v>
      </c>
      <c r="Q15" s="67">
        <f t="shared" si="15"/>
        <v>7</v>
      </c>
    </row>
    <row r="16" spans="1:17" x14ac:dyDescent="0.3">
      <c r="A16" s="63" t="s">
        <v>52</v>
      </c>
      <c r="B16" s="64">
        <f>VLOOKUP($A16,'Return Data'!$B$7:$R$2292,3,0)</f>
        <v>44579</v>
      </c>
      <c r="C16" s="65">
        <f>VLOOKUP($A16,'Return Data'!$B$7:$R$2292,4,0)</f>
        <v>762.27992617311702</v>
      </c>
      <c r="D16" s="65">
        <f>VLOOKUP($A16,'Return Data'!$B$7:$R$2292,8,0)</f>
        <v>0.81979999999999997</v>
      </c>
      <c r="E16" s="66">
        <f t="shared" si="4"/>
        <v>5</v>
      </c>
      <c r="F16" s="65">
        <f>VLOOKUP($A16,'Return Data'!$B$7:$R$2292,9,0)</f>
        <v>5.2321999999999997</v>
      </c>
      <c r="G16" s="66">
        <f t="shared" si="5"/>
        <v>5</v>
      </c>
      <c r="H16" s="65">
        <f>VLOOKUP($A16,'Return Data'!$B$7:$R$2292,10,0)</f>
        <v>-0.23280000000000001</v>
      </c>
      <c r="I16" s="66">
        <f t="shared" si="11"/>
        <v>2</v>
      </c>
      <c r="J16" s="65">
        <f>VLOOKUP($A16,'Return Data'!$B$7:$R$2292,11,0)</f>
        <v>15.583299999999999</v>
      </c>
      <c r="K16" s="66">
        <f t="shared" si="12"/>
        <v>4</v>
      </c>
      <c r="L16" s="65">
        <f>VLOOKUP($A16,'Return Data'!$B$7:$R$2292,12,0)</f>
        <v>28.1431</v>
      </c>
      <c r="M16" s="66">
        <f t="shared" si="13"/>
        <v>3</v>
      </c>
      <c r="N16" s="65">
        <f>VLOOKUP($A16,'Return Data'!$B$7:$R$2292,13,0)</f>
        <v>30.8444</v>
      </c>
      <c r="O16" s="66">
        <f t="shared" si="14"/>
        <v>1</v>
      </c>
      <c r="P16" s="65">
        <f>VLOOKUP($A16,'Return Data'!$B$7:$R$2292,16,0)</f>
        <v>14.9687</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0.469088888888889</v>
      </c>
      <c r="E18" s="74"/>
      <c r="F18" s="75">
        <f>AVERAGE(F8:F16)</f>
        <v>4.3505888888888897</v>
      </c>
      <c r="G18" s="74"/>
      <c r="H18" s="75">
        <f>AVERAGE(H8:H16)</f>
        <v>-1.0940999999999999</v>
      </c>
      <c r="I18" s="74"/>
      <c r="J18" s="75">
        <f>AVERAGE(J8:J16)</f>
        <v>13.520688888888889</v>
      </c>
      <c r="K18" s="74"/>
      <c r="L18" s="75">
        <f>AVERAGE(L8:L16)</f>
        <v>26.139775</v>
      </c>
      <c r="M18" s="74"/>
      <c r="N18" s="75">
        <f>AVERAGE(N8:N16)</f>
        <v>25.563775</v>
      </c>
      <c r="O18" s="74"/>
      <c r="P18" s="75">
        <f>AVERAGE(P8:P16)</f>
        <v>33.998744444444441</v>
      </c>
      <c r="Q18" s="76"/>
    </row>
    <row r="19" spans="1:17" x14ac:dyDescent="0.3">
      <c r="A19" s="73" t="s">
        <v>28</v>
      </c>
      <c r="B19" s="74"/>
      <c r="C19" s="74"/>
      <c r="D19" s="75">
        <f>MIN(D8:D16)</f>
        <v>-2.2378999999999998</v>
      </c>
      <c r="E19" s="74"/>
      <c r="F19" s="75">
        <f>MIN(F8:F16)</f>
        <v>0.7893</v>
      </c>
      <c r="G19" s="74"/>
      <c r="H19" s="75">
        <f>MIN(H8:H16)</f>
        <v>-4.2675999999999998</v>
      </c>
      <c r="I19" s="74"/>
      <c r="J19" s="75">
        <f>MIN(J8:J16)</f>
        <v>5.8643999999999998</v>
      </c>
      <c r="K19" s="74"/>
      <c r="L19" s="75">
        <f>MIN(L8:L16)</f>
        <v>18.297899999999998</v>
      </c>
      <c r="M19" s="74"/>
      <c r="N19" s="75">
        <f>MIN(N8:N16)</f>
        <v>20.2422</v>
      </c>
      <c r="O19" s="74"/>
      <c r="P19" s="75">
        <f>MIN(P8:P16)</f>
        <v>14.9687</v>
      </c>
      <c r="Q19" s="76"/>
    </row>
    <row r="20" spans="1:17" ht="15" thickBot="1" x14ac:dyDescent="0.35">
      <c r="A20" s="77" t="s">
        <v>29</v>
      </c>
      <c r="B20" s="78"/>
      <c r="C20" s="78"/>
      <c r="D20" s="79">
        <f>MAX(D8:D16)</f>
        <v>3.5529000000000002</v>
      </c>
      <c r="E20" s="78"/>
      <c r="F20" s="79">
        <f>MAX(F8:F16)</f>
        <v>6.1459000000000001</v>
      </c>
      <c r="G20" s="78"/>
      <c r="H20" s="79">
        <f>MAX(H8:H16)</f>
        <v>5.8784000000000001</v>
      </c>
      <c r="I20" s="78"/>
      <c r="J20" s="79">
        <f>MAX(J8:J16)</f>
        <v>22.319199999999999</v>
      </c>
      <c r="K20" s="78"/>
      <c r="L20" s="79">
        <f>MAX(L8:L16)</f>
        <v>46.1235</v>
      </c>
      <c r="M20" s="78"/>
      <c r="N20" s="79">
        <f>MAX(N8:N16)</f>
        <v>30.8444</v>
      </c>
      <c r="O20" s="78"/>
      <c r="P20" s="79">
        <f>MAX(P8:P16)</f>
        <v>78.677499999999995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44579</v>
      </c>
      <c r="C8" s="65">
        <f>VLOOKUP($A8,'Return Data'!$B$7:$R$2292,4,0)</f>
        <v>40.093699999999998</v>
      </c>
      <c r="D8" s="65">
        <f>VLOOKUP($A8,'Return Data'!$B$7:$R$2292,9,0)</f>
        <v>1.661</v>
      </c>
      <c r="E8" s="66">
        <f t="shared" ref="E8:E33" si="0">RANK(D8,D$8:D$33,0)</f>
        <v>6</v>
      </c>
      <c r="F8" s="65">
        <f>VLOOKUP($A8,'Return Data'!$B$7:$R$2292,10,0)</f>
        <v>3.2342</v>
      </c>
      <c r="G8" s="66">
        <f t="shared" ref="G8:G33" si="1">RANK(F8,F$8:F$33,0)</f>
        <v>6</v>
      </c>
      <c r="H8" s="65">
        <f>VLOOKUP($A8,'Return Data'!$B$7:$R$2292,11,0)</f>
        <v>4.4084000000000003</v>
      </c>
      <c r="I8" s="66">
        <f t="shared" ref="I8:I33" si="2">RANK(H8,H$8:H$33,0)</f>
        <v>7</v>
      </c>
      <c r="J8" s="65">
        <f>VLOOKUP($A8,'Return Data'!$B$7:$R$2292,12,0)</f>
        <v>5.2023000000000001</v>
      </c>
      <c r="K8" s="66">
        <f t="shared" ref="K8:K33" si="3">RANK(J8,J$8:J$33,0)</f>
        <v>5</v>
      </c>
      <c r="L8" s="65">
        <f>VLOOKUP($A8,'Return Data'!$B$7:$R$2292,13,0)</f>
        <v>4.8559999999999999</v>
      </c>
      <c r="M8" s="66">
        <f t="shared" ref="M8:M33" si="4">RANK(L8,L$8:L$33,0)</f>
        <v>5</v>
      </c>
      <c r="N8" s="65">
        <f>VLOOKUP($A8,'Return Data'!$B$7:$R$2292,17,0)</f>
        <v>8.1419999999999995</v>
      </c>
      <c r="O8" s="66">
        <f t="shared" ref="O8:O33" si="5">RANK(N8,N$8:N$33,0)</f>
        <v>3</v>
      </c>
      <c r="P8" s="65">
        <f>VLOOKUP($A8,'Return Data'!$B$7:$R$2292,14,0)</f>
        <v>8.3672000000000004</v>
      </c>
      <c r="Q8" s="66">
        <f t="shared" ref="Q8:Q24" si="6">RANK(P8,P$8:P$33,0)</f>
        <v>3</v>
      </c>
      <c r="R8" s="65">
        <f>VLOOKUP($A8,'Return Data'!$B$7:$R$2292,16,0)</f>
        <v>9.1143999999999998</v>
      </c>
      <c r="S8" s="67">
        <f t="shared" ref="S8:S33" si="7">RANK(R8,R$8:R$33,0)</f>
        <v>1</v>
      </c>
    </row>
    <row r="9" spans="1:19" x14ac:dyDescent="0.3">
      <c r="A9" s="82" t="s">
        <v>1366</v>
      </c>
      <c r="B9" s="64">
        <f>VLOOKUP($A9,'Return Data'!$B$7:$R$2292,3,0)</f>
        <v>44579</v>
      </c>
      <c r="C9" s="65">
        <f>VLOOKUP($A9,'Return Data'!$B$7:$R$2292,4,0)</f>
        <v>26.418500000000002</v>
      </c>
      <c r="D9" s="65">
        <f>VLOOKUP($A9,'Return Data'!$B$7:$R$2292,9,0)</f>
        <v>2.7309000000000001</v>
      </c>
      <c r="E9" s="66">
        <f t="shared" si="0"/>
        <v>2</v>
      </c>
      <c r="F9" s="65">
        <f>VLOOKUP($A9,'Return Data'!$B$7:$R$2292,10,0)</f>
        <v>3.2568000000000001</v>
      </c>
      <c r="G9" s="66">
        <f t="shared" si="1"/>
        <v>4</v>
      </c>
      <c r="H9" s="65">
        <f>VLOOKUP($A9,'Return Data'!$B$7:$R$2292,11,0)</f>
        <v>4.3087</v>
      </c>
      <c r="I9" s="66">
        <f t="shared" si="2"/>
        <v>9</v>
      </c>
      <c r="J9" s="65">
        <f>VLOOKUP($A9,'Return Data'!$B$7:$R$2292,12,0)</f>
        <v>4.9355000000000002</v>
      </c>
      <c r="K9" s="66">
        <f t="shared" si="3"/>
        <v>9</v>
      </c>
      <c r="L9" s="65">
        <f>VLOOKUP($A9,'Return Data'!$B$7:$R$2292,13,0)</f>
        <v>4.5404</v>
      </c>
      <c r="M9" s="66">
        <f t="shared" si="4"/>
        <v>8</v>
      </c>
      <c r="N9" s="65">
        <f>VLOOKUP($A9,'Return Data'!$B$7:$R$2292,17,0)</f>
        <v>7.3574999999999999</v>
      </c>
      <c r="O9" s="66">
        <f t="shared" si="5"/>
        <v>7</v>
      </c>
      <c r="P9" s="65">
        <f>VLOOKUP($A9,'Return Data'!$B$7:$R$2292,14,0)</f>
        <v>8.3556000000000008</v>
      </c>
      <c r="Q9" s="66">
        <f t="shared" si="6"/>
        <v>4</v>
      </c>
      <c r="R9" s="65">
        <f>VLOOKUP($A9,'Return Data'!$B$7:$R$2292,16,0)</f>
        <v>8.5955999999999992</v>
      </c>
      <c r="S9" s="67">
        <f t="shared" si="7"/>
        <v>3</v>
      </c>
    </row>
    <row r="10" spans="1:19" x14ac:dyDescent="0.3">
      <c r="A10" s="82" t="s">
        <v>1369</v>
      </c>
      <c r="B10" s="64">
        <f>VLOOKUP($A10,'Return Data'!$B$7:$R$2292,3,0)</f>
        <v>44579</v>
      </c>
      <c r="C10" s="65">
        <f>VLOOKUP($A10,'Return Data'!$B$7:$R$2292,4,0)</f>
        <v>25.020299999999999</v>
      </c>
      <c r="D10" s="65">
        <f>VLOOKUP($A10,'Return Data'!$B$7:$R$2292,9,0)</f>
        <v>2.0047999999999999</v>
      </c>
      <c r="E10" s="66">
        <f t="shared" si="0"/>
        <v>4</v>
      </c>
      <c r="F10" s="65">
        <f>VLOOKUP($A10,'Return Data'!$B$7:$R$2292,10,0)</f>
        <v>3.242</v>
      </c>
      <c r="G10" s="66">
        <f t="shared" si="1"/>
        <v>5</v>
      </c>
      <c r="H10" s="65">
        <f>VLOOKUP($A10,'Return Data'!$B$7:$R$2292,11,0)</f>
        <v>3.9289000000000001</v>
      </c>
      <c r="I10" s="66">
        <f t="shared" si="2"/>
        <v>12</v>
      </c>
      <c r="J10" s="65">
        <f>VLOOKUP($A10,'Return Data'!$B$7:$R$2292,12,0)</f>
        <v>4.6447000000000003</v>
      </c>
      <c r="K10" s="66">
        <f t="shared" si="3"/>
        <v>12</v>
      </c>
      <c r="L10" s="65">
        <f>VLOOKUP($A10,'Return Data'!$B$7:$R$2292,13,0)</f>
        <v>4.7427000000000001</v>
      </c>
      <c r="M10" s="66">
        <f t="shared" si="4"/>
        <v>6</v>
      </c>
      <c r="N10" s="65">
        <f>VLOOKUP($A10,'Return Data'!$B$7:$R$2292,17,0)</f>
        <v>6.2159000000000004</v>
      </c>
      <c r="O10" s="66">
        <f t="shared" si="5"/>
        <v>21</v>
      </c>
      <c r="P10" s="65">
        <f>VLOOKUP($A10,'Return Data'!$B$7:$R$2292,14,0)</f>
        <v>7.3369999999999997</v>
      </c>
      <c r="Q10" s="66">
        <f t="shared" si="6"/>
        <v>16</v>
      </c>
      <c r="R10" s="65">
        <f>VLOOKUP($A10,'Return Data'!$B$7:$R$2292,16,0)</f>
        <v>8.4675999999999991</v>
      </c>
      <c r="S10" s="67">
        <f t="shared" si="7"/>
        <v>7</v>
      </c>
    </row>
    <row r="11" spans="1:19" x14ac:dyDescent="0.3">
      <c r="A11" s="82" t="s">
        <v>1371</v>
      </c>
      <c r="B11" s="64">
        <f>VLOOKUP($A11,'Return Data'!$B$7:$R$2292,3,0)</f>
        <v>44579</v>
      </c>
      <c r="C11" s="65">
        <f>VLOOKUP($A11,'Return Data'!$B$7:$R$2292,4,0)</f>
        <v>26.778400000000001</v>
      </c>
      <c r="D11" s="65">
        <f>VLOOKUP($A11,'Return Data'!$B$7:$R$2292,9,0)</f>
        <v>0.40479999999999999</v>
      </c>
      <c r="E11" s="66">
        <f t="shared" si="0"/>
        <v>18</v>
      </c>
      <c r="F11" s="65">
        <f>VLOOKUP($A11,'Return Data'!$B$7:$R$2292,10,0)</f>
        <v>2.9809000000000001</v>
      </c>
      <c r="G11" s="66">
        <f t="shared" si="1"/>
        <v>8</v>
      </c>
      <c r="H11" s="65">
        <f>VLOOKUP($A11,'Return Data'!$B$7:$R$2292,11,0)</f>
        <v>3.7924000000000002</v>
      </c>
      <c r="I11" s="66">
        <f t="shared" si="2"/>
        <v>14</v>
      </c>
      <c r="J11" s="65">
        <f>VLOOKUP($A11,'Return Data'!$B$7:$R$2292,12,0)</f>
        <v>4.7251000000000003</v>
      </c>
      <c r="K11" s="66">
        <f t="shared" si="3"/>
        <v>11</v>
      </c>
      <c r="L11" s="65">
        <f>VLOOKUP($A11,'Return Data'!$B$7:$R$2292,13,0)</f>
        <v>4.3394000000000004</v>
      </c>
      <c r="M11" s="66">
        <f t="shared" si="4"/>
        <v>12</v>
      </c>
      <c r="N11" s="65">
        <f>VLOOKUP($A11,'Return Data'!$B$7:$R$2292,17,0)</f>
        <v>7.2655000000000003</v>
      </c>
      <c r="O11" s="66">
        <f t="shared" si="5"/>
        <v>8</v>
      </c>
      <c r="P11" s="65">
        <f>VLOOKUP($A11,'Return Data'!$B$7:$R$2292,14,0)</f>
        <v>7.4141000000000004</v>
      </c>
      <c r="Q11" s="66">
        <f t="shared" si="6"/>
        <v>15</v>
      </c>
      <c r="R11" s="65">
        <f>VLOOKUP($A11,'Return Data'!$B$7:$R$2292,16,0)</f>
        <v>8.1753</v>
      </c>
      <c r="S11" s="67">
        <f t="shared" si="7"/>
        <v>13</v>
      </c>
    </row>
    <row r="12" spans="1:19" x14ac:dyDescent="0.3">
      <c r="A12" s="82" t="s">
        <v>1372</v>
      </c>
      <c r="B12" s="64">
        <f>VLOOKUP($A12,'Return Data'!$B$7:$R$2292,3,0)</f>
        <v>44579</v>
      </c>
      <c r="C12" s="65">
        <f>VLOOKUP($A12,'Return Data'!$B$7:$R$2292,4,0)</f>
        <v>18.734400000000001</v>
      </c>
      <c r="D12" s="65">
        <f>VLOOKUP($A12,'Return Data'!$B$7:$R$2292,9,0)</f>
        <v>1.4326000000000001</v>
      </c>
      <c r="E12" s="66">
        <f t="shared" si="0"/>
        <v>10</v>
      </c>
      <c r="F12" s="65">
        <f>VLOOKUP($A12,'Return Data'!$B$7:$R$2292,10,0)</f>
        <v>2.5769000000000002</v>
      </c>
      <c r="G12" s="66">
        <f t="shared" si="1"/>
        <v>17</v>
      </c>
      <c r="H12" s="65">
        <f>VLOOKUP($A12,'Return Data'!$B$7:$R$2292,11,0)</f>
        <v>2.5045999999999999</v>
      </c>
      <c r="I12" s="66">
        <f t="shared" si="2"/>
        <v>25</v>
      </c>
      <c r="J12" s="65">
        <f>VLOOKUP($A12,'Return Data'!$B$7:$R$2292,12,0)</f>
        <v>3.1307999999999998</v>
      </c>
      <c r="K12" s="66">
        <f t="shared" si="3"/>
        <v>25</v>
      </c>
      <c r="L12" s="65">
        <f>VLOOKUP($A12,'Return Data'!$B$7:$R$2292,13,0)</f>
        <v>3.6177000000000001</v>
      </c>
      <c r="M12" s="66">
        <f t="shared" si="4"/>
        <v>25</v>
      </c>
      <c r="N12" s="65">
        <f>VLOOKUP($A12,'Return Data'!$B$7:$R$2292,17,0)</f>
        <v>1.2866</v>
      </c>
      <c r="O12" s="66">
        <f t="shared" si="5"/>
        <v>25</v>
      </c>
      <c r="P12" s="65">
        <f>VLOOKUP($A12,'Return Data'!$B$7:$R$2292,14,0)</f>
        <v>-3.6594000000000002</v>
      </c>
      <c r="Q12" s="66">
        <f t="shared" si="6"/>
        <v>25</v>
      </c>
      <c r="R12" s="65">
        <f>VLOOKUP($A12,'Return Data'!$B$7:$R$2292,16,0)</f>
        <v>4.5354000000000001</v>
      </c>
      <c r="S12" s="67">
        <f t="shared" si="7"/>
        <v>25</v>
      </c>
    </row>
    <row r="13" spans="1:19" x14ac:dyDescent="0.3">
      <c r="A13" s="82" t="s">
        <v>1374</v>
      </c>
      <c r="B13" s="64">
        <f>VLOOKUP($A13,'Return Data'!$B$7:$R$2292,3,0)</f>
        <v>44579</v>
      </c>
      <c r="C13" s="65">
        <f>VLOOKUP($A13,'Return Data'!$B$7:$R$2292,4,0)</f>
        <v>22.255299999999998</v>
      </c>
      <c r="D13" s="65">
        <f>VLOOKUP($A13,'Return Data'!$B$7:$R$2292,9,0)</f>
        <v>1.8686</v>
      </c>
      <c r="E13" s="66">
        <f t="shared" si="0"/>
        <v>5</v>
      </c>
      <c r="F13" s="65">
        <f>VLOOKUP($A13,'Return Data'!$B$7:$R$2292,10,0)</f>
        <v>2.8422000000000001</v>
      </c>
      <c r="G13" s="66">
        <f t="shared" si="1"/>
        <v>12</v>
      </c>
      <c r="H13" s="65">
        <f>VLOOKUP($A13,'Return Data'!$B$7:$R$2292,11,0)</f>
        <v>3.3039999999999998</v>
      </c>
      <c r="I13" s="66">
        <f t="shared" si="2"/>
        <v>23</v>
      </c>
      <c r="J13" s="65">
        <f>VLOOKUP($A13,'Return Data'!$B$7:$R$2292,12,0)</f>
        <v>3.9725000000000001</v>
      </c>
      <c r="K13" s="66">
        <f t="shared" si="3"/>
        <v>24</v>
      </c>
      <c r="L13" s="65">
        <f>VLOOKUP($A13,'Return Data'!$B$7:$R$2292,13,0)</f>
        <v>3.8734000000000002</v>
      </c>
      <c r="M13" s="66">
        <f t="shared" si="4"/>
        <v>22</v>
      </c>
      <c r="N13" s="65">
        <f>VLOOKUP($A13,'Return Data'!$B$7:$R$2292,17,0)</f>
        <v>6.3741000000000003</v>
      </c>
      <c r="O13" s="66">
        <f t="shared" si="5"/>
        <v>19</v>
      </c>
      <c r="P13" s="65">
        <f>VLOOKUP($A13,'Return Data'!$B$7:$R$2292,14,0)</f>
        <v>7.2983000000000002</v>
      </c>
      <c r="Q13" s="66">
        <f t="shared" si="6"/>
        <v>17</v>
      </c>
      <c r="R13" s="65">
        <f>VLOOKUP($A13,'Return Data'!$B$7:$R$2292,16,0)</f>
        <v>7.5747</v>
      </c>
      <c r="S13" s="67">
        <f t="shared" si="7"/>
        <v>19</v>
      </c>
    </row>
    <row r="14" spans="1:19" x14ac:dyDescent="0.3">
      <c r="A14" s="82" t="s">
        <v>1376</v>
      </c>
      <c r="B14" s="64">
        <f>VLOOKUP($A14,'Return Data'!$B$7:$R$2292,3,0)</f>
        <v>44579</v>
      </c>
      <c r="C14" s="65">
        <f>VLOOKUP($A14,'Return Data'!$B$7:$R$2292,4,0)</f>
        <v>40.161999999999999</v>
      </c>
      <c r="D14" s="65">
        <f>VLOOKUP($A14,'Return Data'!$B$7:$R$2292,9,0)</f>
        <v>1.0034000000000001</v>
      </c>
      <c r="E14" s="66">
        <f t="shared" si="0"/>
        <v>14</v>
      </c>
      <c r="F14" s="65">
        <f>VLOOKUP($A14,'Return Data'!$B$7:$R$2292,10,0)</f>
        <v>2.2660999999999998</v>
      </c>
      <c r="G14" s="66">
        <f t="shared" si="1"/>
        <v>25</v>
      </c>
      <c r="H14" s="65">
        <f>VLOOKUP($A14,'Return Data'!$B$7:$R$2292,11,0)</f>
        <v>3.1661999999999999</v>
      </c>
      <c r="I14" s="66">
        <f t="shared" si="2"/>
        <v>24</v>
      </c>
      <c r="J14" s="65">
        <f>VLOOKUP($A14,'Return Data'!$B$7:$R$2292,12,0)</f>
        <v>4.2042999999999999</v>
      </c>
      <c r="K14" s="66">
        <f t="shared" si="3"/>
        <v>22</v>
      </c>
      <c r="L14" s="65">
        <f>VLOOKUP($A14,'Return Data'!$B$7:$R$2292,13,0)</f>
        <v>3.9586000000000001</v>
      </c>
      <c r="M14" s="66">
        <f t="shared" si="4"/>
        <v>17</v>
      </c>
      <c r="N14" s="65">
        <f>VLOOKUP($A14,'Return Data'!$B$7:$R$2292,17,0)</f>
        <v>6.6</v>
      </c>
      <c r="O14" s="66">
        <f t="shared" si="5"/>
        <v>17</v>
      </c>
      <c r="P14" s="65">
        <f>VLOOKUP($A14,'Return Data'!$B$7:$R$2292,14,0)</f>
        <v>7.6988000000000003</v>
      </c>
      <c r="Q14" s="66">
        <f t="shared" si="6"/>
        <v>11</v>
      </c>
      <c r="R14" s="65">
        <f>VLOOKUP($A14,'Return Data'!$B$7:$R$2292,16,0)</f>
        <v>8.2698999999999998</v>
      </c>
      <c r="S14" s="67">
        <f t="shared" si="7"/>
        <v>9</v>
      </c>
    </row>
    <row r="15" spans="1:19" x14ac:dyDescent="0.3">
      <c r="A15" s="82" t="s">
        <v>1386</v>
      </c>
      <c r="B15" s="64">
        <f>VLOOKUP($A15,'Return Data'!$B$7:$R$2292,3,0)</f>
        <v>44579</v>
      </c>
      <c r="C15" s="65">
        <f>VLOOKUP($A15,'Return Data'!$B$7:$R$2292,4,0)</f>
        <v>4722.2125999999998</v>
      </c>
      <c r="D15" s="65">
        <f>VLOOKUP($A15,'Return Data'!$B$7:$R$2292,9,0)</f>
        <v>0.64859999999999995</v>
      </c>
      <c r="E15" s="66">
        <f t="shared" si="0"/>
        <v>17</v>
      </c>
      <c r="F15" s="65">
        <f>VLOOKUP($A15,'Return Data'!$B$7:$R$2292,10,0)</f>
        <v>5.0162000000000004</v>
      </c>
      <c r="G15" s="66">
        <f t="shared" si="1"/>
        <v>1</v>
      </c>
      <c r="H15" s="65">
        <f>VLOOKUP($A15,'Return Data'!$B$7:$R$2292,11,0)</f>
        <v>23.282499999999999</v>
      </c>
      <c r="I15" s="66">
        <f t="shared" si="2"/>
        <v>1</v>
      </c>
      <c r="J15" s="65">
        <f>VLOOKUP($A15,'Return Data'!$B$7:$R$2292,12,0)</f>
        <v>13.5465</v>
      </c>
      <c r="K15" s="66">
        <f t="shared" si="3"/>
        <v>2</v>
      </c>
      <c r="L15" s="65">
        <f>VLOOKUP($A15,'Return Data'!$B$7:$R$2292,13,0)</f>
        <v>14.487500000000001</v>
      </c>
      <c r="M15" s="66">
        <f t="shared" si="4"/>
        <v>1</v>
      </c>
      <c r="N15" s="65">
        <f>VLOOKUP($A15,'Return Data'!$B$7:$R$2292,17,0)</f>
        <v>6.9314999999999998</v>
      </c>
      <c r="O15" s="66">
        <f t="shared" si="5"/>
        <v>11</v>
      </c>
      <c r="P15" s="65">
        <f>VLOOKUP($A15,'Return Data'!$B$7:$R$2292,14,0)</f>
        <v>4.7000999999999999</v>
      </c>
      <c r="Q15" s="66">
        <f t="shared" si="6"/>
        <v>20</v>
      </c>
      <c r="R15" s="65">
        <f>VLOOKUP($A15,'Return Data'!$B$7:$R$2292,16,0)</f>
        <v>8.2527000000000008</v>
      </c>
      <c r="S15" s="67">
        <f t="shared" si="7"/>
        <v>10</v>
      </c>
    </row>
    <row r="16" spans="1:19" x14ac:dyDescent="0.3">
      <c r="A16" s="82" t="s">
        <v>1388</v>
      </c>
      <c r="B16" s="64">
        <f>VLOOKUP($A16,'Return Data'!$B$7:$R$2292,3,0)</f>
        <v>44579</v>
      </c>
      <c r="C16" s="65">
        <f>VLOOKUP($A16,'Return Data'!$B$7:$R$2292,4,0)</f>
        <v>25.988900000000001</v>
      </c>
      <c r="D16" s="65">
        <f>VLOOKUP($A16,'Return Data'!$B$7:$R$2292,9,0)</f>
        <v>-0.36849999999999999</v>
      </c>
      <c r="E16" s="66">
        <f t="shared" si="0"/>
        <v>24</v>
      </c>
      <c r="F16" s="65">
        <f>VLOOKUP($A16,'Return Data'!$B$7:$R$2292,10,0)</f>
        <v>3.0303</v>
      </c>
      <c r="G16" s="66">
        <f t="shared" si="1"/>
        <v>7</v>
      </c>
      <c r="H16" s="65">
        <f>VLOOKUP($A16,'Return Data'!$B$7:$R$2292,11,0)</f>
        <v>4.1174999999999997</v>
      </c>
      <c r="I16" s="66">
        <f t="shared" si="2"/>
        <v>10</v>
      </c>
      <c r="J16" s="65">
        <f>VLOOKUP($A16,'Return Data'!$B$7:$R$2292,12,0)</f>
        <v>5.0705</v>
      </c>
      <c r="K16" s="66">
        <f t="shared" si="3"/>
        <v>7</v>
      </c>
      <c r="L16" s="65">
        <f>VLOOKUP($A16,'Return Data'!$B$7:$R$2292,13,0)</f>
        <v>4.5372000000000003</v>
      </c>
      <c r="M16" s="66">
        <f t="shared" si="4"/>
        <v>9</v>
      </c>
      <c r="N16" s="65">
        <f>VLOOKUP($A16,'Return Data'!$B$7:$R$2292,17,0)</f>
        <v>7.6151999999999997</v>
      </c>
      <c r="O16" s="66">
        <f t="shared" si="5"/>
        <v>6</v>
      </c>
      <c r="P16" s="65">
        <f>VLOOKUP($A16,'Return Data'!$B$7:$R$2292,14,0)</f>
        <v>8.3172999999999995</v>
      </c>
      <c r="Q16" s="66">
        <f t="shared" si="6"/>
        <v>5</v>
      </c>
      <c r="R16" s="65">
        <f>VLOOKUP($A16,'Return Data'!$B$7:$R$2292,16,0)</f>
        <v>8.4719999999999995</v>
      </c>
      <c r="S16" s="67">
        <f t="shared" si="7"/>
        <v>6</v>
      </c>
    </row>
    <row r="17" spans="1:19" x14ac:dyDescent="0.3">
      <c r="A17" s="82" t="s">
        <v>1390</v>
      </c>
      <c r="B17" s="64">
        <f>VLOOKUP($A17,'Return Data'!$B$7:$R$2292,3,0)</f>
        <v>44579</v>
      </c>
      <c r="C17" s="65">
        <f>VLOOKUP($A17,'Return Data'!$B$7:$R$2292,4,0)</f>
        <v>34.736699999999999</v>
      </c>
      <c r="D17" s="65">
        <f>VLOOKUP($A17,'Return Data'!$B$7:$R$2292,9,0)</f>
        <v>0.88070000000000004</v>
      </c>
      <c r="E17" s="66">
        <f t="shared" si="0"/>
        <v>16</v>
      </c>
      <c r="F17" s="65">
        <f>VLOOKUP($A17,'Return Data'!$B$7:$R$2292,10,0)</f>
        <v>2.649</v>
      </c>
      <c r="G17" s="66">
        <f t="shared" si="1"/>
        <v>15</v>
      </c>
      <c r="H17" s="65">
        <f>VLOOKUP($A17,'Return Data'!$B$7:$R$2292,11,0)</f>
        <v>3.7086000000000001</v>
      </c>
      <c r="I17" s="66">
        <f t="shared" si="2"/>
        <v>15</v>
      </c>
      <c r="J17" s="65">
        <f>VLOOKUP($A17,'Return Data'!$B$7:$R$2292,12,0)</f>
        <v>4.5538999999999996</v>
      </c>
      <c r="K17" s="66">
        <f t="shared" si="3"/>
        <v>15</v>
      </c>
      <c r="L17" s="65">
        <f>VLOOKUP($A17,'Return Data'!$B$7:$R$2292,13,0)</f>
        <v>4.4241999999999999</v>
      </c>
      <c r="M17" s="66">
        <f t="shared" si="4"/>
        <v>10</v>
      </c>
      <c r="N17" s="65">
        <f>VLOOKUP($A17,'Return Data'!$B$7:$R$2292,17,0)</f>
        <v>5.2104999999999997</v>
      </c>
      <c r="O17" s="66">
        <f t="shared" si="5"/>
        <v>24</v>
      </c>
      <c r="P17" s="65">
        <f>VLOOKUP($A17,'Return Data'!$B$7:$R$2292,14,0)</f>
        <v>3.4178000000000002</v>
      </c>
      <c r="Q17" s="66">
        <f t="shared" si="6"/>
        <v>23</v>
      </c>
      <c r="R17" s="65">
        <f>VLOOKUP($A17,'Return Data'!$B$7:$R$2292,16,0)</f>
        <v>6.7385999999999999</v>
      </c>
      <c r="S17" s="67">
        <f t="shared" si="7"/>
        <v>24</v>
      </c>
    </row>
    <row r="18" spans="1:19" x14ac:dyDescent="0.3">
      <c r="A18" s="82" t="s">
        <v>1392</v>
      </c>
      <c r="B18" s="64">
        <f>VLOOKUP($A18,'Return Data'!$B$7:$R$2292,3,0)</f>
        <v>44579</v>
      </c>
      <c r="C18" s="65">
        <f>VLOOKUP($A18,'Return Data'!$B$7:$R$2292,4,0)</f>
        <v>50.611400000000003</v>
      </c>
      <c r="D18" s="65">
        <f>VLOOKUP($A18,'Return Data'!$B$7:$R$2292,9,0)</f>
        <v>-0.38979999999999998</v>
      </c>
      <c r="E18" s="66">
        <f t="shared" si="0"/>
        <v>25</v>
      </c>
      <c r="F18" s="65">
        <f>VLOOKUP($A18,'Return Data'!$B$7:$R$2292,10,0)</f>
        <v>2.5204</v>
      </c>
      <c r="G18" s="66">
        <f t="shared" si="1"/>
        <v>19</v>
      </c>
      <c r="H18" s="65">
        <f>VLOOKUP($A18,'Return Data'!$B$7:$R$2292,11,0)</f>
        <v>4.4298999999999999</v>
      </c>
      <c r="I18" s="66">
        <f t="shared" si="2"/>
        <v>5</v>
      </c>
      <c r="J18" s="65">
        <f>VLOOKUP($A18,'Return Data'!$B$7:$R$2292,12,0)</f>
        <v>5.0453000000000001</v>
      </c>
      <c r="K18" s="66">
        <f t="shared" si="3"/>
        <v>8</v>
      </c>
      <c r="L18" s="65">
        <f>VLOOKUP($A18,'Return Data'!$B$7:$R$2292,13,0)</f>
        <v>4.6444999999999999</v>
      </c>
      <c r="M18" s="66">
        <f t="shared" si="4"/>
        <v>7</v>
      </c>
      <c r="N18" s="65">
        <f>VLOOKUP($A18,'Return Data'!$B$7:$R$2292,17,0)</f>
        <v>7.7721999999999998</v>
      </c>
      <c r="O18" s="66">
        <f t="shared" si="5"/>
        <v>4</v>
      </c>
      <c r="P18" s="65">
        <f>VLOOKUP($A18,'Return Data'!$B$7:$R$2292,14,0)</f>
        <v>8.6496999999999993</v>
      </c>
      <c r="Q18" s="66">
        <f t="shared" si="6"/>
        <v>1</v>
      </c>
      <c r="R18" s="65">
        <f>VLOOKUP($A18,'Return Data'!$B$7:$R$2292,16,0)</f>
        <v>8.8765000000000001</v>
      </c>
      <c r="S18" s="67">
        <f t="shared" si="7"/>
        <v>2</v>
      </c>
    </row>
    <row r="19" spans="1:19" x14ac:dyDescent="0.3">
      <c r="A19" s="82" t="s">
        <v>1394</v>
      </c>
      <c r="B19" s="64">
        <f>VLOOKUP($A19,'Return Data'!$B$7:$R$2292,3,0)</f>
        <v>44579</v>
      </c>
      <c r="C19" s="65">
        <f>VLOOKUP($A19,'Return Data'!$B$7:$R$2292,4,0)</f>
        <v>23.937100000000001</v>
      </c>
      <c r="D19" s="65">
        <f>VLOOKUP($A19,'Return Data'!$B$7:$R$2292,9,0)</f>
        <v>-2.0501</v>
      </c>
      <c r="E19" s="66">
        <f t="shared" si="0"/>
        <v>26</v>
      </c>
      <c r="F19" s="65">
        <f>VLOOKUP($A19,'Return Data'!$B$7:$R$2292,10,0)</f>
        <v>2.6059000000000001</v>
      </c>
      <c r="G19" s="66">
        <f t="shared" si="1"/>
        <v>16</v>
      </c>
      <c r="H19" s="65">
        <f>VLOOKUP($A19,'Return Data'!$B$7:$R$2292,11,0)</f>
        <v>20.073</v>
      </c>
      <c r="I19" s="66">
        <f t="shared" si="2"/>
        <v>2</v>
      </c>
      <c r="J19" s="65">
        <f>VLOOKUP($A19,'Return Data'!$B$7:$R$2292,12,0)</f>
        <v>15.721299999999999</v>
      </c>
      <c r="K19" s="66">
        <f t="shared" si="3"/>
        <v>1</v>
      </c>
      <c r="L19" s="65">
        <f>VLOOKUP($A19,'Return Data'!$B$7:$R$2292,13,0)</f>
        <v>12.509600000000001</v>
      </c>
      <c r="M19" s="66">
        <f t="shared" si="4"/>
        <v>2</v>
      </c>
      <c r="N19" s="65">
        <f>VLOOKUP($A19,'Return Data'!$B$7:$R$2292,17,0)</f>
        <v>11.1442</v>
      </c>
      <c r="O19" s="66">
        <f t="shared" si="5"/>
        <v>1</v>
      </c>
      <c r="P19" s="65">
        <f>VLOOKUP($A19,'Return Data'!$B$7:$R$2292,14,0)</f>
        <v>7.5853999999999999</v>
      </c>
      <c r="Q19" s="66">
        <f t="shared" si="6"/>
        <v>14</v>
      </c>
      <c r="R19" s="65">
        <f>VLOOKUP($A19,'Return Data'!$B$7:$R$2292,16,0)</f>
        <v>8.1800999999999995</v>
      </c>
      <c r="S19" s="67">
        <f t="shared" si="7"/>
        <v>12</v>
      </c>
    </row>
    <row r="20" spans="1:19" x14ac:dyDescent="0.3">
      <c r="A20" s="82" t="s">
        <v>1395</v>
      </c>
      <c r="B20" s="64">
        <f>VLOOKUP($A20,'Return Data'!$B$7:$R$2292,3,0)</f>
        <v>44579</v>
      </c>
      <c r="C20" s="65">
        <f>VLOOKUP($A20,'Return Data'!$B$7:$R$2292,4,0)</f>
        <v>48.510100000000001</v>
      </c>
      <c r="D20" s="65">
        <f>VLOOKUP($A20,'Return Data'!$B$7:$R$2292,9,0)</f>
        <v>0.25869999999999999</v>
      </c>
      <c r="E20" s="66">
        <f t="shared" si="0"/>
        <v>20</v>
      </c>
      <c r="F20" s="65">
        <f>VLOOKUP($A20,'Return Data'!$B$7:$R$2292,10,0)</f>
        <v>2.8468</v>
      </c>
      <c r="G20" s="66">
        <f t="shared" si="1"/>
        <v>11</v>
      </c>
      <c r="H20" s="65">
        <f>VLOOKUP($A20,'Return Data'!$B$7:$R$2292,11,0)</f>
        <v>3.54</v>
      </c>
      <c r="I20" s="66">
        <f t="shared" si="2"/>
        <v>17</v>
      </c>
      <c r="J20" s="65">
        <f>VLOOKUP($A20,'Return Data'!$B$7:$R$2292,12,0)</f>
        <v>4.3727</v>
      </c>
      <c r="K20" s="66">
        <f t="shared" si="3"/>
        <v>19</v>
      </c>
      <c r="L20" s="65">
        <f>VLOOKUP($A20,'Return Data'!$B$7:$R$2292,13,0)</f>
        <v>4.1719999999999997</v>
      </c>
      <c r="M20" s="66">
        <f t="shared" si="4"/>
        <v>14</v>
      </c>
      <c r="N20" s="65">
        <f>VLOOKUP($A20,'Return Data'!$B$7:$R$2292,17,0)</f>
        <v>6.7621000000000002</v>
      </c>
      <c r="O20" s="66">
        <f t="shared" si="5"/>
        <v>13</v>
      </c>
      <c r="P20" s="65">
        <f>VLOOKUP($A20,'Return Data'!$B$7:$R$2292,14,0)</f>
        <v>7.8806000000000003</v>
      </c>
      <c r="Q20" s="66">
        <f t="shared" si="6"/>
        <v>8</v>
      </c>
      <c r="R20" s="65">
        <f>VLOOKUP($A20,'Return Data'!$B$7:$R$2292,16,0)</f>
        <v>8.2996999999999996</v>
      </c>
      <c r="S20" s="67">
        <f t="shared" si="7"/>
        <v>8</v>
      </c>
    </row>
    <row r="21" spans="1:19" x14ac:dyDescent="0.3">
      <c r="A21" s="82" t="s">
        <v>1397</v>
      </c>
      <c r="B21" s="64">
        <f>VLOOKUP($A21,'Return Data'!$B$7:$R$2292,3,0)</f>
        <v>44579</v>
      </c>
      <c r="C21" s="65">
        <f>VLOOKUP($A21,'Return Data'!$B$7:$R$2292,4,0)</f>
        <v>1914.3362999999999</v>
      </c>
      <c r="D21" s="65">
        <f>VLOOKUP($A21,'Return Data'!$B$7:$R$2292,9,0)</f>
        <v>0.34839999999999999</v>
      </c>
      <c r="E21" s="66">
        <f t="shared" si="0"/>
        <v>19</v>
      </c>
      <c r="F21" s="65">
        <f>VLOOKUP($A21,'Return Data'!$B$7:$R$2292,10,0)</f>
        <v>2.4510999999999998</v>
      </c>
      <c r="G21" s="66">
        <f t="shared" si="1"/>
        <v>20</v>
      </c>
      <c r="H21" s="65">
        <f>VLOOKUP($A21,'Return Data'!$B$7:$R$2292,11,0)</f>
        <v>4.1101999999999999</v>
      </c>
      <c r="I21" s="66">
        <f t="shared" si="2"/>
        <v>11</v>
      </c>
      <c r="J21" s="65">
        <f>VLOOKUP($A21,'Return Data'!$B$7:$R$2292,12,0)</f>
        <v>4.2576000000000001</v>
      </c>
      <c r="K21" s="66">
        <f t="shared" si="3"/>
        <v>21</v>
      </c>
      <c r="L21" s="65">
        <f>VLOOKUP($A21,'Return Data'!$B$7:$R$2292,13,0)</f>
        <v>3.9131</v>
      </c>
      <c r="M21" s="66">
        <f t="shared" si="4"/>
        <v>20</v>
      </c>
      <c r="N21" s="65">
        <f>VLOOKUP($A21,'Return Data'!$B$7:$R$2292,17,0)</f>
        <v>5.5983999999999998</v>
      </c>
      <c r="O21" s="66">
        <f t="shared" si="5"/>
        <v>23</v>
      </c>
      <c r="P21" s="65">
        <f>VLOOKUP($A21,'Return Data'!$B$7:$R$2292,14,0)</f>
        <v>5.6879999999999997</v>
      </c>
      <c r="Q21" s="66">
        <f t="shared" si="6"/>
        <v>18</v>
      </c>
      <c r="R21" s="65">
        <f>VLOOKUP($A21,'Return Data'!$B$7:$R$2292,16,0)</f>
        <v>8.0599000000000007</v>
      </c>
      <c r="S21" s="67">
        <f t="shared" si="7"/>
        <v>15</v>
      </c>
    </row>
    <row r="22" spans="1:19" x14ac:dyDescent="0.3">
      <c r="A22" s="82" t="s">
        <v>1399</v>
      </c>
      <c r="B22" s="64">
        <f>VLOOKUP($A22,'Return Data'!$B$7:$R$2292,3,0)</f>
        <v>44579</v>
      </c>
      <c r="C22" s="65">
        <f>VLOOKUP($A22,'Return Data'!$B$7:$R$2292,4,0)</f>
        <v>3135.8386999999998</v>
      </c>
      <c r="D22" s="65">
        <f>VLOOKUP($A22,'Return Data'!$B$7:$R$2292,9,0)</f>
        <v>1.2633000000000001</v>
      </c>
      <c r="E22" s="66">
        <f t="shared" si="0"/>
        <v>11</v>
      </c>
      <c r="F22" s="65">
        <f>VLOOKUP($A22,'Return Data'!$B$7:$R$2292,10,0)</f>
        <v>2.8999000000000001</v>
      </c>
      <c r="G22" s="66">
        <f t="shared" si="1"/>
        <v>10</v>
      </c>
      <c r="H22" s="65">
        <f>VLOOKUP($A22,'Return Data'!$B$7:$R$2292,11,0)</f>
        <v>3.5297999999999998</v>
      </c>
      <c r="I22" s="66">
        <f t="shared" si="2"/>
        <v>18</v>
      </c>
      <c r="J22" s="65">
        <f>VLOOKUP($A22,'Return Data'!$B$7:$R$2292,12,0)</f>
        <v>4.4208999999999996</v>
      </c>
      <c r="K22" s="66">
        <f t="shared" si="3"/>
        <v>18</v>
      </c>
      <c r="L22" s="65">
        <f>VLOOKUP($A22,'Return Data'!$B$7:$R$2292,13,0)</f>
        <v>3.9527000000000001</v>
      </c>
      <c r="M22" s="66">
        <f t="shared" si="4"/>
        <v>18</v>
      </c>
      <c r="N22" s="65">
        <f>VLOOKUP($A22,'Return Data'!$B$7:$R$2292,17,0)</f>
        <v>6.6856999999999998</v>
      </c>
      <c r="O22" s="66">
        <f t="shared" si="5"/>
        <v>14</v>
      </c>
      <c r="P22" s="65">
        <f>VLOOKUP($A22,'Return Data'!$B$7:$R$2292,14,0)</f>
        <v>7.8295000000000003</v>
      </c>
      <c r="Q22" s="66">
        <f t="shared" si="6"/>
        <v>9</v>
      </c>
      <c r="R22" s="65">
        <f>VLOOKUP($A22,'Return Data'!$B$7:$R$2292,16,0)</f>
        <v>8.0015000000000001</v>
      </c>
      <c r="S22" s="67">
        <f t="shared" si="7"/>
        <v>16</v>
      </c>
    </row>
    <row r="23" spans="1:19" x14ac:dyDescent="0.3">
      <c r="A23" s="82" t="s">
        <v>1403</v>
      </c>
      <c r="B23" s="64">
        <f>VLOOKUP($A23,'Return Data'!$B$7:$R$2292,3,0)</f>
        <v>44579</v>
      </c>
      <c r="C23" s="65">
        <f>VLOOKUP($A23,'Return Data'!$B$7:$R$2292,4,0)</f>
        <v>45.265300000000003</v>
      </c>
      <c r="D23" s="65">
        <f>VLOOKUP($A23,'Return Data'!$B$7:$R$2292,9,0)</f>
        <v>6.0499999999999998E-2</v>
      </c>
      <c r="E23" s="66">
        <f t="shared" si="0"/>
        <v>22</v>
      </c>
      <c r="F23" s="65">
        <f>VLOOKUP($A23,'Return Data'!$B$7:$R$2292,10,0)</f>
        <v>2.3363</v>
      </c>
      <c r="G23" s="66">
        <f t="shared" si="1"/>
        <v>22</v>
      </c>
      <c r="H23" s="65">
        <f>VLOOKUP($A23,'Return Data'!$B$7:$R$2292,11,0)</f>
        <v>4.4222999999999999</v>
      </c>
      <c r="I23" s="66">
        <f t="shared" si="2"/>
        <v>6</v>
      </c>
      <c r="J23" s="65">
        <f>VLOOKUP($A23,'Return Data'!$B$7:$R$2292,12,0)</f>
        <v>5.1372</v>
      </c>
      <c r="K23" s="66">
        <f t="shared" si="3"/>
        <v>6</v>
      </c>
      <c r="L23" s="65">
        <f>VLOOKUP($A23,'Return Data'!$B$7:$R$2292,13,0)</f>
        <v>4.3066000000000004</v>
      </c>
      <c r="M23" s="66">
        <f t="shared" si="4"/>
        <v>13</v>
      </c>
      <c r="N23" s="65">
        <f>VLOOKUP($A23,'Return Data'!$B$7:$R$2292,17,0)</f>
        <v>7.2305000000000001</v>
      </c>
      <c r="O23" s="66">
        <f t="shared" si="5"/>
        <v>9</v>
      </c>
      <c r="P23" s="65">
        <f>VLOOKUP($A23,'Return Data'!$B$7:$R$2292,14,0)</f>
        <v>8.2638999999999996</v>
      </c>
      <c r="Q23" s="66">
        <f t="shared" si="6"/>
        <v>6</v>
      </c>
      <c r="R23" s="65">
        <f>VLOOKUP($A23,'Return Data'!$B$7:$R$2292,16,0)</f>
        <v>8.4911999999999992</v>
      </c>
      <c r="S23" s="67">
        <f t="shared" si="7"/>
        <v>5</v>
      </c>
    </row>
    <row r="24" spans="1:19" x14ac:dyDescent="0.3">
      <c r="A24" s="82" t="s">
        <v>1404</v>
      </c>
      <c r="B24" s="64">
        <f>VLOOKUP($A24,'Return Data'!$B$7:$R$2292,3,0)</f>
        <v>44579</v>
      </c>
      <c r="C24" s="65">
        <f>VLOOKUP($A24,'Return Data'!$B$7:$R$2292,4,0)</f>
        <v>22.408999999999999</v>
      </c>
      <c r="D24" s="65">
        <f>VLOOKUP($A24,'Return Data'!$B$7:$R$2292,9,0)</f>
        <v>0.93220000000000003</v>
      </c>
      <c r="E24" s="66">
        <f t="shared" si="0"/>
        <v>15</v>
      </c>
      <c r="F24" s="65">
        <f>VLOOKUP($A24,'Return Data'!$B$7:$R$2292,10,0)</f>
        <v>2.3007</v>
      </c>
      <c r="G24" s="66">
        <f t="shared" si="1"/>
        <v>23</v>
      </c>
      <c r="H24" s="65">
        <f>VLOOKUP($A24,'Return Data'!$B$7:$R$2292,11,0)</f>
        <v>3.4693999999999998</v>
      </c>
      <c r="I24" s="66">
        <f t="shared" si="2"/>
        <v>20</v>
      </c>
      <c r="J24" s="65">
        <f>VLOOKUP($A24,'Return Data'!$B$7:$R$2292,12,0)</f>
        <v>4.3272000000000004</v>
      </c>
      <c r="K24" s="66">
        <f t="shared" si="3"/>
        <v>20</v>
      </c>
      <c r="L24" s="65">
        <f>VLOOKUP($A24,'Return Data'!$B$7:$R$2292,13,0)</f>
        <v>3.9176000000000002</v>
      </c>
      <c r="M24" s="66">
        <f t="shared" si="4"/>
        <v>19</v>
      </c>
      <c r="N24" s="65">
        <f>VLOOKUP($A24,'Return Data'!$B$7:$R$2292,17,0)</f>
        <v>6.6093000000000002</v>
      </c>
      <c r="O24" s="66">
        <f t="shared" si="5"/>
        <v>16</v>
      </c>
      <c r="P24" s="65">
        <f>VLOOKUP($A24,'Return Data'!$B$7:$R$2292,14,0)</f>
        <v>7.6779999999999999</v>
      </c>
      <c r="Q24" s="66">
        <f t="shared" si="6"/>
        <v>12</v>
      </c>
      <c r="R24" s="65">
        <f>VLOOKUP($A24,'Return Data'!$B$7:$R$2292,16,0)</f>
        <v>8.1672999999999991</v>
      </c>
      <c r="S24" s="67">
        <f t="shared" si="7"/>
        <v>14</v>
      </c>
    </row>
    <row r="25" spans="1:19" x14ac:dyDescent="0.3">
      <c r="A25" s="82" t="s">
        <v>1406</v>
      </c>
      <c r="B25" s="64">
        <f>VLOOKUP($A25,'Return Data'!$B$7:$R$2292,3,0)</f>
        <v>44579</v>
      </c>
      <c r="C25" s="65">
        <f>VLOOKUP($A25,'Return Data'!$B$7:$R$2292,4,0)</f>
        <v>12.377800000000001</v>
      </c>
      <c r="D25" s="65">
        <f>VLOOKUP($A25,'Return Data'!$B$7:$R$2292,9,0)</f>
        <v>0.13819999999999999</v>
      </c>
      <c r="E25" s="66">
        <f t="shared" si="0"/>
        <v>21</v>
      </c>
      <c r="F25" s="65">
        <f>VLOOKUP($A25,'Return Data'!$B$7:$R$2292,10,0)</f>
        <v>2.3407</v>
      </c>
      <c r="G25" s="66">
        <f t="shared" si="1"/>
        <v>21</v>
      </c>
      <c r="H25" s="65">
        <f>VLOOKUP($A25,'Return Data'!$B$7:$R$2292,11,0)</f>
        <v>3.3491</v>
      </c>
      <c r="I25" s="66">
        <f t="shared" si="2"/>
        <v>22</v>
      </c>
      <c r="J25" s="65">
        <f>VLOOKUP($A25,'Return Data'!$B$7:$R$2292,12,0)</f>
        <v>4.1802000000000001</v>
      </c>
      <c r="K25" s="66">
        <f t="shared" si="3"/>
        <v>23</v>
      </c>
      <c r="L25" s="65">
        <f>VLOOKUP($A25,'Return Data'!$B$7:$R$2292,13,0)</f>
        <v>3.7309999999999999</v>
      </c>
      <c r="M25" s="66">
        <f t="shared" si="4"/>
        <v>23</v>
      </c>
      <c r="N25" s="65">
        <f>VLOOKUP($A25,'Return Data'!$B$7:$R$2292,17,0)</f>
        <v>6.1658999999999997</v>
      </c>
      <c r="O25" s="66">
        <f t="shared" si="5"/>
        <v>22</v>
      </c>
      <c r="P25" s="65"/>
      <c r="Q25" s="66"/>
      <c r="R25" s="65">
        <f>VLOOKUP($A25,'Return Data'!$B$7:$R$2292,16,0)</f>
        <v>7.4612999999999996</v>
      </c>
      <c r="S25" s="67">
        <f t="shared" si="7"/>
        <v>20</v>
      </c>
    </row>
    <row r="26" spans="1:19" x14ac:dyDescent="0.3">
      <c r="A26" s="82" t="s">
        <v>1408</v>
      </c>
      <c r="B26" s="64">
        <f>VLOOKUP($A26,'Return Data'!$B$7:$R$2292,3,0)</f>
        <v>44579</v>
      </c>
      <c r="C26" s="65">
        <f>VLOOKUP($A26,'Return Data'!$B$7:$R$2292,4,0)</f>
        <v>13.169</v>
      </c>
      <c r="D26" s="65">
        <f>VLOOKUP($A26,'Return Data'!$B$7:$R$2292,9,0)</f>
        <v>1.1096999999999999</v>
      </c>
      <c r="E26" s="66">
        <f t="shared" si="0"/>
        <v>12</v>
      </c>
      <c r="F26" s="65">
        <f>VLOOKUP($A26,'Return Data'!$B$7:$R$2292,10,0)</f>
        <v>2.7545000000000002</v>
      </c>
      <c r="G26" s="66">
        <f t="shared" si="1"/>
        <v>14</v>
      </c>
      <c r="H26" s="65">
        <f>VLOOKUP($A26,'Return Data'!$B$7:$R$2292,11,0)</f>
        <v>3.6194999999999999</v>
      </c>
      <c r="I26" s="66">
        <f t="shared" si="2"/>
        <v>16</v>
      </c>
      <c r="J26" s="65">
        <f>VLOOKUP($A26,'Return Data'!$B$7:$R$2292,12,0)</f>
        <v>4.5152000000000001</v>
      </c>
      <c r="K26" s="66">
        <f t="shared" si="3"/>
        <v>16</v>
      </c>
      <c r="L26" s="65">
        <f>VLOOKUP($A26,'Return Data'!$B$7:$R$2292,13,0)</f>
        <v>4.3933</v>
      </c>
      <c r="M26" s="66">
        <f t="shared" si="4"/>
        <v>11</v>
      </c>
      <c r="N26" s="65">
        <f>VLOOKUP($A26,'Return Data'!$B$7:$R$2292,17,0)</f>
        <v>6.5167999999999999</v>
      </c>
      <c r="O26" s="66">
        <f t="shared" si="5"/>
        <v>18</v>
      </c>
      <c r="P26" s="65">
        <f>VLOOKUP($A26,'Return Data'!$B$7:$R$2292,14,0)</f>
        <v>7.6512000000000002</v>
      </c>
      <c r="Q26" s="66">
        <f t="shared" ref="Q26:Q33" si="8">RANK(P26,P$8:P$33,0)</f>
        <v>13</v>
      </c>
      <c r="R26" s="65">
        <f>VLOOKUP($A26,'Return Data'!$B$7:$R$2292,16,0)</f>
        <v>7.4188000000000001</v>
      </c>
      <c r="S26" s="67">
        <f t="shared" si="7"/>
        <v>21</v>
      </c>
    </row>
    <row r="27" spans="1:19" x14ac:dyDescent="0.3">
      <c r="A27" s="82" t="s">
        <v>1410</v>
      </c>
      <c r="B27" s="64">
        <f>VLOOKUP($A27,'Return Data'!$B$7:$R$2292,3,0)</f>
        <v>44579</v>
      </c>
      <c r="C27" s="65">
        <f>VLOOKUP($A27,'Return Data'!$B$7:$R$2292,4,0)</f>
        <v>45.0428</v>
      </c>
      <c r="D27" s="65">
        <f>VLOOKUP($A27,'Return Data'!$B$7:$R$2292,9,0)</f>
        <v>1.5086999999999999</v>
      </c>
      <c r="E27" s="66">
        <f t="shared" si="0"/>
        <v>9</v>
      </c>
      <c r="F27" s="65">
        <f>VLOOKUP($A27,'Return Data'!$B$7:$R$2292,10,0)</f>
        <v>3.5287999999999999</v>
      </c>
      <c r="G27" s="66">
        <f t="shared" si="1"/>
        <v>3</v>
      </c>
      <c r="H27" s="65">
        <f>VLOOKUP($A27,'Return Data'!$B$7:$R$2292,11,0)</f>
        <v>4.6759000000000004</v>
      </c>
      <c r="I27" s="66">
        <f t="shared" si="2"/>
        <v>4</v>
      </c>
      <c r="J27" s="65">
        <f>VLOOKUP($A27,'Return Data'!$B$7:$R$2292,12,0)</f>
        <v>5.7167000000000003</v>
      </c>
      <c r="K27" s="66">
        <f t="shared" si="3"/>
        <v>4</v>
      </c>
      <c r="L27" s="65">
        <f>VLOOKUP($A27,'Return Data'!$B$7:$R$2292,13,0)</f>
        <v>5.6318999999999999</v>
      </c>
      <c r="M27" s="66">
        <f t="shared" si="4"/>
        <v>4</v>
      </c>
      <c r="N27" s="65">
        <f>VLOOKUP($A27,'Return Data'!$B$7:$R$2292,17,0)</f>
        <v>7.6323999999999996</v>
      </c>
      <c r="O27" s="66">
        <f t="shared" si="5"/>
        <v>5</v>
      </c>
      <c r="P27" s="65">
        <f>VLOOKUP($A27,'Return Data'!$B$7:$R$2292,14,0)</f>
        <v>8.4440000000000008</v>
      </c>
      <c r="Q27" s="66">
        <f t="shared" si="8"/>
        <v>2</v>
      </c>
      <c r="R27" s="65">
        <f>VLOOKUP($A27,'Return Data'!$B$7:$R$2292,16,0)</f>
        <v>8.5599000000000007</v>
      </c>
      <c r="S27" s="67">
        <f t="shared" si="7"/>
        <v>4</v>
      </c>
    </row>
    <row r="28" spans="1:19" x14ac:dyDescent="0.3">
      <c r="A28" s="82" t="s">
        <v>1412</v>
      </c>
      <c r="B28" s="64">
        <f>VLOOKUP($A28,'Return Data'!$B$7:$R$2292,3,0)</f>
        <v>44579</v>
      </c>
      <c r="C28" s="65">
        <f>VLOOKUP($A28,'Return Data'!$B$7:$R$2292,4,0)</f>
        <v>39.277500000000003</v>
      </c>
      <c r="D28" s="65">
        <f>VLOOKUP($A28,'Return Data'!$B$7:$R$2292,9,0)</f>
        <v>1.6606000000000001</v>
      </c>
      <c r="E28" s="66">
        <f t="shared" si="0"/>
        <v>7</v>
      </c>
      <c r="F28" s="65">
        <f>VLOOKUP($A28,'Return Data'!$B$7:$R$2292,10,0)</f>
        <v>2.2980999999999998</v>
      </c>
      <c r="G28" s="66">
        <f t="shared" si="1"/>
        <v>24</v>
      </c>
      <c r="H28" s="65">
        <f>VLOOKUP($A28,'Return Data'!$B$7:$R$2292,11,0)</f>
        <v>3.3611</v>
      </c>
      <c r="I28" s="66">
        <f t="shared" si="2"/>
        <v>21</v>
      </c>
      <c r="J28" s="65">
        <f>VLOOKUP($A28,'Return Data'!$B$7:$R$2292,12,0)</f>
        <v>4.5557999999999996</v>
      </c>
      <c r="K28" s="66">
        <f t="shared" si="3"/>
        <v>13</v>
      </c>
      <c r="L28" s="65">
        <f>VLOOKUP($A28,'Return Data'!$B$7:$R$2292,13,0)</f>
        <v>4.0716999999999999</v>
      </c>
      <c r="M28" s="66">
        <f t="shared" si="4"/>
        <v>16</v>
      </c>
      <c r="N28" s="65">
        <f>VLOOKUP($A28,'Return Data'!$B$7:$R$2292,17,0)</f>
        <v>6.3640999999999996</v>
      </c>
      <c r="O28" s="66">
        <f t="shared" si="5"/>
        <v>20</v>
      </c>
      <c r="P28" s="65">
        <f>VLOOKUP($A28,'Return Data'!$B$7:$R$2292,14,0)</f>
        <v>4.0297000000000001</v>
      </c>
      <c r="Q28" s="66">
        <f t="shared" si="8"/>
        <v>22</v>
      </c>
      <c r="R28" s="65">
        <f>VLOOKUP($A28,'Return Data'!$B$7:$R$2292,16,0)</f>
        <v>7.4088000000000003</v>
      </c>
      <c r="S28" s="67">
        <f t="shared" si="7"/>
        <v>22</v>
      </c>
    </row>
    <row r="29" spans="1:19" x14ac:dyDescent="0.3">
      <c r="A29" s="82" t="s">
        <v>1413</v>
      </c>
      <c r="B29" s="64">
        <f>VLOOKUP($A29,'Return Data'!$B$7:$R$2292,3,0)</f>
        <v>44579</v>
      </c>
      <c r="C29" s="65">
        <f>VLOOKUP($A29,'Return Data'!$B$7:$R$2292,4,0)</f>
        <v>26.9817</v>
      </c>
      <c r="D29" s="65">
        <f>VLOOKUP($A29,'Return Data'!$B$7:$R$2292,9,0)</f>
        <v>1.5154000000000001</v>
      </c>
      <c r="E29" s="66">
        <f t="shared" si="0"/>
        <v>8</v>
      </c>
      <c r="F29" s="65">
        <f>VLOOKUP($A29,'Return Data'!$B$7:$R$2292,10,0)</f>
        <v>2.5304000000000002</v>
      </c>
      <c r="G29" s="66">
        <f t="shared" si="1"/>
        <v>18</v>
      </c>
      <c r="H29" s="65">
        <f>VLOOKUP($A29,'Return Data'!$B$7:$R$2292,11,0)</f>
        <v>3.7957999999999998</v>
      </c>
      <c r="I29" s="66">
        <f t="shared" si="2"/>
        <v>13</v>
      </c>
      <c r="J29" s="65">
        <f>VLOOKUP($A29,'Return Data'!$B$7:$R$2292,12,0)</f>
        <v>4.4748999999999999</v>
      </c>
      <c r="K29" s="66">
        <f t="shared" si="3"/>
        <v>17</v>
      </c>
      <c r="L29" s="65">
        <f>VLOOKUP($A29,'Return Data'!$B$7:$R$2292,13,0)</f>
        <v>3.7056</v>
      </c>
      <c r="M29" s="66">
        <f t="shared" si="4"/>
        <v>24</v>
      </c>
      <c r="N29" s="65">
        <f>VLOOKUP($A29,'Return Data'!$B$7:$R$2292,17,0)</f>
        <v>6.6252000000000004</v>
      </c>
      <c r="O29" s="66">
        <f t="shared" si="5"/>
        <v>15</v>
      </c>
      <c r="P29" s="65">
        <f>VLOOKUP($A29,'Return Data'!$B$7:$R$2292,14,0)</f>
        <v>7.7641</v>
      </c>
      <c r="Q29" s="66">
        <f t="shared" si="8"/>
        <v>10</v>
      </c>
      <c r="R29" s="65">
        <f>VLOOKUP($A29,'Return Data'!$B$7:$R$2292,16,0)</f>
        <v>8.2073999999999998</v>
      </c>
      <c r="S29" s="67">
        <f t="shared" si="7"/>
        <v>11</v>
      </c>
    </row>
    <row r="30" spans="1:19" x14ac:dyDescent="0.3">
      <c r="A30" s="82" t="s">
        <v>2030</v>
      </c>
      <c r="B30" s="64">
        <f>VLOOKUP($A30,'Return Data'!$B$7:$R$2292,3,0)</f>
        <v>44579</v>
      </c>
      <c r="C30" s="65">
        <f>VLOOKUP($A30,'Return Data'!$B$7:$R$2292,4,0)</f>
        <v>37.755299999999998</v>
      </c>
      <c r="D30" s="65">
        <f>VLOOKUP($A30,'Return Data'!$B$7:$R$2292,9,0)</f>
        <v>3.8254000000000001</v>
      </c>
      <c r="E30" s="66">
        <f t="shared" si="0"/>
        <v>1</v>
      </c>
      <c r="F30" s="65">
        <f>VLOOKUP($A30,'Return Data'!$B$7:$R$2292,10,0)</f>
        <v>4.1474000000000002</v>
      </c>
      <c r="G30" s="66">
        <f t="shared" si="1"/>
        <v>2</v>
      </c>
      <c r="H30" s="65">
        <f>VLOOKUP($A30,'Return Data'!$B$7:$R$2292,11,0)</f>
        <v>4.3577000000000004</v>
      </c>
      <c r="I30" s="66">
        <f t="shared" si="2"/>
        <v>8</v>
      </c>
      <c r="J30" s="65">
        <f>VLOOKUP($A30,'Return Data'!$B$7:$R$2292,12,0)</f>
        <v>4.8487999999999998</v>
      </c>
      <c r="K30" s="66">
        <f t="shared" si="3"/>
        <v>10</v>
      </c>
      <c r="L30" s="65">
        <f>VLOOKUP($A30,'Return Data'!$B$7:$R$2292,13,0)</f>
        <v>4.1045999999999996</v>
      </c>
      <c r="M30" s="66">
        <f t="shared" si="4"/>
        <v>15</v>
      </c>
      <c r="N30" s="65">
        <f>VLOOKUP($A30,'Return Data'!$B$7:$R$2292,17,0)</f>
        <v>6.9802999999999997</v>
      </c>
      <c r="O30" s="66">
        <f t="shared" si="5"/>
        <v>10</v>
      </c>
      <c r="P30" s="65">
        <f>VLOOKUP($A30,'Return Data'!$B$7:$R$2292,14,0)</f>
        <v>4.1752000000000002</v>
      </c>
      <c r="Q30" s="66">
        <f t="shared" si="8"/>
        <v>21</v>
      </c>
      <c r="R30" s="65">
        <f>VLOOKUP($A30,'Return Data'!$B$7:$R$2292,16,0)</f>
        <v>7.1456</v>
      </c>
      <c r="S30" s="67">
        <f t="shared" si="7"/>
        <v>23</v>
      </c>
    </row>
    <row r="31" spans="1:19" x14ac:dyDescent="0.3">
      <c r="A31" s="82" t="s">
        <v>1416</v>
      </c>
      <c r="B31" s="64">
        <f>VLOOKUP($A31,'Return Data'!$B$7:$R$2292,3,0)</f>
        <v>0</v>
      </c>
      <c r="C31" s="65">
        <f>VLOOKUP($A31,'Return Data'!$B$7:$R$2292,4,0)</f>
        <v>0</v>
      </c>
      <c r="D31" s="65">
        <f>VLOOKUP($A31,'Return Data'!$B$7:$R$2292,9,0)</f>
        <v>0</v>
      </c>
      <c r="E31" s="66">
        <f t="shared" si="0"/>
        <v>23</v>
      </c>
      <c r="F31" s="65">
        <f>VLOOKUP($A31,'Return Data'!$B$7:$R$2292,10,0)</f>
        <v>0</v>
      </c>
      <c r="G31" s="66">
        <f t="shared" si="1"/>
        <v>26</v>
      </c>
      <c r="H31" s="65">
        <f>VLOOKUP($A31,'Return Data'!$B$7:$R$2292,11,0)</f>
        <v>0</v>
      </c>
      <c r="I31" s="66">
        <f t="shared" si="2"/>
        <v>26</v>
      </c>
      <c r="J31" s="65">
        <f>VLOOKUP($A31,'Return Data'!$B$7:$R$2292,12,0)</f>
        <v>0</v>
      </c>
      <c r="K31" s="66">
        <f t="shared" si="3"/>
        <v>26</v>
      </c>
      <c r="L31" s="65">
        <f>VLOOKUP($A31,'Return Data'!$B$7:$R$2292,13,0)</f>
        <v>0</v>
      </c>
      <c r="M31" s="66">
        <f t="shared" si="4"/>
        <v>26</v>
      </c>
      <c r="N31" s="65">
        <f>VLOOKUP($A31,'Return Data'!$B$7:$R$2292,17,0)</f>
        <v>0</v>
      </c>
      <c r="O31" s="66">
        <f t="shared" si="5"/>
        <v>26</v>
      </c>
      <c r="P31" s="65">
        <f>VLOOKUP($A31,'Return Data'!$B$7:$R$2292,14,0)</f>
        <v>0</v>
      </c>
      <c r="Q31" s="66">
        <f t="shared" si="8"/>
        <v>24</v>
      </c>
      <c r="R31" s="65">
        <f>VLOOKUP($A31,'Return Data'!$B$7:$R$2292,16,0)</f>
        <v>0</v>
      </c>
      <c r="S31" s="67">
        <f t="shared" si="7"/>
        <v>26</v>
      </c>
    </row>
    <row r="32" spans="1:19" x14ac:dyDescent="0.3">
      <c r="A32" s="82" t="s">
        <v>1418</v>
      </c>
      <c r="B32" s="64">
        <f>VLOOKUP($A32,'Return Data'!$B$7:$R$2292,3,0)</f>
        <v>44579</v>
      </c>
      <c r="C32" s="65">
        <f>VLOOKUP($A32,'Return Data'!$B$7:$R$2292,4,0)</f>
        <v>41.9084</v>
      </c>
      <c r="D32" s="65">
        <f>VLOOKUP($A32,'Return Data'!$B$7:$R$2292,9,0)</f>
        <v>1.0079</v>
      </c>
      <c r="E32" s="66">
        <f t="shared" si="0"/>
        <v>13</v>
      </c>
      <c r="F32" s="65">
        <f>VLOOKUP($A32,'Return Data'!$B$7:$R$2292,10,0)</f>
        <v>2.9556</v>
      </c>
      <c r="G32" s="66">
        <f t="shared" si="1"/>
        <v>9</v>
      </c>
      <c r="H32" s="65">
        <f>VLOOKUP($A32,'Return Data'!$B$7:$R$2292,11,0)</f>
        <v>3.5181</v>
      </c>
      <c r="I32" s="66">
        <f t="shared" si="2"/>
        <v>19</v>
      </c>
      <c r="J32" s="65">
        <f>VLOOKUP($A32,'Return Data'!$B$7:$R$2292,12,0)</f>
        <v>4.5540000000000003</v>
      </c>
      <c r="K32" s="66">
        <f t="shared" si="3"/>
        <v>14</v>
      </c>
      <c r="L32" s="65">
        <f>VLOOKUP($A32,'Return Data'!$B$7:$R$2292,13,0)</f>
        <v>3.88</v>
      </c>
      <c r="M32" s="66">
        <f t="shared" si="4"/>
        <v>21</v>
      </c>
      <c r="N32" s="65">
        <f>VLOOKUP($A32,'Return Data'!$B$7:$R$2292,17,0)</f>
        <v>6.9271000000000003</v>
      </c>
      <c r="O32" s="66">
        <f t="shared" si="5"/>
        <v>12</v>
      </c>
      <c r="P32" s="65">
        <f>VLOOKUP($A32,'Return Data'!$B$7:$R$2292,14,0)</f>
        <v>7.9215</v>
      </c>
      <c r="Q32" s="66">
        <f t="shared" si="8"/>
        <v>7</v>
      </c>
      <c r="R32" s="65">
        <f>VLOOKUP($A32,'Return Data'!$B$7:$R$2292,16,0)</f>
        <v>7.8422999999999998</v>
      </c>
      <c r="S32" s="67">
        <f t="shared" si="7"/>
        <v>17</v>
      </c>
    </row>
    <row r="33" spans="1:19" x14ac:dyDescent="0.3">
      <c r="A33" s="82" t="s">
        <v>1419</v>
      </c>
      <c r="B33" s="64">
        <f>VLOOKUP($A33,'Return Data'!$B$7:$R$2292,3,0)</f>
        <v>44579</v>
      </c>
      <c r="C33" s="65">
        <f>VLOOKUP($A33,'Return Data'!$B$7:$R$2292,4,0)</f>
        <v>26.527899999999999</v>
      </c>
      <c r="D33" s="65">
        <f>VLOOKUP($A33,'Return Data'!$B$7:$R$2292,9,0)</f>
        <v>2.6806999999999999</v>
      </c>
      <c r="E33" s="66">
        <f t="shared" si="0"/>
        <v>3</v>
      </c>
      <c r="F33" s="65">
        <f>VLOOKUP($A33,'Return Data'!$B$7:$R$2292,10,0)</f>
        <v>2.8226</v>
      </c>
      <c r="G33" s="66">
        <f t="shared" si="1"/>
        <v>13</v>
      </c>
      <c r="H33" s="65">
        <f>VLOOKUP($A33,'Return Data'!$B$7:$R$2292,11,0)</f>
        <v>13.478</v>
      </c>
      <c r="I33" s="66">
        <f t="shared" si="2"/>
        <v>3</v>
      </c>
      <c r="J33" s="65">
        <f>VLOOKUP($A33,'Return Data'!$B$7:$R$2292,12,0)</f>
        <v>11.3255</v>
      </c>
      <c r="K33" s="66">
        <f t="shared" si="3"/>
        <v>3</v>
      </c>
      <c r="L33" s="65">
        <f>VLOOKUP($A33,'Return Data'!$B$7:$R$2292,13,0)</f>
        <v>9.4850999999999992</v>
      </c>
      <c r="M33" s="66">
        <f t="shared" si="4"/>
        <v>3</v>
      </c>
      <c r="N33" s="65">
        <f>VLOOKUP($A33,'Return Data'!$B$7:$R$2292,17,0)</f>
        <v>9.8427000000000007</v>
      </c>
      <c r="O33" s="66">
        <f t="shared" si="5"/>
        <v>2</v>
      </c>
      <c r="P33" s="65">
        <f>VLOOKUP($A33,'Return Data'!$B$7:$R$2292,14,0)</f>
        <v>5.2427999999999999</v>
      </c>
      <c r="Q33" s="66">
        <f t="shared" si="8"/>
        <v>19</v>
      </c>
      <c r="R33" s="65">
        <f>VLOOKUP($A33,'Return Data'!$B$7:$R$2292,16,0)</f>
        <v>7.6272000000000002</v>
      </c>
      <c r="S33" s="67">
        <f t="shared" si="7"/>
        <v>18</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1.0052576923076921</v>
      </c>
      <c r="E35" s="88"/>
      <c r="F35" s="89">
        <f>AVERAGE(F8:F33)</f>
        <v>2.785915384615385</v>
      </c>
      <c r="G35" s="88"/>
      <c r="H35" s="89">
        <f>AVERAGE(H8:H33)</f>
        <v>5.3942923076923073</v>
      </c>
      <c r="I35" s="88"/>
      <c r="J35" s="89">
        <f>AVERAGE(J8:J33)</f>
        <v>5.4399769230769248</v>
      </c>
      <c r="K35" s="88"/>
      <c r="L35" s="89">
        <f>AVERAGE(L8:L33)</f>
        <v>4.99216923076923</v>
      </c>
      <c r="M35" s="88"/>
      <c r="N35" s="89">
        <f>AVERAGE(N8:N33)</f>
        <v>6.6098346153846155</v>
      </c>
      <c r="O35" s="88"/>
      <c r="P35" s="89">
        <f>AVERAGE(P8:P33)</f>
        <v>6.3220159999999996</v>
      </c>
      <c r="Q35" s="88"/>
      <c r="R35" s="89">
        <f>AVERAGE(R8:R33)</f>
        <v>7.6132192307692312</v>
      </c>
      <c r="S35" s="90"/>
    </row>
    <row r="36" spans="1:19" x14ac:dyDescent="0.3">
      <c r="A36" s="87" t="s">
        <v>28</v>
      </c>
      <c r="B36" s="88"/>
      <c r="C36" s="88"/>
      <c r="D36" s="89">
        <f>MIN(D8:D33)</f>
        <v>-2.0501</v>
      </c>
      <c r="E36" s="88"/>
      <c r="F36" s="89">
        <f>MIN(F8:F33)</f>
        <v>0</v>
      </c>
      <c r="G36" s="88"/>
      <c r="H36" s="89">
        <f>MIN(H8:H33)</f>
        <v>0</v>
      </c>
      <c r="I36" s="88"/>
      <c r="J36" s="89">
        <f>MIN(J8:J33)</f>
        <v>0</v>
      </c>
      <c r="K36" s="88"/>
      <c r="L36" s="89">
        <f>MIN(L8:L33)</f>
        <v>0</v>
      </c>
      <c r="M36" s="88"/>
      <c r="N36" s="89">
        <f>MIN(N8:N33)</f>
        <v>0</v>
      </c>
      <c r="O36" s="88"/>
      <c r="P36" s="89">
        <f>MIN(P8:P33)</f>
        <v>-3.6594000000000002</v>
      </c>
      <c r="Q36" s="88"/>
      <c r="R36" s="89">
        <f>MIN(R8:R33)</f>
        <v>0</v>
      </c>
      <c r="S36" s="90"/>
    </row>
    <row r="37" spans="1:19" ht="15" thickBot="1" x14ac:dyDescent="0.35">
      <c r="A37" s="91" t="s">
        <v>29</v>
      </c>
      <c r="B37" s="92"/>
      <c r="C37" s="92"/>
      <c r="D37" s="93">
        <f>MAX(D8:D33)</f>
        <v>3.8254000000000001</v>
      </c>
      <c r="E37" s="92"/>
      <c r="F37" s="93">
        <f>MAX(F8:F33)</f>
        <v>5.0162000000000004</v>
      </c>
      <c r="G37" s="92"/>
      <c r="H37" s="93">
        <f>MAX(H8:H33)</f>
        <v>23.282499999999999</v>
      </c>
      <c r="I37" s="92"/>
      <c r="J37" s="93">
        <f>MAX(J8:J33)</f>
        <v>15.721299999999999</v>
      </c>
      <c r="K37" s="92"/>
      <c r="L37" s="93">
        <f>MAX(L8:L33)</f>
        <v>14.487500000000001</v>
      </c>
      <c r="M37" s="92"/>
      <c r="N37" s="93">
        <f>MAX(N8:N33)</f>
        <v>11.1442</v>
      </c>
      <c r="O37" s="92"/>
      <c r="P37" s="93">
        <f>MAX(P8:P33)</f>
        <v>8.6496999999999993</v>
      </c>
      <c r="Q37" s="92"/>
      <c r="R37" s="93">
        <f>MAX(R8:R33)</f>
        <v>9.1143999999999998</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1364</v>
      </c>
      <c r="B8" s="64">
        <f>VLOOKUP($A8,'Return Data'!$B$7:$R$2292,3,0)</f>
        <v>44579</v>
      </c>
      <c r="C8" s="65">
        <f>VLOOKUP($A8,'Return Data'!$B$7:$R$2292,4,0)</f>
        <v>37.9178</v>
      </c>
      <c r="D8" s="65">
        <f>VLOOKUP($A8,'Return Data'!$B$7:$R$2292,9,0)</f>
        <v>0.95740000000000003</v>
      </c>
      <c r="E8" s="66">
        <f t="shared" ref="E8:E33" si="0">RANK(D8,D$8:D$33,0)</f>
        <v>8</v>
      </c>
      <c r="F8" s="65">
        <f>VLOOKUP($A8,'Return Data'!$B$7:$R$2292,10,0)</f>
        <v>2.5293000000000001</v>
      </c>
      <c r="G8" s="66">
        <f t="shared" ref="G8:G33" si="1">RANK(F8,F$8:F$33,0)</f>
        <v>7</v>
      </c>
      <c r="H8" s="65">
        <f>VLOOKUP($A8,'Return Data'!$B$7:$R$2292,11,0)</f>
        <v>3.6945999999999999</v>
      </c>
      <c r="I8" s="66">
        <f t="shared" ref="I8:I33" si="2">RANK(H8,H$8:H$33,0)</f>
        <v>6</v>
      </c>
      <c r="J8" s="65">
        <f>VLOOKUP($A8,'Return Data'!$B$7:$R$2292,12,0)</f>
        <v>4.5153999999999996</v>
      </c>
      <c r="K8" s="66">
        <f t="shared" ref="K8:K33" si="3">RANK(J8,J$8:J$33,0)</f>
        <v>6</v>
      </c>
      <c r="L8" s="65">
        <f>VLOOKUP($A8,'Return Data'!$B$7:$R$2292,13,0)</f>
        <v>4.1538000000000004</v>
      </c>
      <c r="M8" s="66">
        <f t="shared" ref="M8:M33" si="4">RANK(L8,L$8:L$33,0)</f>
        <v>5</v>
      </c>
      <c r="N8" s="65">
        <f>VLOOKUP($A8,'Return Data'!$B$7:$R$2292,17,0)</f>
        <v>7.4023000000000003</v>
      </c>
      <c r="O8" s="66">
        <f t="shared" ref="O8:O33" si="5">RANK(N8,N$8:N$33,0)</f>
        <v>3</v>
      </c>
      <c r="P8" s="65">
        <f>VLOOKUP($A8,'Return Data'!$B$7:$R$2292,14,0)</f>
        <v>7.6281999999999996</v>
      </c>
      <c r="Q8" s="66">
        <f t="shared" ref="Q8:Q24" si="6">RANK(P8,P$8:P$33,0)</f>
        <v>4</v>
      </c>
      <c r="R8" s="65">
        <f>VLOOKUP($A8,'Return Data'!$B$7:$R$2292,16,0)</f>
        <v>7.3837000000000002</v>
      </c>
      <c r="S8" s="67">
        <f t="shared" ref="S8:S33" si="7">RANK(R8,R$8:R$33,0)</f>
        <v>13</v>
      </c>
    </row>
    <row r="9" spans="1:19" x14ac:dyDescent="0.3">
      <c r="A9" s="82" t="s">
        <v>1367</v>
      </c>
      <c r="B9" s="64">
        <f>VLOOKUP($A9,'Return Data'!$B$7:$R$2292,3,0)</f>
        <v>44579</v>
      </c>
      <c r="C9" s="65">
        <f>VLOOKUP($A9,'Return Data'!$B$7:$R$2292,4,0)</f>
        <v>24.7121</v>
      </c>
      <c r="D9" s="65">
        <f>VLOOKUP($A9,'Return Data'!$B$7:$R$2292,9,0)</f>
        <v>2.0345</v>
      </c>
      <c r="E9" s="66">
        <f t="shared" si="0"/>
        <v>3</v>
      </c>
      <c r="F9" s="65">
        <f>VLOOKUP($A9,'Return Data'!$B$7:$R$2292,10,0)</f>
        <v>2.5611000000000002</v>
      </c>
      <c r="G9" s="66">
        <f t="shared" si="1"/>
        <v>4</v>
      </c>
      <c r="H9" s="65">
        <f>VLOOKUP($A9,'Return Data'!$B$7:$R$2292,11,0)</f>
        <v>3.6042999999999998</v>
      </c>
      <c r="I9" s="66">
        <f t="shared" si="2"/>
        <v>8</v>
      </c>
      <c r="J9" s="65">
        <f>VLOOKUP($A9,'Return Data'!$B$7:$R$2292,12,0)</f>
        <v>4.2202000000000002</v>
      </c>
      <c r="K9" s="66">
        <f t="shared" si="3"/>
        <v>10</v>
      </c>
      <c r="L9" s="65">
        <f>VLOOKUP($A9,'Return Data'!$B$7:$R$2292,13,0)</f>
        <v>3.8254000000000001</v>
      </c>
      <c r="M9" s="66">
        <f t="shared" si="4"/>
        <v>9</v>
      </c>
      <c r="N9" s="65">
        <f>VLOOKUP($A9,'Return Data'!$B$7:$R$2292,17,0)</f>
        <v>6.6215000000000002</v>
      </c>
      <c r="O9" s="66">
        <f t="shared" si="5"/>
        <v>7</v>
      </c>
      <c r="P9" s="65">
        <f>VLOOKUP($A9,'Return Data'!$B$7:$R$2292,14,0)</f>
        <v>7.6360999999999999</v>
      </c>
      <c r="Q9" s="66">
        <f t="shared" si="6"/>
        <v>3</v>
      </c>
      <c r="R9" s="65">
        <f>VLOOKUP($A9,'Return Data'!$B$7:$R$2292,16,0)</f>
        <v>7.8326000000000002</v>
      </c>
      <c r="S9" s="67">
        <f t="shared" si="7"/>
        <v>5</v>
      </c>
    </row>
    <row r="10" spans="1:19" x14ac:dyDescent="0.3">
      <c r="A10" s="82" t="s">
        <v>1368</v>
      </c>
      <c r="B10" s="64">
        <f>VLOOKUP($A10,'Return Data'!$B$7:$R$2292,3,0)</f>
        <v>44579</v>
      </c>
      <c r="C10" s="65">
        <f>VLOOKUP($A10,'Return Data'!$B$7:$R$2292,4,0)</f>
        <v>23.595199999999998</v>
      </c>
      <c r="D10" s="65">
        <f>VLOOKUP($A10,'Return Data'!$B$7:$R$2292,9,0)</f>
        <v>1.3211999999999999</v>
      </c>
      <c r="E10" s="66">
        <f t="shared" si="0"/>
        <v>4</v>
      </c>
      <c r="F10" s="65">
        <f>VLOOKUP($A10,'Return Data'!$B$7:$R$2292,10,0)</f>
        <v>2.5569999999999999</v>
      </c>
      <c r="G10" s="66">
        <f t="shared" si="1"/>
        <v>5</v>
      </c>
      <c r="H10" s="65">
        <f>VLOOKUP($A10,'Return Data'!$B$7:$R$2292,11,0)</f>
        <v>3.2267000000000001</v>
      </c>
      <c r="I10" s="66">
        <f t="shared" si="2"/>
        <v>12</v>
      </c>
      <c r="J10" s="65">
        <f>VLOOKUP($A10,'Return Data'!$B$7:$R$2292,12,0)</f>
        <v>3.9108000000000001</v>
      </c>
      <c r="K10" s="66">
        <f t="shared" si="3"/>
        <v>13</v>
      </c>
      <c r="L10" s="65">
        <f>VLOOKUP($A10,'Return Data'!$B$7:$R$2292,13,0)</f>
        <v>3.9821</v>
      </c>
      <c r="M10" s="66">
        <f t="shared" si="4"/>
        <v>7</v>
      </c>
      <c r="N10" s="65">
        <f>VLOOKUP($A10,'Return Data'!$B$7:$R$2292,17,0)</f>
        <v>5.4458000000000002</v>
      </c>
      <c r="O10" s="66">
        <f t="shared" si="5"/>
        <v>22</v>
      </c>
      <c r="P10" s="65">
        <f>VLOOKUP($A10,'Return Data'!$B$7:$R$2292,14,0)</f>
        <v>6.5861999999999998</v>
      </c>
      <c r="Q10" s="66">
        <f t="shared" si="6"/>
        <v>18</v>
      </c>
      <c r="R10" s="65">
        <f>VLOOKUP($A10,'Return Data'!$B$7:$R$2292,16,0)</f>
        <v>7.7077</v>
      </c>
      <c r="S10" s="67">
        <f t="shared" si="7"/>
        <v>7</v>
      </c>
    </row>
    <row r="11" spans="1:19" x14ac:dyDescent="0.3">
      <c r="A11" s="82" t="s">
        <v>1370</v>
      </c>
      <c r="B11" s="64">
        <f>VLOOKUP($A11,'Return Data'!$B$7:$R$2292,3,0)</f>
        <v>44579</v>
      </c>
      <c r="C11" s="65">
        <f>VLOOKUP($A11,'Return Data'!$B$7:$R$2292,4,0)</f>
        <v>25.318100000000001</v>
      </c>
      <c r="D11" s="65">
        <f>VLOOKUP($A11,'Return Data'!$B$7:$R$2292,9,0)</f>
        <v>-0.2747</v>
      </c>
      <c r="E11" s="66">
        <f t="shared" si="0"/>
        <v>21</v>
      </c>
      <c r="F11" s="65">
        <f>VLOOKUP($A11,'Return Data'!$B$7:$R$2292,10,0)</f>
        <v>2.2978999999999998</v>
      </c>
      <c r="G11" s="66">
        <f t="shared" si="1"/>
        <v>10</v>
      </c>
      <c r="H11" s="65">
        <f>VLOOKUP($A11,'Return Data'!$B$7:$R$2292,11,0)</f>
        <v>3.0933000000000002</v>
      </c>
      <c r="I11" s="66">
        <f t="shared" si="2"/>
        <v>13</v>
      </c>
      <c r="J11" s="65">
        <f>VLOOKUP($A11,'Return Data'!$B$7:$R$2292,12,0)</f>
        <v>4.0114999999999998</v>
      </c>
      <c r="K11" s="66">
        <f t="shared" si="3"/>
        <v>11</v>
      </c>
      <c r="L11" s="65">
        <f>VLOOKUP($A11,'Return Data'!$B$7:$R$2292,13,0)</f>
        <v>3.6183000000000001</v>
      </c>
      <c r="M11" s="66">
        <f t="shared" si="4"/>
        <v>12</v>
      </c>
      <c r="N11" s="65">
        <f>VLOOKUP($A11,'Return Data'!$B$7:$R$2292,17,0)</f>
        <v>6.5163000000000002</v>
      </c>
      <c r="O11" s="66">
        <f t="shared" si="5"/>
        <v>9</v>
      </c>
      <c r="P11" s="65">
        <f>VLOOKUP($A11,'Return Data'!$B$7:$R$2292,14,0)</f>
        <v>6.6143999999999998</v>
      </c>
      <c r="Q11" s="66">
        <f t="shared" si="6"/>
        <v>16</v>
      </c>
      <c r="R11" s="65">
        <f>VLOOKUP($A11,'Return Data'!$B$7:$R$2292,16,0)</f>
        <v>5.4970999999999997</v>
      </c>
      <c r="S11" s="67">
        <f t="shared" si="7"/>
        <v>24</v>
      </c>
    </row>
    <row r="12" spans="1:19" x14ac:dyDescent="0.3">
      <c r="A12" s="82" t="s">
        <v>1373</v>
      </c>
      <c r="B12" s="64">
        <f>VLOOKUP($A12,'Return Data'!$B$7:$R$2292,3,0)</f>
        <v>44579</v>
      </c>
      <c r="C12" s="65">
        <f>VLOOKUP($A12,'Return Data'!$B$7:$R$2292,4,0)</f>
        <v>17.516500000000001</v>
      </c>
      <c r="D12" s="65">
        <f>VLOOKUP($A12,'Return Data'!$B$7:$R$2292,9,0)</f>
        <v>1.1603000000000001</v>
      </c>
      <c r="E12" s="66">
        <f t="shared" si="0"/>
        <v>6</v>
      </c>
      <c r="F12" s="65">
        <f>VLOOKUP($A12,'Return Data'!$B$7:$R$2292,10,0)</f>
        <v>2.2986</v>
      </c>
      <c r="G12" s="66">
        <f t="shared" si="1"/>
        <v>9</v>
      </c>
      <c r="H12" s="65">
        <f>VLOOKUP($A12,'Return Data'!$B$7:$R$2292,11,0)</f>
        <v>2.2241</v>
      </c>
      <c r="I12" s="66">
        <f t="shared" si="2"/>
        <v>25</v>
      </c>
      <c r="J12" s="65">
        <f>VLOOKUP($A12,'Return Data'!$B$7:$R$2292,12,0)</f>
        <v>2.8340000000000001</v>
      </c>
      <c r="K12" s="66">
        <f t="shared" si="3"/>
        <v>25</v>
      </c>
      <c r="L12" s="65">
        <f>VLOOKUP($A12,'Return Data'!$B$7:$R$2292,13,0)</f>
        <v>3.2471999999999999</v>
      </c>
      <c r="M12" s="66">
        <f t="shared" si="4"/>
        <v>19</v>
      </c>
      <c r="N12" s="65">
        <f>VLOOKUP($A12,'Return Data'!$B$7:$R$2292,17,0)</f>
        <v>0.81989999999999996</v>
      </c>
      <c r="O12" s="66">
        <f t="shared" si="5"/>
        <v>25</v>
      </c>
      <c r="P12" s="65">
        <f>VLOOKUP($A12,'Return Data'!$B$7:$R$2292,14,0)</f>
        <v>-4.1268000000000002</v>
      </c>
      <c r="Q12" s="66">
        <f t="shared" si="6"/>
        <v>25</v>
      </c>
      <c r="R12" s="65">
        <f>VLOOKUP($A12,'Return Data'!$B$7:$R$2292,16,0)</f>
        <v>4.3742999999999999</v>
      </c>
      <c r="S12" s="67">
        <f t="shared" si="7"/>
        <v>25</v>
      </c>
    </row>
    <row r="13" spans="1:19" x14ac:dyDescent="0.3">
      <c r="A13" s="82" t="s">
        <v>1375</v>
      </c>
      <c r="B13" s="64">
        <f>VLOOKUP($A13,'Return Data'!$B$7:$R$2292,3,0)</f>
        <v>44579</v>
      </c>
      <c r="C13" s="65">
        <f>VLOOKUP($A13,'Return Data'!$B$7:$R$2292,4,0)</f>
        <v>20.828900000000001</v>
      </c>
      <c r="D13" s="65">
        <f>VLOOKUP($A13,'Return Data'!$B$7:$R$2292,9,0)</f>
        <v>1.2608999999999999</v>
      </c>
      <c r="E13" s="66">
        <f t="shared" si="0"/>
        <v>5</v>
      </c>
      <c r="F13" s="65">
        <f>VLOOKUP($A13,'Return Data'!$B$7:$R$2292,10,0)</f>
        <v>2.2623000000000002</v>
      </c>
      <c r="G13" s="66">
        <f t="shared" si="1"/>
        <v>11</v>
      </c>
      <c r="H13" s="65">
        <f>VLOOKUP($A13,'Return Data'!$B$7:$R$2292,11,0)</f>
        <v>2.6787999999999998</v>
      </c>
      <c r="I13" s="66">
        <f t="shared" si="2"/>
        <v>18</v>
      </c>
      <c r="J13" s="65">
        <f>VLOOKUP($A13,'Return Data'!$B$7:$R$2292,12,0)</f>
        <v>3.3380000000000001</v>
      </c>
      <c r="K13" s="66">
        <f t="shared" si="3"/>
        <v>23</v>
      </c>
      <c r="L13" s="65">
        <f>VLOOKUP($A13,'Return Data'!$B$7:$R$2292,13,0)</f>
        <v>3.2267999999999999</v>
      </c>
      <c r="M13" s="66">
        <f t="shared" si="4"/>
        <v>20</v>
      </c>
      <c r="N13" s="65">
        <f>VLOOKUP($A13,'Return Data'!$B$7:$R$2292,17,0)</f>
        <v>5.7111999999999998</v>
      </c>
      <c r="O13" s="66">
        <f t="shared" si="5"/>
        <v>19</v>
      </c>
      <c r="P13" s="65">
        <f>VLOOKUP($A13,'Return Data'!$B$7:$R$2292,14,0)</f>
        <v>6.5990000000000002</v>
      </c>
      <c r="Q13" s="66">
        <f t="shared" si="6"/>
        <v>17</v>
      </c>
      <c r="R13" s="65">
        <f>VLOOKUP($A13,'Return Data'!$B$7:$R$2292,16,0)</f>
        <v>7.0690999999999997</v>
      </c>
      <c r="S13" s="67">
        <f t="shared" si="7"/>
        <v>16</v>
      </c>
    </row>
    <row r="14" spans="1:19" x14ac:dyDescent="0.3">
      <c r="A14" s="82" t="s">
        <v>1377</v>
      </c>
      <c r="B14" s="64">
        <f>VLOOKUP($A14,'Return Data'!$B$7:$R$2292,3,0)</f>
        <v>44579</v>
      </c>
      <c r="C14" s="65">
        <f>VLOOKUP($A14,'Return Data'!$B$7:$R$2292,4,0)</f>
        <v>37.754899999999999</v>
      </c>
      <c r="D14" s="65">
        <f>VLOOKUP($A14,'Return Data'!$B$7:$R$2292,9,0)</f>
        <v>0.38379999999999997</v>
      </c>
      <c r="E14" s="66">
        <f t="shared" si="0"/>
        <v>15</v>
      </c>
      <c r="F14" s="65">
        <f>VLOOKUP($A14,'Return Data'!$B$7:$R$2292,10,0)</f>
        <v>1.6567000000000001</v>
      </c>
      <c r="G14" s="66">
        <f t="shared" si="1"/>
        <v>22</v>
      </c>
      <c r="H14" s="65">
        <f>VLOOKUP($A14,'Return Data'!$B$7:$R$2292,11,0)</f>
        <v>2.5402999999999998</v>
      </c>
      <c r="I14" s="66">
        <f t="shared" si="2"/>
        <v>23</v>
      </c>
      <c r="J14" s="65">
        <f>VLOOKUP($A14,'Return Data'!$B$7:$R$2292,12,0)</f>
        <v>3.5611000000000002</v>
      </c>
      <c r="K14" s="66">
        <f t="shared" si="3"/>
        <v>20</v>
      </c>
      <c r="L14" s="65">
        <f>VLOOKUP($A14,'Return Data'!$B$7:$R$2292,13,0)</f>
        <v>3.3014000000000001</v>
      </c>
      <c r="M14" s="66">
        <f t="shared" si="4"/>
        <v>17</v>
      </c>
      <c r="N14" s="65">
        <f>VLOOKUP($A14,'Return Data'!$B$7:$R$2292,17,0)</f>
        <v>5.9303999999999997</v>
      </c>
      <c r="O14" s="66">
        <f t="shared" si="5"/>
        <v>15</v>
      </c>
      <c r="P14" s="65">
        <f>VLOOKUP($A14,'Return Data'!$B$7:$R$2292,14,0)</f>
        <v>6.9802</v>
      </c>
      <c r="Q14" s="66">
        <f t="shared" si="6"/>
        <v>10</v>
      </c>
      <c r="R14" s="65">
        <f>VLOOKUP($A14,'Return Data'!$B$7:$R$2292,16,0)</f>
        <v>7.0983999999999998</v>
      </c>
      <c r="S14" s="67">
        <f t="shared" si="7"/>
        <v>15</v>
      </c>
    </row>
    <row r="15" spans="1:19" x14ac:dyDescent="0.3">
      <c r="A15" s="82" t="s">
        <v>1385</v>
      </c>
      <c r="B15" s="64">
        <f>VLOOKUP($A15,'Return Data'!$B$7:$R$2292,3,0)</f>
        <v>44579</v>
      </c>
      <c r="C15" s="65">
        <f>VLOOKUP($A15,'Return Data'!$B$7:$R$2292,4,0)</f>
        <v>4453.2501004016103</v>
      </c>
      <c r="D15" s="65">
        <f>VLOOKUP($A15,'Return Data'!$B$7:$R$2292,9,0)</f>
        <v>0.64849999999999997</v>
      </c>
      <c r="E15" s="66">
        <f t="shared" si="0"/>
        <v>11</v>
      </c>
      <c r="F15" s="65">
        <f>VLOOKUP($A15,'Return Data'!$B$7:$R$2292,10,0)</f>
        <v>5.0162000000000004</v>
      </c>
      <c r="G15" s="66">
        <f t="shared" si="1"/>
        <v>1</v>
      </c>
      <c r="H15" s="65">
        <f>VLOOKUP($A15,'Return Data'!$B$7:$R$2292,11,0)</f>
        <v>23.282499999999999</v>
      </c>
      <c r="I15" s="66">
        <f t="shared" si="2"/>
        <v>1</v>
      </c>
      <c r="J15" s="65">
        <f>VLOOKUP($A15,'Return Data'!$B$7:$R$2292,12,0)</f>
        <v>13.5467</v>
      </c>
      <c r="K15" s="66">
        <f t="shared" si="3"/>
        <v>2</v>
      </c>
      <c r="L15" s="65">
        <f>VLOOKUP($A15,'Return Data'!$B$7:$R$2292,13,0)</f>
        <v>14.413500000000001</v>
      </c>
      <c r="M15" s="66">
        <f t="shared" si="4"/>
        <v>1</v>
      </c>
      <c r="N15" s="65">
        <f>VLOOKUP($A15,'Return Data'!$B$7:$R$2292,17,0)</f>
        <v>6.5026000000000002</v>
      </c>
      <c r="O15" s="66">
        <f t="shared" si="5"/>
        <v>10</v>
      </c>
      <c r="P15" s="65">
        <f>VLOOKUP($A15,'Return Data'!$B$7:$R$2292,14,0)</f>
        <v>4.1536</v>
      </c>
      <c r="Q15" s="66">
        <f t="shared" si="6"/>
        <v>20</v>
      </c>
      <c r="R15" s="65">
        <f>VLOOKUP($A15,'Return Data'!$B$7:$R$2292,16,0)</f>
        <v>7.7629000000000001</v>
      </c>
      <c r="S15" s="67">
        <f t="shared" si="7"/>
        <v>6</v>
      </c>
    </row>
    <row r="16" spans="1:19" x14ac:dyDescent="0.3">
      <c r="A16" s="82" t="s">
        <v>1387</v>
      </c>
      <c r="B16" s="64">
        <f>VLOOKUP($A16,'Return Data'!$B$7:$R$2292,3,0)</f>
        <v>44579</v>
      </c>
      <c r="C16" s="65">
        <f>VLOOKUP($A16,'Return Data'!$B$7:$R$2292,4,0)</f>
        <v>25.488499999999998</v>
      </c>
      <c r="D16" s="65">
        <f>VLOOKUP($A16,'Return Data'!$B$7:$R$2292,9,0)</f>
        <v>-0.83620000000000005</v>
      </c>
      <c r="E16" s="66">
        <f t="shared" si="0"/>
        <v>23</v>
      </c>
      <c r="F16" s="65">
        <f>VLOOKUP($A16,'Return Data'!$B$7:$R$2292,10,0)</f>
        <v>2.5362</v>
      </c>
      <c r="G16" s="66">
        <f t="shared" si="1"/>
        <v>6</v>
      </c>
      <c r="H16" s="65">
        <f>VLOOKUP($A16,'Return Data'!$B$7:$R$2292,11,0)</f>
        <v>3.5922999999999998</v>
      </c>
      <c r="I16" s="66">
        <f t="shared" si="2"/>
        <v>9</v>
      </c>
      <c r="J16" s="65">
        <f>VLOOKUP($A16,'Return Data'!$B$7:$R$2292,12,0)</f>
        <v>4.5392000000000001</v>
      </c>
      <c r="K16" s="66">
        <f t="shared" si="3"/>
        <v>5</v>
      </c>
      <c r="L16" s="65">
        <f>VLOOKUP($A16,'Return Data'!$B$7:$R$2292,13,0)</f>
        <v>4.0041000000000002</v>
      </c>
      <c r="M16" s="66">
        <f t="shared" si="4"/>
        <v>6</v>
      </c>
      <c r="N16" s="65">
        <f>VLOOKUP($A16,'Return Data'!$B$7:$R$2292,17,0)</f>
        <v>7.1374000000000004</v>
      </c>
      <c r="O16" s="66">
        <f t="shared" si="5"/>
        <v>4</v>
      </c>
      <c r="P16" s="65">
        <f>VLOOKUP($A16,'Return Data'!$B$7:$R$2292,14,0)</f>
        <v>7.9390999999999998</v>
      </c>
      <c r="Q16" s="66">
        <f t="shared" si="6"/>
        <v>1</v>
      </c>
      <c r="R16" s="65">
        <f>VLOOKUP($A16,'Return Data'!$B$7:$R$2292,16,0)</f>
        <v>8.4186999999999994</v>
      </c>
      <c r="S16" s="67">
        <f t="shared" si="7"/>
        <v>1</v>
      </c>
    </row>
    <row r="17" spans="1:19" x14ac:dyDescent="0.3">
      <c r="A17" s="82" t="s">
        <v>1389</v>
      </c>
      <c r="B17" s="64">
        <f>VLOOKUP($A17,'Return Data'!$B$7:$R$2292,3,0)</f>
        <v>44579</v>
      </c>
      <c r="C17" s="65">
        <f>VLOOKUP($A17,'Return Data'!$B$7:$R$2292,4,0)</f>
        <v>31.978999999999999</v>
      </c>
      <c r="D17" s="65">
        <f>VLOOKUP($A17,'Return Data'!$B$7:$R$2292,9,0)</f>
        <v>0.3604</v>
      </c>
      <c r="E17" s="66">
        <f t="shared" si="0"/>
        <v>16</v>
      </c>
      <c r="F17" s="65">
        <f>VLOOKUP($A17,'Return Data'!$B$7:$R$2292,10,0)</f>
        <v>2.0627</v>
      </c>
      <c r="G17" s="66">
        <f t="shared" si="1"/>
        <v>14</v>
      </c>
      <c r="H17" s="65">
        <f>VLOOKUP($A17,'Return Data'!$B$7:$R$2292,11,0)</f>
        <v>2.8961999999999999</v>
      </c>
      <c r="I17" s="66">
        <f t="shared" si="2"/>
        <v>16</v>
      </c>
      <c r="J17" s="65">
        <f>VLOOKUP($A17,'Return Data'!$B$7:$R$2292,12,0)</f>
        <v>3.6455000000000002</v>
      </c>
      <c r="K17" s="66">
        <f t="shared" si="3"/>
        <v>18</v>
      </c>
      <c r="L17" s="65">
        <f>VLOOKUP($A17,'Return Data'!$B$7:$R$2292,13,0)</f>
        <v>3.4567999999999999</v>
      </c>
      <c r="M17" s="66">
        <f t="shared" si="4"/>
        <v>14</v>
      </c>
      <c r="N17" s="65">
        <f>VLOOKUP($A17,'Return Data'!$B$7:$R$2292,17,0)</f>
        <v>4.2031000000000001</v>
      </c>
      <c r="O17" s="66">
        <f t="shared" si="5"/>
        <v>24</v>
      </c>
      <c r="P17" s="65">
        <f>VLOOKUP($A17,'Return Data'!$B$7:$R$2292,14,0)</f>
        <v>2.4321000000000002</v>
      </c>
      <c r="Q17" s="66">
        <f t="shared" si="6"/>
        <v>23</v>
      </c>
      <c r="R17" s="65">
        <f>VLOOKUP($A17,'Return Data'!$B$7:$R$2292,16,0)</f>
        <v>6.2683999999999997</v>
      </c>
      <c r="S17" s="67">
        <f t="shared" si="7"/>
        <v>23</v>
      </c>
    </row>
    <row r="18" spans="1:19" x14ac:dyDescent="0.3">
      <c r="A18" s="82" t="s">
        <v>1391</v>
      </c>
      <c r="B18" s="64">
        <f>VLOOKUP($A18,'Return Data'!$B$7:$R$2292,3,0)</f>
        <v>44579</v>
      </c>
      <c r="C18" s="65">
        <f>VLOOKUP($A18,'Return Data'!$B$7:$R$2292,4,0)</f>
        <v>47.452399999999997</v>
      </c>
      <c r="D18" s="65">
        <f>VLOOKUP($A18,'Return Data'!$B$7:$R$2292,9,0)</f>
        <v>-1.1501999999999999</v>
      </c>
      <c r="E18" s="66">
        <f t="shared" si="0"/>
        <v>25</v>
      </c>
      <c r="F18" s="65">
        <f>VLOOKUP($A18,'Return Data'!$B$7:$R$2292,10,0)</f>
        <v>1.756</v>
      </c>
      <c r="G18" s="66">
        <f t="shared" si="1"/>
        <v>21</v>
      </c>
      <c r="H18" s="65">
        <f>VLOOKUP($A18,'Return Data'!$B$7:$R$2292,11,0)</f>
        <v>3.6539000000000001</v>
      </c>
      <c r="I18" s="66">
        <f t="shared" si="2"/>
        <v>7</v>
      </c>
      <c r="J18" s="65">
        <f>VLOOKUP($A18,'Return Data'!$B$7:$R$2292,12,0)</f>
        <v>4.2583000000000002</v>
      </c>
      <c r="K18" s="66">
        <f t="shared" si="3"/>
        <v>9</v>
      </c>
      <c r="L18" s="65">
        <f>VLOOKUP($A18,'Return Data'!$B$7:$R$2292,13,0)</f>
        <v>3.8525</v>
      </c>
      <c r="M18" s="66">
        <f t="shared" si="4"/>
        <v>8</v>
      </c>
      <c r="N18" s="65">
        <f>VLOOKUP($A18,'Return Data'!$B$7:$R$2292,17,0)</f>
        <v>6.9592999999999998</v>
      </c>
      <c r="O18" s="66">
        <f t="shared" si="5"/>
        <v>5</v>
      </c>
      <c r="P18" s="65">
        <f>VLOOKUP($A18,'Return Data'!$B$7:$R$2292,14,0)</f>
        <v>7.8369999999999997</v>
      </c>
      <c r="Q18" s="66">
        <f t="shared" si="6"/>
        <v>2</v>
      </c>
      <c r="R18" s="65">
        <f>VLOOKUP($A18,'Return Data'!$B$7:$R$2292,16,0)</f>
        <v>7.9943999999999997</v>
      </c>
      <c r="S18" s="67">
        <f t="shared" si="7"/>
        <v>2</v>
      </c>
    </row>
    <row r="19" spans="1:19" x14ac:dyDescent="0.3">
      <c r="A19" s="82" t="s">
        <v>1393</v>
      </c>
      <c r="B19" s="64">
        <f>VLOOKUP($A19,'Return Data'!$B$7:$R$2292,3,0)</f>
        <v>44579</v>
      </c>
      <c r="C19" s="65">
        <f>VLOOKUP($A19,'Return Data'!$B$7:$R$2292,4,0)</f>
        <v>22.2819</v>
      </c>
      <c r="D19" s="65">
        <f>VLOOKUP($A19,'Return Data'!$B$7:$R$2292,9,0)</f>
        <v>-2.5181</v>
      </c>
      <c r="E19" s="66">
        <f t="shared" si="0"/>
        <v>26</v>
      </c>
      <c r="F19" s="65">
        <f>VLOOKUP($A19,'Return Data'!$B$7:$R$2292,10,0)</f>
        <v>2.1337999999999999</v>
      </c>
      <c r="G19" s="66">
        <f t="shared" si="1"/>
        <v>13</v>
      </c>
      <c r="H19" s="65">
        <f>VLOOKUP($A19,'Return Data'!$B$7:$R$2292,11,0)</f>
        <v>19.563700000000001</v>
      </c>
      <c r="I19" s="66">
        <f t="shared" si="2"/>
        <v>2</v>
      </c>
      <c r="J19" s="65">
        <f>VLOOKUP($A19,'Return Data'!$B$7:$R$2292,12,0)</f>
        <v>15.2128</v>
      </c>
      <c r="K19" s="66">
        <f t="shared" si="3"/>
        <v>1</v>
      </c>
      <c r="L19" s="65">
        <f>VLOOKUP($A19,'Return Data'!$B$7:$R$2292,13,0)</f>
        <v>12.013299999999999</v>
      </c>
      <c r="M19" s="66">
        <f t="shared" si="4"/>
        <v>2</v>
      </c>
      <c r="N19" s="65">
        <f>VLOOKUP($A19,'Return Data'!$B$7:$R$2292,17,0)</f>
        <v>10.5806</v>
      </c>
      <c r="O19" s="66">
        <f t="shared" si="5"/>
        <v>1</v>
      </c>
      <c r="P19" s="65">
        <f>VLOOKUP($A19,'Return Data'!$B$7:$R$2292,14,0)</f>
        <v>6.9764999999999997</v>
      </c>
      <c r="Q19" s="66">
        <f t="shared" si="6"/>
        <v>11</v>
      </c>
      <c r="R19" s="65">
        <f>VLOOKUP($A19,'Return Data'!$B$7:$R$2292,16,0)</f>
        <v>7.6763000000000003</v>
      </c>
      <c r="S19" s="67">
        <f t="shared" si="7"/>
        <v>8</v>
      </c>
    </row>
    <row r="20" spans="1:19" x14ac:dyDescent="0.3">
      <c r="A20" s="82" t="s">
        <v>1396</v>
      </c>
      <c r="B20" s="64">
        <f>VLOOKUP($A20,'Return Data'!$B$7:$R$2292,3,0)</f>
        <v>44579</v>
      </c>
      <c r="C20" s="65">
        <f>VLOOKUP($A20,'Return Data'!$B$7:$R$2292,4,0)</f>
        <v>46.056899999999999</v>
      </c>
      <c r="D20" s="65">
        <f>VLOOKUP($A20,'Return Data'!$B$7:$R$2292,9,0)</f>
        <v>-0.2278</v>
      </c>
      <c r="E20" s="66">
        <f t="shared" si="0"/>
        <v>20</v>
      </c>
      <c r="F20" s="65">
        <f>VLOOKUP($A20,'Return Data'!$B$7:$R$2292,10,0)</f>
        <v>2.3647999999999998</v>
      </c>
      <c r="G20" s="66">
        <f t="shared" si="1"/>
        <v>8</v>
      </c>
      <c r="H20" s="65">
        <f>VLOOKUP($A20,'Return Data'!$B$7:$R$2292,11,0)</f>
        <v>3.0470000000000002</v>
      </c>
      <c r="I20" s="66">
        <f t="shared" si="2"/>
        <v>14</v>
      </c>
      <c r="J20" s="65">
        <f>VLOOKUP($A20,'Return Data'!$B$7:$R$2292,12,0)</f>
        <v>3.8731</v>
      </c>
      <c r="K20" s="66">
        <f t="shared" si="3"/>
        <v>14</v>
      </c>
      <c r="L20" s="65">
        <f>VLOOKUP($A20,'Return Data'!$B$7:$R$2292,13,0)</f>
        <v>3.6675</v>
      </c>
      <c r="M20" s="66">
        <f t="shared" si="4"/>
        <v>11</v>
      </c>
      <c r="N20" s="65">
        <f>VLOOKUP($A20,'Return Data'!$B$7:$R$2292,17,0)</f>
        <v>6.2282999999999999</v>
      </c>
      <c r="O20" s="66">
        <f t="shared" si="5"/>
        <v>12</v>
      </c>
      <c r="P20" s="65">
        <f>VLOOKUP($A20,'Return Data'!$B$7:$R$2292,14,0)</f>
        <v>7.3463000000000003</v>
      </c>
      <c r="Q20" s="66">
        <f t="shared" si="6"/>
        <v>7</v>
      </c>
      <c r="R20" s="65">
        <f>VLOOKUP($A20,'Return Data'!$B$7:$R$2292,16,0)</f>
        <v>7.5031999999999996</v>
      </c>
      <c r="S20" s="67">
        <f t="shared" si="7"/>
        <v>10</v>
      </c>
    </row>
    <row r="21" spans="1:19" x14ac:dyDescent="0.3">
      <c r="A21" s="82" t="s">
        <v>1398</v>
      </c>
      <c r="B21" s="64">
        <f>VLOOKUP($A21,'Return Data'!$B$7:$R$2292,3,0)</f>
        <v>44579</v>
      </c>
      <c r="C21" s="65">
        <f>VLOOKUP($A21,'Return Data'!$B$7:$R$2292,4,0)</f>
        <v>2904.6359000000002</v>
      </c>
      <c r="D21" s="65">
        <f>VLOOKUP($A21,'Return Data'!$B$7:$R$2292,9,0)</f>
        <v>0.4123</v>
      </c>
      <c r="E21" s="66">
        <f t="shared" si="0"/>
        <v>13</v>
      </c>
      <c r="F21" s="65">
        <f>VLOOKUP($A21,'Return Data'!$B$7:$R$2292,10,0)</f>
        <v>2.0442</v>
      </c>
      <c r="G21" s="66">
        <f t="shared" si="1"/>
        <v>15</v>
      </c>
      <c r="H21" s="65">
        <f>VLOOKUP($A21,'Return Data'!$B$7:$R$2292,11,0)</f>
        <v>2.6659999999999999</v>
      </c>
      <c r="I21" s="66">
        <f t="shared" si="2"/>
        <v>19</v>
      </c>
      <c r="J21" s="65">
        <f>VLOOKUP($A21,'Return Data'!$B$7:$R$2292,12,0)</f>
        <v>3.5449999999999999</v>
      </c>
      <c r="K21" s="66">
        <f t="shared" si="3"/>
        <v>21</v>
      </c>
      <c r="L21" s="65">
        <f>VLOOKUP($A21,'Return Data'!$B$7:$R$2292,13,0)</f>
        <v>3.0726</v>
      </c>
      <c r="M21" s="66">
        <f t="shared" si="4"/>
        <v>22</v>
      </c>
      <c r="N21" s="65">
        <f>VLOOKUP($A21,'Return Data'!$B$7:$R$2292,17,0)</f>
        <v>5.7835999999999999</v>
      </c>
      <c r="O21" s="66">
        <f t="shared" si="5"/>
        <v>17</v>
      </c>
      <c r="P21" s="65">
        <f>VLOOKUP($A21,'Return Data'!$B$7:$R$2292,14,0)</f>
        <v>6.9183000000000003</v>
      </c>
      <c r="Q21" s="66">
        <f t="shared" si="6"/>
        <v>13</v>
      </c>
      <c r="R21" s="65">
        <f>VLOOKUP($A21,'Return Data'!$B$7:$R$2292,16,0)</f>
        <v>7.4535</v>
      </c>
      <c r="S21" s="67">
        <f t="shared" si="7"/>
        <v>11</v>
      </c>
    </row>
    <row r="22" spans="1:19" x14ac:dyDescent="0.3">
      <c r="A22" s="82" t="s">
        <v>1398</v>
      </c>
      <c r="B22" s="64">
        <f>VLOOKUP($A22,'Return Data'!$B$7:$R$2292,3,0)</f>
        <v>44579</v>
      </c>
      <c r="C22" s="65">
        <f>VLOOKUP($A22,'Return Data'!$B$7:$R$2292,4,0)</f>
        <v>2904.6359000000002</v>
      </c>
      <c r="D22" s="65">
        <f>VLOOKUP($A22,'Return Data'!$B$7:$R$2292,9,0)</f>
        <v>0.4123</v>
      </c>
      <c r="E22" s="66">
        <f t="shared" si="0"/>
        <v>13</v>
      </c>
      <c r="F22" s="65">
        <f>VLOOKUP($A22,'Return Data'!$B$7:$R$2292,10,0)</f>
        <v>2.0442</v>
      </c>
      <c r="G22" s="66">
        <f t="shared" si="1"/>
        <v>15</v>
      </c>
      <c r="H22" s="65">
        <f>VLOOKUP($A22,'Return Data'!$B$7:$R$2292,11,0)</f>
        <v>2.6659999999999999</v>
      </c>
      <c r="I22" s="66">
        <f t="shared" si="2"/>
        <v>19</v>
      </c>
      <c r="J22" s="65">
        <f>VLOOKUP($A22,'Return Data'!$B$7:$R$2292,12,0)</f>
        <v>3.5449999999999999</v>
      </c>
      <c r="K22" s="66">
        <f t="shared" si="3"/>
        <v>21</v>
      </c>
      <c r="L22" s="65">
        <f>VLOOKUP($A22,'Return Data'!$B$7:$R$2292,13,0)</f>
        <v>3.0726</v>
      </c>
      <c r="M22" s="66">
        <f t="shared" si="4"/>
        <v>22</v>
      </c>
      <c r="N22" s="65">
        <f>VLOOKUP($A22,'Return Data'!$B$7:$R$2292,17,0)</f>
        <v>5.7835999999999999</v>
      </c>
      <c r="O22" s="66">
        <f t="shared" si="5"/>
        <v>17</v>
      </c>
      <c r="P22" s="65">
        <f>VLOOKUP($A22,'Return Data'!$B$7:$R$2292,14,0)</f>
        <v>6.9183000000000003</v>
      </c>
      <c r="Q22" s="66">
        <f t="shared" si="6"/>
        <v>13</v>
      </c>
      <c r="R22" s="65">
        <f>VLOOKUP($A22,'Return Data'!$B$7:$R$2292,16,0)</f>
        <v>7.4535</v>
      </c>
      <c r="S22" s="67">
        <f t="shared" si="7"/>
        <v>11</v>
      </c>
    </row>
    <row r="23" spans="1:19" x14ac:dyDescent="0.3">
      <c r="A23" s="82" t="s">
        <v>1402</v>
      </c>
      <c r="B23" s="64">
        <f>VLOOKUP($A23,'Return Data'!$B$7:$R$2292,3,0)</f>
        <v>44579</v>
      </c>
      <c r="C23" s="65">
        <f>VLOOKUP($A23,'Return Data'!$B$7:$R$2292,4,0)</f>
        <v>42.254399999999997</v>
      </c>
      <c r="D23" s="65">
        <f>VLOOKUP($A23,'Return Data'!$B$7:$R$2292,9,0)</f>
        <v>-0.76070000000000004</v>
      </c>
      <c r="E23" s="66">
        <f t="shared" si="0"/>
        <v>22</v>
      </c>
      <c r="F23" s="65">
        <f>VLOOKUP($A23,'Return Data'!$B$7:$R$2292,10,0)</f>
        <v>1.5118</v>
      </c>
      <c r="G23" s="66">
        <f t="shared" si="1"/>
        <v>24</v>
      </c>
      <c r="H23" s="65">
        <f>VLOOKUP($A23,'Return Data'!$B$7:$R$2292,11,0)</f>
        <v>3.5836000000000001</v>
      </c>
      <c r="I23" s="66">
        <f t="shared" si="2"/>
        <v>10</v>
      </c>
      <c r="J23" s="65">
        <f>VLOOKUP($A23,'Return Data'!$B$7:$R$2292,12,0)</f>
        <v>4.2853000000000003</v>
      </c>
      <c r="K23" s="66">
        <f t="shared" si="3"/>
        <v>8</v>
      </c>
      <c r="L23" s="65">
        <f>VLOOKUP($A23,'Return Data'!$B$7:$R$2292,13,0)</f>
        <v>3.4525999999999999</v>
      </c>
      <c r="M23" s="66">
        <f t="shared" si="4"/>
        <v>15</v>
      </c>
      <c r="N23" s="65">
        <f>VLOOKUP($A23,'Return Data'!$B$7:$R$2292,17,0)</f>
        <v>6.359</v>
      </c>
      <c r="O23" s="66">
        <f t="shared" si="5"/>
        <v>11</v>
      </c>
      <c r="P23" s="65">
        <f>VLOOKUP($A23,'Return Data'!$B$7:$R$2292,14,0)</f>
        <v>7.3830999999999998</v>
      </c>
      <c r="Q23" s="66">
        <f t="shared" si="6"/>
        <v>6</v>
      </c>
      <c r="R23" s="65">
        <f>VLOOKUP($A23,'Return Data'!$B$7:$R$2292,16,0)</f>
        <v>7.5781000000000001</v>
      </c>
      <c r="S23" s="67">
        <f t="shared" si="7"/>
        <v>9</v>
      </c>
    </row>
    <row r="24" spans="1:19" x14ac:dyDescent="0.3">
      <c r="A24" s="82" t="s">
        <v>1405</v>
      </c>
      <c r="B24" s="64">
        <f>VLOOKUP($A24,'Return Data'!$B$7:$R$2292,3,0)</f>
        <v>44579</v>
      </c>
      <c r="C24" s="65">
        <f>VLOOKUP($A24,'Return Data'!$B$7:$R$2292,4,0)</f>
        <v>21.487500000000001</v>
      </c>
      <c r="D24" s="65">
        <f>VLOOKUP($A24,'Return Data'!$B$7:$R$2292,9,0)</f>
        <v>0.45140000000000002</v>
      </c>
      <c r="E24" s="66">
        <f t="shared" si="0"/>
        <v>12</v>
      </c>
      <c r="F24" s="65">
        <f>VLOOKUP($A24,'Return Data'!$B$7:$R$2292,10,0)</f>
        <v>1.8177000000000001</v>
      </c>
      <c r="G24" s="66">
        <f t="shared" si="1"/>
        <v>20</v>
      </c>
      <c r="H24" s="65">
        <f>VLOOKUP($A24,'Return Data'!$B$7:$R$2292,11,0)</f>
        <v>2.9817</v>
      </c>
      <c r="I24" s="66">
        <f t="shared" si="2"/>
        <v>15</v>
      </c>
      <c r="J24" s="65">
        <f>VLOOKUP($A24,'Return Data'!$B$7:$R$2292,12,0)</f>
        <v>3.8325</v>
      </c>
      <c r="K24" s="66">
        <f t="shared" si="3"/>
        <v>15</v>
      </c>
      <c r="L24" s="65">
        <f>VLOOKUP($A24,'Return Data'!$B$7:$R$2292,13,0)</f>
        <v>3.4161999999999999</v>
      </c>
      <c r="M24" s="66">
        <f t="shared" si="4"/>
        <v>16</v>
      </c>
      <c r="N24" s="65">
        <f>VLOOKUP($A24,'Return Data'!$B$7:$R$2292,17,0)</f>
        <v>6.0904999999999996</v>
      </c>
      <c r="O24" s="66">
        <f t="shared" si="5"/>
        <v>14</v>
      </c>
      <c r="P24" s="65">
        <f>VLOOKUP($A24,'Return Data'!$B$7:$R$2292,14,0)</f>
        <v>7.1520999999999999</v>
      </c>
      <c r="Q24" s="66">
        <f t="shared" si="6"/>
        <v>9</v>
      </c>
      <c r="R24" s="65">
        <f>VLOOKUP($A24,'Return Data'!$B$7:$R$2292,16,0)</f>
        <v>7.8928000000000003</v>
      </c>
      <c r="S24" s="67">
        <f t="shared" si="7"/>
        <v>3</v>
      </c>
    </row>
    <row r="25" spans="1:19" x14ac:dyDescent="0.3">
      <c r="A25" s="82" t="s">
        <v>1407</v>
      </c>
      <c r="B25" s="64">
        <f>VLOOKUP($A25,'Return Data'!$B$7:$R$2292,3,0)</f>
        <v>44579</v>
      </c>
      <c r="C25" s="65">
        <f>VLOOKUP($A25,'Return Data'!$B$7:$R$2292,4,0)</f>
        <v>11.9975</v>
      </c>
      <c r="D25" s="65">
        <f>VLOOKUP($A25,'Return Data'!$B$7:$R$2292,9,0)</f>
        <v>-0.91200000000000003</v>
      </c>
      <c r="E25" s="66">
        <f t="shared" si="0"/>
        <v>24</v>
      </c>
      <c r="F25" s="65">
        <f>VLOOKUP($A25,'Return Data'!$B$7:$R$2292,10,0)</f>
        <v>1.2839</v>
      </c>
      <c r="G25" s="66">
        <f t="shared" si="1"/>
        <v>25</v>
      </c>
      <c r="H25" s="65">
        <f>VLOOKUP($A25,'Return Data'!$B$7:$R$2292,11,0)</f>
        <v>2.2818000000000001</v>
      </c>
      <c r="I25" s="66">
        <f t="shared" si="2"/>
        <v>24</v>
      </c>
      <c r="J25" s="65">
        <f>VLOOKUP($A25,'Return Data'!$B$7:$R$2292,12,0)</f>
        <v>3.0992000000000002</v>
      </c>
      <c r="K25" s="66">
        <f t="shared" si="3"/>
        <v>24</v>
      </c>
      <c r="L25" s="65">
        <f>VLOOKUP($A25,'Return Data'!$B$7:$R$2292,13,0)</f>
        <v>2.6454</v>
      </c>
      <c r="M25" s="66">
        <f t="shared" si="4"/>
        <v>25</v>
      </c>
      <c r="N25" s="65">
        <f>VLOOKUP($A25,'Return Data'!$B$7:$R$2292,17,0)</f>
        <v>5.0537999999999998</v>
      </c>
      <c r="O25" s="66">
        <f t="shared" si="5"/>
        <v>23</v>
      </c>
      <c r="P25" s="65"/>
      <c r="Q25" s="66"/>
      <c r="R25" s="65">
        <f>VLOOKUP($A25,'Return Data'!$B$7:$R$2292,16,0)</f>
        <v>6.3360000000000003</v>
      </c>
      <c r="S25" s="67">
        <f t="shared" si="7"/>
        <v>22</v>
      </c>
    </row>
    <row r="26" spans="1:19" x14ac:dyDescent="0.3">
      <c r="A26" s="82" t="s">
        <v>1995</v>
      </c>
      <c r="B26" s="64">
        <f>VLOOKUP($A26,'Return Data'!$B$7:$R$2292,3,0)</f>
        <v>44579</v>
      </c>
      <c r="C26" s="65">
        <f>VLOOKUP($A26,'Return Data'!$B$7:$R$2292,4,0)</f>
        <v>12.7758</v>
      </c>
      <c r="D26" s="65">
        <f>VLOOKUP($A26,'Return Data'!$B$7:$R$2292,9,0)</f>
        <v>0.27679999999999999</v>
      </c>
      <c r="E26" s="66">
        <f t="shared" si="0"/>
        <v>17</v>
      </c>
      <c r="F26" s="65">
        <f>VLOOKUP($A26,'Return Data'!$B$7:$R$2292,10,0)</f>
        <v>1.9253</v>
      </c>
      <c r="G26" s="66">
        <f t="shared" si="1"/>
        <v>19</v>
      </c>
      <c r="H26" s="65">
        <f>VLOOKUP($A26,'Return Data'!$B$7:$R$2292,11,0)</f>
        <v>2.7806000000000002</v>
      </c>
      <c r="I26" s="66">
        <f t="shared" si="2"/>
        <v>17</v>
      </c>
      <c r="J26" s="65">
        <f>VLOOKUP($A26,'Return Data'!$B$7:$R$2292,12,0)</f>
        <v>3.6625000000000001</v>
      </c>
      <c r="K26" s="66">
        <f t="shared" si="3"/>
        <v>17</v>
      </c>
      <c r="L26" s="65">
        <f>VLOOKUP($A26,'Return Data'!$B$7:$R$2292,13,0)</f>
        <v>3.5291000000000001</v>
      </c>
      <c r="M26" s="66">
        <f t="shared" si="4"/>
        <v>13</v>
      </c>
      <c r="N26" s="65">
        <f>VLOOKUP($A26,'Return Data'!$B$7:$R$2292,17,0)</f>
        <v>5.6289999999999996</v>
      </c>
      <c r="O26" s="66">
        <f t="shared" si="5"/>
        <v>20</v>
      </c>
      <c r="P26" s="65">
        <f>VLOOKUP($A26,'Return Data'!$B$7:$R$2292,14,0)</f>
        <v>6.8002000000000002</v>
      </c>
      <c r="Q26" s="66">
        <f t="shared" ref="Q26:Q33" si="8">RANK(P26,P$8:P$33,0)</f>
        <v>15</v>
      </c>
      <c r="R26" s="65">
        <f>VLOOKUP($A26,'Return Data'!$B$7:$R$2292,16,0)</f>
        <v>6.5755999999999997</v>
      </c>
      <c r="S26" s="67">
        <f t="shared" si="7"/>
        <v>21</v>
      </c>
    </row>
    <row r="27" spans="1:19" x14ac:dyDescent="0.3">
      <c r="A27" s="82" t="s">
        <v>1409</v>
      </c>
      <c r="B27" s="64">
        <f>VLOOKUP($A27,'Return Data'!$B$7:$R$2292,3,0)</f>
        <v>44579</v>
      </c>
      <c r="C27" s="65">
        <f>VLOOKUP($A27,'Return Data'!$B$7:$R$2292,4,0)</f>
        <v>42.406999999999996</v>
      </c>
      <c r="D27" s="65">
        <f>VLOOKUP($A27,'Return Data'!$B$7:$R$2292,9,0)</f>
        <v>0.71589999999999998</v>
      </c>
      <c r="E27" s="66">
        <f t="shared" si="0"/>
        <v>10</v>
      </c>
      <c r="F27" s="65">
        <f>VLOOKUP($A27,'Return Data'!$B$7:$R$2292,10,0)</f>
        <v>2.7157</v>
      </c>
      <c r="G27" s="66">
        <f t="shared" si="1"/>
        <v>3</v>
      </c>
      <c r="H27" s="65">
        <f>VLOOKUP($A27,'Return Data'!$B$7:$R$2292,11,0)</f>
        <v>3.8530000000000002</v>
      </c>
      <c r="I27" s="66">
        <f t="shared" si="2"/>
        <v>5</v>
      </c>
      <c r="J27" s="65">
        <f>VLOOKUP($A27,'Return Data'!$B$7:$R$2292,12,0)</f>
        <v>4.8795000000000002</v>
      </c>
      <c r="K27" s="66">
        <f t="shared" si="3"/>
        <v>4</v>
      </c>
      <c r="L27" s="65">
        <f>VLOOKUP($A27,'Return Data'!$B$7:$R$2292,13,0)</f>
        <v>4.7865000000000002</v>
      </c>
      <c r="M27" s="66">
        <f t="shared" si="4"/>
        <v>4</v>
      </c>
      <c r="N27" s="65">
        <f>VLOOKUP($A27,'Return Data'!$B$7:$R$2292,17,0)</f>
        <v>6.7615999999999996</v>
      </c>
      <c r="O27" s="66">
        <f t="shared" si="5"/>
        <v>6</v>
      </c>
      <c r="P27" s="65">
        <f>VLOOKUP($A27,'Return Data'!$B$7:$R$2292,14,0)</f>
        <v>7.5896999999999997</v>
      </c>
      <c r="Q27" s="66">
        <f t="shared" si="8"/>
        <v>5</v>
      </c>
      <c r="R27" s="65">
        <f>VLOOKUP($A27,'Return Data'!$B$7:$R$2292,16,0)</f>
        <v>7.8579999999999997</v>
      </c>
      <c r="S27" s="67">
        <f t="shared" si="7"/>
        <v>4</v>
      </c>
    </row>
    <row r="28" spans="1:19" x14ac:dyDescent="0.3">
      <c r="A28" s="82" t="s">
        <v>1411</v>
      </c>
      <c r="B28" s="64">
        <f>VLOOKUP($A28,'Return Data'!$B$7:$R$2292,3,0)</f>
        <v>44579</v>
      </c>
      <c r="C28" s="65">
        <f>VLOOKUP($A28,'Return Data'!$B$7:$R$2292,4,0)</f>
        <v>36.444000000000003</v>
      </c>
      <c r="D28" s="65">
        <f>VLOOKUP($A28,'Return Data'!$B$7:$R$2292,9,0)</f>
        <v>0.8206</v>
      </c>
      <c r="E28" s="66">
        <f t="shared" si="0"/>
        <v>9</v>
      </c>
      <c r="F28" s="65">
        <f>VLOOKUP($A28,'Return Data'!$B$7:$R$2292,10,0)</f>
        <v>1.5157</v>
      </c>
      <c r="G28" s="66">
        <f t="shared" si="1"/>
        <v>23</v>
      </c>
      <c r="H28" s="65">
        <f>VLOOKUP($A28,'Return Data'!$B$7:$R$2292,11,0)</f>
        <v>2.5836999999999999</v>
      </c>
      <c r="I28" s="66">
        <f t="shared" si="2"/>
        <v>21</v>
      </c>
      <c r="J28" s="65">
        <f>VLOOKUP($A28,'Return Data'!$B$7:$R$2292,12,0)</f>
        <v>3.7789000000000001</v>
      </c>
      <c r="K28" s="66">
        <f t="shared" si="3"/>
        <v>16</v>
      </c>
      <c r="L28" s="65">
        <f>VLOOKUP($A28,'Return Data'!$B$7:$R$2292,13,0)</f>
        <v>3.2999000000000001</v>
      </c>
      <c r="M28" s="66">
        <f t="shared" si="4"/>
        <v>18</v>
      </c>
      <c r="N28" s="65">
        <f>VLOOKUP($A28,'Return Data'!$B$7:$R$2292,17,0)</f>
        <v>5.5498000000000003</v>
      </c>
      <c r="O28" s="66">
        <f t="shared" si="5"/>
        <v>21</v>
      </c>
      <c r="P28" s="65">
        <f>VLOOKUP($A28,'Return Data'!$B$7:$R$2292,14,0)</f>
        <v>3.2389000000000001</v>
      </c>
      <c r="Q28" s="66">
        <f t="shared" si="8"/>
        <v>22</v>
      </c>
      <c r="R28" s="65">
        <f>VLOOKUP($A28,'Return Data'!$B$7:$R$2292,16,0)</f>
        <v>7.0473999999999997</v>
      </c>
      <c r="S28" s="67">
        <f t="shared" si="7"/>
        <v>17</v>
      </c>
    </row>
    <row r="29" spans="1:19" x14ac:dyDescent="0.3">
      <c r="A29" s="82" t="s">
        <v>1414</v>
      </c>
      <c r="B29" s="64">
        <f>VLOOKUP($A29,'Return Data'!$B$7:$R$2292,3,0)</f>
        <v>44579</v>
      </c>
      <c r="C29" s="65">
        <f>VLOOKUP($A29,'Return Data'!$B$7:$R$2292,4,0)</f>
        <v>25.834299999999999</v>
      </c>
      <c r="D29" s="65">
        <f>VLOOKUP($A29,'Return Data'!$B$7:$R$2292,9,0)</f>
        <v>1.0164</v>
      </c>
      <c r="E29" s="66">
        <f t="shared" si="0"/>
        <v>7</v>
      </c>
      <c r="F29" s="65">
        <f>VLOOKUP($A29,'Return Data'!$B$7:$R$2292,10,0)</f>
        <v>2.0282</v>
      </c>
      <c r="G29" s="66">
        <f t="shared" si="1"/>
        <v>17</v>
      </c>
      <c r="H29" s="65">
        <f>VLOOKUP($A29,'Return Data'!$B$7:$R$2292,11,0)</f>
        <v>3.2869999999999999</v>
      </c>
      <c r="I29" s="66">
        <f t="shared" si="2"/>
        <v>11</v>
      </c>
      <c r="J29" s="65">
        <f>VLOOKUP($A29,'Return Data'!$B$7:$R$2292,12,0)</f>
        <v>3.9586999999999999</v>
      </c>
      <c r="K29" s="66">
        <f t="shared" si="3"/>
        <v>12</v>
      </c>
      <c r="L29" s="65">
        <f>VLOOKUP($A29,'Return Data'!$B$7:$R$2292,13,0)</f>
        <v>3.1882000000000001</v>
      </c>
      <c r="M29" s="66">
        <f t="shared" si="4"/>
        <v>21</v>
      </c>
      <c r="N29" s="65">
        <f>VLOOKUP($A29,'Return Data'!$B$7:$R$2292,17,0)</f>
        <v>6.0921000000000003</v>
      </c>
      <c r="O29" s="66">
        <f t="shared" si="5"/>
        <v>13</v>
      </c>
      <c r="P29" s="65">
        <f>VLOOKUP($A29,'Return Data'!$B$7:$R$2292,14,0)</f>
        <v>7.2267000000000001</v>
      </c>
      <c r="Q29" s="66">
        <f t="shared" si="8"/>
        <v>8</v>
      </c>
      <c r="R29" s="65">
        <f>VLOOKUP($A29,'Return Data'!$B$7:$R$2292,16,0)</f>
        <v>6.7679</v>
      </c>
      <c r="S29" s="67">
        <f t="shared" si="7"/>
        <v>19</v>
      </c>
    </row>
    <row r="30" spans="1:19" x14ac:dyDescent="0.3">
      <c r="A30" s="82" t="s">
        <v>2029</v>
      </c>
      <c r="B30" s="64">
        <f>VLOOKUP($A30,'Return Data'!$B$7:$R$2292,3,0)</f>
        <v>44579</v>
      </c>
      <c r="C30" s="65">
        <f>VLOOKUP($A30,'Return Data'!$B$7:$R$2292,4,0)</f>
        <v>35.592100000000002</v>
      </c>
      <c r="D30" s="65">
        <f>VLOOKUP($A30,'Return Data'!$B$7:$R$2292,9,0)</f>
        <v>3.3298000000000001</v>
      </c>
      <c r="E30" s="66">
        <f t="shared" si="0"/>
        <v>1</v>
      </c>
      <c r="F30" s="65">
        <f>VLOOKUP($A30,'Return Data'!$B$7:$R$2292,10,0)</f>
        <v>3.7254</v>
      </c>
      <c r="G30" s="66">
        <f t="shared" si="1"/>
        <v>2</v>
      </c>
      <c r="H30" s="65">
        <f>VLOOKUP($A30,'Return Data'!$B$7:$R$2292,11,0)</f>
        <v>3.9432</v>
      </c>
      <c r="I30" s="66">
        <f t="shared" si="2"/>
        <v>4</v>
      </c>
      <c r="J30" s="65">
        <f>VLOOKUP($A30,'Return Data'!$B$7:$R$2292,12,0)</f>
        <v>4.4297000000000004</v>
      </c>
      <c r="K30" s="66">
        <f t="shared" si="3"/>
        <v>7</v>
      </c>
      <c r="L30" s="65">
        <f>VLOOKUP($A30,'Return Data'!$B$7:$R$2292,13,0)</f>
        <v>3.6859999999999999</v>
      </c>
      <c r="M30" s="66">
        <f t="shared" si="4"/>
        <v>10</v>
      </c>
      <c r="N30" s="65">
        <f>VLOOKUP($A30,'Return Data'!$B$7:$R$2292,17,0)</f>
        <v>6.5354999999999999</v>
      </c>
      <c r="O30" s="66">
        <f t="shared" si="5"/>
        <v>8</v>
      </c>
      <c r="P30" s="65">
        <f>VLOOKUP($A30,'Return Data'!$B$7:$R$2292,14,0)</f>
        <v>3.7185999999999999</v>
      </c>
      <c r="Q30" s="66">
        <f t="shared" si="8"/>
        <v>21</v>
      </c>
      <c r="R30" s="65">
        <f>VLOOKUP($A30,'Return Data'!$B$7:$R$2292,16,0)</f>
        <v>7.0166000000000004</v>
      </c>
      <c r="S30" s="67">
        <f t="shared" si="7"/>
        <v>18</v>
      </c>
    </row>
    <row r="31" spans="1:19" x14ac:dyDescent="0.3">
      <c r="A31" s="82" t="s">
        <v>1415</v>
      </c>
      <c r="B31" s="64">
        <f>VLOOKUP($A31,'Return Data'!$B$7:$R$2292,3,0)</f>
        <v>0</v>
      </c>
      <c r="C31" s="65">
        <f>VLOOKUP($A31,'Return Data'!$B$7:$R$2292,4,0)</f>
        <v>0</v>
      </c>
      <c r="D31" s="65">
        <f>VLOOKUP($A31,'Return Data'!$B$7:$R$2292,9,0)</f>
        <v>0</v>
      </c>
      <c r="E31" s="66">
        <f t="shared" si="0"/>
        <v>19</v>
      </c>
      <c r="F31" s="65">
        <f>VLOOKUP($A31,'Return Data'!$B$7:$R$2292,10,0)</f>
        <v>0</v>
      </c>
      <c r="G31" s="66">
        <f t="shared" si="1"/>
        <v>26</v>
      </c>
      <c r="H31" s="65">
        <f>VLOOKUP($A31,'Return Data'!$B$7:$R$2292,11,0)</f>
        <v>0</v>
      </c>
      <c r="I31" s="66">
        <f t="shared" si="2"/>
        <v>26</v>
      </c>
      <c r="J31" s="65">
        <f>VLOOKUP($A31,'Return Data'!$B$7:$R$2292,12,0)</f>
        <v>0</v>
      </c>
      <c r="K31" s="66">
        <f t="shared" si="3"/>
        <v>26</v>
      </c>
      <c r="L31" s="65">
        <f>VLOOKUP($A31,'Return Data'!$B$7:$R$2292,13,0)</f>
        <v>0</v>
      </c>
      <c r="M31" s="66">
        <f t="shared" si="4"/>
        <v>26</v>
      </c>
      <c r="N31" s="65">
        <f>VLOOKUP($A31,'Return Data'!$B$7:$R$2292,17,0)</f>
        <v>0</v>
      </c>
      <c r="O31" s="66">
        <f t="shared" si="5"/>
        <v>26</v>
      </c>
      <c r="P31" s="65">
        <f>VLOOKUP($A31,'Return Data'!$B$7:$R$2292,14,0)</f>
        <v>0</v>
      </c>
      <c r="Q31" s="66">
        <f t="shared" si="8"/>
        <v>24</v>
      </c>
      <c r="R31" s="65">
        <f>VLOOKUP($A31,'Return Data'!$B$7:$R$2292,16,0)</f>
        <v>0</v>
      </c>
      <c r="S31" s="67">
        <f t="shared" si="7"/>
        <v>26</v>
      </c>
    </row>
    <row r="32" spans="1:19" x14ac:dyDescent="0.3">
      <c r="A32" s="82" t="s">
        <v>1417</v>
      </c>
      <c r="B32" s="64">
        <f>VLOOKUP($A32,'Return Data'!$B$7:$R$2292,3,0)</f>
        <v>44579</v>
      </c>
      <c r="C32" s="65">
        <f>VLOOKUP($A32,'Return Data'!$B$7:$R$2292,4,0)</f>
        <v>38.970300000000002</v>
      </c>
      <c r="D32" s="65">
        <f>VLOOKUP($A32,'Return Data'!$B$7:$R$2292,9,0)</f>
        <v>4.6800000000000001E-2</v>
      </c>
      <c r="E32" s="66">
        <f t="shared" si="0"/>
        <v>18</v>
      </c>
      <c r="F32" s="65">
        <f>VLOOKUP($A32,'Return Data'!$B$7:$R$2292,10,0)</f>
        <v>1.9818</v>
      </c>
      <c r="G32" s="66">
        <f t="shared" si="1"/>
        <v>18</v>
      </c>
      <c r="H32" s="65">
        <f>VLOOKUP($A32,'Return Data'!$B$7:$R$2292,11,0)</f>
        <v>2.5495000000000001</v>
      </c>
      <c r="I32" s="66">
        <f t="shared" si="2"/>
        <v>22</v>
      </c>
      <c r="J32" s="65">
        <f>VLOOKUP($A32,'Return Data'!$B$7:$R$2292,12,0)</f>
        <v>3.5821999999999998</v>
      </c>
      <c r="K32" s="66">
        <f t="shared" si="3"/>
        <v>19</v>
      </c>
      <c r="L32" s="65">
        <f>VLOOKUP($A32,'Return Data'!$B$7:$R$2292,13,0)</f>
        <v>2.9095</v>
      </c>
      <c r="M32" s="66">
        <f t="shared" si="4"/>
        <v>24</v>
      </c>
      <c r="N32" s="65">
        <f>VLOOKUP($A32,'Return Data'!$B$7:$R$2292,17,0)</f>
        <v>5.9206000000000003</v>
      </c>
      <c r="O32" s="66">
        <f t="shared" si="5"/>
        <v>16</v>
      </c>
      <c r="P32" s="65">
        <f>VLOOKUP($A32,'Return Data'!$B$7:$R$2292,14,0)</f>
        <v>6.9321000000000002</v>
      </c>
      <c r="Q32" s="66">
        <f t="shared" si="8"/>
        <v>12</v>
      </c>
      <c r="R32" s="65">
        <f>VLOOKUP($A32,'Return Data'!$B$7:$R$2292,16,0)</f>
        <v>7.2397999999999998</v>
      </c>
      <c r="S32" s="67">
        <f t="shared" si="7"/>
        <v>14</v>
      </c>
    </row>
    <row r="33" spans="1:19" x14ac:dyDescent="0.3">
      <c r="A33" s="82" t="s">
        <v>1420</v>
      </c>
      <c r="B33" s="64">
        <f>VLOOKUP($A33,'Return Data'!$B$7:$R$2292,3,0)</f>
        <v>44579</v>
      </c>
      <c r="C33" s="65">
        <f>VLOOKUP($A33,'Return Data'!$B$7:$R$2292,4,0)</f>
        <v>25.409199999999998</v>
      </c>
      <c r="D33" s="65">
        <f>VLOOKUP($A33,'Return Data'!$B$7:$R$2292,9,0)</f>
        <v>2.0687000000000002</v>
      </c>
      <c r="E33" s="66">
        <f t="shared" si="0"/>
        <v>2</v>
      </c>
      <c r="F33" s="65">
        <f>VLOOKUP($A33,'Return Data'!$B$7:$R$2292,10,0)</f>
        <v>2.2075</v>
      </c>
      <c r="G33" s="66">
        <f t="shared" si="1"/>
        <v>12</v>
      </c>
      <c r="H33" s="65">
        <f>VLOOKUP($A33,'Return Data'!$B$7:$R$2292,11,0)</f>
        <v>12.8264</v>
      </c>
      <c r="I33" s="66">
        <f t="shared" si="2"/>
        <v>3</v>
      </c>
      <c r="J33" s="65">
        <f>VLOOKUP($A33,'Return Data'!$B$7:$R$2292,12,0)</f>
        <v>10.663399999999999</v>
      </c>
      <c r="K33" s="66">
        <f t="shared" si="3"/>
        <v>3</v>
      </c>
      <c r="L33" s="65">
        <f>VLOOKUP($A33,'Return Data'!$B$7:$R$2292,13,0)</f>
        <v>8.8184000000000005</v>
      </c>
      <c r="M33" s="66">
        <f t="shared" si="4"/>
        <v>3</v>
      </c>
      <c r="N33" s="65">
        <f>VLOOKUP($A33,'Return Data'!$B$7:$R$2292,17,0)</f>
        <v>9.2603000000000009</v>
      </c>
      <c r="O33" s="66">
        <f t="shared" si="5"/>
        <v>2</v>
      </c>
      <c r="P33" s="65">
        <f>VLOOKUP($A33,'Return Data'!$B$7:$R$2292,14,0)</f>
        <v>4.7209000000000003</v>
      </c>
      <c r="Q33" s="66">
        <f t="shared" si="8"/>
        <v>19</v>
      </c>
      <c r="R33" s="65">
        <f>VLOOKUP($A33,'Return Data'!$B$7:$R$2292,16,0)</f>
        <v>6.7165999999999997</v>
      </c>
      <c r="S33" s="67">
        <f t="shared" si="7"/>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0.42301153846153849</v>
      </c>
      <c r="E35" s="88"/>
      <c r="F35" s="89">
        <f>AVERAGE(F8:F33)</f>
        <v>2.1859230769230775</v>
      </c>
      <c r="G35" s="88"/>
      <c r="H35" s="89">
        <f>AVERAGE(H8:H33)</f>
        <v>4.7346230769230768</v>
      </c>
      <c r="I35" s="88"/>
      <c r="J35" s="89">
        <f>AVERAGE(J8:J33)</f>
        <v>4.7972499999999991</v>
      </c>
      <c r="K35" s="88"/>
      <c r="L35" s="89">
        <f>AVERAGE(L8:L33)</f>
        <v>4.3322961538461531</v>
      </c>
      <c r="M35" s="88"/>
      <c r="N35" s="89">
        <f>AVERAGE(N8:N33)</f>
        <v>5.9568500000000011</v>
      </c>
      <c r="O35" s="88"/>
      <c r="P35" s="89">
        <f>AVERAGE(P8:P33)</f>
        <v>5.7280319999999998</v>
      </c>
      <c r="Q35" s="88"/>
      <c r="R35" s="89">
        <f>AVERAGE(R8:R33)</f>
        <v>6.8662538461538487</v>
      </c>
      <c r="S35" s="90"/>
    </row>
    <row r="36" spans="1:19" x14ac:dyDescent="0.3">
      <c r="A36" s="87" t="s">
        <v>28</v>
      </c>
      <c r="B36" s="88"/>
      <c r="C36" s="88"/>
      <c r="D36" s="89">
        <f>MIN(D8:D33)</f>
        <v>-2.5181</v>
      </c>
      <c r="E36" s="88"/>
      <c r="F36" s="89">
        <f>MIN(F8:F33)</f>
        <v>0</v>
      </c>
      <c r="G36" s="88"/>
      <c r="H36" s="89">
        <f>MIN(H8:H33)</f>
        <v>0</v>
      </c>
      <c r="I36" s="88"/>
      <c r="J36" s="89">
        <f>MIN(J8:J33)</f>
        <v>0</v>
      </c>
      <c r="K36" s="88"/>
      <c r="L36" s="89">
        <f>MIN(L8:L33)</f>
        <v>0</v>
      </c>
      <c r="M36" s="88"/>
      <c r="N36" s="89">
        <f>MIN(N8:N33)</f>
        <v>0</v>
      </c>
      <c r="O36" s="88"/>
      <c r="P36" s="89">
        <f>MIN(P8:P33)</f>
        <v>-4.1268000000000002</v>
      </c>
      <c r="Q36" s="88"/>
      <c r="R36" s="89">
        <f>MIN(R8:R33)</f>
        <v>0</v>
      </c>
      <c r="S36" s="90"/>
    </row>
    <row r="37" spans="1:19" ht="15" thickBot="1" x14ac:dyDescent="0.35">
      <c r="A37" s="91" t="s">
        <v>29</v>
      </c>
      <c r="B37" s="92"/>
      <c r="C37" s="92"/>
      <c r="D37" s="93">
        <f>MAX(D8:D33)</f>
        <v>3.3298000000000001</v>
      </c>
      <c r="E37" s="92"/>
      <c r="F37" s="93">
        <f>MAX(F8:F33)</f>
        <v>5.0162000000000004</v>
      </c>
      <c r="G37" s="92"/>
      <c r="H37" s="93">
        <f>MAX(H8:H33)</f>
        <v>23.282499999999999</v>
      </c>
      <c r="I37" s="92"/>
      <c r="J37" s="93">
        <f>MAX(J8:J33)</f>
        <v>15.2128</v>
      </c>
      <c r="K37" s="92"/>
      <c r="L37" s="93">
        <f>MAX(L8:L33)</f>
        <v>14.413500000000001</v>
      </c>
      <c r="M37" s="92"/>
      <c r="N37" s="93">
        <f>MAX(N8:N33)</f>
        <v>10.5806</v>
      </c>
      <c r="O37" s="92"/>
      <c r="P37" s="93">
        <f>MAX(P8:P33)</f>
        <v>7.9390999999999998</v>
      </c>
      <c r="Q37" s="92"/>
      <c r="R37" s="93">
        <f>MAX(R8:R33)</f>
        <v>8.4186999999999994</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1054</v>
      </c>
      <c r="B8" s="64">
        <f>VLOOKUP($A8,'Return Data'!$B$7:$R$2292,3,0)</f>
        <v>44579</v>
      </c>
      <c r="C8" s="65">
        <f>VLOOKUP($A8,'Return Data'!$B$7:$R$2292,4,0)</f>
        <v>26.790299999999998</v>
      </c>
      <c r="D8" s="65">
        <f>VLOOKUP($A8,'Return Data'!$B$7:$R$2292,9,0)</f>
        <v>1.9234</v>
      </c>
      <c r="E8" s="66">
        <f>RANK(D8,D$8:D$42,0)</f>
        <v>6</v>
      </c>
      <c r="F8" s="65">
        <f>VLOOKUP($A8,'Return Data'!$B$7:$R$2292,10,0)</f>
        <v>3.8971</v>
      </c>
      <c r="G8" s="66">
        <f>RANK(F8,F$8:F$42,0)</f>
        <v>6</v>
      </c>
      <c r="H8" s="65">
        <f>VLOOKUP($A8,'Return Data'!$B$7:$R$2292,11,0)</f>
        <v>5.5612000000000004</v>
      </c>
      <c r="I8" s="66">
        <f>RANK(H8,H$8:H$42,0)</f>
        <v>10</v>
      </c>
      <c r="J8" s="65">
        <f>VLOOKUP($A8,'Return Data'!$B$7:$R$2292,12,0)</f>
        <v>6.1520999999999999</v>
      </c>
      <c r="K8" s="66">
        <f>RANK(J8,J$8:J$42,0)</f>
        <v>12</v>
      </c>
      <c r="L8" s="65">
        <f>VLOOKUP($A8,'Return Data'!$B$7:$R$2292,13,0)</f>
        <v>7.5277000000000003</v>
      </c>
      <c r="M8" s="66">
        <f>RANK(L8,L$8:L$42,0)</f>
        <v>4</v>
      </c>
      <c r="N8" s="65">
        <f>VLOOKUP($A8,'Return Data'!$B$7:$R$2292,17,0)</f>
        <v>8.4684000000000008</v>
      </c>
      <c r="O8" s="66">
        <f>RANK(N8,N$8:N$42,0)</f>
        <v>4</v>
      </c>
      <c r="P8" s="65">
        <f>VLOOKUP($A8,'Return Data'!$B$7:$R$2292,14,0)</f>
        <v>4.1353</v>
      </c>
      <c r="Q8" s="66">
        <f>RANK(P8,P$8:P$42,0)</f>
        <v>24</v>
      </c>
      <c r="R8" s="65">
        <f>VLOOKUP($A8,'Return Data'!$B$7:$R$2292,16,0)</f>
        <v>7.9038000000000004</v>
      </c>
      <c r="S8" s="67">
        <f t="shared" ref="S8:S10" si="0">RANK(R8,R$8:R$42,0)</f>
        <v>19</v>
      </c>
    </row>
    <row r="9" spans="1:19" x14ac:dyDescent="0.3">
      <c r="A9" s="82" t="s">
        <v>1056</v>
      </c>
      <c r="B9" s="64">
        <f>VLOOKUP($A9,'Return Data'!$B$7:$R$2292,3,0)</f>
        <v>44579</v>
      </c>
      <c r="C9" s="65">
        <f>VLOOKUP($A9,'Return Data'!$B$7:$R$2292,4,0)</f>
        <v>1.3931</v>
      </c>
      <c r="D9" s="65"/>
      <c r="E9" s="66"/>
      <c r="F9" s="65"/>
      <c r="G9" s="66"/>
      <c r="H9" s="65"/>
      <c r="I9" s="66"/>
      <c r="J9" s="65"/>
      <c r="K9" s="66"/>
      <c r="L9" s="65"/>
      <c r="M9" s="66"/>
      <c r="N9" s="65"/>
      <c r="O9" s="66"/>
      <c r="P9" s="65"/>
      <c r="Q9" s="66"/>
      <c r="R9" s="65">
        <f>VLOOKUP($A9,'Return Data'!$B$7:$R$2292,16,0)</f>
        <v>-11.9457</v>
      </c>
      <c r="S9" s="67">
        <f t="shared" si="0"/>
        <v>35</v>
      </c>
    </row>
    <row r="10" spans="1:19" x14ac:dyDescent="0.3">
      <c r="A10" s="82" t="s">
        <v>1058</v>
      </c>
      <c r="B10" s="64">
        <f>VLOOKUP($A10,'Return Data'!$B$7:$R$2292,3,0)</f>
        <v>44579</v>
      </c>
      <c r="C10" s="65">
        <f>VLOOKUP($A10,'Return Data'!$B$7:$R$2292,4,0)</f>
        <v>23.735499999999998</v>
      </c>
      <c r="D10" s="65">
        <f>VLOOKUP($A10,'Return Data'!$B$7:$R$2292,9,0)</f>
        <v>1.9351</v>
      </c>
      <c r="E10" s="66">
        <f t="shared" ref="E10:E42" si="1">RANK(D10,D$8:D$42,0)</f>
        <v>5</v>
      </c>
      <c r="F10" s="65">
        <f>VLOOKUP($A10,'Return Data'!$B$7:$R$2292,10,0)</f>
        <v>3.8582000000000001</v>
      </c>
      <c r="G10" s="66">
        <f t="shared" ref="G10:G42" si="2">RANK(F10,F$8:F$42,0)</f>
        <v>7</v>
      </c>
      <c r="H10" s="65">
        <f>VLOOKUP($A10,'Return Data'!$B$7:$R$2292,11,0)</f>
        <v>5.7449000000000003</v>
      </c>
      <c r="I10" s="66">
        <f t="shared" ref="I10" si="3">RANK(H10,H$8:H$42,0)</f>
        <v>9</v>
      </c>
      <c r="J10" s="65">
        <f>VLOOKUP($A10,'Return Data'!$B$7:$R$2292,12,0)</f>
        <v>6.3925000000000001</v>
      </c>
      <c r="K10" s="66">
        <f t="shared" ref="K10" si="4">RANK(J10,J$8:J$42,0)</f>
        <v>10</v>
      </c>
      <c r="L10" s="65">
        <f>VLOOKUP($A10,'Return Data'!$B$7:$R$2292,13,0)</f>
        <v>6.0719000000000003</v>
      </c>
      <c r="M10" s="66">
        <f t="shared" ref="M10" si="5">RANK(L10,L$8:L$42,0)</f>
        <v>7</v>
      </c>
      <c r="N10" s="65">
        <f>VLOOKUP($A10,'Return Data'!$B$7:$R$2292,17,0)</f>
        <v>8.4024999999999999</v>
      </c>
      <c r="O10" s="66">
        <f t="shared" ref="O10" si="6">RANK(N10,N$8:N$42,0)</f>
        <v>5</v>
      </c>
      <c r="P10" s="65">
        <f>VLOOKUP($A10,'Return Data'!$B$7:$R$2292,14,0)</f>
        <v>8.1986000000000008</v>
      </c>
      <c r="Q10" s="66">
        <f t="shared" ref="Q10" si="7">RANK(P10,P$8:P$42,0)</f>
        <v>13</v>
      </c>
      <c r="R10" s="65">
        <f>VLOOKUP($A10,'Return Data'!$B$7:$R$2292,16,0)</f>
        <v>9.0396000000000001</v>
      </c>
      <c r="S10" s="67">
        <f t="shared" si="0"/>
        <v>4</v>
      </c>
    </row>
    <row r="11" spans="1:19" x14ac:dyDescent="0.3">
      <c r="A11" s="82" t="s">
        <v>1061</v>
      </c>
      <c r="B11" s="64">
        <f>VLOOKUP($A11,'Return Data'!$B$7:$R$2292,3,0)</f>
        <v>44579</v>
      </c>
      <c r="C11" s="65">
        <f>VLOOKUP($A11,'Return Data'!$B$7:$R$2292,4,0)</f>
        <v>16.1355</v>
      </c>
      <c r="D11" s="65">
        <f>VLOOKUP($A11,'Return Data'!$B$7:$R$2292,9,0)</f>
        <v>-5.7672999999999996</v>
      </c>
      <c r="E11" s="66">
        <f t="shared" si="1"/>
        <v>25</v>
      </c>
      <c r="F11" s="65">
        <f>VLOOKUP($A11,'Return Data'!$B$7:$R$2292,10,0)</f>
        <v>1.6418999999999999</v>
      </c>
      <c r="G11" s="66">
        <f t="shared" si="2"/>
        <v>20</v>
      </c>
      <c r="H11" s="65">
        <f>VLOOKUP($A11,'Return Data'!$B$7:$R$2292,11,0)</f>
        <v>3.1484999999999999</v>
      </c>
      <c r="I11" s="66">
        <f t="shared" ref="I11:I42" si="8">RANK(H11,H$8:H$42,0)</f>
        <v>26</v>
      </c>
      <c r="J11" s="65">
        <f>VLOOKUP($A11,'Return Data'!$B$7:$R$2292,12,0)</f>
        <v>3.7328000000000001</v>
      </c>
      <c r="K11" s="66">
        <f t="shared" ref="K11:K42" si="9">RANK(J11,J$8:J$42,0)</f>
        <v>27</v>
      </c>
      <c r="L11" s="65">
        <f>VLOOKUP($A11,'Return Data'!$B$7:$R$2292,13,0)</f>
        <v>2.9588000000000001</v>
      </c>
      <c r="M11" s="66">
        <f t="shared" ref="M11:M42" si="10">RANK(L11,L$8:L$42,0)</f>
        <v>19</v>
      </c>
      <c r="N11" s="65">
        <f>VLOOKUP($A11,'Return Data'!$B$7:$R$2292,17,0)</f>
        <v>5.3121999999999998</v>
      </c>
      <c r="O11" s="66">
        <f t="shared" ref="O11:O42" si="11">RANK(N11,N$8:N$42,0)</f>
        <v>27</v>
      </c>
      <c r="P11" s="65">
        <f>VLOOKUP($A11,'Return Data'!$B$7:$R$2292,14,0)</f>
        <v>2.6983000000000001</v>
      </c>
      <c r="Q11" s="66">
        <f t="shared" ref="Q11:Q42" si="12">RANK(P11,P$8:P$42,0)</f>
        <v>26</v>
      </c>
      <c r="R11" s="65">
        <f>VLOOKUP($A11,'Return Data'!$B$7:$R$2292,16,0)</f>
        <v>6.2515999999999998</v>
      </c>
      <c r="S11" s="67">
        <f t="shared" ref="S11:S42" si="13">RANK(R11,R$8:R$42,0)</f>
        <v>28</v>
      </c>
    </row>
    <row r="12" spans="1:19" x14ac:dyDescent="0.3">
      <c r="A12" s="82" t="s">
        <v>1062</v>
      </c>
      <c r="B12" s="64">
        <f>VLOOKUP($A12,'Return Data'!$B$7:$R$2292,3,0)</f>
        <v>44579</v>
      </c>
      <c r="C12" s="65">
        <f>VLOOKUP($A12,'Return Data'!$B$7:$R$2292,4,0)</f>
        <v>68.787899999999993</v>
      </c>
      <c r="D12" s="65">
        <f>VLOOKUP($A12,'Return Data'!$B$7:$R$2292,9,0)</f>
        <v>-3.1764999999999999</v>
      </c>
      <c r="E12" s="66">
        <f t="shared" si="1"/>
        <v>18</v>
      </c>
      <c r="F12" s="65">
        <f>VLOOKUP($A12,'Return Data'!$B$7:$R$2292,10,0)</f>
        <v>2.3147000000000002</v>
      </c>
      <c r="G12" s="66">
        <f t="shared" si="2"/>
        <v>15</v>
      </c>
      <c r="H12" s="65">
        <f>VLOOKUP($A12,'Return Data'!$B$7:$R$2292,11,0)</f>
        <v>3.5905</v>
      </c>
      <c r="I12" s="66">
        <f t="shared" si="8"/>
        <v>21</v>
      </c>
      <c r="J12" s="65">
        <f>VLOOKUP($A12,'Return Data'!$B$7:$R$2292,12,0)</f>
        <v>4.2640000000000002</v>
      </c>
      <c r="K12" s="66">
        <f t="shared" si="9"/>
        <v>21</v>
      </c>
      <c r="L12" s="65">
        <f>VLOOKUP($A12,'Return Data'!$B$7:$R$2292,13,0)</f>
        <v>3.7059000000000002</v>
      </c>
      <c r="M12" s="66">
        <f t="shared" si="10"/>
        <v>15</v>
      </c>
      <c r="N12" s="65">
        <f>VLOOKUP($A12,'Return Data'!$B$7:$R$2292,17,0)</f>
        <v>6.7412999999999998</v>
      </c>
      <c r="O12" s="66">
        <f t="shared" si="11"/>
        <v>20</v>
      </c>
      <c r="P12" s="65">
        <f>VLOOKUP($A12,'Return Data'!$B$7:$R$2292,14,0)</f>
        <v>5.6914999999999996</v>
      </c>
      <c r="Q12" s="66">
        <f t="shared" si="12"/>
        <v>22</v>
      </c>
      <c r="R12" s="65">
        <f>VLOOKUP($A12,'Return Data'!$B$7:$R$2292,16,0)</f>
        <v>7.2366999999999999</v>
      </c>
      <c r="S12" s="67">
        <f t="shared" si="13"/>
        <v>23</v>
      </c>
    </row>
    <row r="13" spans="1:19" x14ac:dyDescent="0.3">
      <c r="A13" s="82" t="s">
        <v>1067</v>
      </c>
      <c r="B13" s="64">
        <f>VLOOKUP($A13,'Return Data'!$B$7:$R$2292,3,0)</f>
        <v>0</v>
      </c>
      <c r="C13" s="65">
        <f>VLOOKUP($A13,'Return Data'!$B$7:$R$2292,4,0)</f>
        <v>0</v>
      </c>
      <c r="D13" s="65">
        <f>VLOOKUP($A13,'Return Data'!$B$7:$R$2292,9,0)</f>
        <v>0</v>
      </c>
      <c r="E13" s="66">
        <f t="shared" si="1"/>
        <v>9</v>
      </c>
      <c r="F13" s="65">
        <f>VLOOKUP($A13,'Return Data'!$B$7:$R$2292,10,0)</f>
        <v>0</v>
      </c>
      <c r="G13" s="66">
        <f t="shared" si="2"/>
        <v>32</v>
      </c>
      <c r="H13" s="65">
        <f>VLOOKUP($A13,'Return Data'!$B$7:$R$2292,11,0)</f>
        <v>0</v>
      </c>
      <c r="I13" s="66">
        <f t="shared" si="8"/>
        <v>34</v>
      </c>
      <c r="J13" s="65">
        <f>VLOOKUP($A13,'Return Data'!$B$7:$R$2292,12,0)</f>
        <v>0</v>
      </c>
      <c r="K13" s="66">
        <f t="shared" si="9"/>
        <v>34</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1069</v>
      </c>
      <c r="B14" s="64">
        <f>VLOOKUP($A14,'Return Data'!$B$7:$R$2292,3,0)</f>
        <v>44579</v>
      </c>
      <c r="C14" s="65">
        <f>VLOOKUP($A14,'Return Data'!$B$7:$R$2292,4,0)</f>
        <v>48.071300000000001</v>
      </c>
      <c r="D14" s="65">
        <f>VLOOKUP($A14,'Return Data'!$B$7:$R$2292,9,0)</f>
        <v>-1.4053</v>
      </c>
      <c r="E14" s="66">
        <f t="shared" si="1"/>
        <v>13</v>
      </c>
      <c r="F14" s="65">
        <f>VLOOKUP($A14,'Return Data'!$B$7:$R$2292,10,0)</f>
        <v>3.2778</v>
      </c>
      <c r="G14" s="66">
        <f t="shared" si="2"/>
        <v>10</v>
      </c>
      <c r="H14" s="65">
        <f>VLOOKUP($A14,'Return Data'!$B$7:$R$2292,11,0)</f>
        <v>5.1619999999999999</v>
      </c>
      <c r="I14" s="66">
        <f t="shared" si="8"/>
        <v>12</v>
      </c>
      <c r="J14" s="65">
        <f>VLOOKUP($A14,'Return Data'!$B$7:$R$2292,12,0)</f>
        <v>6.3563999999999998</v>
      </c>
      <c r="K14" s="66">
        <f t="shared" si="9"/>
        <v>11</v>
      </c>
      <c r="L14" s="65">
        <f>VLOOKUP($A14,'Return Data'!$B$7:$R$2292,13,0)</f>
        <v>5.8170000000000002</v>
      </c>
      <c r="M14" s="66">
        <f t="shared" si="10"/>
        <v>9</v>
      </c>
      <c r="N14" s="65">
        <f>VLOOKUP($A14,'Return Data'!$B$7:$R$2292,17,0)</f>
        <v>8.0623000000000005</v>
      </c>
      <c r="O14" s="66">
        <f t="shared" si="11"/>
        <v>9</v>
      </c>
      <c r="P14" s="65">
        <f>VLOOKUP($A14,'Return Data'!$B$7:$R$2292,14,0)</f>
        <v>8.7418999999999993</v>
      </c>
      <c r="Q14" s="66">
        <f t="shared" si="12"/>
        <v>8</v>
      </c>
      <c r="R14" s="65">
        <f>VLOOKUP($A14,'Return Data'!$B$7:$R$2292,16,0)</f>
        <v>8.6533999999999995</v>
      </c>
      <c r="S14" s="67">
        <f t="shared" si="13"/>
        <v>7</v>
      </c>
    </row>
    <row r="15" spans="1:19" x14ac:dyDescent="0.3">
      <c r="A15" s="82" t="s">
        <v>1071</v>
      </c>
      <c r="B15" s="64">
        <f>VLOOKUP($A15,'Return Data'!$B$7:$R$2292,3,0)</f>
        <v>44579</v>
      </c>
      <c r="C15" s="65">
        <f>VLOOKUP($A15,'Return Data'!$B$7:$R$2292,4,0)</f>
        <v>38.057400000000001</v>
      </c>
      <c r="D15" s="65">
        <f>VLOOKUP($A15,'Return Data'!$B$7:$R$2292,9,0)</f>
        <v>-1.9358</v>
      </c>
      <c r="E15" s="66">
        <f t="shared" si="1"/>
        <v>15</v>
      </c>
      <c r="F15" s="65">
        <f>VLOOKUP($A15,'Return Data'!$B$7:$R$2292,10,0)</f>
        <v>3.0263</v>
      </c>
      <c r="G15" s="66">
        <f t="shared" si="2"/>
        <v>11</v>
      </c>
      <c r="H15" s="65">
        <f>VLOOKUP($A15,'Return Data'!$B$7:$R$2292,11,0)</f>
        <v>4.9085000000000001</v>
      </c>
      <c r="I15" s="66">
        <f t="shared" si="8"/>
        <v>15</v>
      </c>
      <c r="J15" s="65">
        <f>VLOOKUP($A15,'Return Data'!$B$7:$R$2292,12,0)</f>
        <v>6.0618999999999996</v>
      </c>
      <c r="K15" s="66">
        <f t="shared" si="9"/>
        <v>13</v>
      </c>
      <c r="L15" s="65">
        <f>VLOOKUP($A15,'Return Data'!$B$7:$R$2292,13,0)</f>
        <v>6.1307</v>
      </c>
      <c r="M15" s="66">
        <f t="shared" si="10"/>
        <v>6</v>
      </c>
      <c r="N15" s="65">
        <f>VLOOKUP($A15,'Return Data'!$B$7:$R$2292,17,0)</f>
        <v>8.3019999999999996</v>
      </c>
      <c r="O15" s="66">
        <f t="shared" si="11"/>
        <v>6</v>
      </c>
      <c r="P15" s="65">
        <f>VLOOKUP($A15,'Return Data'!$B$7:$R$2292,14,0)</f>
        <v>8.8946000000000005</v>
      </c>
      <c r="Q15" s="66">
        <f t="shared" si="12"/>
        <v>6</v>
      </c>
      <c r="R15" s="65">
        <f>VLOOKUP($A15,'Return Data'!$B$7:$R$2292,16,0)</f>
        <v>8.8996999999999993</v>
      </c>
      <c r="S15" s="67">
        <f t="shared" si="13"/>
        <v>6</v>
      </c>
    </row>
    <row r="16" spans="1:19" x14ac:dyDescent="0.3">
      <c r="A16" s="82" t="s">
        <v>1072</v>
      </c>
      <c r="B16" s="64">
        <f>VLOOKUP($A16,'Return Data'!$B$7:$R$2292,3,0)</f>
        <v>44579</v>
      </c>
      <c r="C16" s="65">
        <f>VLOOKUP($A16,'Return Data'!$B$7:$R$2292,4,0)</f>
        <v>40.066699999999997</v>
      </c>
      <c r="D16" s="65">
        <f>VLOOKUP($A16,'Return Data'!$B$7:$R$2292,9,0)</f>
        <v>-3.1143999999999998</v>
      </c>
      <c r="E16" s="66">
        <f t="shared" si="1"/>
        <v>17</v>
      </c>
      <c r="F16" s="65">
        <f>VLOOKUP($A16,'Return Data'!$B$7:$R$2292,10,0)</f>
        <v>2.0674000000000001</v>
      </c>
      <c r="G16" s="66">
        <f t="shared" si="2"/>
        <v>17</v>
      </c>
      <c r="H16" s="65">
        <f>VLOOKUP($A16,'Return Data'!$B$7:$R$2292,11,0)</f>
        <v>3.2877000000000001</v>
      </c>
      <c r="I16" s="66">
        <f t="shared" si="8"/>
        <v>24</v>
      </c>
      <c r="J16" s="65">
        <f>VLOOKUP($A16,'Return Data'!$B$7:$R$2292,12,0)</f>
        <v>4.4908000000000001</v>
      </c>
      <c r="K16" s="66">
        <f t="shared" si="9"/>
        <v>19</v>
      </c>
      <c r="L16" s="65">
        <f>VLOOKUP($A16,'Return Data'!$B$7:$R$2292,13,0)</f>
        <v>3.2360000000000002</v>
      </c>
      <c r="M16" s="66">
        <f t="shared" si="10"/>
        <v>17</v>
      </c>
      <c r="N16" s="65">
        <f>VLOOKUP($A16,'Return Data'!$B$7:$R$2292,17,0)</f>
        <v>6.9294000000000002</v>
      </c>
      <c r="O16" s="66">
        <f t="shared" si="11"/>
        <v>16</v>
      </c>
      <c r="P16" s="65">
        <f>VLOOKUP($A16,'Return Data'!$B$7:$R$2292,14,0)</f>
        <v>7.9835000000000003</v>
      </c>
      <c r="Q16" s="66">
        <f t="shared" si="12"/>
        <v>16</v>
      </c>
      <c r="R16" s="65">
        <f>VLOOKUP($A16,'Return Data'!$B$7:$R$2292,16,0)</f>
        <v>8.1769999999999996</v>
      </c>
      <c r="S16" s="67">
        <f t="shared" si="13"/>
        <v>17</v>
      </c>
    </row>
    <row r="17" spans="1:19" x14ac:dyDescent="0.3">
      <c r="A17" s="82" t="s">
        <v>1077</v>
      </c>
      <c r="B17" s="64">
        <f>VLOOKUP($A17,'Return Data'!$B$7:$R$2292,3,0)</f>
        <v>44579</v>
      </c>
      <c r="C17" s="65">
        <f>VLOOKUP($A17,'Return Data'!$B$7:$R$2292,4,0)</f>
        <v>19.5306</v>
      </c>
      <c r="D17" s="65">
        <f>VLOOKUP($A17,'Return Data'!$B$7:$R$2292,9,0)</f>
        <v>-3.5000000000000003E-2</v>
      </c>
      <c r="E17" s="66">
        <f t="shared" si="1"/>
        <v>10</v>
      </c>
      <c r="F17" s="65">
        <f>VLOOKUP($A17,'Return Data'!$B$7:$R$2292,10,0)</f>
        <v>3.4091999999999998</v>
      </c>
      <c r="G17" s="66">
        <f t="shared" si="2"/>
        <v>9</v>
      </c>
      <c r="H17" s="65">
        <f>VLOOKUP($A17,'Return Data'!$B$7:$R$2292,11,0)</f>
        <v>6.0444000000000004</v>
      </c>
      <c r="I17" s="66">
        <f t="shared" si="8"/>
        <v>7</v>
      </c>
      <c r="J17" s="65">
        <f>VLOOKUP($A17,'Return Data'!$B$7:$R$2292,12,0)</f>
        <v>6.8356000000000003</v>
      </c>
      <c r="K17" s="66">
        <f t="shared" si="9"/>
        <v>8</v>
      </c>
      <c r="L17" s="65">
        <f>VLOOKUP($A17,'Return Data'!$B$7:$R$2292,13,0)</f>
        <v>5.8000999999999996</v>
      </c>
      <c r="M17" s="66">
        <f t="shared" si="10"/>
        <v>10</v>
      </c>
      <c r="N17" s="65">
        <f>VLOOKUP($A17,'Return Data'!$B$7:$R$2292,17,0)</f>
        <v>7.3144</v>
      </c>
      <c r="O17" s="66">
        <f t="shared" si="11"/>
        <v>13</v>
      </c>
      <c r="P17" s="65">
        <f>VLOOKUP($A17,'Return Data'!$B$7:$R$2292,14,0)</f>
        <v>7.5551000000000004</v>
      </c>
      <c r="Q17" s="66">
        <f t="shared" si="12"/>
        <v>18</v>
      </c>
      <c r="R17" s="65">
        <f>VLOOKUP($A17,'Return Data'!$B$7:$R$2292,16,0)</f>
        <v>8.9184999999999999</v>
      </c>
      <c r="S17" s="67">
        <f t="shared" si="13"/>
        <v>5</v>
      </c>
    </row>
    <row r="18" spans="1:19" x14ac:dyDescent="0.3">
      <c r="A18" s="82" t="s">
        <v>1078</v>
      </c>
      <c r="B18" s="64">
        <f>VLOOKUP($A18,'Return Data'!$B$7:$R$2292,3,0)</f>
        <v>44579</v>
      </c>
      <c r="C18" s="65">
        <f>VLOOKUP($A18,'Return Data'!$B$7:$R$2292,4,0)</f>
        <v>17.443300000000001</v>
      </c>
      <c r="D18" s="65">
        <f>VLOOKUP($A18,'Return Data'!$B$7:$R$2292,9,0)</f>
        <v>-1.0844</v>
      </c>
      <c r="E18" s="66">
        <f t="shared" si="1"/>
        <v>11</v>
      </c>
      <c r="F18" s="65">
        <f>VLOOKUP($A18,'Return Data'!$B$7:$R$2292,10,0)</f>
        <v>2.8336000000000001</v>
      </c>
      <c r="G18" s="66">
        <f t="shared" si="2"/>
        <v>12</v>
      </c>
      <c r="H18" s="65">
        <f>VLOOKUP($A18,'Return Data'!$B$7:$R$2292,11,0)</f>
        <v>4.9691999999999998</v>
      </c>
      <c r="I18" s="66">
        <f t="shared" si="8"/>
        <v>14</v>
      </c>
      <c r="J18" s="65">
        <f>VLOOKUP($A18,'Return Data'!$B$7:$R$2292,12,0)</f>
        <v>5.6542000000000003</v>
      </c>
      <c r="K18" s="66">
        <f t="shared" si="9"/>
        <v>14</v>
      </c>
      <c r="L18" s="65">
        <f>VLOOKUP($A18,'Return Data'!$B$7:$R$2292,13,0)</f>
        <v>5.5002000000000004</v>
      </c>
      <c r="M18" s="66">
        <f t="shared" si="10"/>
        <v>11</v>
      </c>
      <c r="N18" s="65">
        <f>VLOOKUP($A18,'Return Data'!$B$7:$R$2292,17,0)</f>
        <v>7.7488000000000001</v>
      </c>
      <c r="O18" s="66">
        <f t="shared" si="11"/>
        <v>11</v>
      </c>
      <c r="P18" s="65">
        <f>VLOOKUP($A18,'Return Data'!$B$7:$R$2292,14,0)</f>
        <v>8.0380000000000003</v>
      </c>
      <c r="Q18" s="66">
        <f t="shared" si="12"/>
        <v>15</v>
      </c>
      <c r="R18" s="65">
        <f>VLOOKUP($A18,'Return Data'!$B$7:$R$2292,16,0)</f>
        <v>8.3165999999999993</v>
      </c>
      <c r="S18" s="67">
        <f t="shared" si="13"/>
        <v>13</v>
      </c>
    </row>
    <row r="19" spans="1:19" x14ac:dyDescent="0.3">
      <c r="A19" s="82" t="s">
        <v>1081</v>
      </c>
      <c r="B19" s="64">
        <f>VLOOKUP($A19,'Return Data'!$B$7:$R$2292,3,0)</f>
        <v>44579</v>
      </c>
      <c r="C19" s="65">
        <f>VLOOKUP($A19,'Return Data'!$B$7:$R$2292,4,0)</f>
        <v>13.2775</v>
      </c>
      <c r="D19" s="65">
        <f>VLOOKUP($A19,'Return Data'!$B$7:$R$2292,9,0)</f>
        <v>-1.1586000000000001</v>
      </c>
      <c r="E19" s="66">
        <f t="shared" si="1"/>
        <v>12</v>
      </c>
      <c r="F19" s="65">
        <f>VLOOKUP($A19,'Return Data'!$B$7:$R$2292,10,0)</f>
        <v>1.5117</v>
      </c>
      <c r="G19" s="66">
        <f t="shared" si="2"/>
        <v>22</v>
      </c>
      <c r="H19" s="65">
        <f>VLOOKUP($A19,'Return Data'!$B$7:$R$2292,11,0)</f>
        <v>3.3704999999999998</v>
      </c>
      <c r="I19" s="66">
        <f t="shared" si="8"/>
        <v>23</v>
      </c>
      <c r="J19" s="65">
        <f>VLOOKUP($A19,'Return Data'!$B$7:$R$2292,12,0)</f>
        <v>22.577400000000001</v>
      </c>
      <c r="K19" s="66">
        <f t="shared" si="9"/>
        <v>2</v>
      </c>
      <c r="L19" s="65">
        <f>VLOOKUP($A19,'Return Data'!$B$7:$R$2292,13,0)</f>
        <v>17.708300000000001</v>
      </c>
      <c r="M19" s="66">
        <f t="shared" si="10"/>
        <v>2</v>
      </c>
      <c r="N19" s="65">
        <f>VLOOKUP($A19,'Return Data'!$B$7:$R$2292,17,0)</f>
        <v>-4.7919</v>
      </c>
      <c r="O19" s="66">
        <f t="shared" si="11"/>
        <v>31</v>
      </c>
      <c r="P19" s="65">
        <f>VLOOKUP($A19,'Return Data'!$B$7:$R$2292,14,0)</f>
        <v>-4.1742999999999997</v>
      </c>
      <c r="Q19" s="66">
        <f t="shared" si="12"/>
        <v>30</v>
      </c>
      <c r="R19" s="65">
        <f>VLOOKUP($A19,'Return Data'!$B$7:$R$2292,16,0)</f>
        <v>3.8159000000000001</v>
      </c>
      <c r="S19" s="67">
        <f t="shared" si="13"/>
        <v>30</v>
      </c>
    </row>
    <row r="20" spans="1:19" x14ac:dyDescent="0.3">
      <c r="A20" s="82" t="s">
        <v>1083</v>
      </c>
      <c r="B20" s="64">
        <f>VLOOKUP($A20,'Return Data'!$B$7:$R$2292,3,0)</f>
        <v>44579</v>
      </c>
      <c r="C20" s="65">
        <f>VLOOKUP($A20,'Return Data'!$B$7:$R$2292,4,0)</f>
        <v>4.7699999999999999E-2</v>
      </c>
      <c r="D20" s="65">
        <f>VLOOKUP($A20,'Return Data'!$B$7:$R$2292,9,0)</f>
        <v>12.0829</v>
      </c>
      <c r="E20" s="66">
        <f t="shared" si="1"/>
        <v>2</v>
      </c>
      <c r="F20" s="65">
        <f>VLOOKUP($A20,'Return Data'!$B$7:$R$2292,10,0)</f>
        <v>11.115500000000001</v>
      </c>
      <c r="G20" s="66">
        <f t="shared" si="2"/>
        <v>1</v>
      </c>
      <c r="H20" s="65">
        <f>VLOOKUP($A20,'Return Data'!$B$7:$R$2292,11,0)</f>
        <v>10.8538</v>
      </c>
      <c r="I20" s="66">
        <f t="shared" si="8"/>
        <v>4</v>
      </c>
      <c r="J20" s="65">
        <f>VLOOKUP($A20,'Return Data'!$B$7:$R$2292,12,0)</f>
        <v>11.406000000000001</v>
      </c>
      <c r="K20" s="66">
        <f t="shared" si="9"/>
        <v>4</v>
      </c>
      <c r="L20" s="65">
        <f>VLOOKUP($A20,'Return Data'!$B$7:$R$2292,13,0)</f>
        <v>-16.021100000000001</v>
      </c>
      <c r="M20" s="66">
        <f t="shared" si="10"/>
        <v>34</v>
      </c>
      <c r="N20" s="65"/>
      <c r="O20" s="66"/>
      <c r="P20" s="65"/>
      <c r="Q20" s="66"/>
      <c r="R20" s="65">
        <f>VLOOKUP($A20,'Return Data'!$B$7:$R$2292,16,0)</f>
        <v>-6.9701000000000004</v>
      </c>
      <c r="S20" s="67">
        <f t="shared" si="13"/>
        <v>34</v>
      </c>
    </row>
    <row r="21" spans="1:19" x14ac:dyDescent="0.3">
      <c r="A21" s="82" t="s">
        <v>1086</v>
      </c>
      <c r="B21" s="64">
        <f>VLOOKUP($A21,'Return Data'!$B$7:$R$2292,3,0)</f>
        <v>44579</v>
      </c>
      <c r="C21" s="65">
        <f>VLOOKUP($A21,'Return Data'!$B$7:$R$2292,4,0)</f>
        <v>43.366</v>
      </c>
      <c r="D21" s="65">
        <f>VLOOKUP($A21,'Return Data'!$B$7:$R$2292,9,0)</f>
        <v>9.4700000000000006E-2</v>
      </c>
      <c r="E21" s="66">
        <f t="shared" si="1"/>
        <v>8</v>
      </c>
      <c r="F21" s="65">
        <f>VLOOKUP($A21,'Return Data'!$B$7:$R$2292,10,0)</f>
        <v>3.4253</v>
      </c>
      <c r="G21" s="66">
        <f t="shared" si="2"/>
        <v>8</v>
      </c>
      <c r="H21" s="65">
        <f>VLOOKUP($A21,'Return Data'!$B$7:$R$2292,11,0)</f>
        <v>4.4760999999999997</v>
      </c>
      <c r="I21" s="66">
        <f t="shared" si="8"/>
        <v>17</v>
      </c>
      <c r="J21" s="65">
        <f>VLOOKUP($A21,'Return Data'!$B$7:$R$2292,12,0)</f>
        <v>5.4298999999999999</v>
      </c>
      <c r="K21" s="66">
        <f t="shared" si="9"/>
        <v>16</v>
      </c>
      <c r="L21" s="65">
        <f>VLOOKUP($A21,'Return Data'!$B$7:$R$2292,13,0)</f>
        <v>4.6620999999999997</v>
      </c>
      <c r="M21" s="66">
        <f t="shared" si="10"/>
        <v>12</v>
      </c>
      <c r="N21" s="65">
        <f>VLOOKUP($A21,'Return Data'!$B$7:$R$2292,17,0)</f>
        <v>8.2853999999999992</v>
      </c>
      <c r="O21" s="66">
        <f t="shared" si="11"/>
        <v>7</v>
      </c>
      <c r="P21" s="65">
        <f>VLOOKUP($A21,'Return Data'!$B$7:$R$2292,14,0)</f>
        <v>9.4338999999999995</v>
      </c>
      <c r="Q21" s="66">
        <f t="shared" si="12"/>
        <v>2</v>
      </c>
      <c r="R21" s="65">
        <f>VLOOKUP($A21,'Return Data'!$B$7:$R$2292,16,0)</f>
        <v>9.6684000000000001</v>
      </c>
      <c r="S21" s="67">
        <f t="shared" si="13"/>
        <v>3</v>
      </c>
    </row>
    <row r="22" spans="1:19" x14ac:dyDescent="0.3">
      <c r="A22" s="82" t="s">
        <v>1089</v>
      </c>
      <c r="B22" s="64">
        <f>VLOOKUP($A22,'Return Data'!$B$7:$R$2292,3,0)</f>
        <v>44579</v>
      </c>
      <c r="C22" s="65">
        <f>VLOOKUP($A22,'Return Data'!$B$7:$R$2292,4,0)</f>
        <v>63.715899999999998</v>
      </c>
      <c r="D22" s="65">
        <f>VLOOKUP($A22,'Return Data'!$B$7:$R$2292,9,0)</f>
        <v>-3.6545000000000001</v>
      </c>
      <c r="E22" s="66">
        <f t="shared" si="1"/>
        <v>21</v>
      </c>
      <c r="F22" s="65">
        <f>VLOOKUP($A22,'Return Data'!$B$7:$R$2292,10,0)</f>
        <v>0.65300000000000002</v>
      </c>
      <c r="G22" s="66">
        <f t="shared" si="2"/>
        <v>29</v>
      </c>
      <c r="H22" s="65">
        <f>VLOOKUP($A22,'Return Data'!$B$7:$R$2292,11,0)</f>
        <v>2.8416999999999999</v>
      </c>
      <c r="I22" s="66">
        <f t="shared" si="8"/>
        <v>28</v>
      </c>
      <c r="J22" s="65">
        <f>VLOOKUP($A22,'Return Data'!$B$7:$R$2292,12,0)</f>
        <v>3.444</v>
      </c>
      <c r="K22" s="66">
        <f t="shared" si="9"/>
        <v>30</v>
      </c>
      <c r="L22" s="65">
        <f>VLOOKUP($A22,'Return Data'!$B$7:$R$2292,13,0)</f>
        <v>2.9333999999999998</v>
      </c>
      <c r="M22" s="66">
        <f t="shared" si="10"/>
        <v>21</v>
      </c>
      <c r="N22" s="65">
        <f>VLOOKUP($A22,'Return Data'!$B$7:$R$2292,17,0)</f>
        <v>4.7552000000000003</v>
      </c>
      <c r="O22" s="66">
        <f t="shared" si="11"/>
        <v>28</v>
      </c>
      <c r="P22" s="65">
        <f>VLOOKUP($A22,'Return Data'!$B$7:$R$2292,14,0)</f>
        <v>6.0964</v>
      </c>
      <c r="Q22" s="66">
        <f t="shared" si="12"/>
        <v>21</v>
      </c>
      <c r="R22" s="65">
        <f>VLOOKUP($A22,'Return Data'!$B$7:$R$2292,16,0)</f>
        <v>7.4198000000000004</v>
      </c>
      <c r="S22" s="67">
        <f t="shared" si="13"/>
        <v>21</v>
      </c>
    </row>
    <row r="23" spans="1:19" x14ac:dyDescent="0.3">
      <c r="A23" s="82" t="s">
        <v>1090</v>
      </c>
      <c r="B23" s="64">
        <f>VLOOKUP($A23,'Return Data'!$B$7:$R$2292,3,0)</f>
        <v>44579</v>
      </c>
      <c r="C23" s="65">
        <f>VLOOKUP($A23,'Return Data'!$B$7:$R$2292,4,0)</f>
        <v>32.240099999999998</v>
      </c>
      <c r="D23" s="65">
        <f>VLOOKUP($A23,'Return Data'!$B$7:$R$2292,9,0)</f>
        <v>-1.4169</v>
      </c>
      <c r="E23" s="66">
        <f t="shared" si="1"/>
        <v>14</v>
      </c>
      <c r="F23" s="65">
        <f>VLOOKUP($A23,'Return Data'!$B$7:$R$2292,10,0)</f>
        <v>3.9157999999999999</v>
      </c>
      <c r="G23" s="66">
        <f t="shared" si="2"/>
        <v>5</v>
      </c>
      <c r="H23" s="65">
        <f>VLOOKUP($A23,'Return Data'!$B$7:$R$2292,11,0)</f>
        <v>5.5046999999999997</v>
      </c>
      <c r="I23" s="66">
        <f t="shared" si="8"/>
        <v>11</v>
      </c>
      <c r="J23" s="65">
        <f>VLOOKUP($A23,'Return Data'!$B$7:$R$2292,12,0)</f>
        <v>6.6571999999999996</v>
      </c>
      <c r="K23" s="66">
        <f t="shared" si="9"/>
        <v>9</v>
      </c>
      <c r="L23" s="65">
        <f>VLOOKUP($A23,'Return Data'!$B$7:$R$2292,13,0)</f>
        <v>6.0187999999999997</v>
      </c>
      <c r="M23" s="66">
        <f t="shared" si="10"/>
        <v>8</v>
      </c>
      <c r="N23" s="65">
        <f>VLOOKUP($A23,'Return Data'!$B$7:$R$2292,17,0)</f>
        <v>8.9307999999999996</v>
      </c>
      <c r="O23" s="66">
        <f t="shared" si="11"/>
        <v>2</v>
      </c>
      <c r="P23" s="65">
        <f>VLOOKUP($A23,'Return Data'!$B$7:$R$2292,14,0)</f>
        <v>2.7214999999999998</v>
      </c>
      <c r="Q23" s="66">
        <f t="shared" si="12"/>
        <v>25</v>
      </c>
      <c r="R23" s="65">
        <f>VLOOKUP($A23,'Return Data'!$B$7:$R$2292,16,0)</f>
        <v>6.7465999999999999</v>
      </c>
      <c r="S23" s="67">
        <f t="shared" si="13"/>
        <v>26</v>
      </c>
    </row>
    <row r="24" spans="1:19" x14ac:dyDescent="0.3">
      <c r="A24" s="82" t="s">
        <v>1091</v>
      </c>
      <c r="B24" s="64">
        <f>VLOOKUP($A24,'Return Data'!$B$7:$R$2292,3,0)</f>
        <v>44579</v>
      </c>
      <c r="C24" s="65">
        <f>VLOOKUP($A24,'Return Data'!$B$7:$R$2292,4,0)</f>
        <v>2.3980000000000001</v>
      </c>
      <c r="D24" s="65">
        <f>VLOOKUP($A24,'Return Data'!$B$7:$R$2292,9,0)</f>
        <v>15.036099999999999</v>
      </c>
      <c r="E24" s="66">
        <f t="shared" si="1"/>
        <v>1</v>
      </c>
      <c r="F24" s="65">
        <f>VLOOKUP($A24,'Return Data'!$B$7:$R$2292,10,0)</f>
        <v>6.0639000000000003</v>
      </c>
      <c r="G24" s="66">
        <f t="shared" si="2"/>
        <v>4</v>
      </c>
      <c r="H24" s="65">
        <f>VLOOKUP($A24,'Return Data'!$B$7:$R$2292,11,0)</f>
        <v>365.77859999999998</v>
      </c>
      <c r="I24" s="66">
        <f t="shared" si="8"/>
        <v>1</v>
      </c>
      <c r="J24" s="65">
        <f>VLOOKUP($A24,'Return Data'!$B$7:$R$2292,12,0)</f>
        <v>245.613</v>
      </c>
      <c r="K24" s="66">
        <f t="shared" si="9"/>
        <v>1</v>
      </c>
      <c r="L24" s="65">
        <f>VLOOKUP($A24,'Return Data'!$B$7:$R$2292,13,0)</f>
        <v>186.39680000000001</v>
      </c>
      <c r="M24" s="66">
        <f t="shared" si="10"/>
        <v>1</v>
      </c>
      <c r="N24" s="65">
        <f>VLOOKUP($A24,'Return Data'!$B$7:$R$2292,17,0)</f>
        <v>46.380600000000001</v>
      </c>
      <c r="O24" s="66">
        <f t="shared" si="11"/>
        <v>1</v>
      </c>
      <c r="P24" s="65"/>
      <c r="Q24" s="66"/>
      <c r="R24" s="65">
        <f>VLOOKUP($A24,'Return Data'!$B$7:$R$2292,16,0)</f>
        <v>23.070499999999999</v>
      </c>
      <c r="S24" s="67">
        <f t="shared" si="13"/>
        <v>1</v>
      </c>
    </row>
    <row r="25" spans="1:19" x14ac:dyDescent="0.3">
      <c r="A25" s="82" t="s">
        <v>1096</v>
      </c>
      <c r="B25" s="64">
        <f>VLOOKUP($A25,'Return Data'!$B$7:$R$2292,3,0)</f>
        <v>44579</v>
      </c>
      <c r="C25" s="65">
        <f>VLOOKUP($A25,'Return Data'!$B$7:$R$2292,4,0)</f>
        <v>9.2799999999999994E-2</v>
      </c>
      <c r="D25" s="65">
        <f>VLOOKUP($A25,'Return Data'!$B$7:$R$2292,9,0)</f>
        <v>9.9184999999999999</v>
      </c>
      <c r="E25" s="66">
        <f t="shared" si="1"/>
        <v>4</v>
      </c>
      <c r="F25" s="65">
        <f>VLOOKUP($A25,'Return Data'!$B$7:$R$2292,10,0)</f>
        <v>10.5329</v>
      </c>
      <c r="G25" s="66">
        <f t="shared" si="2"/>
        <v>3</v>
      </c>
      <c r="H25" s="65">
        <f>VLOOKUP($A25,'Return Data'!$B$7:$R$2292,11,0)</f>
        <v>10.703799999999999</v>
      </c>
      <c r="I25" s="66">
        <f t="shared" si="8"/>
        <v>6</v>
      </c>
      <c r="J25" s="65">
        <f>VLOOKUP($A25,'Return Data'!$B$7:$R$2292,12,0)</f>
        <v>11.083399999999999</v>
      </c>
      <c r="K25" s="66">
        <f t="shared" si="9"/>
        <v>6</v>
      </c>
      <c r="L25" s="65">
        <f>VLOOKUP($A25,'Return Data'!$B$7:$R$2292,13,0)</f>
        <v>-15.5596</v>
      </c>
      <c r="M25" s="66">
        <f t="shared" si="10"/>
        <v>33</v>
      </c>
      <c r="N25" s="65"/>
      <c r="O25" s="66"/>
      <c r="P25" s="65"/>
      <c r="Q25" s="66"/>
      <c r="R25" s="65">
        <f>VLOOKUP($A25,'Return Data'!$B$7:$R$2292,16,0)</f>
        <v>-4.6077000000000004</v>
      </c>
      <c r="S25" s="67">
        <f t="shared" si="13"/>
        <v>33</v>
      </c>
    </row>
    <row r="26" spans="1:19" x14ac:dyDescent="0.3">
      <c r="A26" s="82" t="s">
        <v>1098</v>
      </c>
      <c r="B26" s="64">
        <f>VLOOKUP($A26,'Return Data'!$B$7:$R$2292,3,0)</f>
        <v>44579</v>
      </c>
      <c r="C26" s="65">
        <f>VLOOKUP($A26,'Return Data'!$B$7:$R$2292,4,0)</f>
        <v>15.6745</v>
      </c>
      <c r="D26" s="65">
        <f>VLOOKUP($A26,'Return Data'!$B$7:$R$2292,9,0)</f>
        <v>0.50960000000000005</v>
      </c>
      <c r="E26" s="66">
        <f t="shared" si="1"/>
        <v>7</v>
      </c>
      <c r="F26" s="65">
        <f>VLOOKUP($A26,'Return Data'!$B$7:$R$2292,10,0)</f>
        <v>2.5499000000000001</v>
      </c>
      <c r="G26" s="66">
        <f t="shared" si="2"/>
        <v>13</v>
      </c>
      <c r="H26" s="65">
        <f>VLOOKUP($A26,'Return Data'!$B$7:$R$2292,11,0)</f>
        <v>10.7254</v>
      </c>
      <c r="I26" s="66">
        <f t="shared" si="8"/>
        <v>5</v>
      </c>
      <c r="J26" s="65">
        <f>VLOOKUP($A26,'Return Data'!$B$7:$R$2292,12,0)</f>
        <v>8.9890000000000008</v>
      </c>
      <c r="K26" s="66">
        <f t="shared" si="9"/>
        <v>7</v>
      </c>
      <c r="L26" s="65">
        <f>VLOOKUP($A26,'Return Data'!$B$7:$R$2292,13,0)</f>
        <v>7.2964000000000002</v>
      </c>
      <c r="M26" s="66">
        <f t="shared" si="10"/>
        <v>5</v>
      </c>
      <c r="N26" s="65">
        <f>VLOOKUP($A26,'Return Data'!$B$7:$R$2292,17,0)</f>
        <v>3.9575999999999998</v>
      </c>
      <c r="O26" s="66">
        <f t="shared" si="11"/>
        <v>29</v>
      </c>
      <c r="P26" s="65">
        <f>VLOOKUP($A26,'Return Data'!$B$7:$R$2292,14,0)</f>
        <v>4.6711999999999998</v>
      </c>
      <c r="Q26" s="66">
        <f t="shared" si="12"/>
        <v>23</v>
      </c>
      <c r="R26" s="65">
        <f>VLOOKUP($A26,'Return Data'!$B$7:$R$2292,16,0)</f>
        <v>6.8243999999999998</v>
      </c>
      <c r="S26" s="67">
        <f t="shared" si="13"/>
        <v>25</v>
      </c>
    </row>
    <row r="27" spans="1:19" x14ac:dyDescent="0.3">
      <c r="A27" s="82" t="s">
        <v>1103</v>
      </c>
      <c r="B27" s="64">
        <f>VLOOKUP($A27,'Return Data'!$B$7:$R$2292,3,0)</f>
        <v>44579</v>
      </c>
      <c r="C27" s="65">
        <f>VLOOKUP($A27,'Return Data'!$B$7:$R$2292,4,0)</f>
        <v>108.0437</v>
      </c>
      <c r="D27" s="65">
        <f>VLOOKUP($A27,'Return Data'!$B$7:$R$2292,9,0)</f>
        <v>-4.8670999999999998</v>
      </c>
      <c r="E27" s="66">
        <f t="shared" si="1"/>
        <v>23</v>
      </c>
      <c r="F27" s="65">
        <f>VLOOKUP($A27,'Return Data'!$B$7:$R$2292,10,0)</f>
        <v>2.1122999999999998</v>
      </c>
      <c r="G27" s="66">
        <f t="shared" si="2"/>
        <v>16</v>
      </c>
      <c r="H27" s="65">
        <f>VLOOKUP($A27,'Return Data'!$B$7:$R$2292,11,0)</f>
        <v>4.8251999999999997</v>
      </c>
      <c r="I27" s="66">
        <f t="shared" si="8"/>
        <v>16</v>
      </c>
      <c r="J27" s="65">
        <f>VLOOKUP($A27,'Return Data'!$B$7:$R$2292,12,0)</f>
        <v>5.5201000000000002</v>
      </c>
      <c r="K27" s="66">
        <f t="shared" si="9"/>
        <v>15</v>
      </c>
      <c r="L27" s="65">
        <f>VLOOKUP($A27,'Return Data'!$B$7:$R$2292,13,0)</f>
        <v>4.3621999999999996</v>
      </c>
      <c r="M27" s="66">
        <f t="shared" si="10"/>
        <v>13</v>
      </c>
      <c r="N27" s="65">
        <f>VLOOKUP($A27,'Return Data'!$B$7:$R$2292,17,0)</f>
        <v>8.4840999999999998</v>
      </c>
      <c r="O27" s="66">
        <f t="shared" si="11"/>
        <v>3</v>
      </c>
      <c r="P27" s="65">
        <f>VLOOKUP($A27,'Return Data'!$B$7:$R$2292,14,0)</f>
        <v>9.2246000000000006</v>
      </c>
      <c r="Q27" s="66">
        <f t="shared" si="12"/>
        <v>4</v>
      </c>
      <c r="R27" s="65">
        <f>VLOOKUP($A27,'Return Data'!$B$7:$R$2292,16,0)</f>
        <v>8.4407999999999994</v>
      </c>
      <c r="S27" s="67">
        <f t="shared" si="13"/>
        <v>12</v>
      </c>
    </row>
    <row r="28" spans="1:19" x14ac:dyDescent="0.3">
      <c r="A28" s="82" t="s">
        <v>1104</v>
      </c>
      <c r="B28" s="64">
        <f>VLOOKUP($A28,'Return Data'!$B$7:$R$2292,3,0)</f>
        <v>44579</v>
      </c>
      <c r="C28" s="65">
        <f>VLOOKUP($A28,'Return Data'!$B$7:$R$2292,4,0)</f>
        <v>49.7483</v>
      </c>
      <c r="D28" s="65">
        <f>VLOOKUP($A28,'Return Data'!$B$7:$R$2292,9,0)</f>
        <v>-7.2877999999999998</v>
      </c>
      <c r="E28" s="66">
        <f t="shared" si="1"/>
        <v>27</v>
      </c>
      <c r="F28" s="65">
        <f>VLOOKUP($A28,'Return Data'!$B$7:$R$2292,10,0)</f>
        <v>1.5484</v>
      </c>
      <c r="G28" s="66">
        <f t="shared" si="2"/>
        <v>21</v>
      </c>
      <c r="H28" s="65">
        <f>VLOOKUP($A28,'Return Data'!$B$7:$R$2292,11,0)</f>
        <v>2.7372999999999998</v>
      </c>
      <c r="I28" s="66">
        <f t="shared" si="8"/>
        <v>30</v>
      </c>
      <c r="J28" s="65">
        <f>VLOOKUP($A28,'Return Data'!$B$7:$R$2292,12,0)</f>
        <v>3.5038999999999998</v>
      </c>
      <c r="K28" s="66">
        <f t="shared" si="9"/>
        <v>29</v>
      </c>
      <c r="L28" s="65">
        <f>VLOOKUP($A28,'Return Data'!$B$7:$R$2292,13,0)</f>
        <v>2.9481999999999999</v>
      </c>
      <c r="M28" s="66">
        <f t="shared" si="10"/>
        <v>20</v>
      </c>
      <c r="N28" s="65">
        <f>VLOOKUP($A28,'Return Data'!$B$7:$R$2292,17,0)</f>
        <v>6.7544000000000004</v>
      </c>
      <c r="O28" s="66">
        <f t="shared" si="11"/>
        <v>19</v>
      </c>
      <c r="P28" s="65">
        <f>VLOOKUP($A28,'Return Data'!$B$7:$R$2292,14,0)</f>
        <v>8.3821999999999992</v>
      </c>
      <c r="Q28" s="66">
        <f t="shared" si="12"/>
        <v>11</v>
      </c>
      <c r="R28" s="65">
        <f>VLOOKUP($A28,'Return Data'!$B$7:$R$2292,16,0)</f>
        <v>8.3130000000000006</v>
      </c>
      <c r="S28" s="67">
        <f t="shared" si="13"/>
        <v>14</v>
      </c>
    </row>
    <row r="29" spans="1:19" x14ac:dyDescent="0.3">
      <c r="A29" s="82" t="s">
        <v>1107</v>
      </c>
      <c r="B29" s="64">
        <f>VLOOKUP($A29,'Return Data'!$B$7:$R$2292,3,0)</f>
        <v>44579</v>
      </c>
      <c r="C29" s="65">
        <f>VLOOKUP($A29,'Return Data'!$B$7:$R$2292,4,0)</f>
        <v>50.908099999999997</v>
      </c>
      <c r="D29" s="65">
        <f>VLOOKUP($A29,'Return Data'!$B$7:$R$2292,9,0)</f>
        <v>-7.8989000000000003</v>
      </c>
      <c r="E29" s="66">
        <f t="shared" si="1"/>
        <v>29</v>
      </c>
      <c r="F29" s="65">
        <f>VLOOKUP($A29,'Return Data'!$B$7:$R$2292,10,0)</f>
        <v>1.1175999999999999</v>
      </c>
      <c r="G29" s="66">
        <f t="shared" si="2"/>
        <v>25</v>
      </c>
      <c r="H29" s="65">
        <f>VLOOKUP($A29,'Return Data'!$B$7:$R$2292,11,0)</f>
        <v>3.1015999999999999</v>
      </c>
      <c r="I29" s="66">
        <f t="shared" si="8"/>
        <v>27</v>
      </c>
      <c r="J29" s="65">
        <f>VLOOKUP($A29,'Return Data'!$B$7:$R$2292,12,0)</f>
        <v>3.8304999999999998</v>
      </c>
      <c r="K29" s="66">
        <f t="shared" si="9"/>
        <v>26</v>
      </c>
      <c r="L29" s="65">
        <f>VLOOKUP($A29,'Return Data'!$B$7:$R$2292,13,0)</f>
        <v>2.6385000000000001</v>
      </c>
      <c r="M29" s="66">
        <f t="shared" si="10"/>
        <v>22</v>
      </c>
      <c r="N29" s="65">
        <f>VLOOKUP($A29,'Return Data'!$B$7:$R$2292,17,0)</f>
        <v>6.1144999999999996</v>
      </c>
      <c r="O29" s="66">
        <f t="shared" si="11"/>
        <v>23</v>
      </c>
      <c r="P29" s="65">
        <f>VLOOKUP($A29,'Return Data'!$B$7:$R$2292,14,0)</f>
        <v>7.2279</v>
      </c>
      <c r="Q29" s="66">
        <f t="shared" si="12"/>
        <v>19</v>
      </c>
      <c r="R29" s="65">
        <f>VLOOKUP($A29,'Return Data'!$B$7:$R$2292,16,0)</f>
        <v>7.4916</v>
      </c>
      <c r="S29" s="67">
        <f t="shared" si="13"/>
        <v>20</v>
      </c>
    </row>
    <row r="30" spans="1:19" x14ac:dyDescent="0.3">
      <c r="A30" s="82" t="s">
        <v>1109</v>
      </c>
      <c r="B30" s="64">
        <f>VLOOKUP($A30,'Return Data'!$B$7:$R$2292,3,0)</f>
        <v>44579</v>
      </c>
      <c r="C30" s="65">
        <f>VLOOKUP($A30,'Return Data'!$B$7:$R$2292,4,0)</f>
        <v>37.8491</v>
      </c>
      <c r="D30" s="65">
        <f>VLOOKUP($A30,'Return Data'!$B$7:$R$2292,9,0)</f>
        <v>-7.3448000000000002</v>
      </c>
      <c r="E30" s="66">
        <f t="shared" si="1"/>
        <v>28</v>
      </c>
      <c r="F30" s="65">
        <f>VLOOKUP($A30,'Return Data'!$B$7:$R$2292,10,0)</f>
        <v>1.2112000000000001</v>
      </c>
      <c r="G30" s="66">
        <f t="shared" si="2"/>
        <v>23</v>
      </c>
      <c r="H30" s="65">
        <f>VLOOKUP($A30,'Return Data'!$B$7:$R$2292,11,0)</f>
        <v>3.7521</v>
      </c>
      <c r="I30" s="66">
        <f t="shared" si="8"/>
        <v>19</v>
      </c>
      <c r="J30" s="65">
        <f>VLOOKUP($A30,'Return Data'!$B$7:$R$2292,12,0)</f>
        <v>4.3137999999999996</v>
      </c>
      <c r="K30" s="66">
        <f t="shared" si="9"/>
        <v>20</v>
      </c>
      <c r="L30" s="65">
        <f>VLOOKUP($A30,'Return Data'!$B$7:$R$2292,13,0)</f>
        <v>2.3422000000000001</v>
      </c>
      <c r="M30" s="66">
        <f t="shared" si="10"/>
        <v>26</v>
      </c>
      <c r="N30" s="65">
        <f>VLOOKUP($A30,'Return Data'!$B$7:$R$2292,17,0)</f>
        <v>5.9241000000000001</v>
      </c>
      <c r="O30" s="66">
        <f t="shared" si="11"/>
        <v>24</v>
      </c>
      <c r="P30" s="65">
        <f>VLOOKUP($A30,'Return Data'!$B$7:$R$2292,14,0)</f>
        <v>7.7055999999999996</v>
      </c>
      <c r="Q30" s="66">
        <f t="shared" si="12"/>
        <v>17</v>
      </c>
      <c r="R30" s="65">
        <f>VLOOKUP($A30,'Return Data'!$B$7:$R$2292,16,0)</f>
        <v>7.2920999999999996</v>
      </c>
      <c r="S30" s="67">
        <f t="shared" si="13"/>
        <v>22</v>
      </c>
    </row>
    <row r="31" spans="1:19" x14ac:dyDescent="0.3">
      <c r="A31" s="82" t="s">
        <v>1111</v>
      </c>
      <c r="B31" s="64">
        <f>VLOOKUP($A31,'Return Data'!$B$7:$R$2292,3,0)</f>
        <v>44579</v>
      </c>
      <c r="C31" s="65">
        <f>VLOOKUP($A31,'Return Data'!$B$7:$R$2292,4,0)</f>
        <v>33.036499999999997</v>
      </c>
      <c r="D31" s="65">
        <f>VLOOKUP($A31,'Return Data'!$B$7:$R$2292,9,0)</f>
        <v>-9.1752000000000002</v>
      </c>
      <c r="E31" s="66">
        <f t="shared" si="1"/>
        <v>32</v>
      </c>
      <c r="F31" s="65">
        <f>VLOOKUP($A31,'Return Data'!$B$7:$R$2292,10,0)</f>
        <v>0.76400000000000001</v>
      </c>
      <c r="G31" s="66">
        <f t="shared" si="2"/>
        <v>28</v>
      </c>
      <c r="H31" s="65">
        <f>VLOOKUP($A31,'Return Data'!$B$7:$R$2292,11,0)</f>
        <v>3.2480000000000002</v>
      </c>
      <c r="I31" s="66">
        <f t="shared" si="8"/>
        <v>25</v>
      </c>
      <c r="J31" s="65">
        <f>VLOOKUP($A31,'Return Data'!$B$7:$R$2292,12,0)</f>
        <v>3.9314</v>
      </c>
      <c r="K31" s="66">
        <f t="shared" si="9"/>
        <v>25</v>
      </c>
      <c r="L31" s="65">
        <f>VLOOKUP($A31,'Return Data'!$B$7:$R$2292,13,0)</f>
        <v>3.2717000000000001</v>
      </c>
      <c r="M31" s="66">
        <f t="shared" si="10"/>
        <v>16</v>
      </c>
      <c r="N31" s="65">
        <f>VLOOKUP($A31,'Return Data'!$B$7:$R$2292,17,0)</f>
        <v>7.2759999999999998</v>
      </c>
      <c r="O31" s="66">
        <f t="shared" si="11"/>
        <v>14</v>
      </c>
      <c r="P31" s="65">
        <f>VLOOKUP($A31,'Return Data'!$B$7:$R$2292,14,0)</f>
        <v>8.6287000000000003</v>
      </c>
      <c r="Q31" s="66">
        <f t="shared" si="12"/>
        <v>9</v>
      </c>
      <c r="R31" s="65">
        <f>VLOOKUP($A31,'Return Data'!$B$7:$R$2292,16,0)</f>
        <v>8.4587000000000003</v>
      </c>
      <c r="S31" s="67">
        <f t="shared" si="13"/>
        <v>11</v>
      </c>
    </row>
    <row r="32" spans="1:19" x14ac:dyDescent="0.3">
      <c r="A32" s="82" t="s">
        <v>1112</v>
      </c>
      <c r="B32" s="64">
        <f>VLOOKUP($A32,'Return Data'!$B$7:$R$2292,3,0)</f>
        <v>44579</v>
      </c>
      <c r="C32" s="65">
        <f>VLOOKUP($A32,'Return Data'!$B$7:$R$2292,4,0)</f>
        <v>58.070599999999999</v>
      </c>
      <c r="D32" s="65">
        <f>VLOOKUP($A32,'Return Data'!$B$7:$R$2292,9,0)</f>
        <v>-5.3041</v>
      </c>
      <c r="E32" s="66">
        <f t="shared" si="1"/>
        <v>24</v>
      </c>
      <c r="F32" s="65">
        <f>VLOOKUP($A32,'Return Data'!$B$7:$R$2292,10,0)</f>
        <v>1.1496999999999999</v>
      </c>
      <c r="G32" s="66">
        <f t="shared" si="2"/>
        <v>24</v>
      </c>
      <c r="H32" s="65">
        <f>VLOOKUP($A32,'Return Data'!$B$7:$R$2292,11,0)</f>
        <v>2.5482</v>
      </c>
      <c r="I32" s="66">
        <f t="shared" si="8"/>
        <v>31</v>
      </c>
      <c r="J32" s="65">
        <f>VLOOKUP($A32,'Return Data'!$B$7:$R$2292,12,0)</f>
        <v>3.9466000000000001</v>
      </c>
      <c r="K32" s="66">
        <f t="shared" si="9"/>
        <v>24</v>
      </c>
      <c r="L32" s="65">
        <f>VLOOKUP($A32,'Return Data'!$B$7:$R$2292,13,0)</f>
        <v>2.0459999999999998</v>
      </c>
      <c r="M32" s="66">
        <f t="shared" si="10"/>
        <v>27</v>
      </c>
      <c r="N32" s="65">
        <f>VLOOKUP($A32,'Return Data'!$B$7:$R$2292,17,0)</f>
        <v>6.8444000000000003</v>
      </c>
      <c r="O32" s="66">
        <f t="shared" si="11"/>
        <v>17</v>
      </c>
      <c r="P32" s="65">
        <f>VLOOKUP($A32,'Return Data'!$B$7:$R$2292,14,0)</f>
        <v>8.4336000000000002</v>
      </c>
      <c r="Q32" s="66">
        <f t="shared" si="12"/>
        <v>10</v>
      </c>
      <c r="R32" s="65">
        <f>VLOOKUP($A32,'Return Data'!$B$7:$R$2292,16,0)</f>
        <v>8.5648999999999997</v>
      </c>
      <c r="S32" s="67">
        <f t="shared" si="13"/>
        <v>9</v>
      </c>
    </row>
    <row r="33" spans="1:19" x14ac:dyDescent="0.3">
      <c r="A33" s="82" t="s">
        <v>1115</v>
      </c>
      <c r="B33" s="64">
        <f>VLOOKUP($A33,'Return Data'!$B$7:$R$2292,3,0)</f>
        <v>44579</v>
      </c>
      <c r="C33" s="65">
        <f>VLOOKUP($A33,'Return Data'!$B$7:$R$2292,4,0)</f>
        <v>55.702300000000001</v>
      </c>
      <c r="D33" s="65">
        <f>VLOOKUP($A33,'Return Data'!$B$7:$R$2292,9,0)</f>
        <v>-5.8367000000000004</v>
      </c>
      <c r="E33" s="66">
        <f t="shared" si="1"/>
        <v>26</v>
      </c>
      <c r="F33" s="65">
        <f>VLOOKUP($A33,'Return Data'!$B$7:$R$2292,10,0)</f>
        <v>1.6672</v>
      </c>
      <c r="G33" s="66">
        <f t="shared" si="2"/>
        <v>19</v>
      </c>
      <c r="H33" s="65">
        <f>VLOOKUP($A33,'Return Data'!$B$7:$R$2292,11,0)</f>
        <v>3.4559000000000002</v>
      </c>
      <c r="I33" s="66">
        <f t="shared" si="8"/>
        <v>22</v>
      </c>
      <c r="J33" s="65">
        <f>VLOOKUP($A33,'Return Data'!$B$7:$R$2292,12,0)</f>
        <v>4.2488999999999999</v>
      </c>
      <c r="K33" s="66">
        <f t="shared" si="9"/>
        <v>22</v>
      </c>
      <c r="L33" s="65">
        <f>VLOOKUP($A33,'Return Data'!$B$7:$R$2292,13,0)</f>
        <v>2.4712000000000001</v>
      </c>
      <c r="M33" s="66">
        <f t="shared" si="10"/>
        <v>25</v>
      </c>
      <c r="N33" s="65">
        <f>VLOOKUP($A33,'Return Data'!$B$7:$R$2292,17,0)</f>
        <v>6.5928000000000004</v>
      </c>
      <c r="O33" s="66">
        <f t="shared" si="11"/>
        <v>22</v>
      </c>
      <c r="P33" s="65">
        <f>VLOOKUP($A33,'Return Data'!$B$7:$R$2292,14,0)</f>
        <v>2.1395</v>
      </c>
      <c r="Q33" s="66">
        <f t="shared" si="12"/>
        <v>27</v>
      </c>
      <c r="R33" s="65">
        <f>VLOOKUP($A33,'Return Data'!$B$7:$R$2292,16,0)</f>
        <v>5.5396999999999998</v>
      </c>
      <c r="S33" s="67">
        <f t="shared" si="13"/>
        <v>29</v>
      </c>
    </row>
    <row r="34" spans="1:19" x14ac:dyDescent="0.3">
      <c r="A34" s="82" t="s">
        <v>1116</v>
      </c>
      <c r="B34" s="64">
        <f>VLOOKUP($A34,'Return Data'!$B$7:$R$2292,3,0)</f>
        <v>44579</v>
      </c>
      <c r="C34" s="65">
        <f>VLOOKUP($A34,'Return Data'!$B$7:$R$2292,4,0)</f>
        <v>67.604399999999998</v>
      </c>
      <c r="D34" s="65">
        <f>VLOOKUP($A34,'Return Data'!$B$7:$R$2292,9,0)</f>
        <v>-8.6218000000000004</v>
      </c>
      <c r="E34" s="66">
        <f t="shared" si="1"/>
        <v>31</v>
      </c>
      <c r="F34" s="65">
        <f>VLOOKUP($A34,'Return Data'!$B$7:$R$2292,10,0)</f>
        <v>0.60660000000000003</v>
      </c>
      <c r="G34" s="66">
        <f t="shared" si="2"/>
        <v>30</v>
      </c>
      <c r="H34" s="65">
        <f>VLOOKUP($A34,'Return Data'!$B$7:$R$2292,11,0)</f>
        <v>5.0933999999999999</v>
      </c>
      <c r="I34" s="66">
        <f t="shared" si="8"/>
        <v>13</v>
      </c>
      <c r="J34" s="65">
        <f>VLOOKUP($A34,'Return Data'!$B$7:$R$2292,12,0)</f>
        <v>5.3962000000000003</v>
      </c>
      <c r="K34" s="66">
        <f t="shared" si="9"/>
        <v>17</v>
      </c>
      <c r="L34" s="65">
        <f>VLOOKUP($A34,'Return Data'!$B$7:$R$2292,13,0)</f>
        <v>2.9963000000000002</v>
      </c>
      <c r="M34" s="66">
        <f t="shared" si="10"/>
        <v>18</v>
      </c>
      <c r="N34" s="65">
        <f>VLOOKUP($A34,'Return Data'!$B$7:$R$2292,17,0)</f>
        <v>8.1804000000000006</v>
      </c>
      <c r="O34" s="66">
        <f t="shared" si="11"/>
        <v>8</v>
      </c>
      <c r="P34" s="65">
        <f>VLOOKUP($A34,'Return Data'!$B$7:$R$2292,14,0)</f>
        <v>9.3408999999999995</v>
      </c>
      <c r="Q34" s="66">
        <f t="shared" si="12"/>
        <v>3</v>
      </c>
      <c r="R34" s="65">
        <f>VLOOKUP($A34,'Return Data'!$B$7:$R$2292,16,0)</f>
        <v>8.1312999999999995</v>
      </c>
      <c r="S34" s="67">
        <f t="shared" si="13"/>
        <v>18</v>
      </c>
    </row>
    <row r="35" spans="1:19" x14ac:dyDescent="0.3">
      <c r="A35" s="82" t="s">
        <v>1118</v>
      </c>
      <c r="B35" s="64">
        <f>VLOOKUP($A35,'Return Data'!$B$7:$R$2292,3,0)</f>
        <v>44579</v>
      </c>
      <c r="C35" s="65">
        <f>VLOOKUP($A35,'Return Data'!$B$7:$R$2292,4,0)</f>
        <v>60.642899999999997</v>
      </c>
      <c r="D35" s="65">
        <f>VLOOKUP($A35,'Return Data'!$B$7:$R$2292,9,0)</f>
        <v>-2.5017</v>
      </c>
      <c r="E35" s="66">
        <f t="shared" si="1"/>
        <v>16</v>
      </c>
      <c r="F35" s="65">
        <f>VLOOKUP($A35,'Return Data'!$B$7:$R$2292,10,0)</f>
        <v>0.85629999999999995</v>
      </c>
      <c r="G35" s="66">
        <f t="shared" si="2"/>
        <v>27</v>
      </c>
      <c r="H35" s="65">
        <f>VLOOKUP($A35,'Return Data'!$B$7:$R$2292,11,0)</f>
        <v>1.6262000000000001</v>
      </c>
      <c r="I35" s="66">
        <f t="shared" si="8"/>
        <v>32</v>
      </c>
      <c r="J35" s="65">
        <f>VLOOKUP($A35,'Return Data'!$B$7:$R$2292,12,0)</f>
        <v>2.3420000000000001</v>
      </c>
      <c r="K35" s="66">
        <f t="shared" si="9"/>
        <v>31</v>
      </c>
      <c r="L35" s="65">
        <f>VLOOKUP($A35,'Return Data'!$B$7:$R$2292,13,0)</f>
        <v>1.6297999999999999</v>
      </c>
      <c r="M35" s="66">
        <f t="shared" si="10"/>
        <v>28</v>
      </c>
      <c r="N35" s="65">
        <f>VLOOKUP($A35,'Return Data'!$B$7:$R$2292,17,0)</f>
        <v>5.3616999999999999</v>
      </c>
      <c r="O35" s="66">
        <f t="shared" si="11"/>
        <v>26</v>
      </c>
      <c r="P35" s="65">
        <f>VLOOKUP($A35,'Return Data'!$B$7:$R$2292,14,0)</f>
        <v>7.1340000000000003</v>
      </c>
      <c r="Q35" s="66">
        <f t="shared" si="12"/>
        <v>20</v>
      </c>
      <c r="R35" s="65">
        <f>VLOOKUP($A35,'Return Data'!$B$7:$R$2292,16,0)</f>
        <v>7.2252000000000001</v>
      </c>
      <c r="S35" s="67">
        <f t="shared" si="13"/>
        <v>24</v>
      </c>
    </row>
    <row r="36" spans="1:19" x14ac:dyDescent="0.3">
      <c r="A36" s="82" t="s">
        <v>1120</v>
      </c>
      <c r="B36" s="64">
        <f>VLOOKUP($A36,'Return Data'!$B$7:$R$2292,3,0)</f>
        <v>44579</v>
      </c>
      <c r="C36" s="65">
        <f>VLOOKUP($A36,'Return Data'!$B$7:$R$2292,4,0)</f>
        <v>78.022599999999997</v>
      </c>
      <c r="D36" s="65">
        <f>VLOOKUP($A36,'Return Data'!$B$7:$R$2292,9,0)</f>
        <v>-3.3104</v>
      </c>
      <c r="E36" s="66">
        <f t="shared" si="1"/>
        <v>19</v>
      </c>
      <c r="F36" s="65">
        <f>VLOOKUP($A36,'Return Data'!$B$7:$R$2292,10,0)</f>
        <v>0.46939999999999998</v>
      </c>
      <c r="G36" s="66">
        <f t="shared" si="2"/>
        <v>31</v>
      </c>
      <c r="H36" s="65">
        <f>VLOOKUP($A36,'Return Data'!$B$7:$R$2292,11,0)</f>
        <v>3.8508</v>
      </c>
      <c r="I36" s="66">
        <f t="shared" si="8"/>
        <v>18</v>
      </c>
      <c r="J36" s="65">
        <f>VLOOKUP($A36,'Return Data'!$B$7:$R$2292,12,0)</f>
        <v>4.0151000000000003</v>
      </c>
      <c r="K36" s="66">
        <f t="shared" si="9"/>
        <v>23</v>
      </c>
      <c r="L36" s="65">
        <f>VLOOKUP($A36,'Return Data'!$B$7:$R$2292,13,0)</f>
        <v>2.6345999999999998</v>
      </c>
      <c r="M36" s="66">
        <f t="shared" si="10"/>
        <v>23</v>
      </c>
      <c r="N36" s="65">
        <f>VLOOKUP($A36,'Return Data'!$B$7:$R$2292,17,0)</f>
        <v>6.8022</v>
      </c>
      <c r="O36" s="66">
        <f t="shared" si="11"/>
        <v>18</v>
      </c>
      <c r="P36" s="65">
        <f>VLOOKUP($A36,'Return Data'!$B$7:$R$2292,14,0)</f>
        <v>8.7543000000000006</v>
      </c>
      <c r="Q36" s="66">
        <f t="shared" si="12"/>
        <v>7</v>
      </c>
      <c r="R36" s="65">
        <f>VLOOKUP($A36,'Return Data'!$B$7:$R$2292,16,0)</f>
        <v>8.3092000000000006</v>
      </c>
      <c r="S36" s="67">
        <f t="shared" si="13"/>
        <v>15</v>
      </c>
    </row>
    <row r="37" spans="1:19" x14ac:dyDescent="0.3">
      <c r="A37" s="82" t="s">
        <v>1121</v>
      </c>
      <c r="B37" s="64">
        <f>VLOOKUP($A37,'Return Data'!$B$7:$R$2292,3,0)</f>
        <v>44579</v>
      </c>
      <c r="C37" s="65">
        <f>VLOOKUP($A37,'Return Data'!$B$7:$R$2292,4,0)</f>
        <v>59.684800000000003</v>
      </c>
      <c r="D37" s="65">
        <f>VLOOKUP($A37,'Return Data'!$B$7:$R$2292,9,0)</f>
        <v>-3.6042999999999998</v>
      </c>
      <c r="E37" s="66">
        <f t="shared" si="1"/>
        <v>20</v>
      </c>
      <c r="F37" s="65">
        <f>VLOOKUP($A37,'Return Data'!$B$7:$R$2292,10,0)</f>
        <v>1.9706999999999999</v>
      </c>
      <c r="G37" s="66">
        <f t="shared" si="2"/>
        <v>18</v>
      </c>
      <c r="H37" s="65">
        <f>VLOOKUP($A37,'Return Data'!$B$7:$R$2292,11,0)</f>
        <v>3.7429000000000001</v>
      </c>
      <c r="I37" s="66">
        <f t="shared" si="8"/>
        <v>20</v>
      </c>
      <c r="J37" s="65">
        <f>VLOOKUP($A37,'Return Data'!$B$7:$R$2292,12,0)</f>
        <v>4.7004000000000001</v>
      </c>
      <c r="K37" s="66">
        <f t="shared" si="9"/>
        <v>18</v>
      </c>
      <c r="L37" s="65">
        <f>VLOOKUP($A37,'Return Data'!$B$7:$R$2292,13,0)</f>
        <v>4.2046999999999999</v>
      </c>
      <c r="M37" s="66">
        <f t="shared" si="10"/>
        <v>14</v>
      </c>
      <c r="N37" s="65">
        <f>VLOOKUP($A37,'Return Data'!$B$7:$R$2292,17,0)</f>
        <v>7.9043000000000001</v>
      </c>
      <c r="O37" s="66">
        <f t="shared" si="11"/>
        <v>10</v>
      </c>
      <c r="P37" s="65">
        <f>VLOOKUP($A37,'Return Data'!$B$7:$R$2292,14,0)</f>
        <v>9.5226000000000006</v>
      </c>
      <c r="Q37" s="66">
        <f t="shared" si="12"/>
        <v>1</v>
      </c>
      <c r="R37" s="65">
        <f>VLOOKUP($A37,'Return Data'!$B$7:$R$2292,16,0)</f>
        <v>8.5526999999999997</v>
      </c>
      <c r="S37" s="67">
        <f t="shared" si="13"/>
        <v>10</v>
      </c>
    </row>
    <row r="38" spans="1:19" x14ac:dyDescent="0.3">
      <c r="A38" s="82" t="s">
        <v>1123</v>
      </c>
      <c r="B38" s="64">
        <f>VLOOKUP($A38,'Return Data'!$B$7:$R$2292,3,0)</f>
        <v>44579</v>
      </c>
      <c r="C38" s="65">
        <f>VLOOKUP($A38,'Return Data'!$B$7:$R$2292,4,0)</f>
        <v>71.632499999999993</v>
      </c>
      <c r="D38" s="65">
        <f>VLOOKUP($A38,'Return Data'!$B$7:$R$2292,9,0)</f>
        <v>-8.0320999999999998</v>
      </c>
      <c r="E38" s="66">
        <f t="shared" si="1"/>
        <v>30</v>
      </c>
      <c r="F38" s="65">
        <f>VLOOKUP($A38,'Return Data'!$B$7:$R$2292,10,0)</f>
        <v>0.92100000000000004</v>
      </c>
      <c r="G38" s="66">
        <f t="shared" si="2"/>
        <v>26</v>
      </c>
      <c r="H38" s="65">
        <f>VLOOKUP($A38,'Return Data'!$B$7:$R$2292,11,0)</f>
        <v>2.7481</v>
      </c>
      <c r="I38" s="66">
        <f t="shared" si="8"/>
        <v>29</v>
      </c>
      <c r="J38" s="65">
        <f>VLOOKUP($A38,'Return Data'!$B$7:$R$2292,12,0)</f>
        <v>3.5352000000000001</v>
      </c>
      <c r="K38" s="66">
        <f t="shared" si="9"/>
        <v>28</v>
      </c>
      <c r="L38" s="65">
        <f>VLOOKUP($A38,'Return Data'!$B$7:$R$2292,13,0)</f>
        <v>2.6023999999999998</v>
      </c>
      <c r="M38" s="66">
        <f t="shared" si="10"/>
        <v>24</v>
      </c>
      <c r="N38" s="65">
        <f>VLOOKUP($A38,'Return Data'!$B$7:$R$2292,17,0)</f>
        <v>7.2586000000000004</v>
      </c>
      <c r="O38" s="66">
        <f t="shared" si="11"/>
        <v>15</v>
      </c>
      <c r="P38" s="65">
        <f>VLOOKUP($A38,'Return Data'!$B$7:$R$2292,14,0)</f>
        <v>8.3693000000000008</v>
      </c>
      <c r="Q38" s="66">
        <f t="shared" si="12"/>
        <v>12</v>
      </c>
      <c r="R38" s="65">
        <f>VLOOKUP($A38,'Return Data'!$B$7:$R$2292,16,0)</f>
        <v>8.2804000000000002</v>
      </c>
      <c r="S38" s="67">
        <f t="shared" si="13"/>
        <v>16</v>
      </c>
    </row>
    <row r="39" spans="1:19" x14ac:dyDescent="0.3">
      <c r="A39" s="82" t="s">
        <v>1125</v>
      </c>
      <c r="B39" s="64">
        <f>VLOOKUP($A39,'Return Data'!$B$7:$R$2292,3,0)</f>
        <v>44579</v>
      </c>
      <c r="C39" s="65">
        <f>VLOOKUP($A39,'Return Data'!$B$7:$R$2292,4,0)</f>
        <v>1.8633</v>
      </c>
      <c r="D39" s="65">
        <f>VLOOKUP($A39,'Return Data'!$B$7:$R$2292,9,0)</f>
        <v>10.440099999999999</v>
      </c>
      <c r="E39" s="66">
        <f t="shared" si="1"/>
        <v>3</v>
      </c>
      <c r="F39" s="65">
        <f>VLOOKUP($A39,'Return Data'!$B$7:$R$2292,10,0)</f>
        <v>10.580299999999999</v>
      </c>
      <c r="G39" s="66">
        <f t="shared" si="2"/>
        <v>2</v>
      </c>
      <c r="H39" s="65">
        <f>VLOOKUP($A39,'Return Data'!$B$7:$R$2292,11,0)</f>
        <v>10.882300000000001</v>
      </c>
      <c r="I39" s="66">
        <f t="shared" si="8"/>
        <v>3</v>
      </c>
      <c r="J39" s="65">
        <f>VLOOKUP($A39,'Return Data'!$B$7:$R$2292,12,0)</f>
        <v>11.186</v>
      </c>
      <c r="K39" s="66">
        <f t="shared" si="9"/>
        <v>5</v>
      </c>
      <c r="L39" s="65">
        <f>VLOOKUP($A39,'Return Data'!$B$7:$R$2292,13,0)</f>
        <v>-15.5158</v>
      </c>
      <c r="M39" s="66">
        <f t="shared" si="10"/>
        <v>32</v>
      </c>
      <c r="N39" s="65"/>
      <c r="O39" s="66"/>
      <c r="P39" s="65"/>
      <c r="Q39" s="66"/>
      <c r="R39" s="65">
        <f>VLOOKUP($A39,'Return Data'!$B$7:$R$2292,16,0)</f>
        <v>-4.5787000000000004</v>
      </c>
      <c r="S39" s="67">
        <f t="shared" si="13"/>
        <v>32</v>
      </c>
    </row>
    <row r="40" spans="1:19" x14ac:dyDescent="0.3">
      <c r="A40" s="82" t="s">
        <v>1127</v>
      </c>
      <c r="B40" s="64">
        <f>VLOOKUP($A40,'Return Data'!$B$7:$R$2292,3,0)</f>
        <v>44579</v>
      </c>
      <c r="C40" s="65">
        <f>VLOOKUP($A40,'Return Data'!$B$7:$R$2292,4,0)</f>
        <v>59.499600000000001</v>
      </c>
      <c r="D40" s="65">
        <f>VLOOKUP($A40,'Return Data'!$B$7:$R$2292,9,0)</f>
        <v>-4.7439999999999998</v>
      </c>
      <c r="E40" s="66">
        <f t="shared" si="1"/>
        <v>22</v>
      </c>
      <c r="F40" s="65">
        <f>VLOOKUP($A40,'Return Data'!$B$7:$R$2292,10,0)</f>
        <v>-0.32850000000000001</v>
      </c>
      <c r="G40" s="66">
        <f t="shared" si="2"/>
        <v>33</v>
      </c>
      <c r="H40" s="65">
        <f>VLOOKUP($A40,'Return Data'!$B$7:$R$2292,11,0)</f>
        <v>17.057500000000001</v>
      </c>
      <c r="I40" s="66">
        <f t="shared" si="8"/>
        <v>2</v>
      </c>
      <c r="J40" s="65">
        <f>VLOOKUP($A40,'Return Data'!$B$7:$R$2292,12,0)</f>
        <v>12.7415</v>
      </c>
      <c r="K40" s="66">
        <f t="shared" si="9"/>
        <v>3</v>
      </c>
      <c r="L40" s="65">
        <f>VLOOKUP($A40,'Return Data'!$B$7:$R$2292,13,0)</f>
        <v>9.7134999999999998</v>
      </c>
      <c r="M40" s="66">
        <f t="shared" si="10"/>
        <v>3</v>
      </c>
      <c r="N40" s="65">
        <f>VLOOKUP($A40,'Return Data'!$B$7:$R$2292,17,0)</f>
        <v>7.6795</v>
      </c>
      <c r="O40" s="66">
        <f t="shared" si="11"/>
        <v>12</v>
      </c>
      <c r="P40" s="65">
        <f>VLOOKUP($A40,'Return Data'!$B$7:$R$2292,14,0)</f>
        <v>2.0347</v>
      </c>
      <c r="Q40" s="66">
        <f t="shared" si="12"/>
        <v>28</v>
      </c>
      <c r="R40" s="65">
        <f>VLOOKUP($A40,'Return Data'!$B$7:$R$2292,16,0)</f>
        <v>6.3244999999999996</v>
      </c>
      <c r="S40" s="67">
        <f t="shared" si="13"/>
        <v>27</v>
      </c>
    </row>
    <row r="41" spans="1:19" x14ac:dyDescent="0.3">
      <c r="A41" s="82" t="s">
        <v>994</v>
      </c>
      <c r="B41" s="64">
        <f>VLOOKUP($A41,'Return Data'!$B$7:$R$2292,3,0)</f>
        <v>44579</v>
      </c>
      <c r="C41" s="65">
        <f>VLOOKUP($A41,'Return Data'!$B$7:$R$2292,4,0)</f>
        <v>76.672399999999996</v>
      </c>
      <c r="D41" s="65">
        <f>VLOOKUP($A41,'Return Data'!$B$7:$R$2292,9,0)</f>
        <v>-21.729299999999999</v>
      </c>
      <c r="E41" s="66">
        <f t="shared" si="1"/>
        <v>33</v>
      </c>
      <c r="F41" s="65">
        <f>VLOOKUP($A41,'Return Data'!$B$7:$R$2292,10,0)</f>
        <v>-0.72770000000000001</v>
      </c>
      <c r="G41" s="66">
        <f t="shared" si="2"/>
        <v>34</v>
      </c>
      <c r="H41" s="65">
        <f>VLOOKUP($A41,'Return Data'!$B$7:$R$2292,11,0)</f>
        <v>1.5471999999999999</v>
      </c>
      <c r="I41" s="66">
        <f t="shared" si="8"/>
        <v>33</v>
      </c>
      <c r="J41" s="65">
        <f>VLOOKUP($A41,'Return Data'!$B$7:$R$2292,12,0)</f>
        <v>1.7013</v>
      </c>
      <c r="K41" s="66">
        <f t="shared" si="9"/>
        <v>32</v>
      </c>
      <c r="L41" s="65">
        <f>VLOOKUP($A41,'Return Data'!$B$7:$R$2292,13,0)</f>
        <v>0.18440000000000001</v>
      </c>
      <c r="M41" s="66">
        <f t="shared" si="10"/>
        <v>29</v>
      </c>
      <c r="N41" s="65">
        <f>VLOOKUP($A41,'Return Data'!$B$7:$R$2292,17,0)</f>
        <v>5.5494000000000003</v>
      </c>
      <c r="O41" s="66">
        <f t="shared" si="11"/>
        <v>25</v>
      </c>
      <c r="P41" s="65">
        <f>VLOOKUP($A41,'Return Data'!$B$7:$R$2292,14,0)</f>
        <v>8.1399000000000008</v>
      </c>
      <c r="Q41" s="66">
        <f t="shared" si="12"/>
        <v>14</v>
      </c>
      <c r="R41" s="65">
        <f>VLOOKUP($A41,'Return Data'!$B$7:$R$2292,16,0)</f>
        <v>8.5686</v>
      </c>
      <c r="S41" s="67">
        <f t="shared" si="13"/>
        <v>8</v>
      </c>
    </row>
    <row r="42" spans="1:19" x14ac:dyDescent="0.3">
      <c r="A42" s="82" t="s">
        <v>996</v>
      </c>
      <c r="B42" s="64">
        <f>VLOOKUP($A42,'Return Data'!$B$7:$R$2292,3,0)</f>
        <v>44579</v>
      </c>
      <c r="C42" s="65">
        <f>VLOOKUP($A42,'Return Data'!$B$7:$R$2292,4,0)</f>
        <v>14.076700000000001</v>
      </c>
      <c r="D42" s="65">
        <f>VLOOKUP($A42,'Return Data'!$B$7:$R$2292,9,0)</f>
        <v>-23.8947</v>
      </c>
      <c r="E42" s="66">
        <f t="shared" si="1"/>
        <v>34</v>
      </c>
      <c r="F42" s="65">
        <f>VLOOKUP($A42,'Return Data'!$B$7:$R$2292,10,0)</f>
        <v>2.3359999999999999</v>
      </c>
      <c r="G42" s="66">
        <f t="shared" si="2"/>
        <v>14</v>
      </c>
      <c r="H42" s="65">
        <f>VLOOKUP($A42,'Return Data'!$B$7:$R$2292,11,0)</f>
        <v>5.7644000000000002</v>
      </c>
      <c r="I42" s="66">
        <f t="shared" si="8"/>
        <v>8</v>
      </c>
      <c r="J42" s="65">
        <f>VLOOKUP($A42,'Return Data'!$B$7:$R$2292,12,0)</f>
        <v>1.0958000000000001</v>
      </c>
      <c r="K42" s="66">
        <f t="shared" si="9"/>
        <v>33</v>
      </c>
      <c r="L42" s="65">
        <f>VLOOKUP($A42,'Return Data'!$B$7:$R$2292,13,0)</f>
        <v>-0.41460000000000002</v>
      </c>
      <c r="M42" s="66">
        <f t="shared" si="10"/>
        <v>31</v>
      </c>
      <c r="N42" s="65">
        <f>VLOOKUP($A42,'Return Data'!$B$7:$R$2292,17,0)</f>
        <v>6.6646000000000001</v>
      </c>
      <c r="O42" s="66">
        <f t="shared" si="11"/>
        <v>21</v>
      </c>
      <c r="P42" s="65">
        <f>VLOOKUP($A42,'Return Data'!$B$7:$R$2292,14,0)</f>
        <v>9.0625999999999998</v>
      </c>
      <c r="Q42" s="66">
        <f t="shared" si="12"/>
        <v>5</v>
      </c>
      <c r="R42" s="65">
        <f>VLOOKUP($A42,'Return Data'!$B$7:$R$2292,16,0)</f>
        <v>10.1419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-2.7929764705882354</v>
      </c>
      <c r="E44" s="88"/>
      <c r="F44" s="89">
        <f>AVERAGE(F8:F42)</f>
        <v>2.7161382352941166</v>
      </c>
      <c r="G44" s="88"/>
      <c r="H44" s="89">
        <f>AVERAGE(H8:H42)</f>
        <v>15.666252941176467</v>
      </c>
      <c r="I44" s="88"/>
      <c r="J44" s="89">
        <f>AVERAGE(J8:J42)</f>
        <v>12.97496764705882</v>
      </c>
      <c r="K44" s="88"/>
      <c r="L44" s="89">
        <f>AVERAGE(L8:L42)</f>
        <v>7.8911382352941173</v>
      </c>
      <c r="M44" s="88"/>
      <c r="N44" s="89">
        <f>AVERAGE(N8:N42)</f>
        <v>7.6835483870967769</v>
      </c>
      <c r="O44" s="88"/>
      <c r="P44" s="89">
        <f>AVERAGE(P8:P42)</f>
        <v>6.492863333333335</v>
      </c>
      <c r="Q44" s="88"/>
      <c r="R44" s="89">
        <f>AVERAGE(R8:R42)</f>
        <v>6.3564257142857139</v>
      </c>
      <c r="S44" s="90"/>
    </row>
    <row r="45" spans="1:19" x14ac:dyDescent="0.3">
      <c r="A45" s="87" t="s">
        <v>28</v>
      </c>
      <c r="B45" s="88"/>
      <c r="C45" s="88"/>
      <c r="D45" s="89">
        <f>MIN(D8:D42)</f>
        <v>-23.8947</v>
      </c>
      <c r="E45" s="88"/>
      <c r="F45" s="89">
        <f>MIN(F8:F42)</f>
        <v>-0.72770000000000001</v>
      </c>
      <c r="G45" s="88"/>
      <c r="H45" s="89">
        <f>MIN(H8:H42)</f>
        <v>0</v>
      </c>
      <c r="I45" s="88"/>
      <c r="J45" s="89">
        <f>MIN(J8:J42)</f>
        <v>0</v>
      </c>
      <c r="K45" s="88"/>
      <c r="L45" s="89">
        <f>MIN(L8:L42)</f>
        <v>-16.021100000000001</v>
      </c>
      <c r="M45" s="88"/>
      <c r="N45" s="89">
        <f>MIN(N8:N42)</f>
        <v>-4.7919</v>
      </c>
      <c r="O45" s="88"/>
      <c r="P45" s="89">
        <f>MIN(P8:P42)</f>
        <v>-4.1742999999999997</v>
      </c>
      <c r="Q45" s="88"/>
      <c r="R45" s="89">
        <f>MIN(R8:R42)</f>
        <v>-11.9457</v>
      </c>
      <c r="S45" s="90"/>
    </row>
    <row r="46" spans="1:19" ht="15" thickBot="1" x14ac:dyDescent="0.35">
      <c r="A46" s="91" t="s">
        <v>29</v>
      </c>
      <c r="B46" s="92"/>
      <c r="C46" s="92"/>
      <c r="D46" s="93">
        <f>MAX(D8:D42)</f>
        <v>15.036099999999999</v>
      </c>
      <c r="E46" s="92"/>
      <c r="F46" s="93">
        <f>MAX(F8:F42)</f>
        <v>11.115500000000001</v>
      </c>
      <c r="G46" s="92"/>
      <c r="H46" s="93">
        <f>MAX(H8:H42)</f>
        <v>365.77859999999998</v>
      </c>
      <c r="I46" s="92"/>
      <c r="J46" s="93">
        <f>MAX(J8:J42)</f>
        <v>245.613</v>
      </c>
      <c r="K46" s="92"/>
      <c r="L46" s="93">
        <f>MAX(L8:L42)</f>
        <v>186.39680000000001</v>
      </c>
      <c r="M46" s="92"/>
      <c r="N46" s="93">
        <f>MAX(N8:N42)</f>
        <v>46.380600000000001</v>
      </c>
      <c r="O46" s="92"/>
      <c r="P46" s="93">
        <f>MAX(P8:P42)</f>
        <v>9.5226000000000006</v>
      </c>
      <c r="Q46" s="92"/>
      <c r="R46" s="93">
        <f>MAX(R8:R42)</f>
        <v>23.070499999999999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44579</v>
      </c>
      <c r="C8" s="65">
        <f>VLOOKUP($A8,'Return Data'!$B$7:$R$2292,4,0)</f>
        <v>25.2577</v>
      </c>
      <c r="D8" s="65">
        <f>VLOOKUP($A8,'Return Data'!$B$7:$R$2292,9,0)</f>
        <v>1.2659</v>
      </c>
      <c r="E8" s="66">
        <f>RANK(D8,D$8:D$42,0)</f>
        <v>5</v>
      </c>
      <c r="F8" s="65">
        <f>VLOOKUP($A8,'Return Data'!$B$7:$R$2292,10,0)</f>
        <v>3.2383999999999999</v>
      </c>
      <c r="G8" s="66">
        <f>RANK(F8,F$8:F$42,0)</f>
        <v>5</v>
      </c>
      <c r="H8" s="65">
        <f>VLOOKUP($A8,'Return Data'!$B$7:$R$2292,11,0)</f>
        <v>4.8917000000000002</v>
      </c>
      <c r="I8" s="66">
        <f>RANK(H8,H$8:H$42,0)</f>
        <v>10</v>
      </c>
      <c r="J8" s="65">
        <f>VLOOKUP($A8,'Return Data'!$B$7:$R$2292,12,0)</f>
        <v>5.5124000000000004</v>
      </c>
      <c r="K8" s="66">
        <f>RANK(J8,J$8:J$42,0)</f>
        <v>12</v>
      </c>
      <c r="L8" s="65">
        <f>VLOOKUP($A8,'Return Data'!$B$7:$R$2292,13,0)</f>
        <v>6.9330999999999996</v>
      </c>
      <c r="M8" s="66">
        <f>RANK(L8,L$8:L$42,0)</f>
        <v>4</v>
      </c>
      <c r="N8" s="65">
        <f>VLOOKUP($A8,'Return Data'!$B$7:$R$2292,17,0)</f>
        <v>7.7594000000000003</v>
      </c>
      <c r="O8" s="66">
        <f>RANK(N8,N$8:N$42,0)</f>
        <v>4</v>
      </c>
      <c r="P8" s="65">
        <f>VLOOKUP($A8,'Return Data'!$B$7:$R$2292,14,0)</f>
        <v>3.46</v>
      </c>
      <c r="Q8" s="66">
        <f>RANK(P8,P$8:P$42,0)</f>
        <v>24</v>
      </c>
      <c r="R8" s="65">
        <f>VLOOKUP($A8,'Return Data'!$B$7:$R$2292,16,0)</f>
        <v>7.4904000000000002</v>
      </c>
      <c r="S8" s="67">
        <f t="shared" ref="S8:S41" si="0">RANK(R8,R$8:R$42,0)</f>
        <v>22</v>
      </c>
    </row>
    <row r="9" spans="1:19" x14ac:dyDescent="0.3">
      <c r="A9" s="82" t="s">
        <v>1057</v>
      </c>
      <c r="B9" s="64">
        <f>VLOOKUP($A9,'Return Data'!$B$7:$R$2292,3,0)</f>
        <v>44579</v>
      </c>
      <c r="C9" s="65">
        <f>VLOOKUP($A9,'Return Data'!$B$7:$R$2292,4,0)</f>
        <v>1.3322000000000001</v>
      </c>
      <c r="D9" s="65"/>
      <c r="E9" s="66"/>
      <c r="F9" s="65"/>
      <c r="G9" s="66"/>
      <c r="H9" s="65"/>
      <c r="I9" s="66"/>
      <c r="J9" s="65"/>
      <c r="K9" s="66"/>
      <c r="L9" s="65"/>
      <c r="M9" s="66"/>
      <c r="N9" s="65"/>
      <c r="O9" s="66"/>
      <c r="P9" s="65"/>
      <c r="Q9" s="66"/>
      <c r="R9" s="65">
        <f>VLOOKUP($A9,'Return Data'!$B$7:$R$2292,16,0)</f>
        <v>-11.9473</v>
      </c>
      <c r="S9" s="67">
        <f t="shared" ref="S9:S40" si="1">RANK(R9,R$8:R$42,0)</f>
        <v>35</v>
      </c>
    </row>
    <row r="10" spans="1:19" x14ac:dyDescent="0.3">
      <c r="A10" s="82" t="s">
        <v>1059</v>
      </c>
      <c r="B10" s="64">
        <f>VLOOKUP($A10,'Return Data'!$B$7:$R$2292,3,0)</f>
        <v>44579</v>
      </c>
      <c r="C10" s="65">
        <f>VLOOKUP($A10,'Return Data'!$B$7:$R$2292,4,0)</f>
        <v>22.105499999999999</v>
      </c>
      <c r="D10" s="65">
        <f>VLOOKUP($A10,'Return Data'!$B$7:$R$2292,9,0)</f>
        <v>1.2501</v>
      </c>
      <c r="E10" s="66">
        <f t="shared" ref="E10:E42" si="2">RANK(D10,D$8:D$42,0)</f>
        <v>6</v>
      </c>
      <c r="F10" s="65">
        <f>VLOOKUP($A10,'Return Data'!$B$7:$R$2292,10,0)</f>
        <v>3.1568000000000001</v>
      </c>
      <c r="G10" s="66">
        <f t="shared" ref="G10:G42" si="3">RANK(F10,F$8:F$42,0)</f>
        <v>6</v>
      </c>
      <c r="H10" s="65">
        <f>VLOOKUP($A10,'Return Data'!$B$7:$R$2292,11,0)</f>
        <v>5.0220000000000002</v>
      </c>
      <c r="I10" s="66">
        <f t="shared" ref="I10:I42" si="4">RANK(H10,H$8:H$42,0)</f>
        <v>8</v>
      </c>
      <c r="J10" s="65">
        <f>VLOOKUP($A10,'Return Data'!$B$7:$R$2292,12,0)</f>
        <v>5.6547000000000001</v>
      </c>
      <c r="K10" s="66">
        <f t="shared" ref="K10:K40" si="5">RANK(J10,J$8:J$42,0)</f>
        <v>10</v>
      </c>
      <c r="L10" s="65">
        <f>VLOOKUP($A10,'Return Data'!$B$7:$R$2292,13,0)</f>
        <v>5.3259999999999996</v>
      </c>
      <c r="M10" s="66">
        <f t="shared" ref="M10:M40" si="6">RANK(L10,L$8:L$42,0)</f>
        <v>7</v>
      </c>
      <c r="N10" s="65">
        <f>VLOOKUP($A10,'Return Data'!$B$7:$R$2292,17,0)</f>
        <v>7.6433</v>
      </c>
      <c r="O10" s="66">
        <f t="shared" ref="O10:O40" si="7">RANK(N10,N$8:N$42,0)</f>
        <v>6</v>
      </c>
      <c r="P10" s="65">
        <f>VLOOKUP($A10,'Return Data'!$B$7:$R$2292,14,0)</f>
        <v>7.4543999999999997</v>
      </c>
      <c r="Q10" s="66">
        <f t="shared" ref="Q10:Q40" si="8">RANK(P10,P$8:P$42,0)</f>
        <v>13</v>
      </c>
      <c r="R10" s="65">
        <f>VLOOKUP($A10,'Return Data'!$B$7:$R$2292,16,0)</f>
        <v>8.4161999999999999</v>
      </c>
      <c r="S10" s="67">
        <f t="shared" si="1"/>
        <v>8</v>
      </c>
    </row>
    <row r="11" spans="1:19" x14ac:dyDescent="0.3">
      <c r="A11" s="82" t="s">
        <v>1060</v>
      </c>
      <c r="B11" s="64">
        <f>VLOOKUP($A11,'Return Data'!$B$7:$R$2292,3,0)</f>
        <v>44579</v>
      </c>
      <c r="C11" s="65">
        <f>VLOOKUP($A11,'Return Data'!$B$7:$R$2292,4,0)</f>
        <v>15.2508</v>
      </c>
      <c r="D11" s="65">
        <f>VLOOKUP($A11,'Return Data'!$B$7:$R$2292,9,0)</f>
        <v>-6.3071999999999999</v>
      </c>
      <c r="E11" s="66">
        <f t="shared" si="2"/>
        <v>25</v>
      </c>
      <c r="F11" s="65">
        <f>VLOOKUP($A11,'Return Data'!$B$7:$R$2292,10,0)</f>
        <v>1.1009</v>
      </c>
      <c r="G11" s="66">
        <f t="shared" si="3"/>
        <v>19</v>
      </c>
      <c r="H11" s="65">
        <f>VLOOKUP($A11,'Return Data'!$B$7:$R$2292,11,0)</f>
        <v>2.5891999999999999</v>
      </c>
      <c r="I11" s="66">
        <f t="shared" si="4"/>
        <v>24</v>
      </c>
      <c r="J11" s="65">
        <f>VLOOKUP($A11,'Return Data'!$B$7:$R$2292,12,0)</f>
        <v>3.1594000000000002</v>
      </c>
      <c r="K11" s="66">
        <f t="shared" si="5"/>
        <v>25</v>
      </c>
      <c r="L11" s="65">
        <f>VLOOKUP($A11,'Return Data'!$B$7:$R$2292,13,0)</f>
        <v>2.3797999999999999</v>
      </c>
      <c r="M11" s="66">
        <f t="shared" si="6"/>
        <v>18</v>
      </c>
      <c r="N11" s="65">
        <f>VLOOKUP($A11,'Return Data'!$B$7:$R$2292,17,0)</f>
        <v>4.7613000000000003</v>
      </c>
      <c r="O11" s="66">
        <f t="shared" si="7"/>
        <v>27</v>
      </c>
      <c r="P11" s="65">
        <f>VLOOKUP($A11,'Return Data'!$B$7:$R$2292,14,0)</f>
        <v>2.1175000000000002</v>
      </c>
      <c r="Q11" s="66">
        <f t="shared" si="8"/>
        <v>25</v>
      </c>
      <c r="R11" s="65">
        <f>VLOOKUP($A11,'Return Data'!$B$7:$R$2292,16,0)</f>
        <v>5.4942000000000002</v>
      </c>
      <c r="S11" s="67">
        <f t="shared" si="1"/>
        <v>29</v>
      </c>
    </row>
    <row r="12" spans="1:19" x14ac:dyDescent="0.3">
      <c r="A12" s="82" t="s">
        <v>1063</v>
      </c>
      <c r="B12" s="64">
        <f>VLOOKUP($A12,'Return Data'!$B$7:$R$2292,3,0)</f>
        <v>44579</v>
      </c>
      <c r="C12" s="65">
        <f>VLOOKUP($A12,'Return Data'!$B$7:$R$2292,4,0)</f>
        <v>65.573400000000007</v>
      </c>
      <c r="D12" s="65">
        <f>VLOOKUP($A12,'Return Data'!$B$7:$R$2292,9,0)</f>
        <v>-3.5150000000000001</v>
      </c>
      <c r="E12" s="66">
        <f t="shared" si="2"/>
        <v>17</v>
      </c>
      <c r="F12" s="65">
        <f>VLOOKUP($A12,'Return Data'!$B$7:$R$2292,10,0)</f>
        <v>1.9724999999999999</v>
      </c>
      <c r="G12" s="66">
        <f t="shared" si="3"/>
        <v>13</v>
      </c>
      <c r="H12" s="65">
        <f>VLOOKUP($A12,'Return Data'!$B$7:$R$2292,11,0)</f>
        <v>3.2345000000000002</v>
      </c>
      <c r="I12" s="66">
        <f t="shared" si="4"/>
        <v>18</v>
      </c>
      <c r="J12" s="65">
        <f>VLOOKUP($A12,'Return Data'!$B$7:$R$2292,12,0)</f>
        <v>3.8881000000000001</v>
      </c>
      <c r="K12" s="66">
        <f t="shared" si="5"/>
        <v>19</v>
      </c>
      <c r="L12" s="65">
        <f>VLOOKUP($A12,'Return Data'!$B$7:$R$2292,13,0)</f>
        <v>3.3184</v>
      </c>
      <c r="M12" s="66">
        <f t="shared" si="6"/>
        <v>15</v>
      </c>
      <c r="N12" s="65">
        <f>VLOOKUP($A12,'Return Data'!$B$7:$R$2292,17,0)</f>
        <v>6.3531000000000004</v>
      </c>
      <c r="O12" s="66">
        <f t="shared" si="7"/>
        <v>15</v>
      </c>
      <c r="P12" s="65">
        <f>VLOOKUP($A12,'Return Data'!$B$7:$R$2292,14,0)</f>
        <v>5.2739000000000003</v>
      </c>
      <c r="Q12" s="66">
        <f t="shared" si="8"/>
        <v>21</v>
      </c>
      <c r="R12" s="65">
        <f>VLOOKUP($A12,'Return Data'!$B$7:$R$2292,16,0)</f>
        <v>7.8978999999999999</v>
      </c>
      <c r="S12" s="67">
        <f t="shared" si="1"/>
        <v>15</v>
      </c>
    </row>
    <row r="13" spans="1:19" x14ac:dyDescent="0.3">
      <c r="A13" s="82" t="s">
        <v>1066</v>
      </c>
      <c r="B13" s="64">
        <f>VLOOKUP($A13,'Return Data'!$B$7:$R$2292,3,0)</f>
        <v>0</v>
      </c>
      <c r="C13" s="65">
        <f>VLOOKUP($A13,'Return Data'!$B$7:$R$2292,4,0)</f>
        <v>0</v>
      </c>
      <c r="D13" s="65">
        <f>VLOOKUP($A13,'Return Data'!$B$7:$R$2292,9,0)</f>
        <v>0</v>
      </c>
      <c r="E13" s="66">
        <f t="shared" si="2"/>
        <v>7</v>
      </c>
      <c r="F13" s="65">
        <f>VLOOKUP($A13,'Return Data'!$B$7:$R$2292,10,0)</f>
        <v>0</v>
      </c>
      <c r="G13" s="66">
        <f t="shared" si="3"/>
        <v>28</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1068</v>
      </c>
      <c r="B14" s="64">
        <f>VLOOKUP($A14,'Return Data'!$B$7:$R$2292,3,0)</f>
        <v>44579</v>
      </c>
      <c r="C14" s="65">
        <f>VLOOKUP($A14,'Return Data'!$B$7:$R$2292,4,0)</f>
        <v>45.3551</v>
      </c>
      <c r="D14" s="65">
        <f>VLOOKUP($A14,'Return Data'!$B$7:$R$2292,9,0)</f>
        <v>-2.1036000000000001</v>
      </c>
      <c r="E14" s="66">
        <f t="shared" si="2"/>
        <v>13</v>
      </c>
      <c r="F14" s="65">
        <f>VLOOKUP($A14,'Return Data'!$B$7:$R$2292,10,0)</f>
        <v>2.5503999999999998</v>
      </c>
      <c r="G14" s="66">
        <f t="shared" si="3"/>
        <v>9</v>
      </c>
      <c r="H14" s="65">
        <f>VLOOKUP($A14,'Return Data'!$B$7:$R$2292,11,0)</f>
        <v>4.4116</v>
      </c>
      <c r="I14" s="66">
        <f t="shared" si="4"/>
        <v>13</v>
      </c>
      <c r="J14" s="65">
        <f>VLOOKUP($A14,'Return Data'!$B$7:$R$2292,12,0)</f>
        <v>5.5651000000000002</v>
      </c>
      <c r="K14" s="66">
        <f t="shared" si="5"/>
        <v>11</v>
      </c>
      <c r="L14" s="65">
        <f>VLOOKUP($A14,'Return Data'!$B$7:$R$2292,13,0)</f>
        <v>5.0042</v>
      </c>
      <c r="M14" s="66">
        <f t="shared" si="6"/>
        <v>9</v>
      </c>
      <c r="N14" s="65">
        <f>VLOOKUP($A14,'Return Data'!$B$7:$R$2292,17,0)</f>
        <v>7.2058999999999997</v>
      </c>
      <c r="O14" s="66">
        <f t="shared" si="7"/>
        <v>9</v>
      </c>
      <c r="P14" s="65">
        <f>VLOOKUP($A14,'Return Data'!$B$7:$R$2292,14,0)</f>
        <v>7.8803999999999998</v>
      </c>
      <c r="Q14" s="66">
        <f t="shared" si="8"/>
        <v>8</v>
      </c>
      <c r="R14" s="65">
        <f>VLOOKUP($A14,'Return Data'!$B$7:$R$2292,16,0)</f>
        <v>7.8684000000000003</v>
      </c>
      <c r="S14" s="67">
        <f t="shared" si="1"/>
        <v>16</v>
      </c>
    </row>
    <row r="15" spans="1:19" x14ac:dyDescent="0.3">
      <c r="A15" s="82" t="s">
        <v>1070</v>
      </c>
      <c r="B15" s="64">
        <f>VLOOKUP($A15,'Return Data'!$B$7:$R$2292,3,0)</f>
        <v>44579</v>
      </c>
      <c r="C15" s="65">
        <f>VLOOKUP($A15,'Return Data'!$B$7:$R$2292,4,0)</f>
        <v>35.444800000000001</v>
      </c>
      <c r="D15" s="65">
        <f>VLOOKUP($A15,'Return Data'!$B$7:$R$2292,9,0)</f>
        <v>-2.6903999999999999</v>
      </c>
      <c r="E15" s="66">
        <f t="shared" si="2"/>
        <v>15</v>
      </c>
      <c r="F15" s="65">
        <f>VLOOKUP($A15,'Return Data'!$B$7:$R$2292,10,0)</f>
        <v>2.2875999999999999</v>
      </c>
      <c r="G15" s="66">
        <f t="shared" si="3"/>
        <v>11</v>
      </c>
      <c r="H15" s="65">
        <f>VLOOKUP($A15,'Return Data'!$B$7:$R$2292,11,0)</f>
        <v>4.1830999999999996</v>
      </c>
      <c r="I15" s="66">
        <f t="shared" si="4"/>
        <v>14</v>
      </c>
      <c r="J15" s="65">
        <f>VLOOKUP($A15,'Return Data'!$B$7:$R$2292,12,0)</f>
        <v>5.3380999999999998</v>
      </c>
      <c r="K15" s="66">
        <f t="shared" si="5"/>
        <v>13</v>
      </c>
      <c r="L15" s="65">
        <f>VLOOKUP($A15,'Return Data'!$B$7:$R$2292,13,0)</f>
        <v>5.3832000000000004</v>
      </c>
      <c r="M15" s="66">
        <f t="shared" si="6"/>
        <v>6</v>
      </c>
      <c r="N15" s="65">
        <f>VLOOKUP($A15,'Return Data'!$B$7:$R$2292,17,0)</f>
        <v>7.5736999999999997</v>
      </c>
      <c r="O15" s="66">
        <f t="shared" si="7"/>
        <v>7</v>
      </c>
      <c r="P15" s="65">
        <f>VLOOKUP($A15,'Return Data'!$B$7:$R$2292,14,0)</f>
        <v>8.1773000000000007</v>
      </c>
      <c r="Q15" s="66">
        <f t="shared" si="8"/>
        <v>6</v>
      </c>
      <c r="R15" s="65">
        <f>VLOOKUP($A15,'Return Data'!$B$7:$R$2292,16,0)</f>
        <v>7.5643000000000002</v>
      </c>
      <c r="S15" s="67">
        <f t="shared" si="1"/>
        <v>20</v>
      </c>
    </row>
    <row r="16" spans="1:19" x14ac:dyDescent="0.3">
      <c r="A16" s="82" t="s">
        <v>1073</v>
      </c>
      <c r="B16" s="64">
        <f>VLOOKUP($A16,'Return Data'!$B$7:$R$2292,3,0)</f>
        <v>44579</v>
      </c>
      <c r="C16" s="65">
        <f>VLOOKUP($A16,'Return Data'!$B$7:$R$2292,4,0)</f>
        <v>37.677900000000001</v>
      </c>
      <c r="D16" s="65">
        <f>VLOOKUP($A16,'Return Data'!$B$7:$R$2292,9,0)</f>
        <v>-3.8256999999999999</v>
      </c>
      <c r="E16" s="66">
        <f t="shared" si="2"/>
        <v>18</v>
      </c>
      <c r="F16" s="65">
        <f>VLOOKUP($A16,'Return Data'!$B$7:$R$2292,10,0)</f>
        <v>1.3555999999999999</v>
      </c>
      <c r="G16" s="66">
        <f t="shared" si="3"/>
        <v>17</v>
      </c>
      <c r="H16" s="65">
        <f>VLOOKUP($A16,'Return Data'!$B$7:$R$2292,11,0)</f>
        <v>2.5739000000000001</v>
      </c>
      <c r="I16" s="66">
        <f t="shared" si="4"/>
        <v>25</v>
      </c>
      <c r="J16" s="65">
        <f>VLOOKUP($A16,'Return Data'!$B$7:$R$2292,12,0)</f>
        <v>3.7677999999999998</v>
      </c>
      <c r="K16" s="66">
        <f t="shared" si="5"/>
        <v>20</v>
      </c>
      <c r="L16" s="65">
        <f>VLOOKUP($A16,'Return Data'!$B$7:$R$2292,13,0)</f>
        <v>2.5192999999999999</v>
      </c>
      <c r="M16" s="66">
        <f t="shared" si="6"/>
        <v>17</v>
      </c>
      <c r="N16" s="65">
        <f>VLOOKUP($A16,'Return Data'!$B$7:$R$2292,17,0)</f>
        <v>6.2012999999999998</v>
      </c>
      <c r="O16" s="66">
        <f t="shared" si="7"/>
        <v>18</v>
      </c>
      <c r="P16" s="65">
        <f>VLOOKUP($A16,'Return Data'!$B$7:$R$2292,14,0)</f>
        <v>7.2672999999999996</v>
      </c>
      <c r="Q16" s="66">
        <f t="shared" si="8"/>
        <v>14</v>
      </c>
      <c r="R16" s="65">
        <f>VLOOKUP($A16,'Return Data'!$B$7:$R$2292,16,0)</f>
        <v>7.4146999999999998</v>
      </c>
      <c r="S16" s="67">
        <f t="shared" si="1"/>
        <v>23</v>
      </c>
    </row>
    <row r="17" spans="1:19" x14ac:dyDescent="0.3">
      <c r="A17" s="82" t="s">
        <v>1076</v>
      </c>
      <c r="B17" s="64">
        <f>VLOOKUP($A17,'Return Data'!$B$7:$R$2292,3,0)</f>
        <v>44579</v>
      </c>
      <c r="C17" s="65">
        <f>VLOOKUP($A17,'Return Data'!$B$7:$R$2292,4,0)</f>
        <v>18.185600000000001</v>
      </c>
      <c r="D17" s="65">
        <f>VLOOKUP($A17,'Return Data'!$B$7:$R$2292,9,0)</f>
        <v>-1.1529</v>
      </c>
      <c r="E17" s="66">
        <f t="shared" si="2"/>
        <v>10</v>
      </c>
      <c r="F17" s="65">
        <f>VLOOKUP($A17,'Return Data'!$B$7:$R$2292,10,0)</f>
        <v>2.2930000000000001</v>
      </c>
      <c r="G17" s="66">
        <f t="shared" si="3"/>
        <v>10</v>
      </c>
      <c r="H17" s="65">
        <f>VLOOKUP($A17,'Return Data'!$B$7:$R$2292,11,0)</f>
        <v>4.9665999999999997</v>
      </c>
      <c r="I17" s="66">
        <f t="shared" si="4"/>
        <v>9</v>
      </c>
      <c r="J17" s="65">
        <f>VLOOKUP($A17,'Return Data'!$B$7:$R$2292,12,0)</f>
        <v>5.7611999999999997</v>
      </c>
      <c r="K17" s="66">
        <f t="shared" si="5"/>
        <v>8</v>
      </c>
      <c r="L17" s="65">
        <f>VLOOKUP($A17,'Return Data'!$B$7:$R$2292,13,0)</f>
        <v>4.7508999999999997</v>
      </c>
      <c r="M17" s="66">
        <f t="shared" si="6"/>
        <v>10</v>
      </c>
      <c r="N17" s="65">
        <f>VLOOKUP($A17,'Return Data'!$B$7:$R$2292,17,0)</f>
        <v>6.2752999999999997</v>
      </c>
      <c r="O17" s="66">
        <f t="shared" si="7"/>
        <v>17</v>
      </c>
      <c r="P17" s="65">
        <f>VLOOKUP($A17,'Return Data'!$B$7:$R$2292,14,0)</f>
        <v>6.5716000000000001</v>
      </c>
      <c r="Q17" s="66">
        <f t="shared" si="8"/>
        <v>18</v>
      </c>
      <c r="R17" s="65">
        <f>VLOOKUP($A17,'Return Data'!$B$7:$R$2292,16,0)</f>
        <v>7.9311999999999996</v>
      </c>
      <c r="S17" s="67">
        <f t="shared" si="1"/>
        <v>14</v>
      </c>
    </row>
    <row r="18" spans="1:19" x14ac:dyDescent="0.3">
      <c r="A18" s="82" t="s">
        <v>1079</v>
      </c>
      <c r="B18" s="64">
        <f>VLOOKUP($A18,'Return Data'!$B$7:$R$2292,3,0)</f>
        <v>44579</v>
      </c>
      <c r="C18" s="65">
        <f>VLOOKUP($A18,'Return Data'!$B$7:$R$2292,4,0)</f>
        <v>16.403199999999998</v>
      </c>
      <c r="D18" s="65">
        <f>VLOOKUP($A18,'Return Data'!$B$7:$R$2292,9,0)</f>
        <v>-1.9853000000000001</v>
      </c>
      <c r="E18" s="66">
        <f t="shared" si="2"/>
        <v>12</v>
      </c>
      <c r="F18" s="65">
        <f>VLOOKUP($A18,'Return Data'!$B$7:$R$2292,10,0)</f>
        <v>1.9273</v>
      </c>
      <c r="G18" s="66">
        <f t="shared" si="3"/>
        <v>14</v>
      </c>
      <c r="H18" s="65">
        <f>VLOOKUP($A18,'Return Data'!$B$7:$R$2292,11,0)</f>
        <v>4.0500999999999996</v>
      </c>
      <c r="I18" s="66">
        <f t="shared" si="4"/>
        <v>16</v>
      </c>
      <c r="J18" s="65">
        <f>VLOOKUP($A18,'Return Data'!$B$7:$R$2292,12,0)</f>
        <v>4.7203999999999997</v>
      </c>
      <c r="K18" s="66">
        <f t="shared" si="5"/>
        <v>16</v>
      </c>
      <c r="L18" s="65">
        <f>VLOOKUP($A18,'Return Data'!$B$7:$R$2292,13,0)</f>
        <v>4.5561999999999996</v>
      </c>
      <c r="M18" s="66">
        <f t="shared" si="6"/>
        <v>11</v>
      </c>
      <c r="N18" s="65">
        <f>VLOOKUP($A18,'Return Data'!$B$7:$R$2292,17,0)</f>
        <v>6.7542</v>
      </c>
      <c r="O18" s="66">
        <f t="shared" si="7"/>
        <v>12</v>
      </c>
      <c r="P18" s="65">
        <f>VLOOKUP($A18,'Return Data'!$B$7:$R$2292,14,0)</f>
        <v>7.0602999999999998</v>
      </c>
      <c r="Q18" s="66">
        <f t="shared" si="8"/>
        <v>16</v>
      </c>
      <c r="R18" s="65">
        <f>VLOOKUP($A18,'Return Data'!$B$7:$R$2292,16,0)</f>
        <v>7.3646000000000003</v>
      </c>
      <c r="S18" s="67">
        <f t="shared" si="1"/>
        <v>24</v>
      </c>
    </row>
    <row r="19" spans="1:19" x14ac:dyDescent="0.3">
      <c r="A19" s="82" t="s">
        <v>1080</v>
      </c>
      <c r="B19" s="64">
        <f>VLOOKUP($A19,'Return Data'!$B$7:$R$2292,3,0)</f>
        <v>44579</v>
      </c>
      <c r="C19" s="65">
        <f>VLOOKUP($A19,'Return Data'!$B$7:$R$2292,4,0)</f>
        <v>12.492699999999999</v>
      </c>
      <c r="D19" s="65">
        <f>VLOOKUP($A19,'Return Data'!$B$7:$R$2292,9,0)</f>
        <v>-1.7048000000000001</v>
      </c>
      <c r="E19" s="66">
        <f t="shared" si="2"/>
        <v>11</v>
      </c>
      <c r="F19" s="65">
        <f>VLOOKUP($A19,'Return Data'!$B$7:$R$2292,10,0)</f>
        <v>0.96140000000000003</v>
      </c>
      <c r="G19" s="66">
        <f t="shared" si="3"/>
        <v>20</v>
      </c>
      <c r="H19" s="65">
        <f>VLOOKUP($A19,'Return Data'!$B$7:$R$2292,11,0)</f>
        <v>2.8138000000000001</v>
      </c>
      <c r="I19" s="66">
        <f t="shared" si="4"/>
        <v>21</v>
      </c>
      <c r="J19" s="65">
        <f>VLOOKUP($A19,'Return Data'!$B$7:$R$2292,12,0)</f>
        <v>21.9389</v>
      </c>
      <c r="K19" s="66">
        <f t="shared" si="5"/>
        <v>2</v>
      </c>
      <c r="L19" s="65">
        <f>VLOOKUP($A19,'Return Data'!$B$7:$R$2292,13,0)</f>
        <v>17.065999999999999</v>
      </c>
      <c r="M19" s="66">
        <f t="shared" si="6"/>
        <v>2</v>
      </c>
      <c r="N19" s="65">
        <f>VLOOKUP($A19,'Return Data'!$B$7:$R$2292,17,0)</f>
        <v>-5.3350999999999997</v>
      </c>
      <c r="O19" s="66">
        <f t="shared" si="7"/>
        <v>31</v>
      </c>
      <c r="P19" s="65">
        <f>VLOOKUP($A19,'Return Data'!$B$7:$R$2292,14,0)</f>
        <v>-4.8072999999999997</v>
      </c>
      <c r="Q19" s="66">
        <f t="shared" si="8"/>
        <v>30</v>
      </c>
      <c r="R19" s="65">
        <f>VLOOKUP($A19,'Return Data'!$B$7:$R$2292,16,0)</f>
        <v>2.9836999999999998</v>
      </c>
      <c r="S19" s="67">
        <f t="shared" si="1"/>
        <v>30</v>
      </c>
    </row>
    <row r="20" spans="1:19" x14ac:dyDescent="0.3">
      <c r="A20" s="82" t="s">
        <v>1082</v>
      </c>
      <c r="B20" s="64">
        <f>VLOOKUP($A20,'Return Data'!$B$7:$R$2292,3,0)</f>
        <v>44579</v>
      </c>
      <c r="C20" s="65">
        <f>VLOOKUP($A20,'Return Data'!$B$7:$R$2292,4,0)</f>
        <v>4.53E-2</v>
      </c>
      <c r="D20" s="65">
        <f>VLOOKUP($A20,'Return Data'!$B$7:$R$2292,9,0)</f>
        <v>10.1615</v>
      </c>
      <c r="E20" s="66">
        <f t="shared" si="2"/>
        <v>4</v>
      </c>
      <c r="F20" s="65">
        <f>VLOOKUP($A20,'Return Data'!$B$7:$R$2292,10,0)</f>
        <v>9.8735999999999997</v>
      </c>
      <c r="G20" s="66">
        <f t="shared" si="3"/>
        <v>3</v>
      </c>
      <c r="H20" s="65">
        <f>VLOOKUP($A20,'Return Data'!$B$7:$R$2292,11,0)</f>
        <v>10.4964</v>
      </c>
      <c r="I20" s="66">
        <f t="shared" si="4"/>
        <v>5</v>
      </c>
      <c r="J20" s="65">
        <f>VLOOKUP($A20,'Return Data'!$B$7:$R$2292,12,0)</f>
        <v>11.033300000000001</v>
      </c>
      <c r="K20" s="66">
        <f t="shared" si="5"/>
        <v>6</v>
      </c>
      <c r="L20" s="65">
        <f>VLOOKUP($A20,'Return Data'!$B$7:$R$2292,13,0)</f>
        <v>-16.1111</v>
      </c>
      <c r="M20" s="66">
        <f t="shared" si="6"/>
        <v>34</v>
      </c>
      <c r="N20" s="65"/>
      <c r="O20" s="66"/>
      <c r="P20" s="65"/>
      <c r="Q20" s="66"/>
      <c r="R20" s="65">
        <f>VLOOKUP($A20,'Return Data'!$B$7:$R$2292,16,0)</f>
        <v>-7.0233999999999996</v>
      </c>
      <c r="S20" s="67">
        <f t="shared" si="1"/>
        <v>34</v>
      </c>
    </row>
    <row r="21" spans="1:19" x14ac:dyDescent="0.3">
      <c r="A21" s="82" t="s">
        <v>1087</v>
      </c>
      <c r="B21" s="64">
        <f>VLOOKUP($A21,'Return Data'!$B$7:$R$2292,3,0)</f>
        <v>44579</v>
      </c>
      <c r="C21" s="65">
        <f>VLOOKUP($A21,'Return Data'!$B$7:$R$2292,4,0)</f>
        <v>40.8568</v>
      </c>
      <c r="D21" s="65">
        <f>VLOOKUP($A21,'Return Data'!$B$7:$R$2292,9,0)</f>
        <v>-0.43809999999999999</v>
      </c>
      <c r="E21" s="66">
        <f t="shared" si="2"/>
        <v>9</v>
      </c>
      <c r="F21" s="65">
        <f>VLOOKUP($A21,'Return Data'!$B$7:$R$2292,10,0)</f>
        <v>2.8904000000000001</v>
      </c>
      <c r="G21" s="66">
        <f t="shared" si="3"/>
        <v>8</v>
      </c>
      <c r="H21" s="65">
        <f>VLOOKUP($A21,'Return Data'!$B$7:$R$2292,11,0)</f>
        <v>3.9331999999999998</v>
      </c>
      <c r="I21" s="66">
        <f t="shared" si="4"/>
        <v>17</v>
      </c>
      <c r="J21" s="65">
        <f>VLOOKUP($A21,'Return Data'!$B$7:$R$2292,12,0)</f>
        <v>4.8724999999999996</v>
      </c>
      <c r="K21" s="66">
        <f t="shared" si="5"/>
        <v>15</v>
      </c>
      <c r="L21" s="65">
        <f>VLOOKUP($A21,'Return Data'!$B$7:$R$2292,13,0)</f>
        <v>4.0923999999999996</v>
      </c>
      <c r="M21" s="66">
        <f t="shared" si="6"/>
        <v>12</v>
      </c>
      <c r="N21" s="65">
        <f>VLOOKUP($A21,'Return Data'!$B$7:$R$2292,17,0)</f>
        <v>7.7412000000000001</v>
      </c>
      <c r="O21" s="66">
        <f t="shared" si="7"/>
        <v>5</v>
      </c>
      <c r="P21" s="65">
        <f>VLOOKUP($A21,'Return Data'!$B$7:$R$2292,14,0)</f>
        <v>8.9553999999999991</v>
      </c>
      <c r="Q21" s="66">
        <f t="shared" si="8"/>
        <v>1</v>
      </c>
      <c r="R21" s="65">
        <f>VLOOKUP($A21,'Return Data'!$B$7:$R$2292,16,0)</f>
        <v>8.0327999999999999</v>
      </c>
      <c r="S21" s="67">
        <f t="shared" si="1"/>
        <v>11</v>
      </c>
    </row>
    <row r="22" spans="1:19" x14ac:dyDescent="0.3">
      <c r="A22" s="82" t="s">
        <v>1088</v>
      </c>
      <c r="B22" s="64">
        <f>VLOOKUP($A22,'Return Data'!$B$7:$R$2292,3,0)</f>
        <v>44579</v>
      </c>
      <c r="C22" s="65">
        <f>VLOOKUP($A22,'Return Data'!$B$7:$R$2292,4,0)</f>
        <v>58.86</v>
      </c>
      <c r="D22" s="65">
        <f>VLOOKUP($A22,'Return Data'!$B$7:$R$2292,9,0)</f>
        <v>-4.6608000000000001</v>
      </c>
      <c r="E22" s="66">
        <f t="shared" si="2"/>
        <v>21</v>
      </c>
      <c r="F22" s="65">
        <f>VLOOKUP($A22,'Return Data'!$B$7:$R$2292,10,0)</f>
        <v>-0.35759999999999997</v>
      </c>
      <c r="G22" s="66">
        <f t="shared" si="3"/>
        <v>31</v>
      </c>
      <c r="H22" s="65">
        <f>VLOOKUP($A22,'Return Data'!$B$7:$R$2292,11,0)</f>
        <v>1.8197000000000001</v>
      </c>
      <c r="I22" s="66">
        <f t="shared" si="4"/>
        <v>30</v>
      </c>
      <c r="J22" s="65">
        <f>VLOOKUP($A22,'Return Data'!$B$7:$R$2292,12,0)</f>
        <v>2.4007000000000001</v>
      </c>
      <c r="K22" s="66">
        <f t="shared" si="5"/>
        <v>29</v>
      </c>
      <c r="L22" s="65">
        <f>VLOOKUP($A22,'Return Data'!$B$7:$R$2292,13,0)</f>
        <v>1.8713</v>
      </c>
      <c r="M22" s="66">
        <f t="shared" si="6"/>
        <v>20</v>
      </c>
      <c r="N22" s="65">
        <f>VLOOKUP($A22,'Return Data'!$B$7:$R$2292,17,0)</f>
        <v>3.7591999999999999</v>
      </c>
      <c r="O22" s="66">
        <f t="shared" si="7"/>
        <v>28</v>
      </c>
      <c r="P22" s="65">
        <f>VLOOKUP($A22,'Return Data'!$B$7:$R$2292,14,0)</f>
        <v>5.1519000000000004</v>
      </c>
      <c r="Q22" s="66">
        <f t="shared" si="8"/>
        <v>22</v>
      </c>
      <c r="R22" s="65">
        <f>VLOOKUP($A22,'Return Data'!$B$7:$R$2292,16,0)</f>
        <v>7.6318999999999999</v>
      </c>
      <c r="S22" s="67">
        <f t="shared" si="1"/>
        <v>18</v>
      </c>
    </row>
    <row r="23" spans="1:19" x14ac:dyDescent="0.3">
      <c r="A23" s="82" t="s">
        <v>1092</v>
      </c>
      <c r="B23" s="64">
        <f>VLOOKUP($A23,'Return Data'!$B$7:$R$2292,3,0)</f>
        <v>44579</v>
      </c>
      <c r="C23" s="65">
        <f>VLOOKUP($A23,'Return Data'!$B$7:$R$2292,4,0)</f>
        <v>29.4985</v>
      </c>
      <c r="D23" s="65">
        <f>VLOOKUP($A23,'Return Data'!$B$7:$R$2292,9,0)</f>
        <v>-2.323</v>
      </c>
      <c r="E23" s="66">
        <f t="shared" si="2"/>
        <v>14</v>
      </c>
      <c r="F23" s="65">
        <f>VLOOKUP($A23,'Return Data'!$B$7:$R$2292,10,0)</f>
        <v>3.0002</v>
      </c>
      <c r="G23" s="66">
        <f t="shared" si="3"/>
        <v>7</v>
      </c>
      <c r="H23" s="65">
        <f>VLOOKUP($A23,'Return Data'!$B$7:$R$2292,11,0)</f>
        <v>4.5683999999999996</v>
      </c>
      <c r="I23" s="66">
        <f t="shared" si="4"/>
        <v>11</v>
      </c>
      <c r="J23" s="65">
        <f>VLOOKUP($A23,'Return Data'!$B$7:$R$2292,12,0)</f>
        <v>5.7081999999999997</v>
      </c>
      <c r="K23" s="66">
        <f t="shared" si="5"/>
        <v>9</v>
      </c>
      <c r="L23" s="65">
        <f>VLOOKUP($A23,'Return Data'!$B$7:$R$2292,13,0)</f>
        <v>5.0298999999999996</v>
      </c>
      <c r="M23" s="66">
        <f t="shared" si="6"/>
        <v>8</v>
      </c>
      <c r="N23" s="65">
        <f>VLOOKUP($A23,'Return Data'!$B$7:$R$2292,17,0)</f>
        <v>7.9324000000000003</v>
      </c>
      <c r="O23" s="66">
        <f t="shared" si="7"/>
        <v>3</v>
      </c>
      <c r="P23" s="65">
        <f>VLOOKUP($A23,'Return Data'!$B$7:$R$2292,14,0)</f>
        <v>1.7572000000000001</v>
      </c>
      <c r="Q23" s="66">
        <f t="shared" si="8"/>
        <v>26</v>
      </c>
      <c r="R23" s="65">
        <f>VLOOKUP($A23,'Return Data'!$B$7:$R$2292,16,0)</f>
        <v>5.8087</v>
      </c>
      <c r="S23" s="67">
        <f t="shared" si="1"/>
        <v>28</v>
      </c>
    </row>
    <row r="24" spans="1:19" x14ac:dyDescent="0.3">
      <c r="A24" s="82" t="s">
        <v>1093</v>
      </c>
      <c r="B24" s="64">
        <f>VLOOKUP($A24,'Return Data'!$B$7:$R$2292,3,0)</f>
        <v>44579</v>
      </c>
      <c r="C24" s="65">
        <f>VLOOKUP($A24,'Return Data'!$B$7:$R$2292,4,0)</f>
        <v>2.2492000000000001</v>
      </c>
      <c r="D24" s="65">
        <f>VLOOKUP($A24,'Return Data'!$B$7:$R$2292,9,0)</f>
        <v>15.0549</v>
      </c>
      <c r="E24" s="66">
        <f t="shared" si="2"/>
        <v>1</v>
      </c>
      <c r="F24" s="65">
        <f>VLOOKUP($A24,'Return Data'!$B$7:$R$2292,10,0)</f>
        <v>6.0529999999999999</v>
      </c>
      <c r="G24" s="66">
        <f t="shared" si="3"/>
        <v>4</v>
      </c>
      <c r="H24" s="65">
        <f>VLOOKUP($A24,'Return Data'!$B$7:$R$2292,11,0)</f>
        <v>365.81009999999998</v>
      </c>
      <c r="I24" s="66">
        <f t="shared" si="4"/>
        <v>1</v>
      </c>
      <c r="J24" s="65">
        <f>VLOOKUP($A24,'Return Data'!$B$7:$R$2292,12,0)</f>
        <v>245.63419999999999</v>
      </c>
      <c r="K24" s="66">
        <f t="shared" si="5"/>
        <v>1</v>
      </c>
      <c r="L24" s="65">
        <f>VLOOKUP($A24,'Return Data'!$B$7:$R$2292,13,0)</f>
        <v>186.4128</v>
      </c>
      <c r="M24" s="66">
        <f t="shared" si="6"/>
        <v>1</v>
      </c>
      <c r="N24" s="65">
        <f>VLOOKUP($A24,'Return Data'!$B$7:$R$2292,17,0)</f>
        <v>46.380600000000001</v>
      </c>
      <c r="O24" s="66">
        <f t="shared" si="7"/>
        <v>1</v>
      </c>
      <c r="P24" s="65"/>
      <c r="Q24" s="66"/>
      <c r="R24" s="65">
        <f>VLOOKUP($A24,'Return Data'!$B$7:$R$2292,16,0)</f>
        <v>23.071000000000002</v>
      </c>
      <c r="S24" s="67">
        <f t="shared" si="1"/>
        <v>1</v>
      </c>
    </row>
    <row r="25" spans="1:19" x14ac:dyDescent="0.3">
      <c r="A25" s="82" t="s">
        <v>1097</v>
      </c>
      <c r="B25" s="64">
        <f>VLOOKUP($A25,'Return Data'!$B$7:$R$2292,3,0)</f>
        <v>44579</v>
      </c>
      <c r="C25" s="65">
        <f>VLOOKUP($A25,'Return Data'!$B$7:$R$2292,4,0)</f>
        <v>8.9399999999999993E-2</v>
      </c>
      <c r="D25" s="65">
        <f>VLOOKUP($A25,'Return Data'!$B$7:$R$2292,9,0)</f>
        <v>10.299099999999999</v>
      </c>
      <c r="E25" s="66">
        <f t="shared" si="2"/>
        <v>3</v>
      </c>
      <c r="F25" s="65">
        <f>VLOOKUP($A25,'Return Data'!$B$7:$R$2292,10,0)</f>
        <v>10.9445</v>
      </c>
      <c r="G25" s="66">
        <f t="shared" si="3"/>
        <v>1</v>
      </c>
      <c r="H25" s="65">
        <f>VLOOKUP($A25,'Return Data'!$B$7:$R$2292,11,0)</f>
        <v>10.889200000000001</v>
      </c>
      <c r="I25" s="66">
        <f t="shared" si="4"/>
        <v>3</v>
      </c>
      <c r="J25" s="65">
        <f>VLOOKUP($A25,'Return Data'!$B$7:$R$2292,12,0)</f>
        <v>11.194000000000001</v>
      </c>
      <c r="K25" s="66">
        <f t="shared" si="5"/>
        <v>4</v>
      </c>
      <c r="L25" s="65">
        <f>VLOOKUP($A25,'Return Data'!$B$7:$R$2292,13,0)</f>
        <v>-15.7399</v>
      </c>
      <c r="M25" s="66">
        <f t="shared" si="6"/>
        <v>33</v>
      </c>
      <c r="N25" s="65"/>
      <c r="O25" s="66"/>
      <c r="P25" s="65"/>
      <c r="Q25" s="66"/>
      <c r="R25" s="65">
        <f>VLOOKUP($A25,'Return Data'!$B$7:$R$2292,16,0)</f>
        <v>-4.6698000000000004</v>
      </c>
      <c r="S25" s="67">
        <f t="shared" si="1"/>
        <v>32</v>
      </c>
    </row>
    <row r="26" spans="1:19" x14ac:dyDescent="0.3">
      <c r="A26" s="82" t="s">
        <v>1099</v>
      </c>
      <c r="B26" s="64">
        <f>VLOOKUP($A26,'Return Data'!$B$7:$R$2292,3,0)</f>
        <v>44579</v>
      </c>
      <c r="C26" s="65">
        <f>VLOOKUP($A26,'Return Data'!$B$7:$R$2292,4,0)</f>
        <v>14.939399999999999</v>
      </c>
      <c r="D26" s="65">
        <f>VLOOKUP($A26,'Return Data'!$B$7:$R$2292,9,0)</f>
        <v>-0.1145</v>
      </c>
      <c r="E26" s="66">
        <f t="shared" si="2"/>
        <v>8</v>
      </c>
      <c r="F26" s="65">
        <f>VLOOKUP($A26,'Return Data'!$B$7:$R$2292,10,0)</f>
        <v>1.9187000000000001</v>
      </c>
      <c r="G26" s="66">
        <f t="shared" si="3"/>
        <v>15</v>
      </c>
      <c r="H26" s="65">
        <f>VLOOKUP($A26,'Return Data'!$B$7:$R$2292,11,0)</f>
        <v>9.8915000000000006</v>
      </c>
      <c r="I26" s="66">
        <f t="shared" si="4"/>
        <v>6</v>
      </c>
      <c r="J26" s="65">
        <f>VLOOKUP($A26,'Return Data'!$B$7:$R$2292,12,0)</f>
        <v>8.2027999999999999</v>
      </c>
      <c r="K26" s="66">
        <f t="shared" si="5"/>
        <v>7</v>
      </c>
      <c r="L26" s="65">
        <f>VLOOKUP($A26,'Return Data'!$B$7:$R$2292,13,0)</f>
        <v>6.5373000000000001</v>
      </c>
      <c r="M26" s="66">
        <f t="shared" si="6"/>
        <v>5</v>
      </c>
      <c r="N26" s="65">
        <f>VLOOKUP($A26,'Return Data'!$B$7:$R$2292,17,0)</f>
        <v>3.3090000000000002</v>
      </c>
      <c r="O26" s="66">
        <f t="shared" si="7"/>
        <v>29</v>
      </c>
      <c r="P26" s="65">
        <f>VLOOKUP($A26,'Return Data'!$B$7:$R$2292,14,0)</f>
        <v>3.948</v>
      </c>
      <c r="Q26" s="66">
        <f t="shared" si="8"/>
        <v>23</v>
      </c>
      <c r="R26" s="65">
        <f>VLOOKUP($A26,'Return Data'!$B$7:$R$2292,16,0)</f>
        <v>6.0732999999999997</v>
      </c>
      <c r="S26" s="67">
        <f t="shared" si="1"/>
        <v>27</v>
      </c>
    </row>
    <row r="27" spans="1:19" x14ac:dyDescent="0.3">
      <c r="A27" s="82" t="s">
        <v>1102</v>
      </c>
      <c r="B27" s="64">
        <f>VLOOKUP($A27,'Return Data'!$B$7:$R$2292,3,0)</f>
        <v>44579</v>
      </c>
      <c r="C27" s="65">
        <f>VLOOKUP($A27,'Return Data'!$B$7:$R$2292,4,0)</f>
        <v>101.7137</v>
      </c>
      <c r="D27" s="65">
        <f>VLOOKUP($A27,'Return Data'!$B$7:$R$2292,9,0)</f>
        <v>-5.2652999999999999</v>
      </c>
      <c r="E27" s="66">
        <f t="shared" si="2"/>
        <v>23</v>
      </c>
      <c r="F27" s="65">
        <f>VLOOKUP($A27,'Return Data'!$B$7:$R$2292,10,0)</f>
        <v>1.7102999999999999</v>
      </c>
      <c r="G27" s="66">
        <f t="shared" si="3"/>
        <v>16</v>
      </c>
      <c r="H27" s="65">
        <f>VLOOKUP($A27,'Return Data'!$B$7:$R$2292,11,0)</f>
        <v>4.4161000000000001</v>
      </c>
      <c r="I27" s="66">
        <f t="shared" si="4"/>
        <v>12</v>
      </c>
      <c r="J27" s="65">
        <f>VLOOKUP($A27,'Return Data'!$B$7:$R$2292,12,0)</f>
        <v>5.1043000000000003</v>
      </c>
      <c r="K27" s="66">
        <f t="shared" si="5"/>
        <v>14</v>
      </c>
      <c r="L27" s="65">
        <f>VLOOKUP($A27,'Return Data'!$B$7:$R$2292,13,0)</f>
        <v>3.9464000000000001</v>
      </c>
      <c r="M27" s="66">
        <f t="shared" si="6"/>
        <v>13</v>
      </c>
      <c r="N27" s="65">
        <f>VLOOKUP($A27,'Return Data'!$B$7:$R$2292,17,0)</f>
        <v>8.0117999999999991</v>
      </c>
      <c r="O27" s="66">
        <f t="shared" si="7"/>
        <v>2</v>
      </c>
      <c r="P27" s="65">
        <f>VLOOKUP($A27,'Return Data'!$B$7:$R$2292,14,0)</f>
        <v>8.6184999999999992</v>
      </c>
      <c r="Q27" s="66">
        <f t="shared" si="8"/>
        <v>4</v>
      </c>
      <c r="R27" s="65">
        <f>VLOOKUP($A27,'Return Data'!$B$7:$R$2292,16,0)</f>
        <v>9.2339000000000002</v>
      </c>
      <c r="S27" s="67">
        <f t="shared" si="1"/>
        <v>3</v>
      </c>
    </row>
    <row r="28" spans="1:19" x14ac:dyDescent="0.3">
      <c r="A28" s="82" t="s">
        <v>1105</v>
      </c>
      <c r="B28" s="64">
        <f>VLOOKUP($A28,'Return Data'!$B$7:$R$2292,3,0)</f>
        <v>44579</v>
      </c>
      <c r="C28" s="65">
        <f>VLOOKUP($A28,'Return Data'!$B$7:$R$2292,4,0)</f>
        <v>46.131900000000002</v>
      </c>
      <c r="D28" s="65">
        <f>VLOOKUP($A28,'Return Data'!$B$7:$R$2292,9,0)</f>
        <v>-8.4084000000000003</v>
      </c>
      <c r="E28" s="66">
        <f t="shared" si="2"/>
        <v>28</v>
      </c>
      <c r="F28" s="65">
        <f>VLOOKUP($A28,'Return Data'!$B$7:$R$2292,10,0)</f>
        <v>0.41930000000000001</v>
      </c>
      <c r="G28" s="66">
        <f t="shared" si="3"/>
        <v>24</v>
      </c>
      <c r="H28" s="65">
        <f>VLOOKUP($A28,'Return Data'!$B$7:$R$2292,11,0)</f>
        <v>1.6052</v>
      </c>
      <c r="I28" s="66">
        <f t="shared" si="4"/>
        <v>31</v>
      </c>
      <c r="J28" s="65">
        <f>VLOOKUP($A28,'Return Data'!$B$7:$R$2292,12,0)</f>
        <v>2.3612000000000002</v>
      </c>
      <c r="K28" s="66">
        <f t="shared" si="5"/>
        <v>30</v>
      </c>
      <c r="L28" s="65">
        <f>VLOOKUP($A28,'Return Data'!$B$7:$R$2292,13,0)</f>
        <v>1.7996000000000001</v>
      </c>
      <c r="M28" s="66">
        <f t="shared" si="6"/>
        <v>22</v>
      </c>
      <c r="N28" s="65">
        <f>VLOOKUP($A28,'Return Data'!$B$7:$R$2292,17,0)</f>
        <v>5.5826000000000002</v>
      </c>
      <c r="O28" s="66">
        <f t="shared" si="7"/>
        <v>21</v>
      </c>
      <c r="P28" s="65">
        <f>VLOOKUP($A28,'Return Data'!$B$7:$R$2292,14,0)</f>
        <v>7.2111999999999998</v>
      </c>
      <c r="Q28" s="66">
        <f t="shared" si="8"/>
        <v>15</v>
      </c>
      <c r="R28" s="65">
        <f>VLOOKUP($A28,'Return Data'!$B$7:$R$2292,16,0)</f>
        <v>8.2241</v>
      </c>
      <c r="S28" s="67">
        <f t="shared" si="1"/>
        <v>9</v>
      </c>
    </row>
    <row r="29" spans="1:19" x14ac:dyDescent="0.3">
      <c r="A29" s="82" t="s">
        <v>1106</v>
      </c>
      <c r="B29" s="64">
        <f>VLOOKUP($A29,'Return Data'!$B$7:$R$2292,3,0)</f>
        <v>44579</v>
      </c>
      <c r="C29" s="65">
        <f>VLOOKUP($A29,'Return Data'!$B$7:$R$2292,4,0)</f>
        <v>47.561100000000003</v>
      </c>
      <c r="D29" s="65">
        <f>VLOOKUP($A29,'Return Data'!$B$7:$R$2292,9,0)</f>
        <v>-9.3620000000000001</v>
      </c>
      <c r="E29" s="66">
        <f t="shared" si="2"/>
        <v>30</v>
      </c>
      <c r="F29" s="65">
        <f>VLOOKUP($A29,'Return Data'!$B$7:$R$2292,10,0)</f>
        <v>-0.35499999999999998</v>
      </c>
      <c r="G29" s="66">
        <f t="shared" si="3"/>
        <v>30</v>
      </c>
      <c r="H29" s="65">
        <f>VLOOKUP($A29,'Return Data'!$B$7:$R$2292,11,0)</f>
        <v>1.8866000000000001</v>
      </c>
      <c r="I29" s="66">
        <f t="shared" si="4"/>
        <v>29</v>
      </c>
      <c r="J29" s="65">
        <f>VLOOKUP($A29,'Return Data'!$B$7:$R$2292,12,0)</f>
        <v>2.6913999999999998</v>
      </c>
      <c r="K29" s="66">
        <f t="shared" si="5"/>
        <v>28</v>
      </c>
      <c r="L29" s="65">
        <f>VLOOKUP($A29,'Return Data'!$B$7:$R$2292,13,0)</f>
        <v>1.5278</v>
      </c>
      <c r="M29" s="66">
        <f t="shared" si="6"/>
        <v>23</v>
      </c>
      <c r="N29" s="65">
        <f>VLOOKUP($A29,'Return Data'!$B$7:$R$2292,17,0)</f>
        <v>5.2521000000000004</v>
      </c>
      <c r="O29" s="66">
        <f t="shared" si="7"/>
        <v>23</v>
      </c>
      <c r="P29" s="65">
        <f>VLOOKUP($A29,'Return Data'!$B$7:$R$2292,14,0)</f>
        <v>6.4762000000000004</v>
      </c>
      <c r="Q29" s="66">
        <f t="shared" si="8"/>
        <v>20</v>
      </c>
      <c r="R29" s="65">
        <f>VLOOKUP($A29,'Return Data'!$B$7:$R$2292,16,0)</f>
        <v>7.5712000000000002</v>
      </c>
      <c r="S29" s="67">
        <f t="shared" si="1"/>
        <v>19</v>
      </c>
    </row>
    <row r="30" spans="1:19" x14ac:dyDescent="0.3">
      <c r="A30" s="82" t="s">
        <v>1108</v>
      </c>
      <c r="B30" s="64">
        <f>VLOOKUP($A30,'Return Data'!$B$7:$R$2292,3,0)</f>
        <v>44579</v>
      </c>
      <c r="C30" s="65">
        <f>VLOOKUP($A30,'Return Data'!$B$7:$R$2292,4,0)</f>
        <v>35.231299999999997</v>
      </c>
      <c r="D30" s="65">
        <f>VLOOKUP($A30,'Return Data'!$B$7:$R$2292,9,0)</f>
        <v>-8.1708999999999996</v>
      </c>
      <c r="E30" s="66">
        <f t="shared" si="2"/>
        <v>27</v>
      </c>
      <c r="F30" s="65">
        <f>VLOOKUP($A30,'Return Data'!$B$7:$R$2292,10,0)</f>
        <v>0.3765</v>
      </c>
      <c r="G30" s="66">
        <f t="shared" si="3"/>
        <v>25</v>
      </c>
      <c r="H30" s="65">
        <f>VLOOKUP($A30,'Return Data'!$B$7:$R$2292,11,0)</f>
        <v>2.9047999999999998</v>
      </c>
      <c r="I30" s="66">
        <f t="shared" si="4"/>
        <v>20</v>
      </c>
      <c r="J30" s="65">
        <f>VLOOKUP($A30,'Return Data'!$B$7:$R$2292,12,0)</f>
        <v>3.4546999999999999</v>
      </c>
      <c r="K30" s="66">
        <f t="shared" si="5"/>
        <v>21</v>
      </c>
      <c r="L30" s="65">
        <f>VLOOKUP($A30,'Return Data'!$B$7:$R$2292,13,0)</f>
        <v>1.4911000000000001</v>
      </c>
      <c r="M30" s="66">
        <f t="shared" si="6"/>
        <v>24</v>
      </c>
      <c r="N30" s="65">
        <f>VLOOKUP($A30,'Return Data'!$B$7:$R$2292,17,0)</f>
        <v>5.0418000000000003</v>
      </c>
      <c r="O30" s="66">
        <f t="shared" si="7"/>
        <v>24</v>
      </c>
      <c r="P30" s="65">
        <f>VLOOKUP($A30,'Return Data'!$B$7:$R$2292,14,0)</f>
        <v>6.8228999999999997</v>
      </c>
      <c r="Q30" s="66">
        <f t="shared" si="8"/>
        <v>17</v>
      </c>
      <c r="R30" s="65">
        <f>VLOOKUP($A30,'Return Data'!$B$7:$R$2292,16,0)</f>
        <v>6.8080999999999996</v>
      </c>
      <c r="S30" s="67">
        <f t="shared" si="1"/>
        <v>25</v>
      </c>
    </row>
    <row r="31" spans="1:19" x14ac:dyDescent="0.3">
      <c r="A31" s="82" t="s">
        <v>1110</v>
      </c>
      <c r="B31" s="64">
        <f>VLOOKUP($A31,'Return Data'!$B$7:$R$2292,3,0)</f>
        <v>44579</v>
      </c>
      <c r="C31" s="65">
        <f>VLOOKUP($A31,'Return Data'!$B$7:$R$2292,4,0)</f>
        <v>31.688800000000001</v>
      </c>
      <c r="D31" s="65">
        <f>VLOOKUP($A31,'Return Data'!$B$7:$R$2292,9,0)</f>
        <v>-9.8097999999999992</v>
      </c>
      <c r="E31" s="66">
        <f t="shared" si="2"/>
        <v>32</v>
      </c>
      <c r="F31" s="65">
        <f>VLOOKUP($A31,'Return Data'!$B$7:$R$2292,10,0)</f>
        <v>0.124</v>
      </c>
      <c r="G31" s="66">
        <f t="shared" si="3"/>
        <v>27</v>
      </c>
      <c r="H31" s="65">
        <f>VLOOKUP($A31,'Return Data'!$B$7:$R$2292,11,0)</f>
        <v>2.5983000000000001</v>
      </c>
      <c r="I31" s="66">
        <f t="shared" si="4"/>
        <v>23</v>
      </c>
      <c r="J31" s="65">
        <f>VLOOKUP($A31,'Return Data'!$B$7:$R$2292,12,0)</f>
        <v>3.2736999999999998</v>
      </c>
      <c r="K31" s="66">
        <f t="shared" si="5"/>
        <v>23</v>
      </c>
      <c r="L31" s="65">
        <f>VLOOKUP($A31,'Return Data'!$B$7:$R$2292,13,0)</f>
        <v>2.6128999999999998</v>
      </c>
      <c r="M31" s="66">
        <f t="shared" si="6"/>
        <v>16</v>
      </c>
      <c r="N31" s="65">
        <f>VLOOKUP($A31,'Return Data'!$B$7:$R$2292,17,0)</f>
        <v>6.6441999999999997</v>
      </c>
      <c r="O31" s="66">
        <f t="shared" si="7"/>
        <v>13</v>
      </c>
      <c r="P31" s="65">
        <f>VLOOKUP($A31,'Return Data'!$B$7:$R$2292,14,0)</f>
        <v>8.0047999999999995</v>
      </c>
      <c r="Q31" s="66">
        <f t="shared" si="8"/>
        <v>7</v>
      </c>
      <c r="R31" s="65">
        <f>VLOOKUP($A31,'Return Data'!$B$7:$R$2292,16,0)</f>
        <v>8.9694000000000003</v>
      </c>
      <c r="S31" s="67">
        <f t="shared" si="1"/>
        <v>4</v>
      </c>
    </row>
    <row r="32" spans="1:19" x14ac:dyDescent="0.3">
      <c r="A32" s="82" t="s">
        <v>1113</v>
      </c>
      <c r="B32" s="64">
        <f>VLOOKUP($A32,'Return Data'!$B$7:$R$2292,3,0)</f>
        <v>44579</v>
      </c>
      <c r="C32" s="65">
        <f>VLOOKUP($A32,'Return Data'!$B$7:$R$2292,4,0)</f>
        <v>54.304299999999998</v>
      </c>
      <c r="D32" s="65">
        <f>VLOOKUP($A32,'Return Data'!$B$7:$R$2292,9,0)</f>
        <v>-5.9486999999999997</v>
      </c>
      <c r="E32" s="66">
        <f t="shared" si="2"/>
        <v>24</v>
      </c>
      <c r="F32" s="65">
        <f>VLOOKUP($A32,'Return Data'!$B$7:$R$2292,10,0)</f>
        <v>0.49959999999999999</v>
      </c>
      <c r="G32" s="66">
        <f t="shared" si="3"/>
        <v>23</v>
      </c>
      <c r="H32" s="65">
        <f>VLOOKUP($A32,'Return Data'!$B$7:$R$2292,11,0)</f>
        <v>1.8920999999999999</v>
      </c>
      <c r="I32" s="66">
        <f t="shared" si="4"/>
        <v>28</v>
      </c>
      <c r="J32" s="65">
        <f>VLOOKUP($A32,'Return Data'!$B$7:$R$2292,12,0)</f>
        <v>3.28</v>
      </c>
      <c r="K32" s="66">
        <f t="shared" si="5"/>
        <v>22</v>
      </c>
      <c r="L32" s="65">
        <f>VLOOKUP($A32,'Return Data'!$B$7:$R$2292,13,0)</f>
        <v>1.3781000000000001</v>
      </c>
      <c r="M32" s="66">
        <f t="shared" si="6"/>
        <v>28</v>
      </c>
      <c r="N32" s="65">
        <f>VLOOKUP($A32,'Return Data'!$B$7:$R$2292,17,0)</f>
        <v>6.1631</v>
      </c>
      <c r="O32" s="66">
        <f t="shared" si="7"/>
        <v>19</v>
      </c>
      <c r="P32" s="65">
        <f>VLOOKUP($A32,'Return Data'!$B$7:$R$2292,14,0)</f>
        <v>7.7704000000000004</v>
      </c>
      <c r="Q32" s="66">
        <f t="shared" si="8"/>
        <v>9</v>
      </c>
      <c r="R32" s="65">
        <f>VLOOKUP($A32,'Return Data'!$B$7:$R$2292,16,0)</f>
        <v>8.1763999999999992</v>
      </c>
      <c r="S32" s="67">
        <f t="shared" si="1"/>
        <v>10</v>
      </c>
    </row>
    <row r="33" spans="1:19" x14ac:dyDescent="0.3">
      <c r="A33" s="82" t="s">
        <v>1114</v>
      </c>
      <c r="B33" s="64">
        <f>VLOOKUP($A33,'Return Data'!$B$7:$R$2292,3,0)</f>
        <v>44579</v>
      </c>
      <c r="C33" s="65">
        <f>VLOOKUP($A33,'Return Data'!$B$7:$R$2292,4,0)</f>
        <v>50.906799999999997</v>
      </c>
      <c r="D33" s="65">
        <f>VLOOKUP($A33,'Return Data'!$B$7:$R$2292,9,0)</f>
        <v>-6.5096999999999996</v>
      </c>
      <c r="E33" s="66">
        <f t="shared" si="2"/>
        <v>26</v>
      </c>
      <c r="F33" s="65">
        <f>VLOOKUP($A33,'Return Data'!$B$7:$R$2292,10,0)</f>
        <v>0.77769999999999995</v>
      </c>
      <c r="G33" s="66">
        <f t="shared" si="3"/>
        <v>21</v>
      </c>
      <c r="H33" s="65">
        <f>VLOOKUP($A33,'Return Data'!$B$7:$R$2292,11,0)</f>
        <v>2.4977</v>
      </c>
      <c r="I33" s="66">
        <f t="shared" si="4"/>
        <v>26</v>
      </c>
      <c r="J33" s="65">
        <f>VLOOKUP($A33,'Return Data'!$B$7:$R$2292,12,0)</f>
        <v>3.2591000000000001</v>
      </c>
      <c r="K33" s="66">
        <f t="shared" si="5"/>
        <v>24</v>
      </c>
      <c r="L33" s="65">
        <f>VLOOKUP($A33,'Return Data'!$B$7:$R$2292,13,0)</f>
        <v>1.4802999999999999</v>
      </c>
      <c r="M33" s="66">
        <f t="shared" si="6"/>
        <v>26</v>
      </c>
      <c r="N33" s="65">
        <f>VLOOKUP($A33,'Return Data'!$B$7:$R$2292,17,0)</f>
        <v>5.5475000000000003</v>
      </c>
      <c r="O33" s="66">
        <f t="shared" si="7"/>
        <v>22</v>
      </c>
      <c r="P33" s="65">
        <f>VLOOKUP($A33,'Return Data'!$B$7:$R$2292,14,0)</f>
        <v>1.1323000000000001</v>
      </c>
      <c r="Q33" s="66">
        <f t="shared" si="8"/>
        <v>28</v>
      </c>
      <c r="R33" s="65">
        <f>VLOOKUP($A33,'Return Data'!$B$7:$R$2292,16,0)</f>
        <v>6.2173999999999996</v>
      </c>
      <c r="S33" s="67">
        <f t="shared" si="1"/>
        <v>26</v>
      </c>
    </row>
    <row r="34" spans="1:19" x14ac:dyDescent="0.3">
      <c r="A34" s="82" t="s">
        <v>1117</v>
      </c>
      <c r="B34" s="64">
        <f>VLOOKUP($A34,'Return Data'!$B$7:$R$2292,3,0)</f>
        <v>44579</v>
      </c>
      <c r="C34" s="65">
        <f>VLOOKUP($A34,'Return Data'!$B$7:$R$2292,4,0)</f>
        <v>62.488199999999999</v>
      </c>
      <c r="D34" s="65">
        <f>VLOOKUP($A34,'Return Data'!$B$7:$R$2292,9,0)</f>
        <v>-9.5463000000000005</v>
      </c>
      <c r="E34" s="66">
        <f t="shared" si="2"/>
        <v>31</v>
      </c>
      <c r="F34" s="65">
        <f>VLOOKUP($A34,'Return Data'!$B$7:$R$2292,10,0)</f>
        <v>-0.31469999999999998</v>
      </c>
      <c r="G34" s="66">
        <f t="shared" si="3"/>
        <v>29</v>
      </c>
      <c r="H34" s="65">
        <f>VLOOKUP($A34,'Return Data'!$B$7:$R$2292,11,0)</f>
        <v>4.1231</v>
      </c>
      <c r="I34" s="66">
        <f t="shared" si="4"/>
        <v>15</v>
      </c>
      <c r="J34" s="65">
        <f>VLOOKUP($A34,'Return Data'!$B$7:$R$2292,12,0)</f>
        <v>4.3859000000000004</v>
      </c>
      <c r="K34" s="66">
        <f t="shared" si="5"/>
        <v>17</v>
      </c>
      <c r="L34" s="65">
        <f>VLOOKUP($A34,'Return Data'!$B$7:$R$2292,13,0)</f>
        <v>1.9581</v>
      </c>
      <c r="M34" s="66">
        <f t="shared" si="6"/>
        <v>19</v>
      </c>
      <c r="N34" s="65">
        <f>VLOOKUP($A34,'Return Data'!$B$7:$R$2292,17,0)</f>
        <v>7.0547000000000004</v>
      </c>
      <c r="O34" s="66">
        <f t="shared" si="7"/>
        <v>11</v>
      </c>
      <c r="P34" s="65">
        <f>VLOOKUP($A34,'Return Data'!$B$7:$R$2292,14,0)</f>
        <v>8.2091999999999992</v>
      </c>
      <c r="Q34" s="66">
        <f t="shared" si="8"/>
        <v>5</v>
      </c>
      <c r="R34" s="65">
        <f>VLOOKUP($A34,'Return Data'!$B$7:$R$2292,16,0)</f>
        <v>8.6186000000000007</v>
      </c>
      <c r="S34" s="67">
        <f t="shared" si="1"/>
        <v>6</v>
      </c>
    </row>
    <row r="35" spans="1:19" x14ac:dyDescent="0.3">
      <c r="A35" s="82" t="s">
        <v>1994</v>
      </c>
      <c r="B35" s="64">
        <f>VLOOKUP($A35,'Return Data'!$B$7:$R$2292,3,0)</f>
        <v>44579</v>
      </c>
      <c r="C35" s="65">
        <f>VLOOKUP($A35,'Return Data'!$B$7:$R$2292,4,0)</f>
        <v>57.8324</v>
      </c>
      <c r="D35" s="65">
        <f>VLOOKUP($A35,'Return Data'!$B$7:$R$2292,9,0)</f>
        <v>-2.7035</v>
      </c>
      <c r="E35" s="66">
        <f t="shared" si="2"/>
        <v>16</v>
      </c>
      <c r="F35" s="65">
        <f>VLOOKUP($A35,'Return Data'!$B$7:$R$2292,10,0)</f>
        <v>0.65349999999999997</v>
      </c>
      <c r="G35" s="66">
        <f t="shared" si="3"/>
        <v>22</v>
      </c>
      <c r="H35" s="65">
        <f>VLOOKUP($A35,'Return Data'!$B$7:$R$2292,11,0)</f>
        <v>1.4266000000000001</v>
      </c>
      <c r="I35" s="66">
        <f t="shared" si="4"/>
        <v>32</v>
      </c>
      <c r="J35" s="65">
        <f>VLOOKUP($A35,'Return Data'!$B$7:$R$2292,12,0)</f>
        <v>2.1501000000000001</v>
      </c>
      <c r="K35" s="66">
        <f t="shared" si="5"/>
        <v>31</v>
      </c>
      <c r="L35" s="65">
        <f>VLOOKUP($A35,'Return Data'!$B$7:$R$2292,13,0)</f>
        <v>1.4452</v>
      </c>
      <c r="M35" s="66">
        <f t="shared" si="6"/>
        <v>27</v>
      </c>
      <c r="N35" s="65">
        <f>VLOOKUP($A35,'Return Data'!$B$7:$R$2292,17,0)</f>
        <v>4.8103999999999996</v>
      </c>
      <c r="O35" s="66">
        <f t="shared" si="7"/>
        <v>26</v>
      </c>
      <c r="P35" s="65">
        <f>VLOOKUP($A35,'Return Data'!$B$7:$R$2292,14,0)</f>
        <v>6.5438999999999998</v>
      </c>
      <c r="Q35" s="66">
        <f t="shared" si="8"/>
        <v>19</v>
      </c>
      <c r="R35" s="65">
        <f>VLOOKUP($A35,'Return Data'!$B$7:$R$2292,16,0)</f>
        <v>7.9480000000000004</v>
      </c>
      <c r="S35" s="67">
        <f t="shared" si="1"/>
        <v>13</v>
      </c>
    </row>
    <row r="36" spans="1:19" x14ac:dyDescent="0.3">
      <c r="A36" s="82" t="s">
        <v>1119</v>
      </c>
      <c r="B36" s="64">
        <f>VLOOKUP($A36,'Return Data'!$B$7:$R$2292,3,0)</f>
        <v>44579</v>
      </c>
      <c r="C36" s="65">
        <f>VLOOKUP($A36,'Return Data'!$B$7:$R$2292,4,0)</f>
        <v>72.088499999999996</v>
      </c>
      <c r="D36" s="65">
        <f>VLOOKUP($A36,'Return Data'!$B$7:$R$2292,9,0)</f>
        <v>-4.3692000000000002</v>
      </c>
      <c r="E36" s="66">
        <f t="shared" si="2"/>
        <v>20</v>
      </c>
      <c r="F36" s="65">
        <f>VLOOKUP($A36,'Return Data'!$B$7:$R$2292,10,0)</f>
        <v>-0.63190000000000002</v>
      </c>
      <c r="G36" s="66">
        <f t="shared" si="3"/>
        <v>33</v>
      </c>
      <c r="H36" s="65">
        <f>VLOOKUP($A36,'Return Data'!$B$7:$R$2292,11,0)</f>
        <v>2.7221000000000002</v>
      </c>
      <c r="I36" s="66">
        <f t="shared" si="4"/>
        <v>22</v>
      </c>
      <c r="J36" s="65">
        <f>VLOOKUP($A36,'Return Data'!$B$7:$R$2292,12,0)</f>
        <v>2.8715999999999999</v>
      </c>
      <c r="K36" s="66">
        <f t="shared" si="5"/>
        <v>26</v>
      </c>
      <c r="L36" s="65">
        <f>VLOOKUP($A36,'Return Data'!$B$7:$R$2292,13,0)</f>
        <v>1.4814000000000001</v>
      </c>
      <c r="M36" s="66">
        <f t="shared" si="6"/>
        <v>25</v>
      </c>
      <c r="N36" s="65">
        <f>VLOOKUP($A36,'Return Data'!$B$7:$R$2292,17,0)</f>
        <v>5.7312000000000003</v>
      </c>
      <c r="O36" s="66">
        <f t="shared" si="7"/>
        <v>20</v>
      </c>
      <c r="P36" s="65">
        <f>VLOOKUP($A36,'Return Data'!$B$7:$R$2292,14,0)</f>
        <v>7.7573999999999996</v>
      </c>
      <c r="Q36" s="66">
        <f t="shared" si="8"/>
        <v>10</v>
      </c>
      <c r="R36" s="65">
        <f>VLOOKUP($A36,'Return Data'!$B$7:$R$2292,16,0)</f>
        <v>8.5687999999999995</v>
      </c>
      <c r="S36" s="67">
        <f t="shared" si="1"/>
        <v>7</v>
      </c>
    </row>
    <row r="37" spans="1:19" x14ac:dyDescent="0.3">
      <c r="A37" s="82" t="s">
        <v>1122</v>
      </c>
      <c r="B37" s="64">
        <f>VLOOKUP($A37,'Return Data'!$B$7:$R$2292,3,0)</f>
        <v>44579</v>
      </c>
      <c r="C37" s="65">
        <f>VLOOKUP($A37,'Return Data'!$B$7:$R$2292,4,0)</f>
        <v>56.610100000000003</v>
      </c>
      <c r="D37" s="65">
        <f>VLOOKUP($A37,'Return Data'!$B$7:$R$2292,9,0)</f>
        <v>-4.2636000000000003</v>
      </c>
      <c r="E37" s="66">
        <f t="shared" si="2"/>
        <v>19</v>
      </c>
      <c r="F37" s="65">
        <f>VLOOKUP($A37,'Return Data'!$B$7:$R$2292,10,0)</f>
        <v>1.3064</v>
      </c>
      <c r="G37" s="66">
        <f t="shared" si="3"/>
        <v>18</v>
      </c>
      <c r="H37" s="65">
        <f>VLOOKUP($A37,'Return Data'!$B$7:$R$2292,11,0)</f>
        <v>3.0697000000000001</v>
      </c>
      <c r="I37" s="66">
        <f t="shared" si="4"/>
        <v>19</v>
      </c>
      <c r="J37" s="65">
        <f>VLOOKUP($A37,'Return Data'!$B$7:$R$2292,12,0)</f>
        <v>4.0171999999999999</v>
      </c>
      <c r="K37" s="66">
        <f t="shared" si="5"/>
        <v>18</v>
      </c>
      <c r="L37" s="65">
        <f>VLOOKUP($A37,'Return Data'!$B$7:$R$2292,13,0)</f>
        <v>3.5209000000000001</v>
      </c>
      <c r="M37" s="66">
        <f t="shared" si="6"/>
        <v>14</v>
      </c>
      <c r="N37" s="65">
        <f>VLOOKUP($A37,'Return Data'!$B$7:$R$2292,17,0)</f>
        <v>7.2222</v>
      </c>
      <c r="O37" s="66">
        <f t="shared" si="7"/>
        <v>8</v>
      </c>
      <c r="P37" s="65">
        <f>VLOOKUP($A37,'Return Data'!$B$7:$R$2292,14,0)</f>
        <v>8.8452999999999999</v>
      </c>
      <c r="Q37" s="66">
        <f t="shared" si="8"/>
        <v>2</v>
      </c>
      <c r="R37" s="65">
        <f>VLOOKUP($A37,'Return Data'!$B$7:$R$2292,16,0)</f>
        <v>7.7438000000000002</v>
      </c>
      <c r="S37" s="67">
        <f t="shared" si="1"/>
        <v>17</v>
      </c>
    </row>
    <row r="38" spans="1:19" x14ac:dyDescent="0.3">
      <c r="A38" s="82" t="s">
        <v>1124</v>
      </c>
      <c r="B38" s="64">
        <f>VLOOKUP($A38,'Return Data'!$B$7:$R$2292,3,0)</f>
        <v>44579</v>
      </c>
      <c r="C38" s="65">
        <f>VLOOKUP($A38,'Return Data'!$B$7:$R$2292,4,0)</f>
        <v>66.433099999999996</v>
      </c>
      <c r="D38" s="65">
        <f>VLOOKUP($A38,'Return Data'!$B$7:$R$2292,9,0)</f>
        <v>-8.6965000000000003</v>
      </c>
      <c r="E38" s="66">
        <f t="shared" si="2"/>
        <v>29</v>
      </c>
      <c r="F38" s="65">
        <f>VLOOKUP($A38,'Return Data'!$B$7:$R$2292,10,0)</f>
        <v>0.21929999999999999</v>
      </c>
      <c r="G38" s="66">
        <f t="shared" si="3"/>
        <v>26</v>
      </c>
      <c r="H38" s="65">
        <f>VLOOKUP($A38,'Return Data'!$B$7:$R$2292,11,0)</f>
        <v>2.0354999999999999</v>
      </c>
      <c r="I38" s="66">
        <f t="shared" si="4"/>
        <v>27</v>
      </c>
      <c r="J38" s="65">
        <f>VLOOKUP($A38,'Return Data'!$B$7:$R$2292,12,0)</f>
        <v>2.8239999999999998</v>
      </c>
      <c r="K38" s="66">
        <f t="shared" si="5"/>
        <v>27</v>
      </c>
      <c r="L38" s="65">
        <f>VLOOKUP($A38,'Return Data'!$B$7:$R$2292,13,0)</f>
        <v>1.8519000000000001</v>
      </c>
      <c r="M38" s="66">
        <f t="shared" si="6"/>
        <v>21</v>
      </c>
      <c r="N38" s="65">
        <f>VLOOKUP($A38,'Return Data'!$B$7:$R$2292,17,0)</f>
        <v>6.4179000000000004</v>
      </c>
      <c r="O38" s="66">
        <f t="shared" si="7"/>
        <v>14</v>
      </c>
      <c r="P38" s="65">
        <f>VLOOKUP($A38,'Return Data'!$B$7:$R$2292,14,0)</f>
        <v>7.4752999999999998</v>
      </c>
      <c r="Q38" s="66">
        <f t="shared" si="8"/>
        <v>12</v>
      </c>
      <c r="R38" s="65">
        <f>VLOOKUP($A38,'Return Data'!$B$7:$R$2292,16,0)</f>
        <v>7.9538000000000002</v>
      </c>
      <c r="S38" s="67">
        <f t="shared" si="1"/>
        <v>12</v>
      </c>
    </row>
    <row r="39" spans="1:19" x14ac:dyDescent="0.3">
      <c r="A39" s="82" t="s">
        <v>1126</v>
      </c>
      <c r="B39" s="64">
        <f>VLOOKUP($A39,'Return Data'!$B$7:$R$2292,3,0)</f>
        <v>44579</v>
      </c>
      <c r="C39" s="65">
        <f>VLOOKUP($A39,'Return Data'!$B$7:$R$2292,4,0)</f>
        <v>1.7437</v>
      </c>
      <c r="D39" s="65">
        <f>VLOOKUP($A39,'Return Data'!$B$7:$R$2292,9,0)</f>
        <v>10.4299</v>
      </c>
      <c r="E39" s="66">
        <f t="shared" si="2"/>
        <v>2</v>
      </c>
      <c r="F39" s="65">
        <f>VLOOKUP($A39,'Return Data'!$B$7:$R$2292,10,0)</f>
        <v>10.581899999999999</v>
      </c>
      <c r="G39" s="66">
        <f t="shared" si="3"/>
        <v>2</v>
      </c>
      <c r="H39" s="65">
        <f>VLOOKUP($A39,'Return Data'!$B$7:$R$2292,11,0)</f>
        <v>10.8803</v>
      </c>
      <c r="I39" s="66">
        <f t="shared" si="4"/>
        <v>4</v>
      </c>
      <c r="J39" s="65">
        <f>VLOOKUP($A39,'Return Data'!$B$7:$R$2292,12,0)</f>
        <v>11.1912</v>
      </c>
      <c r="K39" s="66">
        <f t="shared" si="5"/>
        <v>5</v>
      </c>
      <c r="L39" s="65">
        <f>VLOOKUP($A39,'Return Data'!$B$7:$R$2292,13,0)</f>
        <v>-15.694000000000001</v>
      </c>
      <c r="M39" s="66">
        <f t="shared" si="6"/>
        <v>32</v>
      </c>
      <c r="N39" s="65"/>
      <c r="O39" s="66"/>
      <c r="P39" s="65"/>
      <c r="Q39" s="66"/>
      <c r="R39" s="65">
        <f>VLOOKUP($A39,'Return Data'!$B$7:$R$2292,16,0)</f>
        <v>-4.6843000000000004</v>
      </c>
      <c r="S39" s="67">
        <f t="shared" si="1"/>
        <v>33</v>
      </c>
    </row>
    <row r="40" spans="1:19" x14ac:dyDescent="0.3">
      <c r="A40" s="82" t="s">
        <v>1128</v>
      </c>
      <c r="B40" s="64">
        <f>VLOOKUP($A40,'Return Data'!$B$7:$R$2292,3,0)</f>
        <v>44579</v>
      </c>
      <c r="C40" s="65">
        <f>VLOOKUP($A40,'Return Data'!$B$7:$R$2292,4,0)</f>
        <v>55.299900000000001</v>
      </c>
      <c r="D40" s="65">
        <f>VLOOKUP($A40,'Return Data'!$B$7:$R$2292,9,0)</f>
        <v>-5.0331999999999999</v>
      </c>
      <c r="E40" s="66">
        <f t="shared" si="2"/>
        <v>22</v>
      </c>
      <c r="F40" s="65">
        <f>VLOOKUP($A40,'Return Data'!$B$7:$R$2292,10,0)</f>
        <v>-0.61819999999999997</v>
      </c>
      <c r="G40" s="66">
        <f t="shared" si="3"/>
        <v>32</v>
      </c>
      <c r="H40" s="65">
        <f>VLOOKUP($A40,'Return Data'!$B$7:$R$2292,11,0)</f>
        <v>16.723800000000001</v>
      </c>
      <c r="I40" s="66">
        <f t="shared" si="4"/>
        <v>2</v>
      </c>
      <c r="J40" s="65">
        <f>VLOOKUP($A40,'Return Data'!$B$7:$R$2292,12,0)</f>
        <v>12.3645</v>
      </c>
      <c r="K40" s="66">
        <f t="shared" si="5"/>
        <v>3</v>
      </c>
      <c r="L40" s="65">
        <f>VLOOKUP($A40,'Return Data'!$B$7:$R$2292,13,0)</f>
        <v>9.3063000000000002</v>
      </c>
      <c r="M40" s="66">
        <f t="shared" si="6"/>
        <v>3</v>
      </c>
      <c r="N40" s="65">
        <f>VLOOKUP($A40,'Return Data'!$B$7:$R$2292,17,0)</f>
        <v>7.1740000000000004</v>
      </c>
      <c r="O40" s="66">
        <f t="shared" si="7"/>
        <v>10</v>
      </c>
      <c r="P40" s="65">
        <f>VLOOKUP($A40,'Return Data'!$B$7:$R$2292,14,0)</f>
        <v>1.3642000000000001</v>
      </c>
      <c r="Q40" s="66">
        <f t="shared" si="8"/>
        <v>27</v>
      </c>
      <c r="R40" s="65">
        <f>VLOOKUP($A40,'Return Data'!$B$7:$R$2292,16,0)</f>
        <v>7.5137999999999998</v>
      </c>
      <c r="S40" s="67">
        <f t="shared" si="1"/>
        <v>21</v>
      </c>
    </row>
    <row r="41" spans="1:19" x14ac:dyDescent="0.3">
      <c r="A41" s="82" t="s">
        <v>993</v>
      </c>
      <c r="B41" s="64">
        <f>VLOOKUP($A41,'Return Data'!$B$7:$R$2292,3,0)</f>
        <v>44579</v>
      </c>
      <c r="C41" s="65">
        <f>VLOOKUP($A41,'Return Data'!$B$7:$R$2292,4,0)</f>
        <v>71.378100000000003</v>
      </c>
      <c r="D41" s="65">
        <f>VLOOKUP($A41,'Return Data'!$B$7:$R$2292,9,0)</f>
        <v>-22.318200000000001</v>
      </c>
      <c r="E41" s="66">
        <f t="shared" si="2"/>
        <v>33</v>
      </c>
      <c r="F41" s="65">
        <f>VLOOKUP($A41,'Return Data'!$B$7:$R$2292,10,0)</f>
        <v>-1.3262</v>
      </c>
      <c r="G41" s="66">
        <f t="shared" si="3"/>
        <v>34</v>
      </c>
      <c r="H41" s="65">
        <f>VLOOKUP($A41,'Return Data'!$B$7:$R$2292,11,0)</f>
        <v>0.94340000000000002</v>
      </c>
      <c r="I41" s="66">
        <f t="shared" si="4"/>
        <v>33</v>
      </c>
      <c r="J41" s="65">
        <f>VLOOKUP($A41,'Return Data'!$B$7:$R$2292,12,0)</f>
        <v>1.0949</v>
      </c>
      <c r="K41" s="66">
        <f>RANK(J41,J$8:J$42,0)</f>
        <v>32</v>
      </c>
      <c r="L41" s="65">
        <f>VLOOKUP($A41,'Return Data'!$B$7:$R$2292,13,0)</f>
        <v>-0.4148</v>
      </c>
      <c r="M41" s="66">
        <f>RANK(L41,L$8:L$42,0)</f>
        <v>30</v>
      </c>
      <c r="N41" s="65">
        <f>VLOOKUP($A41,'Return Data'!$B$7:$R$2292,17,0)</f>
        <v>4.9715999999999996</v>
      </c>
      <c r="O41" s="66">
        <f>RANK(N41,N$8:N$42,0)</f>
        <v>25</v>
      </c>
      <c r="P41" s="65">
        <f>VLOOKUP($A41,'Return Data'!$B$7:$R$2292,14,0)</f>
        <v>7.5475000000000003</v>
      </c>
      <c r="Q41" s="66">
        <f>RANK(P41,P$8:P$42,0)</f>
        <v>11</v>
      </c>
      <c r="R41" s="65">
        <f>VLOOKUP($A41,'Return Data'!$B$7:$R$2292,16,0)</f>
        <v>8.7057000000000002</v>
      </c>
      <c r="S41" s="67">
        <f t="shared" si="0"/>
        <v>5</v>
      </c>
    </row>
    <row r="42" spans="1:19" x14ac:dyDescent="0.3">
      <c r="A42" s="82" t="s">
        <v>995</v>
      </c>
      <c r="B42" s="64">
        <f>VLOOKUP($A42,'Return Data'!$B$7:$R$2292,3,0)</f>
        <v>44579</v>
      </c>
      <c r="C42" s="65">
        <f>VLOOKUP($A42,'Return Data'!$B$7:$R$2292,4,0)</f>
        <v>13.9198</v>
      </c>
      <c r="D42" s="65">
        <f>VLOOKUP($A42,'Return Data'!$B$7:$R$2292,9,0)</f>
        <v>-24.1662</v>
      </c>
      <c r="E42" s="66">
        <f t="shared" si="2"/>
        <v>34</v>
      </c>
      <c r="F42" s="65">
        <f>VLOOKUP($A42,'Return Data'!$B$7:$R$2292,10,0)</f>
        <v>2.0569999999999999</v>
      </c>
      <c r="G42" s="66">
        <f t="shared" si="3"/>
        <v>12</v>
      </c>
      <c r="H42" s="65">
        <f>VLOOKUP($A42,'Return Data'!$B$7:$R$2292,11,0)</f>
        <v>5.4821</v>
      </c>
      <c r="I42" s="66">
        <f t="shared" si="4"/>
        <v>7</v>
      </c>
      <c r="J42" s="65">
        <f>VLOOKUP($A42,'Return Data'!$B$7:$R$2292,12,0)</f>
        <v>0.82010000000000005</v>
      </c>
      <c r="K42" s="66">
        <f t="shared" ref="K42" si="9">RANK(J42,J$8:J$42,0)</f>
        <v>33</v>
      </c>
      <c r="L42" s="65">
        <f>VLOOKUP($A42,'Return Data'!$B$7:$R$2292,13,0)</f>
        <v>-0.69340000000000002</v>
      </c>
      <c r="M42" s="66">
        <f t="shared" ref="M42" si="10">RANK(L42,L$8:L$42,0)</f>
        <v>31</v>
      </c>
      <c r="N42" s="65">
        <f>VLOOKUP($A42,'Return Data'!$B$7:$R$2292,17,0)</f>
        <v>6.3406000000000002</v>
      </c>
      <c r="O42" s="66">
        <f t="shared" ref="O42" si="11">RANK(N42,N$8:N$42,0)</f>
        <v>16</v>
      </c>
      <c r="P42" s="65">
        <f>VLOOKUP($A42,'Return Data'!$B$7:$R$2292,14,0)</f>
        <v>8.7254000000000005</v>
      </c>
      <c r="Q42" s="66">
        <f t="shared" ref="Q42" si="12">RANK(P42,P$8:P$42,0)</f>
        <v>3</v>
      </c>
      <c r="R42" s="65">
        <f>VLOOKUP($A42,'Return Data'!$B$7:$R$2292,16,0)</f>
        <v>9.7936999999999994</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-3.4391588235294122</v>
      </c>
      <c r="E44" s="88"/>
      <c r="F44" s="89">
        <f>AVERAGE(F8:F42)</f>
        <v>2.0778294117647058</v>
      </c>
      <c r="G44" s="88"/>
      <c r="H44" s="89">
        <f>AVERAGE(H8:H42)</f>
        <v>15.039776470588238</v>
      </c>
      <c r="I44" s="88"/>
      <c r="J44" s="89">
        <f>AVERAGE(J8:J42)</f>
        <v>12.338108823529414</v>
      </c>
      <c r="K44" s="88"/>
      <c r="L44" s="89">
        <f>AVERAGE(L8:L42)</f>
        <v>7.2449294117647058</v>
      </c>
      <c r="M44" s="88"/>
      <c r="N44" s="89">
        <f>AVERAGE(N8:N42)</f>
        <v>6.9767903225806469</v>
      </c>
      <c r="O44" s="88"/>
      <c r="P44" s="89">
        <f>AVERAGE(P8:P42)</f>
        <v>5.7590800000000009</v>
      </c>
      <c r="Q44" s="88"/>
      <c r="R44" s="89">
        <f>AVERAGE(R8:R42)</f>
        <v>6.1361485714285724</v>
      </c>
      <c r="S44" s="90"/>
    </row>
    <row r="45" spans="1:19" x14ac:dyDescent="0.3">
      <c r="A45" s="87" t="s">
        <v>28</v>
      </c>
      <c r="B45" s="88"/>
      <c r="C45" s="88"/>
      <c r="D45" s="89">
        <f>MIN(D8:D42)</f>
        <v>-24.1662</v>
      </c>
      <c r="E45" s="88"/>
      <c r="F45" s="89">
        <f>MIN(F8:F42)</f>
        <v>-1.3262</v>
      </c>
      <c r="G45" s="88"/>
      <c r="H45" s="89">
        <f>MIN(H8:H42)</f>
        <v>0</v>
      </c>
      <c r="I45" s="88"/>
      <c r="J45" s="89">
        <f>MIN(J8:J42)</f>
        <v>0</v>
      </c>
      <c r="K45" s="88"/>
      <c r="L45" s="89">
        <f>MIN(L8:L42)</f>
        <v>-16.1111</v>
      </c>
      <c r="M45" s="88"/>
      <c r="N45" s="89">
        <f>MIN(N8:N42)</f>
        <v>-5.3350999999999997</v>
      </c>
      <c r="O45" s="88"/>
      <c r="P45" s="89">
        <f>MIN(P8:P42)</f>
        <v>-4.8072999999999997</v>
      </c>
      <c r="Q45" s="88"/>
      <c r="R45" s="89">
        <f>MIN(R8:R42)</f>
        <v>-11.9473</v>
      </c>
      <c r="S45" s="90"/>
    </row>
    <row r="46" spans="1:19" ht="15" thickBot="1" x14ac:dyDescent="0.35">
      <c r="A46" s="91" t="s">
        <v>29</v>
      </c>
      <c r="B46" s="92"/>
      <c r="C46" s="92"/>
      <c r="D46" s="93">
        <f>MAX(D8:D42)</f>
        <v>15.0549</v>
      </c>
      <c r="E46" s="92"/>
      <c r="F46" s="93">
        <f>MAX(F8:F42)</f>
        <v>10.9445</v>
      </c>
      <c r="G46" s="92"/>
      <c r="H46" s="93">
        <f>MAX(H8:H42)</f>
        <v>365.81009999999998</v>
      </c>
      <c r="I46" s="92"/>
      <c r="J46" s="93">
        <f>MAX(J8:J42)</f>
        <v>245.63419999999999</v>
      </c>
      <c r="K46" s="92"/>
      <c r="L46" s="93">
        <f>MAX(L8:L42)</f>
        <v>186.4128</v>
      </c>
      <c r="M46" s="92"/>
      <c r="N46" s="93">
        <f>MAX(N8:N42)</f>
        <v>46.380600000000001</v>
      </c>
      <c r="O46" s="92"/>
      <c r="P46" s="93">
        <f>MAX(P8:P42)</f>
        <v>8.9553999999999991</v>
      </c>
      <c r="Q46" s="92"/>
      <c r="R46" s="93">
        <f>MAX(R8:R42)</f>
        <v>23.071000000000002</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1529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44579</v>
      </c>
      <c r="C8" s="65">
        <f>VLOOKUP($A8,'Return Data'!$B$7:$R$2292,4,0)</f>
        <v>380</v>
      </c>
      <c r="D8" s="65">
        <f>VLOOKUP($A8,'Return Data'!$B$7:$R$2292,10,0)</f>
        <v>-1.5468</v>
      </c>
      <c r="E8" s="66">
        <f t="shared" ref="E8:E36" si="0">RANK(D8,D$8:D$36,0)</f>
        <v>13</v>
      </c>
      <c r="F8" s="65">
        <f>VLOOKUP($A8,'Return Data'!$B$7:$R$2292,11,0)</f>
        <v>13.5108</v>
      </c>
      <c r="G8" s="66">
        <f t="shared" ref="G8:G36" si="1">RANK(F8,F$8:F$36,0)</f>
        <v>12</v>
      </c>
      <c r="H8" s="65">
        <f>VLOOKUP($A8,'Return Data'!$B$7:$R$2292,12,0)</f>
        <v>26.321400000000001</v>
      </c>
      <c r="I8" s="66">
        <f t="shared" ref="I8:I36" si="2">RANK(H8,H$8:H$36,0)</f>
        <v>13</v>
      </c>
      <c r="J8" s="65">
        <f>VLOOKUP($A8,'Return Data'!$B$7:$R$2292,13,0)</f>
        <v>30.159300000000002</v>
      </c>
      <c r="K8" s="66">
        <f t="shared" ref="K8:K36" si="3">RANK(J8,J$8:J$36,0)</f>
        <v>12</v>
      </c>
      <c r="L8" s="65">
        <f>VLOOKUP($A8,'Return Data'!$B$7:$R$2292,17,0)</f>
        <v>22.7316</v>
      </c>
      <c r="M8" s="66">
        <f t="shared" ref="M8:M36" si="4">RANK(L8,L$8:L$36,0)</f>
        <v>14</v>
      </c>
      <c r="N8" s="65">
        <f>VLOOKUP($A8,'Return Data'!$B$7:$R$2292,14,0)</f>
        <v>18.510100000000001</v>
      </c>
      <c r="O8" s="66">
        <f t="shared" ref="O8:O26" si="5">RANK(N8,N$8:N$36,0)</f>
        <v>22</v>
      </c>
      <c r="P8" s="65">
        <f>VLOOKUP($A8,'Return Data'!$B$7:$R$2292,15,0)</f>
        <v>15.7224</v>
      </c>
      <c r="Q8" s="66">
        <f t="shared" ref="Q8:Q26" si="6">RANK(P8,P$8:P$36,0)</f>
        <v>20</v>
      </c>
      <c r="R8" s="65">
        <f>VLOOKUP($A8,'Return Data'!$B$7:$R$2292,16,0)</f>
        <v>15.8604</v>
      </c>
      <c r="S8" s="67">
        <f t="shared" ref="S8:S36" si="7">RANK(R8,R$8:R$36,0)</f>
        <v>11</v>
      </c>
    </row>
    <row r="9" spans="1:20" x14ac:dyDescent="0.3">
      <c r="A9" s="63" t="s">
        <v>939</v>
      </c>
      <c r="B9" s="64">
        <f>VLOOKUP($A9,'Return Data'!$B$7:$R$2292,3,0)</f>
        <v>44579</v>
      </c>
      <c r="C9" s="65">
        <f>VLOOKUP($A9,'Return Data'!$B$7:$R$2292,4,0)</f>
        <v>53.26</v>
      </c>
      <c r="D9" s="65">
        <f>VLOOKUP($A9,'Return Data'!$B$7:$R$2292,10,0)</f>
        <v>-1.9153</v>
      </c>
      <c r="E9" s="66">
        <f t="shared" si="0"/>
        <v>17</v>
      </c>
      <c r="F9" s="65">
        <f>VLOOKUP($A9,'Return Data'!$B$7:$R$2292,11,0)</f>
        <v>13.5124</v>
      </c>
      <c r="G9" s="66">
        <f t="shared" si="1"/>
        <v>11</v>
      </c>
      <c r="H9" s="65">
        <f>VLOOKUP($A9,'Return Data'!$B$7:$R$2292,12,0)</f>
        <v>25.3766</v>
      </c>
      <c r="I9" s="66">
        <f t="shared" si="2"/>
        <v>16</v>
      </c>
      <c r="J9" s="65">
        <f>VLOOKUP($A9,'Return Data'!$B$7:$R$2292,13,0)</f>
        <v>26.779299999999999</v>
      </c>
      <c r="K9" s="66">
        <f t="shared" si="3"/>
        <v>21</v>
      </c>
      <c r="L9" s="65">
        <f>VLOOKUP($A9,'Return Data'!$B$7:$R$2292,17,0)</f>
        <v>22.486999999999998</v>
      </c>
      <c r="M9" s="66">
        <f t="shared" si="4"/>
        <v>16</v>
      </c>
      <c r="N9" s="65">
        <f>VLOOKUP($A9,'Return Data'!$B$7:$R$2292,14,0)</f>
        <v>22.736000000000001</v>
      </c>
      <c r="O9" s="66">
        <f t="shared" si="5"/>
        <v>3</v>
      </c>
      <c r="P9" s="65">
        <f>VLOOKUP($A9,'Return Data'!$B$7:$R$2292,15,0)</f>
        <v>21.7605</v>
      </c>
      <c r="Q9" s="66">
        <f t="shared" si="6"/>
        <v>1</v>
      </c>
      <c r="R9" s="65">
        <f>VLOOKUP($A9,'Return Data'!$B$7:$R$2292,16,0)</f>
        <v>17.702400000000001</v>
      </c>
      <c r="S9" s="67">
        <f t="shared" si="7"/>
        <v>3</v>
      </c>
    </row>
    <row r="10" spans="1:20" x14ac:dyDescent="0.3">
      <c r="A10" s="63" t="s">
        <v>942</v>
      </c>
      <c r="B10" s="64">
        <f>VLOOKUP($A10,'Return Data'!$B$7:$R$2292,3,0)</f>
        <v>44579</v>
      </c>
      <c r="C10" s="65">
        <f>VLOOKUP($A10,'Return Data'!$B$7:$R$2292,4,0)</f>
        <v>24</v>
      </c>
      <c r="D10" s="65">
        <f>VLOOKUP($A10,'Return Data'!$B$7:$R$2292,10,0)</f>
        <v>-3.8462000000000001</v>
      </c>
      <c r="E10" s="66">
        <f t="shared" si="0"/>
        <v>29</v>
      </c>
      <c r="F10" s="65">
        <f>VLOOKUP($A10,'Return Data'!$B$7:$R$2292,11,0)</f>
        <v>11.0083</v>
      </c>
      <c r="G10" s="66">
        <f t="shared" si="1"/>
        <v>25</v>
      </c>
      <c r="H10" s="65">
        <f>VLOOKUP($A10,'Return Data'!$B$7:$R$2292,12,0)</f>
        <v>22.950800000000001</v>
      </c>
      <c r="I10" s="66">
        <f t="shared" si="2"/>
        <v>26</v>
      </c>
      <c r="J10" s="65">
        <f>VLOOKUP($A10,'Return Data'!$B$7:$R$2292,13,0)</f>
        <v>25.130299999999998</v>
      </c>
      <c r="K10" s="66">
        <f t="shared" si="3"/>
        <v>25</v>
      </c>
      <c r="L10" s="65">
        <f>VLOOKUP($A10,'Return Data'!$B$7:$R$2292,17,0)</f>
        <v>20.908799999999999</v>
      </c>
      <c r="M10" s="66">
        <f t="shared" si="4"/>
        <v>21</v>
      </c>
      <c r="N10" s="65">
        <f>VLOOKUP($A10,'Return Data'!$B$7:$R$2292,14,0)</f>
        <v>18.654599999999999</v>
      </c>
      <c r="O10" s="66">
        <f t="shared" si="5"/>
        <v>19</v>
      </c>
      <c r="P10" s="65">
        <f>VLOOKUP($A10,'Return Data'!$B$7:$R$2292,15,0)</f>
        <v>14.2585</v>
      </c>
      <c r="Q10" s="66">
        <f t="shared" si="6"/>
        <v>25</v>
      </c>
      <c r="R10" s="65">
        <f>VLOOKUP($A10,'Return Data'!$B$7:$R$2292,16,0)</f>
        <v>12.9194</v>
      </c>
      <c r="S10" s="67">
        <f t="shared" si="7"/>
        <v>27</v>
      </c>
    </row>
    <row r="11" spans="1:20" x14ac:dyDescent="0.3">
      <c r="A11" s="63" t="s">
        <v>944</v>
      </c>
      <c r="B11" s="64">
        <f>VLOOKUP($A11,'Return Data'!$B$7:$R$2292,3,0)</f>
        <v>44579</v>
      </c>
      <c r="C11" s="65">
        <f>VLOOKUP($A11,'Return Data'!$B$7:$R$2292,4,0)</f>
        <v>159.97</v>
      </c>
      <c r="D11" s="65">
        <f>VLOOKUP($A11,'Return Data'!$B$7:$R$2292,10,0)</f>
        <v>-1.5810999999999999</v>
      </c>
      <c r="E11" s="66">
        <f t="shared" si="0"/>
        <v>14</v>
      </c>
      <c r="F11" s="65">
        <f>VLOOKUP($A11,'Return Data'!$B$7:$R$2292,11,0)</f>
        <v>13.069000000000001</v>
      </c>
      <c r="G11" s="66">
        <f t="shared" si="1"/>
        <v>18</v>
      </c>
      <c r="H11" s="65">
        <f>VLOOKUP($A11,'Return Data'!$B$7:$R$2292,12,0)</f>
        <v>24.412800000000001</v>
      </c>
      <c r="I11" s="66">
        <f t="shared" si="2"/>
        <v>20</v>
      </c>
      <c r="J11" s="65">
        <f>VLOOKUP($A11,'Return Data'!$B$7:$R$2292,13,0)</f>
        <v>26.2788</v>
      </c>
      <c r="K11" s="66">
        <f t="shared" si="3"/>
        <v>23</v>
      </c>
      <c r="L11" s="65">
        <f>VLOOKUP($A11,'Return Data'!$B$7:$R$2292,17,0)</f>
        <v>21.650600000000001</v>
      </c>
      <c r="M11" s="66">
        <f t="shared" si="4"/>
        <v>19</v>
      </c>
      <c r="N11" s="65">
        <f>VLOOKUP($A11,'Return Data'!$B$7:$R$2292,14,0)</f>
        <v>21.5869</v>
      </c>
      <c r="O11" s="66">
        <f t="shared" si="5"/>
        <v>6</v>
      </c>
      <c r="P11" s="65">
        <f>VLOOKUP($A11,'Return Data'!$B$7:$R$2292,15,0)</f>
        <v>18.255700000000001</v>
      </c>
      <c r="Q11" s="66">
        <f t="shared" si="6"/>
        <v>6</v>
      </c>
      <c r="R11" s="65">
        <f>VLOOKUP($A11,'Return Data'!$B$7:$R$2292,16,0)</f>
        <v>16.5623</v>
      </c>
      <c r="S11" s="67">
        <f t="shared" si="7"/>
        <v>6</v>
      </c>
    </row>
    <row r="12" spans="1:20" x14ac:dyDescent="0.3">
      <c r="A12" s="63" t="s">
        <v>945</v>
      </c>
      <c r="B12" s="64">
        <f>VLOOKUP($A12,'Return Data'!$B$7:$R$2292,3,0)</f>
        <v>44579</v>
      </c>
      <c r="C12" s="65">
        <f>VLOOKUP($A12,'Return Data'!$B$7:$R$2292,4,0)</f>
        <v>47.64</v>
      </c>
      <c r="D12" s="65">
        <f>VLOOKUP($A12,'Return Data'!$B$7:$R$2292,10,0)</f>
        <v>-1.1617999999999999</v>
      </c>
      <c r="E12" s="66">
        <f t="shared" si="0"/>
        <v>8</v>
      </c>
      <c r="F12" s="65">
        <f>VLOOKUP($A12,'Return Data'!$B$7:$R$2292,11,0)</f>
        <v>12.730700000000001</v>
      </c>
      <c r="G12" s="66">
        <f t="shared" si="1"/>
        <v>20</v>
      </c>
      <c r="H12" s="65">
        <f>VLOOKUP($A12,'Return Data'!$B$7:$R$2292,12,0)</f>
        <v>24.875499999999999</v>
      </c>
      <c r="I12" s="66">
        <f t="shared" si="2"/>
        <v>17</v>
      </c>
      <c r="J12" s="65">
        <f>VLOOKUP($A12,'Return Data'!$B$7:$R$2292,13,0)</f>
        <v>29.000800000000002</v>
      </c>
      <c r="K12" s="66">
        <f t="shared" si="3"/>
        <v>16</v>
      </c>
      <c r="L12" s="65">
        <f>VLOOKUP($A12,'Return Data'!$B$7:$R$2292,17,0)</f>
        <v>26.272500000000001</v>
      </c>
      <c r="M12" s="66">
        <f t="shared" si="4"/>
        <v>1</v>
      </c>
      <c r="N12" s="65">
        <f>VLOOKUP($A12,'Return Data'!$B$7:$R$2292,14,0)</f>
        <v>24.235499999999998</v>
      </c>
      <c r="O12" s="66">
        <f t="shared" si="5"/>
        <v>1</v>
      </c>
      <c r="P12" s="65">
        <f>VLOOKUP($A12,'Return Data'!$B$7:$R$2292,15,0)</f>
        <v>20.5411</v>
      </c>
      <c r="Q12" s="66">
        <f t="shared" si="6"/>
        <v>2</v>
      </c>
      <c r="R12" s="65">
        <f>VLOOKUP($A12,'Return Data'!$B$7:$R$2292,16,0)</f>
        <v>16.4313</v>
      </c>
      <c r="S12" s="67">
        <f t="shared" si="7"/>
        <v>7</v>
      </c>
    </row>
    <row r="13" spans="1:20" x14ac:dyDescent="0.3">
      <c r="A13" s="63" t="s">
        <v>947</v>
      </c>
      <c r="B13" s="64">
        <f>VLOOKUP($A13,'Return Data'!$B$7:$R$2292,3,0)</f>
        <v>44579</v>
      </c>
      <c r="C13" s="65">
        <f>VLOOKUP($A13,'Return Data'!$B$7:$R$2292,4,0)</f>
        <v>315.22800000000001</v>
      </c>
      <c r="D13" s="65">
        <f>VLOOKUP($A13,'Return Data'!$B$7:$R$2292,10,0)</f>
        <v>-2.8031000000000001</v>
      </c>
      <c r="E13" s="66">
        <f t="shared" si="0"/>
        <v>27</v>
      </c>
      <c r="F13" s="65">
        <f>VLOOKUP($A13,'Return Data'!$B$7:$R$2292,11,0)</f>
        <v>6.2550999999999997</v>
      </c>
      <c r="G13" s="66">
        <f t="shared" si="1"/>
        <v>29</v>
      </c>
      <c r="H13" s="65">
        <f>VLOOKUP($A13,'Return Data'!$B$7:$R$2292,12,0)</f>
        <v>17.693100000000001</v>
      </c>
      <c r="I13" s="66">
        <f t="shared" si="2"/>
        <v>29</v>
      </c>
      <c r="J13" s="65">
        <f>VLOOKUP($A13,'Return Data'!$B$7:$R$2292,13,0)</f>
        <v>20.7044</v>
      </c>
      <c r="K13" s="66">
        <f t="shared" si="3"/>
        <v>29</v>
      </c>
      <c r="L13" s="65">
        <f>VLOOKUP($A13,'Return Data'!$B$7:$R$2292,17,0)</f>
        <v>14.5123</v>
      </c>
      <c r="M13" s="66">
        <f t="shared" si="4"/>
        <v>29</v>
      </c>
      <c r="N13" s="65">
        <f>VLOOKUP($A13,'Return Data'!$B$7:$R$2292,14,0)</f>
        <v>16.1967</v>
      </c>
      <c r="O13" s="66">
        <f t="shared" si="5"/>
        <v>25</v>
      </c>
      <c r="P13" s="65">
        <f>VLOOKUP($A13,'Return Data'!$B$7:$R$2292,15,0)</f>
        <v>12.981999999999999</v>
      </c>
      <c r="Q13" s="66">
        <f t="shared" si="6"/>
        <v>26</v>
      </c>
      <c r="R13" s="65">
        <f>VLOOKUP($A13,'Return Data'!$B$7:$R$2292,16,0)</f>
        <v>12.202299999999999</v>
      </c>
      <c r="S13" s="67">
        <f t="shared" si="7"/>
        <v>28</v>
      </c>
    </row>
    <row r="14" spans="1:20" x14ac:dyDescent="0.3">
      <c r="A14" s="63" t="s">
        <v>950</v>
      </c>
      <c r="B14" s="64">
        <f>VLOOKUP($A14,'Return Data'!$B$7:$R$2292,3,0)</f>
        <v>44579</v>
      </c>
      <c r="C14" s="65">
        <f>VLOOKUP($A14,'Return Data'!$B$7:$R$2292,4,0)</f>
        <v>61.18</v>
      </c>
      <c r="D14" s="65">
        <f>VLOOKUP($A14,'Return Data'!$B$7:$R$2292,10,0)</f>
        <v>-1.9551000000000001</v>
      </c>
      <c r="E14" s="66">
        <f t="shared" si="0"/>
        <v>18</v>
      </c>
      <c r="F14" s="65">
        <f>VLOOKUP($A14,'Return Data'!$B$7:$R$2292,11,0)</f>
        <v>12.2569</v>
      </c>
      <c r="G14" s="66">
        <f t="shared" si="1"/>
        <v>23</v>
      </c>
      <c r="H14" s="65">
        <f>VLOOKUP($A14,'Return Data'!$B$7:$R$2292,12,0)</f>
        <v>24.324300000000001</v>
      </c>
      <c r="I14" s="66">
        <f t="shared" si="2"/>
        <v>21</v>
      </c>
      <c r="J14" s="65">
        <f>VLOOKUP($A14,'Return Data'!$B$7:$R$2292,13,0)</f>
        <v>27.0349</v>
      </c>
      <c r="K14" s="66">
        <f t="shared" si="3"/>
        <v>20</v>
      </c>
      <c r="L14" s="65">
        <f>VLOOKUP($A14,'Return Data'!$B$7:$R$2292,17,0)</f>
        <v>22.5366</v>
      </c>
      <c r="M14" s="66">
        <f t="shared" si="4"/>
        <v>15</v>
      </c>
      <c r="N14" s="65">
        <f>VLOOKUP($A14,'Return Data'!$B$7:$R$2292,14,0)</f>
        <v>20.521100000000001</v>
      </c>
      <c r="O14" s="66">
        <f t="shared" si="5"/>
        <v>10</v>
      </c>
      <c r="P14" s="65">
        <f>VLOOKUP($A14,'Return Data'!$B$7:$R$2292,15,0)</f>
        <v>18.302499999999998</v>
      </c>
      <c r="Q14" s="66">
        <f t="shared" si="6"/>
        <v>4</v>
      </c>
      <c r="R14" s="65">
        <f>VLOOKUP($A14,'Return Data'!$B$7:$R$2292,16,0)</f>
        <v>15.7403</v>
      </c>
      <c r="S14" s="67">
        <f t="shared" si="7"/>
        <v>13</v>
      </c>
    </row>
    <row r="15" spans="1:20" x14ac:dyDescent="0.3">
      <c r="A15" s="63" t="s">
        <v>952</v>
      </c>
      <c r="B15" s="64">
        <f>VLOOKUP($A15,'Return Data'!$B$7:$R$2292,3,0)</f>
        <v>44579</v>
      </c>
      <c r="C15" s="65">
        <f>VLOOKUP($A15,'Return Data'!$B$7:$R$2292,4,0)</f>
        <v>784.14160000000004</v>
      </c>
      <c r="D15" s="65">
        <f>VLOOKUP($A15,'Return Data'!$B$7:$R$2292,10,0)</f>
        <v>-1.2982</v>
      </c>
      <c r="E15" s="66">
        <f t="shared" si="0"/>
        <v>11</v>
      </c>
      <c r="F15" s="65">
        <f>VLOOKUP($A15,'Return Data'!$B$7:$R$2292,11,0)</f>
        <v>9.7104999999999997</v>
      </c>
      <c r="G15" s="66">
        <f t="shared" si="1"/>
        <v>26</v>
      </c>
      <c r="H15" s="65">
        <f>VLOOKUP($A15,'Return Data'!$B$7:$R$2292,12,0)</f>
        <v>24.2485</v>
      </c>
      <c r="I15" s="66">
        <f t="shared" si="2"/>
        <v>23</v>
      </c>
      <c r="J15" s="65">
        <f>VLOOKUP($A15,'Return Data'!$B$7:$R$2292,13,0)</f>
        <v>31.307300000000001</v>
      </c>
      <c r="K15" s="66">
        <f t="shared" si="3"/>
        <v>7</v>
      </c>
      <c r="L15" s="65">
        <f>VLOOKUP($A15,'Return Data'!$B$7:$R$2292,17,0)</f>
        <v>24.3201</v>
      </c>
      <c r="M15" s="66">
        <f t="shared" si="4"/>
        <v>6</v>
      </c>
      <c r="N15" s="65">
        <f>VLOOKUP($A15,'Return Data'!$B$7:$R$2292,14,0)</f>
        <v>18.645099999999999</v>
      </c>
      <c r="O15" s="66">
        <f t="shared" si="5"/>
        <v>20</v>
      </c>
      <c r="P15" s="65">
        <f>VLOOKUP($A15,'Return Data'!$B$7:$R$2292,15,0)</f>
        <v>14.8758</v>
      </c>
      <c r="Q15" s="66">
        <f t="shared" si="6"/>
        <v>22</v>
      </c>
      <c r="R15" s="65">
        <f>VLOOKUP($A15,'Return Data'!$B$7:$R$2292,16,0)</f>
        <v>14.0604</v>
      </c>
      <c r="S15" s="67">
        <f t="shared" si="7"/>
        <v>23</v>
      </c>
    </row>
    <row r="16" spans="1:20" x14ac:dyDescent="0.3">
      <c r="A16" s="63" t="s">
        <v>954</v>
      </c>
      <c r="B16" s="64">
        <f>VLOOKUP($A16,'Return Data'!$B$7:$R$2292,3,0)</f>
        <v>44579</v>
      </c>
      <c r="C16" s="65">
        <f>VLOOKUP($A16,'Return Data'!$B$7:$R$2292,4,0)</f>
        <v>755.93799999999999</v>
      </c>
      <c r="D16" s="65">
        <f>VLOOKUP($A16,'Return Data'!$B$7:$R$2292,10,0)</f>
        <v>-2.1667000000000001</v>
      </c>
      <c r="E16" s="66">
        <f t="shared" si="0"/>
        <v>21</v>
      </c>
      <c r="F16" s="65">
        <f>VLOOKUP($A16,'Return Data'!$B$7:$R$2292,11,0)</f>
        <v>13.1769</v>
      </c>
      <c r="G16" s="66">
        <f t="shared" si="1"/>
        <v>17</v>
      </c>
      <c r="H16" s="65">
        <f>VLOOKUP($A16,'Return Data'!$B$7:$R$2292,12,0)</f>
        <v>26.180599999999998</v>
      </c>
      <c r="I16" s="66">
        <f t="shared" si="2"/>
        <v>14</v>
      </c>
      <c r="J16" s="65">
        <f>VLOOKUP($A16,'Return Data'!$B$7:$R$2292,13,0)</f>
        <v>29.902100000000001</v>
      </c>
      <c r="K16" s="66">
        <f t="shared" si="3"/>
        <v>14</v>
      </c>
      <c r="L16" s="65">
        <f>VLOOKUP($A16,'Return Data'!$B$7:$R$2292,17,0)</f>
        <v>19.646899999999999</v>
      </c>
      <c r="M16" s="66">
        <f t="shared" si="4"/>
        <v>25</v>
      </c>
      <c r="N16" s="65">
        <f>VLOOKUP($A16,'Return Data'!$B$7:$R$2292,14,0)</f>
        <v>15.857900000000001</v>
      </c>
      <c r="O16" s="66">
        <f t="shared" si="5"/>
        <v>27</v>
      </c>
      <c r="P16" s="65">
        <f>VLOOKUP($A16,'Return Data'!$B$7:$R$2292,15,0)</f>
        <v>14.845800000000001</v>
      </c>
      <c r="Q16" s="66">
        <f t="shared" si="6"/>
        <v>23</v>
      </c>
      <c r="R16" s="65">
        <f>VLOOKUP($A16,'Return Data'!$B$7:$R$2292,16,0)</f>
        <v>14.251200000000001</v>
      </c>
      <c r="S16" s="67">
        <f t="shared" si="7"/>
        <v>20</v>
      </c>
    </row>
    <row r="17" spans="1:19" x14ac:dyDescent="0.3">
      <c r="A17" s="63" t="s">
        <v>956</v>
      </c>
      <c r="B17" s="64">
        <f>VLOOKUP($A17,'Return Data'!$B$7:$R$2292,3,0)</f>
        <v>44579</v>
      </c>
      <c r="C17" s="65">
        <f>VLOOKUP($A17,'Return Data'!$B$7:$R$2292,4,0)</f>
        <v>357.2396</v>
      </c>
      <c r="D17" s="65">
        <f>VLOOKUP($A17,'Return Data'!$B$7:$R$2292,10,0)</f>
        <v>-0.61170000000000002</v>
      </c>
      <c r="E17" s="66">
        <f t="shared" si="0"/>
        <v>6</v>
      </c>
      <c r="F17" s="65">
        <f>VLOOKUP($A17,'Return Data'!$B$7:$R$2292,11,0)</f>
        <v>13.4961</v>
      </c>
      <c r="G17" s="66">
        <f t="shared" si="1"/>
        <v>13</v>
      </c>
      <c r="H17" s="65">
        <f>VLOOKUP($A17,'Return Data'!$B$7:$R$2292,12,0)</f>
        <v>24.6815</v>
      </c>
      <c r="I17" s="66">
        <f t="shared" si="2"/>
        <v>19</v>
      </c>
      <c r="J17" s="65">
        <f>VLOOKUP($A17,'Return Data'!$B$7:$R$2292,13,0)</f>
        <v>25.787400000000002</v>
      </c>
      <c r="K17" s="66">
        <f t="shared" si="3"/>
        <v>24</v>
      </c>
      <c r="L17" s="65">
        <f>VLOOKUP($A17,'Return Data'!$B$7:$R$2292,17,0)</f>
        <v>21.027200000000001</v>
      </c>
      <c r="M17" s="66">
        <f t="shared" si="4"/>
        <v>20</v>
      </c>
      <c r="N17" s="65">
        <f>VLOOKUP($A17,'Return Data'!$B$7:$R$2292,14,0)</f>
        <v>20.198899999999998</v>
      </c>
      <c r="O17" s="66">
        <f t="shared" si="5"/>
        <v>12</v>
      </c>
      <c r="P17" s="65">
        <f>VLOOKUP($A17,'Return Data'!$B$7:$R$2292,15,0)</f>
        <v>16.295200000000001</v>
      </c>
      <c r="Q17" s="66">
        <f t="shared" si="6"/>
        <v>17</v>
      </c>
      <c r="R17" s="65">
        <f>VLOOKUP($A17,'Return Data'!$B$7:$R$2292,16,0)</f>
        <v>14.2225</v>
      </c>
      <c r="S17" s="67">
        <f t="shared" si="7"/>
        <v>22</v>
      </c>
    </row>
    <row r="18" spans="1:19" x14ac:dyDescent="0.3">
      <c r="A18" s="63" t="s">
        <v>958</v>
      </c>
      <c r="B18" s="64">
        <f>VLOOKUP($A18,'Return Data'!$B$7:$R$2292,3,0)</f>
        <v>44579</v>
      </c>
      <c r="C18" s="65">
        <f>VLOOKUP($A18,'Return Data'!$B$7:$R$2292,4,0)</f>
        <v>72.89</v>
      </c>
      <c r="D18" s="65">
        <f>VLOOKUP($A18,'Return Data'!$B$7:$R$2292,10,0)</f>
        <v>-4.1099999999999998E-2</v>
      </c>
      <c r="E18" s="66">
        <f t="shared" si="0"/>
        <v>4</v>
      </c>
      <c r="F18" s="65">
        <f>VLOOKUP($A18,'Return Data'!$B$7:$R$2292,11,0)</f>
        <v>15.204700000000001</v>
      </c>
      <c r="G18" s="66">
        <f t="shared" si="1"/>
        <v>5</v>
      </c>
      <c r="H18" s="65">
        <f>VLOOKUP($A18,'Return Data'!$B$7:$R$2292,12,0)</f>
        <v>27.877199999999998</v>
      </c>
      <c r="I18" s="66">
        <f t="shared" si="2"/>
        <v>7</v>
      </c>
      <c r="J18" s="65">
        <f>VLOOKUP($A18,'Return Data'!$B$7:$R$2292,13,0)</f>
        <v>31.144300000000001</v>
      </c>
      <c r="K18" s="66">
        <f t="shared" si="3"/>
        <v>8</v>
      </c>
      <c r="L18" s="65">
        <f>VLOOKUP($A18,'Return Data'!$B$7:$R$2292,17,0)</f>
        <v>23.107700000000001</v>
      </c>
      <c r="M18" s="66">
        <f t="shared" si="4"/>
        <v>11</v>
      </c>
      <c r="N18" s="65">
        <f>VLOOKUP($A18,'Return Data'!$B$7:$R$2292,14,0)</f>
        <v>19.651900000000001</v>
      </c>
      <c r="O18" s="66">
        <f t="shared" si="5"/>
        <v>16</v>
      </c>
      <c r="P18" s="65">
        <f>VLOOKUP($A18,'Return Data'!$B$7:$R$2292,15,0)</f>
        <v>17.177900000000001</v>
      </c>
      <c r="Q18" s="66">
        <f t="shared" si="6"/>
        <v>11</v>
      </c>
      <c r="R18" s="65">
        <f>VLOOKUP($A18,'Return Data'!$B$7:$R$2292,16,0)</f>
        <v>16.320499999999999</v>
      </c>
      <c r="S18" s="67">
        <f t="shared" si="7"/>
        <v>8</v>
      </c>
    </row>
    <row r="19" spans="1:19" x14ac:dyDescent="0.3">
      <c r="A19" s="63" t="s">
        <v>960</v>
      </c>
      <c r="B19" s="64">
        <f>VLOOKUP($A19,'Return Data'!$B$7:$R$2292,3,0)</f>
        <v>44579</v>
      </c>
      <c r="C19" s="65">
        <f>VLOOKUP($A19,'Return Data'!$B$7:$R$2292,4,0)</f>
        <v>45.3</v>
      </c>
      <c r="D19" s="65">
        <f>VLOOKUP($A19,'Return Data'!$B$7:$R$2292,10,0)</f>
        <v>-1.9693000000000001</v>
      </c>
      <c r="E19" s="66">
        <f t="shared" si="0"/>
        <v>19</v>
      </c>
      <c r="F19" s="65">
        <f>VLOOKUP($A19,'Return Data'!$B$7:$R$2292,11,0)</f>
        <v>14.480700000000001</v>
      </c>
      <c r="G19" s="66">
        <f t="shared" si="1"/>
        <v>8</v>
      </c>
      <c r="H19" s="65">
        <f>VLOOKUP($A19,'Return Data'!$B$7:$R$2292,12,0)</f>
        <v>31.1523</v>
      </c>
      <c r="I19" s="66">
        <f t="shared" si="2"/>
        <v>2</v>
      </c>
      <c r="J19" s="65">
        <f>VLOOKUP($A19,'Return Data'!$B$7:$R$2292,13,0)</f>
        <v>35.832099999999997</v>
      </c>
      <c r="K19" s="66">
        <f t="shared" si="3"/>
        <v>2</v>
      </c>
      <c r="L19" s="65">
        <f>VLOOKUP($A19,'Return Data'!$B$7:$R$2292,17,0)</f>
        <v>26.215599999999998</v>
      </c>
      <c r="M19" s="66">
        <f t="shared" si="4"/>
        <v>2</v>
      </c>
      <c r="N19" s="65">
        <f>VLOOKUP($A19,'Return Data'!$B$7:$R$2292,14,0)</f>
        <v>23.016300000000001</v>
      </c>
      <c r="O19" s="66">
        <f t="shared" si="5"/>
        <v>2</v>
      </c>
      <c r="P19" s="65">
        <f>VLOOKUP($A19,'Return Data'!$B$7:$R$2292,15,0)</f>
        <v>17.311599999999999</v>
      </c>
      <c r="Q19" s="66">
        <f t="shared" si="6"/>
        <v>9</v>
      </c>
      <c r="R19" s="65">
        <f>VLOOKUP($A19,'Return Data'!$B$7:$R$2292,16,0)</f>
        <v>15.658300000000001</v>
      </c>
      <c r="S19" s="67">
        <f t="shared" si="7"/>
        <v>14</v>
      </c>
    </row>
    <row r="20" spans="1:19" x14ac:dyDescent="0.3">
      <c r="A20" s="63" t="s">
        <v>961</v>
      </c>
      <c r="B20" s="64">
        <f>VLOOKUP($A20,'Return Data'!$B$7:$R$2292,3,0)</f>
        <v>44579</v>
      </c>
      <c r="C20" s="65">
        <f>VLOOKUP($A20,'Return Data'!$B$7:$R$2292,4,0)</f>
        <v>57.4</v>
      </c>
      <c r="D20" s="65">
        <f>VLOOKUP($A20,'Return Data'!$B$7:$R$2292,10,0)</f>
        <v>6.9699999999999998E-2</v>
      </c>
      <c r="E20" s="66">
        <f t="shared" si="0"/>
        <v>3</v>
      </c>
      <c r="F20" s="65">
        <f>VLOOKUP($A20,'Return Data'!$B$7:$R$2292,11,0)</f>
        <v>16.453600000000002</v>
      </c>
      <c r="G20" s="66">
        <f t="shared" si="1"/>
        <v>3</v>
      </c>
      <c r="H20" s="65">
        <f>VLOOKUP($A20,'Return Data'!$B$7:$R$2292,12,0)</f>
        <v>27.555599999999998</v>
      </c>
      <c r="I20" s="66">
        <f t="shared" si="2"/>
        <v>9</v>
      </c>
      <c r="J20" s="65">
        <f>VLOOKUP($A20,'Return Data'!$B$7:$R$2292,13,0)</f>
        <v>28.728400000000001</v>
      </c>
      <c r="K20" s="66">
        <f t="shared" si="3"/>
        <v>17</v>
      </c>
      <c r="L20" s="65">
        <f>VLOOKUP($A20,'Return Data'!$B$7:$R$2292,17,0)</f>
        <v>23.8294</v>
      </c>
      <c r="M20" s="66">
        <f t="shared" si="4"/>
        <v>8</v>
      </c>
      <c r="N20" s="65">
        <f>VLOOKUP($A20,'Return Data'!$B$7:$R$2292,14,0)</f>
        <v>20.170200000000001</v>
      </c>
      <c r="O20" s="66">
        <f t="shared" si="5"/>
        <v>13</v>
      </c>
      <c r="P20" s="65">
        <f>VLOOKUP($A20,'Return Data'!$B$7:$R$2292,15,0)</f>
        <v>17.277100000000001</v>
      </c>
      <c r="Q20" s="66">
        <f t="shared" si="6"/>
        <v>10</v>
      </c>
      <c r="R20" s="65">
        <f>VLOOKUP($A20,'Return Data'!$B$7:$R$2292,16,0)</f>
        <v>14.236499999999999</v>
      </c>
      <c r="S20" s="67">
        <f t="shared" si="7"/>
        <v>21</v>
      </c>
    </row>
    <row r="21" spans="1:19" x14ac:dyDescent="0.3">
      <c r="A21" s="63" t="s">
        <v>963</v>
      </c>
      <c r="B21" s="64">
        <f>VLOOKUP($A21,'Return Data'!$B$7:$R$2292,3,0)</f>
        <v>44579</v>
      </c>
      <c r="C21" s="65">
        <f>VLOOKUP($A21,'Return Data'!$B$7:$R$2292,4,0)</f>
        <v>34.33</v>
      </c>
      <c r="D21" s="65">
        <f>VLOOKUP($A21,'Return Data'!$B$7:$R$2292,10,0)</f>
        <v>-2.3050999999999999</v>
      </c>
      <c r="E21" s="66">
        <f t="shared" si="0"/>
        <v>23</v>
      </c>
      <c r="F21" s="65">
        <f>VLOOKUP($A21,'Return Data'!$B$7:$R$2292,11,0)</f>
        <v>12.853400000000001</v>
      </c>
      <c r="G21" s="66">
        <f t="shared" si="1"/>
        <v>19</v>
      </c>
      <c r="H21" s="65">
        <f>VLOOKUP($A21,'Return Data'!$B$7:$R$2292,12,0)</f>
        <v>22.958500000000001</v>
      </c>
      <c r="I21" s="66">
        <f t="shared" si="2"/>
        <v>25</v>
      </c>
      <c r="J21" s="65">
        <f>VLOOKUP($A21,'Return Data'!$B$7:$R$2292,13,0)</f>
        <v>24.0246</v>
      </c>
      <c r="K21" s="66">
        <f t="shared" si="3"/>
        <v>26</v>
      </c>
      <c r="L21" s="65">
        <f>VLOOKUP($A21,'Return Data'!$B$7:$R$2292,17,0)</f>
        <v>16.300799999999999</v>
      </c>
      <c r="M21" s="66">
        <f t="shared" si="4"/>
        <v>27</v>
      </c>
      <c r="N21" s="65">
        <f>VLOOKUP($A21,'Return Data'!$B$7:$R$2292,14,0)</f>
        <v>16.167100000000001</v>
      </c>
      <c r="O21" s="66">
        <f t="shared" si="5"/>
        <v>26</v>
      </c>
      <c r="P21" s="65">
        <f>VLOOKUP($A21,'Return Data'!$B$7:$R$2292,15,0)</f>
        <v>15.178100000000001</v>
      </c>
      <c r="Q21" s="66">
        <f t="shared" si="6"/>
        <v>21</v>
      </c>
      <c r="R21" s="65">
        <f>VLOOKUP($A21,'Return Data'!$B$7:$R$2292,16,0)</f>
        <v>13.732900000000001</v>
      </c>
      <c r="S21" s="67">
        <f t="shared" si="7"/>
        <v>24</v>
      </c>
    </row>
    <row r="22" spans="1:19" x14ac:dyDescent="0.3">
      <c r="A22" s="63" t="s">
        <v>965</v>
      </c>
      <c r="B22" s="64">
        <f>VLOOKUP($A22,'Return Data'!$B$7:$R$2292,3,0)</f>
        <v>44579</v>
      </c>
      <c r="C22" s="65">
        <f>VLOOKUP($A22,'Return Data'!$B$7:$R$2292,4,0)</f>
        <v>53.43</v>
      </c>
      <c r="D22" s="65">
        <f>VLOOKUP($A22,'Return Data'!$B$7:$R$2292,10,0)</f>
        <v>0.58360000000000001</v>
      </c>
      <c r="E22" s="66">
        <f t="shared" si="0"/>
        <v>1</v>
      </c>
      <c r="F22" s="65">
        <f>VLOOKUP($A22,'Return Data'!$B$7:$R$2292,11,0)</f>
        <v>16.838000000000001</v>
      </c>
      <c r="G22" s="66">
        <f t="shared" si="1"/>
        <v>1</v>
      </c>
      <c r="H22" s="65">
        <f>VLOOKUP($A22,'Return Data'!$B$7:$R$2292,12,0)</f>
        <v>35.3001</v>
      </c>
      <c r="I22" s="66">
        <f t="shared" si="2"/>
        <v>1</v>
      </c>
      <c r="J22" s="65">
        <f>VLOOKUP($A22,'Return Data'!$B$7:$R$2292,13,0)</f>
        <v>37.493600000000001</v>
      </c>
      <c r="K22" s="66">
        <f t="shared" si="3"/>
        <v>1</v>
      </c>
      <c r="L22" s="65">
        <f>VLOOKUP($A22,'Return Data'!$B$7:$R$2292,17,0)</f>
        <v>25.0976</v>
      </c>
      <c r="M22" s="66">
        <f t="shared" si="4"/>
        <v>4</v>
      </c>
      <c r="N22" s="65">
        <f>VLOOKUP($A22,'Return Data'!$B$7:$R$2292,14,0)</f>
        <v>21.314599999999999</v>
      </c>
      <c r="O22" s="66">
        <f t="shared" si="5"/>
        <v>7</v>
      </c>
      <c r="P22" s="65">
        <f>VLOOKUP($A22,'Return Data'!$B$7:$R$2292,15,0)</f>
        <v>18.258500000000002</v>
      </c>
      <c r="Q22" s="66">
        <f t="shared" si="6"/>
        <v>5</v>
      </c>
      <c r="R22" s="65">
        <f>VLOOKUP($A22,'Return Data'!$B$7:$R$2292,16,0)</f>
        <v>16.8796</v>
      </c>
      <c r="S22" s="67">
        <f t="shared" si="7"/>
        <v>4</v>
      </c>
    </row>
    <row r="23" spans="1:19" x14ac:dyDescent="0.3">
      <c r="A23" s="63" t="s">
        <v>967</v>
      </c>
      <c r="B23" s="64">
        <f>VLOOKUP($A23,'Return Data'!$B$7:$R$2292,3,0)</f>
        <v>44579</v>
      </c>
      <c r="C23" s="65">
        <f>VLOOKUP($A23,'Return Data'!$B$7:$R$2292,4,0)</f>
        <v>112.64239999999999</v>
      </c>
      <c r="D23" s="65">
        <f>VLOOKUP($A23,'Return Data'!$B$7:$R$2292,10,0)</f>
        <v>-0.22220000000000001</v>
      </c>
      <c r="E23" s="66">
        <f t="shared" si="0"/>
        <v>5</v>
      </c>
      <c r="F23" s="65">
        <f>VLOOKUP($A23,'Return Data'!$B$7:$R$2292,11,0)</f>
        <v>13.8087</v>
      </c>
      <c r="G23" s="66">
        <f t="shared" si="1"/>
        <v>9</v>
      </c>
      <c r="H23" s="65">
        <f>VLOOKUP($A23,'Return Data'!$B$7:$R$2292,12,0)</f>
        <v>24.7485</v>
      </c>
      <c r="I23" s="66">
        <f t="shared" si="2"/>
        <v>18</v>
      </c>
      <c r="J23" s="65">
        <f>VLOOKUP($A23,'Return Data'!$B$7:$R$2292,13,0)</f>
        <v>26.764299999999999</v>
      </c>
      <c r="K23" s="66">
        <f t="shared" si="3"/>
        <v>22</v>
      </c>
      <c r="L23" s="65">
        <f>VLOOKUP($A23,'Return Data'!$B$7:$R$2292,17,0)</f>
        <v>23.2837</v>
      </c>
      <c r="M23" s="66">
        <f t="shared" si="4"/>
        <v>9</v>
      </c>
      <c r="N23" s="65">
        <f>VLOOKUP($A23,'Return Data'!$B$7:$R$2292,14,0)</f>
        <v>17.581600000000002</v>
      </c>
      <c r="O23" s="66">
        <f t="shared" si="5"/>
        <v>23</v>
      </c>
      <c r="P23" s="65">
        <f>VLOOKUP($A23,'Return Data'!$B$7:$R$2292,15,0)</f>
        <v>14.567399999999999</v>
      </c>
      <c r="Q23" s="66">
        <f t="shared" si="6"/>
        <v>24</v>
      </c>
      <c r="R23" s="65">
        <f>VLOOKUP($A23,'Return Data'!$B$7:$R$2292,16,0)</f>
        <v>13.363099999999999</v>
      </c>
      <c r="S23" s="67">
        <f t="shared" si="7"/>
        <v>25</v>
      </c>
    </row>
    <row r="24" spans="1:19" x14ac:dyDescent="0.3">
      <c r="A24" s="63" t="s">
        <v>1875</v>
      </c>
      <c r="B24" s="64">
        <f>VLOOKUP($A24,'Return Data'!$B$7:$R$2292,3,0)</f>
        <v>44579</v>
      </c>
      <c r="C24" s="65">
        <f>VLOOKUP($A24,'Return Data'!$B$7:$R$2292,4,0)</f>
        <v>428.07</v>
      </c>
      <c r="D24" s="65">
        <f>VLOOKUP($A24,'Return Data'!$B$7:$R$2292,10,0)</f>
        <v>-1.873</v>
      </c>
      <c r="E24" s="66">
        <f t="shared" si="0"/>
        <v>15</v>
      </c>
      <c r="F24" s="65">
        <f>VLOOKUP($A24,'Return Data'!$B$7:$R$2292,11,0)</f>
        <v>12.604100000000001</v>
      </c>
      <c r="G24" s="66">
        <f t="shared" si="1"/>
        <v>21</v>
      </c>
      <c r="H24" s="65">
        <f>VLOOKUP($A24,'Return Data'!$B$7:$R$2292,12,0)</f>
        <v>26.0672</v>
      </c>
      <c r="I24" s="66">
        <f t="shared" si="2"/>
        <v>15</v>
      </c>
      <c r="J24" s="65">
        <f>VLOOKUP($A24,'Return Data'!$B$7:$R$2292,13,0)</f>
        <v>30.497599999999998</v>
      </c>
      <c r="K24" s="66">
        <f t="shared" si="3"/>
        <v>10</v>
      </c>
      <c r="L24" s="65">
        <f>VLOOKUP($A24,'Return Data'!$B$7:$R$2292,17,0)</f>
        <v>24.119199999999999</v>
      </c>
      <c r="M24" s="66">
        <f t="shared" si="4"/>
        <v>7</v>
      </c>
      <c r="N24" s="65">
        <f>VLOOKUP($A24,'Return Data'!$B$7:$R$2292,14,0)</f>
        <v>22.281099999999999</v>
      </c>
      <c r="O24" s="66">
        <f t="shared" si="5"/>
        <v>4</v>
      </c>
      <c r="P24" s="65">
        <f>VLOOKUP($A24,'Return Data'!$B$7:$R$2292,15,0)</f>
        <v>17.857900000000001</v>
      </c>
      <c r="Q24" s="66">
        <f t="shared" si="6"/>
        <v>8</v>
      </c>
      <c r="R24" s="65">
        <f>VLOOKUP($A24,'Return Data'!$B$7:$R$2292,16,0)</f>
        <v>16.068200000000001</v>
      </c>
      <c r="S24" s="67">
        <f t="shared" si="7"/>
        <v>9</v>
      </c>
    </row>
    <row r="25" spans="1:19" x14ac:dyDescent="0.3">
      <c r="A25" s="63" t="s">
        <v>968</v>
      </c>
      <c r="B25" s="64">
        <f>VLOOKUP($A25,'Return Data'!$B$7:$R$2292,3,0)</f>
        <v>44579</v>
      </c>
      <c r="C25" s="65">
        <f>VLOOKUP($A25,'Return Data'!$B$7:$R$2292,4,0)</f>
        <v>45.262999999999998</v>
      </c>
      <c r="D25" s="65">
        <f>VLOOKUP($A25,'Return Data'!$B$7:$R$2292,10,0)</f>
        <v>-1.8858999999999999</v>
      </c>
      <c r="E25" s="66">
        <f t="shared" si="0"/>
        <v>16</v>
      </c>
      <c r="F25" s="65">
        <f>VLOOKUP($A25,'Return Data'!$B$7:$R$2292,11,0)</f>
        <v>12.412800000000001</v>
      </c>
      <c r="G25" s="66">
        <f t="shared" si="1"/>
        <v>22</v>
      </c>
      <c r="H25" s="65">
        <f>VLOOKUP($A25,'Return Data'!$B$7:$R$2292,12,0)</f>
        <v>24.287400000000002</v>
      </c>
      <c r="I25" s="66">
        <f t="shared" si="2"/>
        <v>22</v>
      </c>
      <c r="J25" s="65">
        <f>VLOOKUP($A25,'Return Data'!$B$7:$R$2292,13,0)</f>
        <v>27.933900000000001</v>
      </c>
      <c r="K25" s="66">
        <f t="shared" si="3"/>
        <v>19</v>
      </c>
      <c r="L25" s="65">
        <f>VLOOKUP($A25,'Return Data'!$B$7:$R$2292,17,0)</f>
        <v>20.367999999999999</v>
      </c>
      <c r="M25" s="66">
        <f t="shared" si="4"/>
        <v>24</v>
      </c>
      <c r="N25" s="65">
        <f>VLOOKUP($A25,'Return Data'!$B$7:$R$2292,14,0)</f>
        <v>19.480599999999999</v>
      </c>
      <c r="O25" s="66">
        <f t="shared" si="5"/>
        <v>18</v>
      </c>
      <c r="P25" s="65">
        <f>VLOOKUP($A25,'Return Data'!$B$7:$R$2292,15,0)</f>
        <v>15.9275</v>
      </c>
      <c r="Q25" s="66">
        <f t="shared" si="6"/>
        <v>18</v>
      </c>
      <c r="R25" s="65">
        <f>VLOOKUP($A25,'Return Data'!$B$7:$R$2292,16,0)</f>
        <v>14.803100000000001</v>
      </c>
      <c r="S25" s="67">
        <f t="shared" si="7"/>
        <v>17</v>
      </c>
    </row>
    <row r="26" spans="1:19" x14ac:dyDescent="0.3">
      <c r="A26" s="63" t="s">
        <v>970</v>
      </c>
      <c r="B26" s="64">
        <f>VLOOKUP($A26,'Return Data'!$B$7:$R$2292,3,0)</f>
        <v>44579</v>
      </c>
      <c r="C26" s="65">
        <f>VLOOKUP($A26,'Return Data'!$B$7:$R$2292,4,0)</f>
        <v>46.611600000000003</v>
      </c>
      <c r="D26" s="65">
        <f>VLOOKUP($A26,'Return Data'!$B$7:$R$2292,10,0)</f>
        <v>-1.2322</v>
      </c>
      <c r="E26" s="66">
        <f t="shared" si="0"/>
        <v>10</v>
      </c>
      <c r="F26" s="65">
        <f>VLOOKUP($A26,'Return Data'!$B$7:$R$2292,11,0)</f>
        <v>15.6435</v>
      </c>
      <c r="G26" s="66">
        <f t="shared" si="1"/>
        <v>4</v>
      </c>
      <c r="H26" s="65">
        <f>VLOOKUP($A26,'Return Data'!$B$7:$R$2292,12,0)</f>
        <v>28.2363</v>
      </c>
      <c r="I26" s="66">
        <f t="shared" si="2"/>
        <v>5</v>
      </c>
      <c r="J26" s="65">
        <f>VLOOKUP($A26,'Return Data'!$B$7:$R$2292,13,0)</f>
        <v>29.9025</v>
      </c>
      <c r="K26" s="66">
        <f t="shared" si="3"/>
        <v>13</v>
      </c>
      <c r="L26" s="65">
        <f>VLOOKUP($A26,'Return Data'!$B$7:$R$2292,17,0)</f>
        <v>20.879000000000001</v>
      </c>
      <c r="M26" s="66">
        <f t="shared" si="4"/>
        <v>22</v>
      </c>
      <c r="N26" s="65">
        <f>VLOOKUP($A26,'Return Data'!$B$7:$R$2292,14,0)</f>
        <v>20.904399999999999</v>
      </c>
      <c r="O26" s="66">
        <f t="shared" si="5"/>
        <v>8</v>
      </c>
      <c r="P26" s="65">
        <f>VLOOKUP($A26,'Return Data'!$B$7:$R$2292,15,0)</f>
        <v>16.898700000000002</v>
      </c>
      <c r="Q26" s="66">
        <f t="shared" si="6"/>
        <v>12</v>
      </c>
      <c r="R26" s="65">
        <f>VLOOKUP($A26,'Return Data'!$B$7:$R$2292,16,0)</f>
        <v>14.747</v>
      </c>
      <c r="S26" s="67">
        <f t="shared" si="7"/>
        <v>18</v>
      </c>
    </row>
    <row r="27" spans="1:19" x14ac:dyDescent="0.3">
      <c r="A27" s="63" t="s">
        <v>971</v>
      </c>
      <c r="B27" s="64">
        <f>VLOOKUP($A27,'Return Data'!$B$7:$R$2292,3,0)</f>
        <v>44579</v>
      </c>
      <c r="C27" s="65">
        <f>VLOOKUP($A27,'Return Data'!$B$7:$R$2292,4,0)</f>
        <v>17.161999999999999</v>
      </c>
      <c r="D27" s="65">
        <f>VLOOKUP($A27,'Return Data'!$B$7:$R$2292,10,0)</f>
        <v>-1.1850000000000001</v>
      </c>
      <c r="E27" s="66">
        <f t="shared" si="0"/>
        <v>9</v>
      </c>
      <c r="F27" s="65">
        <f>VLOOKUP($A27,'Return Data'!$B$7:$R$2292,11,0)</f>
        <v>13.472300000000001</v>
      </c>
      <c r="G27" s="66">
        <f t="shared" si="1"/>
        <v>14</v>
      </c>
      <c r="H27" s="65">
        <f>VLOOKUP($A27,'Return Data'!$B$7:$R$2292,12,0)</f>
        <v>27.498999999999999</v>
      </c>
      <c r="I27" s="66">
        <f t="shared" si="2"/>
        <v>10</v>
      </c>
      <c r="J27" s="65">
        <f>VLOOKUP($A27,'Return Data'!$B$7:$R$2292,13,0)</f>
        <v>32.782499999999999</v>
      </c>
      <c r="K27" s="66">
        <f t="shared" si="3"/>
        <v>6</v>
      </c>
      <c r="L27" s="65">
        <f>VLOOKUP($A27,'Return Data'!$B$7:$R$2292,17,0)</f>
        <v>24.391200000000001</v>
      </c>
      <c r="M27" s="66">
        <f t="shared" si="4"/>
        <v>5</v>
      </c>
      <c r="N27" s="65"/>
      <c r="O27" s="66"/>
      <c r="P27" s="65"/>
      <c r="Q27" s="66"/>
      <c r="R27" s="65">
        <f>VLOOKUP($A27,'Return Data'!$B$7:$R$2292,16,0)</f>
        <v>20.871600000000001</v>
      </c>
      <c r="S27" s="67">
        <f t="shared" si="7"/>
        <v>1</v>
      </c>
    </row>
    <row r="28" spans="1:19" x14ac:dyDescent="0.3">
      <c r="A28" s="63" t="s">
        <v>973</v>
      </c>
      <c r="B28" s="64">
        <f>VLOOKUP($A28,'Return Data'!$B$7:$R$2292,3,0)</f>
        <v>44579</v>
      </c>
      <c r="C28" s="65">
        <f>VLOOKUP($A28,'Return Data'!$B$7:$R$2292,4,0)</f>
        <v>88.781000000000006</v>
      </c>
      <c r="D28" s="65">
        <f>VLOOKUP($A28,'Return Data'!$B$7:$R$2292,10,0)</f>
        <v>-2.3258000000000001</v>
      </c>
      <c r="E28" s="66">
        <f t="shared" si="0"/>
        <v>24</v>
      </c>
      <c r="F28" s="65">
        <f>VLOOKUP($A28,'Return Data'!$B$7:$R$2292,11,0)</f>
        <v>13.196300000000001</v>
      </c>
      <c r="G28" s="66">
        <f t="shared" si="1"/>
        <v>16</v>
      </c>
      <c r="H28" s="65">
        <f>VLOOKUP($A28,'Return Data'!$B$7:$R$2292,12,0)</f>
        <v>27.022300000000001</v>
      </c>
      <c r="I28" s="66">
        <f t="shared" si="2"/>
        <v>12</v>
      </c>
      <c r="J28" s="65">
        <f>VLOOKUP($A28,'Return Data'!$B$7:$R$2292,13,0)</f>
        <v>29.586500000000001</v>
      </c>
      <c r="K28" s="66">
        <f t="shared" si="3"/>
        <v>15</v>
      </c>
      <c r="L28" s="65">
        <f>VLOOKUP($A28,'Return Data'!$B$7:$R$2292,17,0)</f>
        <v>22.855</v>
      </c>
      <c r="M28" s="66">
        <f t="shared" si="4"/>
        <v>13</v>
      </c>
      <c r="N28" s="65">
        <f>VLOOKUP($A28,'Return Data'!$B$7:$R$2292,14,0)</f>
        <v>20.653199999999998</v>
      </c>
      <c r="O28" s="66">
        <f t="shared" ref="O28:O36" si="8">RANK(N28,N$8:N$36,0)</f>
        <v>9</v>
      </c>
      <c r="P28" s="65">
        <f>VLOOKUP($A28,'Return Data'!$B$7:$R$2292,15,0)</f>
        <v>18.689599999999999</v>
      </c>
      <c r="Q28" s="66">
        <f t="shared" ref="Q28:Q36" si="9">RANK(P28,P$8:P$36,0)</f>
        <v>3</v>
      </c>
      <c r="R28" s="65">
        <f>VLOOKUP($A28,'Return Data'!$B$7:$R$2292,16,0)</f>
        <v>18.697900000000001</v>
      </c>
      <c r="S28" s="67">
        <f t="shared" si="7"/>
        <v>2</v>
      </c>
    </row>
    <row r="29" spans="1:19" x14ac:dyDescent="0.3">
      <c r="A29" s="63" t="s">
        <v>1980</v>
      </c>
      <c r="B29" s="64">
        <f>VLOOKUP($A29,'Return Data'!$B$7:$R$2292,3,0)</f>
        <v>44579</v>
      </c>
      <c r="C29" s="65">
        <f>VLOOKUP($A29,'Return Data'!$B$7:$R$2292,4,0)</f>
        <v>40.582299999999996</v>
      </c>
      <c r="D29" s="65">
        <f>VLOOKUP($A29,'Return Data'!$B$7:$R$2292,10,0)</f>
        <v>-1.0535000000000001</v>
      </c>
      <c r="E29" s="66">
        <f t="shared" si="0"/>
        <v>7</v>
      </c>
      <c r="F29" s="65">
        <f>VLOOKUP($A29,'Return Data'!$B$7:$R$2292,11,0)</f>
        <v>13.739599999999999</v>
      </c>
      <c r="G29" s="66">
        <f t="shared" si="1"/>
        <v>10</v>
      </c>
      <c r="H29" s="65">
        <f>VLOOKUP($A29,'Return Data'!$B$7:$R$2292,12,0)</f>
        <v>27.229600000000001</v>
      </c>
      <c r="I29" s="66">
        <f t="shared" si="2"/>
        <v>11</v>
      </c>
      <c r="J29" s="65">
        <f>VLOOKUP($A29,'Return Data'!$B$7:$R$2292,13,0)</f>
        <v>30.9558</v>
      </c>
      <c r="K29" s="66">
        <f t="shared" si="3"/>
        <v>9</v>
      </c>
      <c r="L29" s="65">
        <f>VLOOKUP($A29,'Return Data'!$B$7:$R$2292,17,0)</f>
        <v>22.335100000000001</v>
      </c>
      <c r="M29" s="66">
        <f t="shared" si="4"/>
        <v>18</v>
      </c>
      <c r="N29" s="65">
        <f>VLOOKUP($A29,'Return Data'!$B$7:$R$2292,14,0)</f>
        <v>20.154</v>
      </c>
      <c r="O29" s="66">
        <f t="shared" si="8"/>
        <v>14</v>
      </c>
      <c r="P29" s="65">
        <f>VLOOKUP($A29,'Return Data'!$B$7:$R$2292,15,0)</f>
        <v>16.429400000000001</v>
      </c>
      <c r="Q29" s="66">
        <f t="shared" si="9"/>
        <v>14</v>
      </c>
      <c r="R29" s="65">
        <f>VLOOKUP($A29,'Return Data'!$B$7:$R$2292,16,0)</f>
        <v>14.5746</v>
      </c>
      <c r="S29" s="67">
        <f t="shared" si="7"/>
        <v>19</v>
      </c>
    </row>
    <row r="30" spans="1:19" x14ac:dyDescent="0.3">
      <c r="A30" s="63" t="s">
        <v>976</v>
      </c>
      <c r="B30" s="64">
        <f>VLOOKUP($A30,'Return Data'!$B$7:$R$2292,3,0)</f>
        <v>44579</v>
      </c>
      <c r="C30" s="65">
        <f>VLOOKUP($A30,'Return Data'!$B$7:$R$2292,4,0)</f>
        <v>55.915500000000002</v>
      </c>
      <c r="D30" s="65">
        <f>VLOOKUP($A30,'Return Data'!$B$7:$R$2292,10,0)</f>
        <v>-1.9835</v>
      </c>
      <c r="E30" s="66">
        <f t="shared" si="0"/>
        <v>20</v>
      </c>
      <c r="F30" s="65">
        <f>VLOOKUP($A30,'Return Data'!$B$7:$R$2292,11,0)</f>
        <v>15.1456</v>
      </c>
      <c r="G30" s="66">
        <f t="shared" si="1"/>
        <v>6</v>
      </c>
      <c r="H30" s="65">
        <f>VLOOKUP($A30,'Return Data'!$B$7:$R$2292,12,0)</f>
        <v>30.3996</v>
      </c>
      <c r="I30" s="66">
        <f t="shared" si="2"/>
        <v>3</v>
      </c>
      <c r="J30" s="65">
        <f>VLOOKUP($A30,'Return Data'!$B$7:$R$2292,13,0)</f>
        <v>33.873899999999999</v>
      </c>
      <c r="K30" s="66">
        <f t="shared" si="3"/>
        <v>4</v>
      </c>
      <c r="L30" s="65">
        <f>VLOOKUP($A30,'Return Data'!$B$7:$R$2292,17,0)</f>
        <v>20.3902</v>
      </c>
      <c r="M30" s="66">
        <f t="shared" si="4"/>
        <v>23</v>
      </c>
      <c r="N30" s="65">
        <f>VLOOKUP($A30,'Return Data'!$B$7:$R$2292,14,0)</f>
        <v>16.956</v>
      </c>
      <c r="O30" s="66">
        <f t="shared" si="8"/>
        <v>24</v>
      </c>
      <c r="P30" s="65">
        <f>VLOOKUP($A30,'Return Data'!$B$7:$R$2292,15,0)</f>
        <v>16.731300000000001</v>
      </c>
      <c r="Q30" s="66">
        <f t="shared" si="9"/>
        <v>13</v>
      </c>
      <c r="R30" s="65">
        <f>VLOOKUP($A30,'Return Data'!$B$7:$R$2292,16,0)</f>
        <v>16.007300000000001</v>
      </c>
      <c r="S30" s="67">
        <f t="shared" si="7"/>
        <v>10</v>
      </c>
    </row>
    <row r="31" spans="1:19" x14ac:dyDescent="0.3">
      <c r="A31" s="63" t="s">
        <v>978</v>
      </c>
      <c r="B31" s="64">
        <f>VLOOKUP($A31,'Return Data'!$B$7:$R$2292,3,0)</f>
        <v>44579</v>
      </c>
      <c r="C31" s="65">
        <f>VLOOKUP($A31,'Return Data'!$B$7:$R$2292,4,0)</f>
        <v>283.88</v>
      </c>
      <c r="D31" s="65">
        <f>VLOOKUP($A31,'Return Data'!$B$7:$R$2292,10,0)</f>
        <v>-3.8412000000000002</v>
      </c>
      <c r="E31" s="66">
        <f t="shared" si="0"/>
        <v>28</v>
      </c>
      <c r="F31" s="65">
        <f>VLOOKUP($A31,'Return Data'!$B$7:$R$2292,11,0)</f>
        <v>8.0830000000000002</v>
      </c>
      <c r="G31" s="66">
        <f t="shared" si="1"/>
        <v>28</v>
      </c>
      <c r="H31" s="65">
        <f>VLOOKUP($A31,'Return Data'!$B$7:$R$2292,12,0)</f>
        <v>20.738299999999999</v>
      </c>
      <c r="I31" s="66">
        <f t="shared" si="2"/>
        <v>27</v>
      </c>
      <c r="J31" s="65">
        <f>VLOOKUP($A31,'Return Data'!$B$7:$R$2292,13,0)</f>
        <v>22.907699999999998</v>
      </c>
      <c r="K31" s="66">
        <f t="shared" si="3"/>
        <v>27</v>
      </c>
      <c r="L31" s="65">
        <f>VLOOKUP($A31,'Return Data'!$B$7:$R$2292,17,0)</f>
        <v>19.346699999999998</v>
      </c>
      <c r="M31" s="66">
        <f t="shared" si="4"/>
        <v>26</v>
      </c>
      <c r="N31" s="65">
        <f>VLOOKUP($A31,'Return Data'!$B$7:$R$2292,14,0)</f>
        <v>18.630099999999999</v>
      </c>
      <c r="O31" s="66">
        <f t="shared" si="8"/>
        <v>21</v>
      </c>
      <c r="P31" s="65">
        <f>VLOOKUP($A31,'Return Data'!$B$7:$R$2292,15,0)</f>
        <v>15.8247</v>
      </c>
      <c r="Q31" s="66">
        <f t="shared" si="9"/>
        <v>19</v>
      </c>
      <c r="R31" s="65">
        <f>VLOOKUP($A31,'Return Data'!$B$7:$R$2292,16,0)</f>
        <v>15.359500000000001</v>
      </c>
      <c r="S31" s="67">
        <f t="shared" si="7"/>
        <v>15</v>
      </c>
    </row>
    <row r="32" spans="1:19" x14ac:dyDescent="0.3">
      <c r="A32" s="63" t="s">
        <v>979</v>
      </c>
      <c r="B32" s="64">
        <f>VLOOKUP($A32,'Return Data'!$B$7:$R$2292,3,0)</f>
        <v>44579</v>
      </c>
      <c r="C32" s="65">
        <f>VLOOKUP($A32,'Return Data'!$B$7:$R$2292,4,0)</f>
        <v>68.037099999999995</v>
      </c>
      <c r="D32" s="65">
        <f>VLOOKUP($A32,'Return Data'!$B$7:$R$2292,10,0)</f>
        <v>-2.2766999999999999</v>
      </c>
      <c r="E32" s="66">
        <f t="shared" si="0"/>
        <v>22</v>
      </c>
      <c r="F32" s="65">
        <f>VLOOKUP($A32,'Return Data'!$B$7:$R$2292,11,0)</f>
        <v>12.1388</v>
      </c>
      <c r="G32" s="66">
        <f t="shared" si="1"/>
        <v>24</v>
      </c>
      <c r="H32" s="65">
        <f>VLOOKUP($A32,'Return Data'!$B$7:$R$2292,12,0)</f>
        <v>23.036100000000001</v>
      </c>
      <c r="I32" s="66">
        <f t="shared" si="2"/>
        <v>24</v>
      </c>
      <c r="J32" s="65">
        <f>VLOOKUP($A32,'Return Data'!$B$7:$R$2292,13,0)</f>
        <v>28.212700000000002</v>
      </c>
      <c r="K32" s="66">
        <f t="shared" si="3"/>
        <v>18</v>
      </c>
      <c r="L32" s="65">
        <f>VLOOKUP($A32,'Return Data'!$B$7:$R$2292,17,0)</f>
        <v>22.950099999999999</v>
      </c>
      <c r="M32" s="66">
        <f t="shared" si="4"/>
        <v>12</v>
      </c>
      <c r="N32" s="65">
        <f>VLOOKUP($A32,'Return Data'!$B$7:$R$2292,14,0)</f>
        <v>20.339099999999998</v>
      </c>
      <c r="O32" s="66">
        <f t="shared" si="8"/>
        <v>11</v>
      </c>
      <c r="P32" s="65">
        <f>VLOOKUP($A32,'Return Data'!$B$7:$R$2292,15,0)</f>
        <v>16.298500000000001</v>
      </c>
      <c r="Q32" s="66">
        <f t="shared" si="9"/>
        <v>16</v>
      </c>
      <c r="R32" s="65">
        <f>VLOOKUP($A32,'Return Data'!$B$7:$R$2292,16,0)</f>
        <v>16.770700000000001</v>
      </c>
      <c r="S32" s="67">
        <f t="shared" si="7"/>
        <v>5</v>
      </c>
    </row>
    <row r="33" spans="1:19" x14ac:dyDescent="0.3">
      <c r="A33" s="63" t="s">
        <v>982</v>
      </c>
      <c r="B33" s="64">
        <f>VLOOKUP($A33,'Return Data'!$B$7:$R$2292,3,0)</f>
        <v>44579</v>
      </c>
      <c r="C33" s="65">
        <f>VLOOKUP($A33,'Return Data'!$B$7:$R$2292,4,0)</f>
        <v>381.6035</v>
      </c>
      <c r="D33" s="65">
        <f>VLOOKUP($A33,'Return Data'!$B$7:$R$2292,10,0)</f>
        <v>-1.3971</v>
      </c>
      <c r="E33" s="66">
        <f t="shared" si="0"/>
        <v>12</v>
      </c>
      <c r="F33" s="65">
        <f>VLOOKUP($A33,'Return Data'!$B$7:$R$2292,11,0)</f>
        <v>13.261699999999999</v>
      </c>
      <c r="G33" s="66">
        <f t="shared" si="1"/>
        <v>15</v>
      </c>
      <c r="H33" s="65">
        <f>VLOOKUP($A33,'Return Data'!$B$7:$R$2292,12,0)</f>
        <v>27.6313</v>
      </c>
      <c r="I33" s="66">
        <f t="shared" si="2"/>
        <v>8</v>
      </c>
      <c r="J33" s="65">
        <f>VLOOKUP($A33,'Return Data'!$B$7:$R$2292,13,0)</f>
        <v>34.319800000000001</v>
      </c>
      <c r="K33" s="66">
        <f t="shared" si="3"/>
        <v>3</v>
      </c>
      <c r="L33" s="65">
        <f>VLOOKUP($A33,'Return Data'!$B$7:$R$2292,17,0)</f>
        <v>22.428799999999999</v>
      </c>
      <c r="M33" s="66">
        <f t="shared" si="4"/>
        <v>17</v>
      </c>
      <c r="N33" s="65">
        <f>VLOOKUP($A33,'Return Data'!$B$7:$R$2292,14,0)</f>
        <v>19.561</v>
      </c>
      <c r="O33" s="66">
        <f t="shared" si="8"/>
        <v>17</v>
      </c>
      <c r="P33" s="65">
        <f>VLOOKUP($A33,'Return Data'!$B$7:$R$2292,15,0)</f>
        <v>16.3642</v>
      </c>
      <c r="Q33" s="66">
        <f t="shared" si="9"/>
        <v>15</v>
      </c>
      <c r="R33" s="65">
        <f>VLOOKUP($A33,'Return Data'!$B$7:$R$2292,16,0)</f>
        <v>14.894</v>
      </c>
      <c r="S33" s="67">
        <f t="shared" si="7"/>
        <v>16</v>
      </c>
    </row>
    <row r="34" spans="1:19" x14ac:dyDescent="0.3">
      <c r="A34" s="63" t="s">
        <v>983</v>
      </c>
      <c r="B34" s="64">
        <f>VLOOKUP($A34,'Return Data'!$B$7:$R$2292,3,0)</f>
        <v>44579</v>
      </c>
      <c r="C34" s="65">
        <f>VLOOKUP($A34,'Return Data'!$B$7:$R$2292,4,0)</f>
        <v>111.06</v>
      </c>
      <c r="D34" s="65">
        <f>VLOOKUP($A34,'Return Data'!$B$7:$R$2292,10,0)</f>
        <v>-2.6046</v>
      </c>
      <c r="E34" s="66">
        <f t="shared" si="0"/>
        <v>26</v>
      </c>
      <c r="F34" s="65">
        <f>VLOOKUP($A34,'Return Data'!$B$7:$R$2292,11,0)</f>
        <v>8.4464000000000006</v>
      </c>
      <c r="G34" s="66">
        <f t="shared" si="1"/>
        <v>27</v>
      </c>
      <c r="H34" s="65">
        <f>VLOOKUP($A34,'Return Data'!$B$7:$R$2292,12,0)</f>
        <v>20.312000000000001</v>
      </c>
      <c r="I34" s="66">
        <f t="shared" si="2"/>
        <v>28</v>
      </c>
      <c r="J34" s="65">
        <f>VLOOKUP($A34,'Return Data'!$B$7:$R$2292,13,0)</f>
        <v>21.6296</v>
      </c>
      <c r="K34" s="66">
        <f t="shared" si="3"/>
        <v>28</v>
      </c>
      <c r="L34" s="65">
        <f>VLOOKUP($A34,'Return Data'!$B$7:$R$2292,17,0)</f>
        <v>16.1114</v>
      </c>
      <c r="M34" s="66">
        <f t="shared" si="4"/>
        <v>28</v>
      </c>
      <c r="N34" s="65">
        <f>VLOOKUP($A34,'Return Data'!$B$7:$R$2292,14,0)</f>
        <v>14.1501</v>
      </c>
      <c r="O34" s="66">
        <f t="shared" si="8"/>
        <v>28</v>
      </c>
      <c r="P34" s="65">
        <f>VLOOKUP($A34,'Return Data'!$B$7:$R$2292,15,0)</f>
        <v>11.443</v>
      </c>
      <c r="Q34" s="66">
        <f t="shared" si="9"/>
        <v>27</v>
      </c>
      <c r="R34" s="65">
        <f>VLOOKUP($A34,'Return Data'!$B$7:$R$2292,16,0)</f>
        <v>10.7033</v>
      </c>
      <c r="S34" s="67">
        <f t="shared" si="7"/>
        <v>29</v>
      </c>
    </row>
    <row r="35" spans="1:19" x14ac:dyDescent="0.3">
      <c r="A35" s="63" t="s">
        <v>985</v>
      </c>
      <c r="B35" s="64">
        <f>VLOOKUP($A35,'Return Data'!$B$7:$R$2292,3,0)</f>
        <v>44579</v>
      </c>
      <c r="C35" s="65">
        <f>VLOOKUP($A35,'Return Data'!$B$7:$R$2292,4,0)</f>
        <v>17.850000000000001</v>
      </c>
      <c r="D35" s="65">
        <f>VLOOKUP($A35,'Return Data'!$B$7:$R$2292,10,0)</f>
        <v>-2.4056999999999999</v>
      </c>
      <c r="E35" s="66">
        <f t="shared" si="0"/>
        <v>25</v>
      </c>
      <c r="F35" s="65">
        <f>VLOOKUP($A35,'Return Data'!$B$7:$R$2292,11,0)</f>
        <v>15.0129</v>
      </c>
      <c r="G35" s="66">
        <f t="shared" si="1"/>
        <v>7</v>
      </c>
      <c r="H35" s="65">
        <f>VLOOKUP($A35,'Return Data'!$B$7:$R$2292,12,0)</f>
        <v>28.232800000000001</v>
      </c>
      <c r="I35" s="66">
        <f t="shared" si="2"/>
        <v>6</v>
      </c>
      <c r="J35" s="65">
        <f>VLOOKUP($A35,'Return Data'!$B$7:$R$2292,13,0)</f>
        <v>30.482500000000002</v>
      </c>
      <c r="K35" s="66">
        <f t="shared" si="3"/>
        <v>11</v>
      </c>
      <c r="L35" s="65">
        <f>VLOOKUP($A35,'Return Data'!$B$7:$R$2292,17,0)</f>
        <v>23.1311</v>
      </c>
      <c r="M35" s="66">
        <f t="shared" si="4"/>
        <v>10</v>
      </c>
      <c r="N35" s="65">
        <f>VLOOKUP($A35,'Return Data'!$B$7:$R$2292,14,0)</f>
        <v>20.056999999999999</v>
      </c>
      <c r="O35" s="66">
        <f t="shared" si="8"/>
        <v>15</v>
      </c>
      <c r="P35" s="65">
        <f>VLOOKUP($A35,'Return Data'!$B$7:$R$2292,15,0)</f>
        <v>0</v>
      </c>
      <c r="Q35" s="66">
        <f t="shared" si="9"/>
        <v>28</v>
      </c>
      <c r="R35" s="65">
        <f>VLOOKUP($A35,'Return Data'!$B$7:$R$2292,16,0)</f>
        <v>13.140499999999999</v>
      </c>
      <c r="S35" s="67">
        <f t="shared" si="7"/>
        <v>26</v>
      </c>
    </row>
    <row r="36" spans="1:19" x14ac:dyDescent="0.3">
      <c r="A36" s="63" t="s">
        <v>1878</v>
      </c>
      <c r="B36" s="64">
        <f>VLOOKUP($A36,'Return Data'!$B$7:$R$2292,3,0)</f>
        <v>44579</v>
      </c>
      <c r="C36" s="65">
        <f>VLOOKUP($A36,'Return Data'!$B$7:$R$2292,4,0)</f>
        <v>218.46279999999999</v>
      </c>
      <c r="D36" s="65">
        <f>VLOOKUP($A36,'Return Data'!$B$7:$R$2292,10,0)</f>
        <v>0.20250000000000001</v>
      </c>
      <c r="E36" s="66">
        <f t="shared" si="0"/>
        <v>2</v>
      </c>
      <c r="F36" s="65">
        <f>VLOOKUP($A36,'Return Data'!$B$7:$R$2292,11,0)</f>
        <v>16.597100000000001</v>
      </c>
      <c r="G36" s="66">
        <f t="shared" si="1"/>
        <v>2</v>
      </c>
      <c r="H36" s="65">
        <f>VLOOKUP($A36,'Return Data'!$B$7:$R$2292,12,0)</f>
        <v>28.650400000000001</v>
      </c>
      <c r="I36" s="66">
        <f t="shared" si="2"/>
        <v>4</v>
      </c>
      <c r="J36" s="65">
        <f>VLOOKUP($A36,'Return Data'!$B$7:$R$2292,13,0)</f>
        <v>32.823799999999999</v>
      </c>
      <c r="K36" s="66">
        <f t="shared" si="3"/>
        <v>5</v>
      </c>
      <c r="L36" s="65">
        <f>VLOOKUP($A36,'Return Data'!$B$7:$R$2292,17,0)</f>
        <v>25.954799999999999</v>
      </c>
      <c r="M36" s="66">
        <f t="shared" si="4"/>
        <v>3</v>
      </c>
      <c r="N36" s="65">
        <f>VLOOKUP($A36,'Return Data'!$B$7:$R$2292,14,0)</f>
        <v>22.0105</v>
      </c>
      <c r="O36" s="66">
        <f t="shared" si="8"/>
        <v>5</v>
      </c>
      <c r="P36" s="65">
        <f>VLOOKUP($A36,'Return Data'!$B$7:$R$2292,15,0)</f>
        <v>18.1663</v>
      </c>
      <c r="Q36" s="66">
        <f t="shared" si="9"/>
        <v>7</v>
      </c>
      <c r="R36" s="65">
        <f>VLOOKUP($A36,'Return Data'!$B$7:$R$2292,16,0)</f>
        <v>15.784700000000001</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-1.6080034482758621</v>
      </c>
      <c r="E38" s="74"/>
      <c r="F38" s="75">
        <f>AVERAGE(F8:F36)</f>
        <v>13.038617241379312</v>
      </c>
      <c r="G38" s="74"/>
      <c r="H38" s="75">
        <f>AVERAGE(H8:H36)</f>
        <v>25.862055172413793</v>
      </c>
      <c r="I38" s="74"/>
      <c r="J38" s="75">
        <f>AVERAGE(J8:J36)</f>
        <v>29.03381724137931</v>
      </c>
      <c r="K38" s="74"/>
      <c r="L38" s="75">
        <f>AVERAGE(L8:L36)</f>
        <v>22.041000000000004</v>
      </c>
      <c r="M38" s="74"/>
      <c r="N38" s="75">
        <f>AVERAGE(N8:N36)</f>
        <v>19.650771428571424</v>
      </c>
      <c r="O38" s="74"/>
      <c r="P38" s="75">
        <f>AVERAGE(P8:P36)</f>
        <v>16.00861428571428</v>
      </c>
      <c r="Q38" s="74"/>
      <c r="R38" s="75">
        <f>AVERAGE(R8:R36)</f>
        <v>15.260889655172415</v>
      </c>
      <c r="S38" s="76"/>
    </row>
    <row r="39" spans="1:19" x14ac:dyDescent="0.3">
      <c r="A39" s="73" t="s">
        <v>28</v>
      </c>
      <c r="B39" s="74"/>
      <c r="C39" s="74"/>
      <c r="D39" s="75">
        <f>MIN(D8:D36)</f>
        <v>-3.8462000000000001</v>
      </c>
      <c r="E39" s="74"/>
      <c r="F39" s="75">
        <f>MIN(F8:F36)</f>
        <v>6.2550999999999997</v>
      </c>
      <c r="G39" s="74"/>
      <c r="H39" s="75">
        <f>MIN(H8:H36)</f>
        <v>17.693100000000001</v>
      </c>
      <c r="I39" s="74"/>
      <c r="J39" s="75">
        <f>MIN(J8:J36)</f>
        <v>20.7044</v>
      </c>
      <c r="K39" s="74"/>
      <c r="L39" s="75">
        <f>MIN(L8:L36)</f>
        <v>14.5123</v>
      </c>
      <c r="M39" s="74"/>
      <c r="N39" s="75">
        <f>MIN(N8:N36)</f>
        <v>14.1501</v>
      </c>
      <c r="O39" s="74"/>
      <c r="P39" s="75">
        <f>MIN(P8:P36)</f>
        <v>0</v>
      </c>
      <c r="Q39" s="74"/>
      <c r="R39" s="75">
        <f>MIN(R8:R36)</f>
        <v>10.7033</v>
      </c>
      <c r="S39" s="76"/>
    </row>
    <row r="40" spans="1:19" ht="15" thickBot="1" x14ac:dyDescent="0.35">
      <c r="A40" s="77" t="s">
        <v>29</v>
      </c>
      <c r="B40" s="78"/>
      <c r="C40" s="78"/>
      <c r="D40" s="79">
        <f>MAX(D8:D36)</f>
        <v>0.58360000000000001</v>
      </c>
      <c r="E40" s="78"/>
      <c r="F40" s="79">
        <f>MAX(F8:F36)</f>
        <v>16.838000000000001</v>
      </c>
      <c r="G40" s="78"/>
      <c r="H40" s="79">
        <f>MAX(H8:H36)</f>
        <v>35.3001</v>
      </c>
      <c r="I40" s="78"/>
      <c r="J40" s="79">
        <f>MAX(J8:J36)</f>
        <v>37.493600000000001</v>
      </c>
      <c r="K40" s="78"/>
      <c r="L40" s="79">
        <f>MAX(L8:L36)</f>
        <v>26.272500000000001</v>
      </c>
      <c r="M40" s="78"/>
      <c r="N40" s="79">
        <f>MAX(N8:N36)</f>
        <v>24.235499999999998</v>
      </c>
      <c r="O40" s="78"/>
      <c r="P40" s="79">
        <f>MAX(P8:P36)</f>
        <v>21.7605</v>
      </c>
      <c r="Q40" s="78"/>
      <c r="R40" s="79">
        <f>MAX(R8:R36)</f>
        <v>20.871600000000001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44579</v>
      </c>
      <c r="C8" s="65">
        <f>VLOOKUP($A8,'Return Data'!$B$7:$R$2292,4,0)</f>
        <v>69.028700000000001</v>
      </c>
      <c r="D8" s="65">
        <f>VLOOKUP($A8,'Return Data'!$B$7:$R$2292,9,0)</f>
        <v>-6.6532</v>
      </c>
      <c r="E8" s="66">
        <f t="shared" ref="E8:E31" si="0">RANK(D8,D$8:D$31,0)</f>
        <v>12</v>
      </c>
      <c r="F8" s="65">
        <f>VLOOKUP($A8,'Return Data'!$B$7:$R$2292,10,0)</f>
        <v>1.2592000000000001</v>
      </c>
      <c r="G8" s="66">
        <f t="shared" ref="G8:G31" si="1">RANK(F8,F$8:F$31,0)</f>
        <v>10</v>
      </c>
      <c r="H8" s="65">
        <f>VLOOKUP($A8,'Return Data'!$B$7:$R$2292,11,0)</f>
        <v>4.9294000000000002</v>
      </c>
      <c r="I8" s="66">
        <f t="shared" ref="I8:I31" si="2">RANK(H8,H$8:H$31,0)</f>
        <v>3</v>
      </c>
      <c r="J8" s="65">
        <f>VLOOKUP($A8,'Return Data'!$B$7:$R$2292,12,0)</f>
        <v>5.4688999999999997</v>
      </c>
      <c r="K8" s="66">
        <f t="shared" ref="K8:K31" si="3">RANK(J8,J$8:J$31,0)</f>
        <v>1</v>
      </c>
      <c r="L8" s="65">
        <f>VLOOKUP($A8,'Return Data'!$B$7:$R$2292,13,0)</f>
        <v>4.1101999999999999</v>
      </c>
      <c r="M8" s="66">
        <f t="shared" ref="M8:M31" si="4">RANK(L8,L$8:L$31,0)</f>
        <v>2</v>
      </c>
      <c r="N8" s="65">
        <f>VLOOKUP($A8,'Return Data'!$B$7:$R$2292,17,0)</f>
        <v>8.0723000000000003</v>
      </c>
      <c r="O8" s="66">
        <f t="shared" ref="O8:O31" si="5">RANK(N8,N$8:N$31,0)</f>
        <v>6</v>
      </c>
      <c r="P8" s="65">
        <f>VLOOKUP($A8,'Return Data'!$B$7:$R$2292,14,0)</f>
        <v>9.4457000000000004</v>
      </c>
      <c r="Q8" s="66">
        <f t="shared" ref="Q8:Q31" si="6">RANK(P8,P$8:P$31,0)</f>
        <v>9</v>
      </c>
      <c r="R8" s="65">
        <f>VLOOKUP($A8,'Return Data'!$B$7:$R$2292,16,0)</f>
        <v>9.5754000000000001</v>
      </c>
      <c r="S8" s="67">
        <f t="shared" ref="S8:S31" si="7">RANK(R8,R$8:R$31,0)</f>
        <v>7</v>
      </c>
    </row>
    <row r="9" spans="1:19" x14ac:dyDescent="0.3">
      <c r="A9" s="82" t="s">
        <v>1326</v>
      </c>
      <c r="B9" s="64">
        <f>VLOOKUP($A9,'Return Data'!$B$7:$R$2292,3,0)</f>
        <v>44579</v>
      </c>
      <c r="C9" s="65">
        <f>VLOOKUP($A9,'Return Data'!$B$7:$R$2292,4,0)</f>
        <v>21.345400000000001</v>
      </c>
      <c r="D9" s="65">
        <f>VLOOKUP($A9,'Return Data'!$B$7:$R$2292,9,0)</f>
        <v>-1.4676</v>
      </c>
      <c r="E9" s="66">
        <f t="shared" si="0"/>
        <v>5</v>
      </c>
      <c r="F9" s="65">
        <f>VLOOKUP($A9,'Return Data'!$B$7:$R$2292,10,0)</f>
        <v>1.6949000000000001</v>
      </c>
      <c r="G9" s="66">
        <f t="shared" si="1"/>
        <v>9</v>
      </c>
      <c r="H9" s="65">
        <f>VLOOKUP($A9,'Return Data'!$B$7:$R$2292,11,0)</f>
        <v>4.4095000000000004</v>
      </c>
      <c r="I9" s="66">
        <f t="shared" si="2"/>
        <v>6</v>
      </c>
      <c r="J9" s="65">
        <f>VLOOKUP($A9,'Return Data'!$B$7:$R$2292,12,0)</f>
        <v>4.3708</v>
      </c>
      <c r="K9" s="66">
        <f t="shared" si="3"/>
        <v>9</v>
      </c>
      <c r="L9" s="65">
        <f>VLOOKUP($A9,'Return Data'!$B$7:$R$2292,13,0)</f>
        <v>3.1198999999999999</v>
      </c>
      <c r="M9" s="66">
        <f t="shared" si="4"/>
        <v>7</v>
      </c>
      <c r="N9" s="65">
        <f>VLOOKUP($A9,'Return Data'!$B$7:$R$2292,17,0)</f>
        <v>8.1410999999999998</v>
      </c>
      <c r="O9" s="66">
        <f t="shared" si="5"/>
        <v>5</v>
      </c>
      <c r="P9" s="65">
        <f>VLOOKUP($A9,'Return Data'!$B$7:$R$2292,14,0)</f>
        <v>9.7003000000000004</v>
      </c>
      <c r="Q9" s="66">
        <f t="shared" si="6"/>
        <v>7</v>
      </c>
      <c r="R9" s="65">
        <f>VLOOKUP($A9,'Return Data'!$B$7:$R$2292,16,0)</f>
        <v>7.9433999999999996</v>
      </c>
      <c r="S9" s="67">
        <f t="shared" si="7"/>
        <v>21</v>
      </c>
    </row>
    <row r="10" spans="1:19" x14ac:dyDescent="0.3">
      <c r="A10" s="82" t="s">
        <v>1329</v>
      </c>
      <c r="B10" s="64">
        <f>VLOOKUP($A10,'Return Data'!$B$7:$R$2292,3,0)</f>
        <v>44579</v>
      </c>
      <c r="C10" s="65">
        <f>VLOOKUP($A10,'Return Data'!$B$7:$R$2292,4,0)</f>
        <v>36.701700000000002</v>
      </c>
      <c r="D10" s="65">
        <f>VLOOKUP($A10,'Return Data'!$B$7:$R$2292,9,0)</f>
        <v>-9.9689999999999994</v>
      </c>
      <c r="E10" s="66">
        <f t="shared" si="0"/>
        <v>17</v>
      </c>
      <c r="F10" s="65">
        <f>VLOOKUP($A10,'Return Data'!$B$7:$R$2292,10,0)</f>
        <v>0.24990000000000001</v>
      </c>
      <c r="G10" s="66">
        <f t="shared" si="1"/>
        <v>16</v>
      </c>
      <c r="H10" s="65">
        <f>VLOOKUP($A10,'Return Data'!$B$7:$R$2292,11,0)</f>
        <v>3.4799000000000002</v>
      </c>
      <c r="I10" s="66">
        <f t="shared" si="2"/>
        <v>14</v>
      </c>
      <c r="J10" s="65">
        <f>VLOOKUP($A10,'Return Data'!$B$7:$R$2292,12,0)</f>
        <v>4.1985000000000001</v>
      </c>
      <c r="K10" s="66">
        <f t="shared" si="3"/>
        <v>13</v>
      </c>
      <c r="L10" s="65">
        <f>VLOOKUP($A10,'Return Data'!$B$7:$R$2292,13,0)</f>
        <v>2.4798</v>
      </c>
      <c r="M10" s="66">
        <f t="shared" si="4"/>
        <v>16</v>
      </c>
      <c r="N10" s="65">
        <f>VLOOKUP($A10,'Return Data'!$B$7:$R$2292,17,0)</f>
        <v>6.2988999999999997</v>
      </c>
      <c r="O10" s="66">
        <f t="shared" si="5"/>
        <v>19</v>
      </c>
      <c r="P10" s="65">
        <f>VLOOKUP($A10,'Return Data'!$B$7:$R$2292,14,0)</f>
        <v>7.7671999999999999</v>
      </c>
      <c r="Q10" s="66">
        <f t="shared" si="6"/>
        <v>19</v>
      </c>
      <c r="R10" s="65">
        <f>VLOOKUP($A10,'Return Data'!$B$7:$R$2292,16,0)</f>
        <v>8.1822999999999997</v>
      </c>
      <c r="S10" s="67">
        <f t="shared" si="7"/>
        <v>17</v>
      </c>
    </row>
    <row r="11" spans="1:19" x14ac:dyDescent="0.3">
      <c r="A11" s="82" t="s">
        <v>1986</v>
      </c>
      <c r="B11" s="64">
        <f>VLOOKUP($A11,'Return Data'!$B$7:$R$2292,3,0)</f>
        <v>44579</v>
      </c>
      <c r="C11" s="65">
        <f>VLOOKUP($A11,'Return Data'!$B$7:$R$2292,4,0)</f>
        <v>64.518000000000001</v>
      </c>
      <c r="D11" s="65">
        <f>VLOOKUP($A11,'Return Data'!$B$7:$R$2292,9,0)</f>
        <v>-2.077</v>
      </c>
      <c r="E11" s="66">
        <f t="shared" si="0"/>
        <v>6</v>
      </c>
      <c r="F11" s="65">
        <f>VLOOKUP($A11,'Return Data'!$B$7:$R$2292,10,0)</f>
        <v>2.3811</v>
      </c>
      <c r="G11" s="66">
        <f t="shared" si="1"/>
        <v>2</v>
      </c>
      <c r="H11" s="65">
        <f>VLOOKUP($A11,'Return Data'!$B$7:$R$2292,11,0)</f>
        <v>3.5547</v>
      </c>
      <c r="I11" s="66">
        <f t="shared" si="2"/>
        <v>13</v>
      </c>
      <c r="J11" s="65">
        <f>VLOOKUP($A11,'Return Data'!$B$7:$R$2292,12,0)</f>
        <v>3.8915999999999999</v>
      </c>
      <c r="K11" s="66">
        <f t="shared" si="3"/>
        <v>16</v>
      </c>
      <c r="L11" s="65">
        <f>VLOOKUP($A11,'Return Data'!$B$7:$R$2292,13,0)</f>
        <v>2.6928000000000001</v>
      </c>
      <c r="M11" s="66">
        <f t="shared" si="4"/>
        <v>13</v>
      </c>
      <c r="N11" s="65">
        <f>VLOOKUP($A11,'Return Data'!$B$7:$R$2292,17,0)</f>
        <v>6.5412999999999997</v>
      </c>
      <c r="O11" s="66">
        <f t="shared" si="5"/>
        <v>16</v>
      </c>
      <c r="P11" s="65">
        <f>VLOOKUP($A11,'Return Data'!$B$7:$R$2292,14,0)</f>
        <v>8.1438000000000006</v>
      </c>
      <c r="Q11" s="66">
        <f t="shared" si="6"/>
        <v>17</v>
      </c>
      <c r="R11" s="65">
        <f>VLOOKUP($A11,'Return Data'!$B$7:$R$2292,16,0)</f>
        <v>8.6457999999999995</v>
      </c>
      <c r="S11" s="67">
        <f t="shared" si="7"/>
        <v>14</v>
      </c>
    </row>
    <row r="12" spans="1:19" x14ac:dyDescent="0.3">
      <c r="A12" s="82" t="s">
        <v>1330</v>
      </c>
      <c r="B12" s="64">
        <f>VLOOKUP($A12,'Return Data'!$B$7:$R$2292,3,0)</f>
        <v>44579</v>
      </c>
      <c r="C12" s="65">
        <f>VLOOKUP($A12,'Return Data'!$B$7:$R$2292,4,0)</f>
        <v>79.474699999999999</v>
      </c>
      <c r="D12" s="65">
        <f>VLOOKUP($A12,'Return Data'!$B$7:$R$2292,9,0)</f>
        <v>-3.4241000000000001</v>
      </c>
      <c r="E12" s="66">
        <f t="shared" si="0"/>
        <v>8</v>
      </c>
      <c r="F12" s="65">
        <f>VLOOKUP($A12,'Return Data'!$B$7:$R$2292,10,0)</f>
        <v>2.016</v>
      </c>
      <c r="G12" s="66">
        <f t="shared" si="1"/>
        <v>5</v>
      </c>
      <c r="H12" s="65">
        <f>VLOOKUP($A12,'Return Data'!$B$7:$R$2292,11,0)</f>
        <v>4.4999000000000002</v>
      </c>
      <c r="I12" s="66">
        <f t="shared" si="2"/>
        <v>4</v>
      </c>
      <c r="J12" s="65">
        <f>VLOOKUP($A12,'Return Data'!$B$7:$R$2292,12,0)</f>
        <v>4.8979999999999997</v>
      </c>
      <c r="K12" s="66">
        <f t="shared" si="3"/>
        <v>4</v>
      </c>
      <c r="L12" s="65">
        <f>VLOOKUP($A12,'Return Data'!$B$7:$R$2292,13,0)</f>
        <v>3.6049000000000002</v>
      </c>
      <c r="M12" s="66">
        <f t="shared" si="4"/>
        <v>5</v>
      </c>
      <c r="N12" s="65">
        <f>VLOOKUP($A12,'Return Data'!$B$7:$R$2292,17,0)</f>
        <v>8.4566999999999997</v>
      </c>
      <c r="O12" s="66">
        <f t="shared" si="5"/>
        <v>3</v>
      </c>
      <c r="P12" s="65">
        <f>VLOOKUP($A12,'Return Data'!$B$7:$R$2292,14,0)</f>
        <v>10.125299999999999</v>
      </c>
      <c r="Q12" s="66">
        <f t="shared" si="6"/>
        <v>3</v>
      </c>
      <c r="R12" s="65">
        <f>VLOOKUP($A12,'Return Data'!$B$7:$R$2292,16,0)</f>
        <v>8.6867999999999999</v>
      </c>
      <c r="S12" s="67">
        <f t="shared" si="7"/>
        <v>13</v>
      </c>
    </row>
    <row r="13" spans="1:19" x14ac:dyDescent="0.3">
      <c r="A13" s="82" t="s">
        <v>1332</v>
      </c>
      <c r="B13" s="64">
        <f>VLOOKUP($A13,'Return Data'!$B$7:$R$2292,3,0)</f>
        <v>44579</v>
      </c>
      <c r="C13" s="65">
        <f>VLOOKUP($A13,'Return Data'!$B$7:$R$2292,4,0)</f>
        <v>20.595800000000001</v>
      </c>
      <c r="D13" s="65">
        <f>VLOOKUP($A13,'Return Data'!$B$7:$R$2292,9,0)</f>
        <v>-0.61990000000000001</v>
      </c>
      <c r="E13" s="66">
        <f t="shared" si="0"/>
        <v>3</v>
      </c>
      <c r="F13" s="65">
        <f>VLOOKUP($A13,'Return Data'!$B$7:$R$2292,10,0)</f>
        <v>1.9181999999999999</v>
      </c>
      <c r="G13" s="66">
        <f t="shared" si="1"/>
        <v>8</v>
      </c>
      <c r="H13" s="65">
        <f>VLOOKUP($A13,'Return Data'!$B$7:$R$2292,11,0)</f>
        <v>5.3379000000000003</v>
      </c>
      <c r="I13" s="66">
        <f t="shared" si="2"/>
        <v>2</v>
      </c>
      <c r="J13" s="65">
        <f>VLOOKUP($A13,'Return Data'!$B$7:$R$2292,12,0)</f>
        <v>5.1231999999999998</v>
      </c>
      <c r="K13" s="66">
        <f t="shared" si="3"/>
        <v>3</v>
      </c>
      <c r="L13" s="65">
        <f>VLOOKUP($A13,'Return Data'!$B$7:$R$2292,13,0)</f>
        <v>5.218</v>
      </c>
      <c r="M13" s="66">
        <f t="shared" si="4"/>
        <v>1</v>
      </c>
      <c r="N13" s="65">
        <f>VLOOKUP($A13,'Return Data'!$B$7:$R$2292,17,0)</f>
        <v>9.4237000000000002</v>
      </c>
      <c r="O13" s="66">
        <f t="shared" si="5"/>
        <v>1</v>
      </c>
      <c r="P13" s="65">
        <f>VLOOKUP($A13,'Return Data'!$B$7:$R$2292,14,0)</f>
        <v>10.217700000000001</v>
      </c>
      <c r="Q13" s="66">
        <f t="shared" si="6"/>
        <v>2</v>
      </c>
      <c r="R13" s="65">
        <f>VLOOKUP($A13,'Return Data'!$B$7:$R$2292,16,0)</f>
        <v>9.5335999999999999</v>
      </c>
      <c r="S13" s="67">
        <f t="shared" si="7"/>
        <v>8</v>
      </c>
    </row>
    <row r="14" spans="1:19" x14ac:dyDescent="0.3">
      <c r="A14" s="82" t="s">
        <v>1335</v>
      </c>
      <c r="B14" s="64">
        <f>VLOOKUP($A14,'Return Data'!$B$7:$R$2292,3,0)</f>
        <v>44579</v>
      </c>
      <c r="C14" s="65">
        <f>VLOOKUP($A14,'Return Data'!$B$7:$R$2292,4,0)</f>
        <v>52.322400000000002</v>
      </c>
      <c r="D14" s="65">
        <f>VLOOKUP($A14,'Return Data'!$B$7:$R$2292,9,0)</f>
        <v>-0.66669999999999996</v>
      </c>
      <c r="E14" s="66">
        <f t="shared" si="0"/>
        <v>4</v>
      </c>
      <c r="F14" s="65">
        <f>VLOOKUP($A14,'Return Data'!$B$7:$R$2292,10,0)</f>
        <v>1.9965999999999999</v>
      </c>
      <c r="G14" s="66">
        <f t="shared" si="1"/>
        <v>6</v>
      </c>
      <c r="H14" s="65">
        <f>VLOOKUP($A14,'Return Data'!$B$7:$R$2292,11,0)</f>
        <v>4.0686999999999998</v>
      </c>
      <c r="I14" s="66">
        <f t="shared" si="2"/>
        <v>9</v>
      </c>
      <c r="J14" s="65">
        <f>VLOOKUP($A14,'Return Data'!$B$7:$R$2292,12,0)</f>
        <v>4.4657</v>
      </c>
      <c r="K14" s="66">
        <f t="shared" si="3"/>
        <v>7</v>
      </c>
      <c r="L14" s="65">
        <f>VLOOKUP($A14,'Return Data'!$B$7:$R$2292,13,0)</f>
        <v>2.9152</v>
      </c>
      <c r="M14" s="66">
        <f t="shared" si="4"/>
        <v>9</v>
      </c>
      <c r="N14" s="65">
        <f>VLOOKUP($A14,'Return Data'!$B$7:$R$2292,17,0)</f>
        <v>5.5289000000000001</v>
      </c>
      <c r="O14" s="66">
        <f t="shared" si="5"/>
        <v>22</v>
      </c>
      <c r="P14" s="65">
        <f>VLOOKUP($A14,'Return Data'!$B$7:$R$2292,14,0)</f>
        <v>6.9874000000000001</v>
      </c>
      <c r="Q14" s="66">
        <f t="shared" si="6"/>
        <v>22</v>
      </c>
      <c r="R14" s="65">
        <f>VLOOKUP($A14,'Return Data'!$B$7:$R$2292,16,0)</f>
        <v>7.6597999999999997</v>
      </c>
      <c r="S14" s="67">
        <f t="shared" si="7"/>
        <v>23</v>
      </c>
    </row>
    <row r="15" spans="1:19" x14ac:dyDescent="0.3">
      <c r="A15" s="82" t="s">
        <v>1337</v>
      </c>
      <c r="B15" s="64">
        <f>VLOOKUP($A15,'Return Data'!$B$7:$R$2292,3,0)</f>
        <v>44579</v>
      </c>
      <c r="C15" s="65">
        <f>VLOOKUP($A15,'Return Data'!$B$7:$R$2292,4,0)</f>
        <v>46.311900000000001</v>
      </c>
      <c r="D15" s="65">
        <f>VLOOKUP($A15,'Return Data'!$B$7:$R$2292,9,0)</f>
        <v>-9.2199000000000009</v>
      </c>
      <c r="E15" s="66">
        <f t="shared" si="0"/>
        <v>16</v>
      </c>
      <c r="F15" s="65">
        <f>VLOOKUP($A15,'Return Data'!$B$7:$R$2292,10,0)</f>
        <v>1.2564</v>
      </c>
      <c r="G15" s="66">
        <f t="shared" si="1"/>
        <v>11</v>
      </c>
      <c r="H15" s="65">
        <f>VLOOKUP($A15,'Return Data'!$B$7:$R$2292,11,0)</f>
        <v>3.6150000000000002</v>
      </c>
      <c r="I15" s="66">
        <f t="shared" si="2"/>
        <v>12</v>
      </c>
      <c r="J15" s="65">
        <f>VLOOKUP($A15,'Return Data'!$B$7:$R$2292,12,0)</f>
        <v>4.2119999999999997</v>
      </c>
      <c r="K15" s="66">
        <f t="shared" si="3"/>
        <v>11</v>
      </c>
      <c r="L15" s="65">
        <f>VLOOKUP($A15,'Return Data'!$B$7:$R$2292,13,0)</f>
        <v>2.5430000000000001</v>
      </c>
      <c r="M15" s="66">
        <f t="shared" si="4"/>
        <v>14</v>
      </c>
      <c r="N15" s="65">
        <f>VLOOKUP($A15,'Return Data'!$B$7:$R$2292,17,0)</f>
        <v>6.4809000000000001</v>
      </c>
      <c r="O15" s="66">
        <f t="shared" si="5"/>
        <v>17</v>
      </c>
      <c r="P15" s="65">
        <f>VLOOKUP($A15,'Return Data'!$B$7:$R$2292,14,0)</f>
        <v>7.4093</v>
      </c>
      <c r="Q15" s="66">
        <f t="shared" si="6"/>
        <v>20</v>
      </c>
      <c r="R15" s="65">
        <f>VLOOKUP($A15,'Return Data'!$B$7:$R$2292,16,0)</f>
        <v>8.1196000000000002</v>
      </c>
      <c r="S15" s="67">
        <f t="shared" si="7"/>
        <v>18</v>
      </c>
    </row>
    <row r="16" spans="1:19" x14ac:dyDescent="0.3">
      <c r="A16" s="82" t="s">
        <v>1339</v>
      </c>
      <c r="B16" s="64">
        <f>VLOOKUP($A16,'Return Data'!$B$7:$R$2292,3,0)</f>
        <v>44579</v>
      </c>
      <c r="C16" s="65">
        <f>VLOOKUP($A16,'Return Data'!$B$7:$R$2292,4,0)</f>
        <v>84.554400000000001</v>
      </c>
      <c r="D16" s="65">
        <f>VLOOKUP($A16,'Return Data'!$B$7:$R$2292,9,0)</f>
        <v>-18.813099999999999</v>
      </c>
      <c r="E16" s="66">
        <f t="shared" si="0"/>
        <v>24</v>
      </c>
      <c r="F16" s="65">
        <f>VLOOKUP($A16,'Return Data'!$B$7:$R$2292,10,0)</f>
        <v>-0.81799999999999995</v>
      </c>
      <c r="G16" s="66">
        <f t="shared" si="1"/>
        <v>24</v>
      </c>
      <c r="H16" s="65">
        <f>VLOOKUP($A16,'Return Data'!$B$7:$R$2292,11,0)</f>
        <v>4.4573</v>
      </c>
      <c r="I16" s="66">
        <f t="shared" si="2"/>
        <v>5</v>
      </c>
      <c r="J16" s="65">
        <f>VLOOKUP($A16,'Return Data'!$B$7:$R$2292,12,0)</f>
        <v>4.3860000000000001</v>
      </c>
      <c r="K16" s="66">
        <f t="shared" si="3"/>
        <v>8</v>
      </c>
      <c r="L16" s="65">
        <f>VLOOKUP($A16,'Return Data'!$B$7:$R$2292,13,0)</f>
        <v>3.2820999999999998</v>
      </c>
      <c r="M16" s="66">
        <f t="shared" si="4"/>
        <v>6</v>
      </c>
      <c r="N16" s="65">
        <f>VLOOKUP($A16,'Return Data'!$B$7:$R$2292,17,0)</f>
        <v>8.0440000000000005</v>
      </c>
      <c r="O16" s="66">
        <f t="shared" si="5"/>
        <v>7</v>
      </c>
      <c r="P16" s="65">
        <f>VLOOKUP($A16,'Return Data'!$B$7:$R$2292,14,0)</f>
        <v>9.1168999999999993</v>
      </c>
      <c r="Q16" s="66">
        <f t="shared" si="6"/>
        <v>11</v>
      </c>
      <c r="R16" s="65">
        <f>VLOOKUP($A16,'Return Data'!$B$7:$R$2292,16,0)</f>
        <v>8.9312000000000005</v>
      </c>
      <c r="S16" s="67">
        <f t="shared" si="7"/>
        <v>10</v>
      </c>
    </row>
    <row r="17" spans="1:19" x14ac:dyDescent="0.3">
      <c r="A17" s="82" t="s">
        <v>1341</v>
      </c>
      <c r="B17" s="64">
        <f>VLOOKUP($A17,'Return Data'!$B$7:$R$2292,3,0)</f>
        <v>44579</v>
      </c>
      <c r="C17" s="65">
        <f>VLOOKUP($A17,'Return Data'!$B$7:$R$2292,4,0)</f>
        <v>18.451599999999999</v>
      </c>
      <c r="D17" s="65">
        <f>VLOOKUP($A17,'Return Data'!$B$7:$R$2292,9,0)</f>
        <v>-12.0372</v>
      </c>
      <c r="E17" s="66">
        <f t="shared" si="0"/>
        <v>21</v>
      </c>
      <c r="F17" s="65">
        <f>VLOOKUP($A17,'Return Data'!$B$7:$R$2292,10,0)</f>
        <v>4.2999999999999997E-2</v>
      </c>
      <c r="G17" s="66">
        <f t="shared" si="1"/>
        <v>17</v>
      </c>
      <c r="H17" s="65">
        <f>VLOOKUP($A17,'Return Data'!$B$7:$R$2292,11,0)</f>
        <v>1.0768</v>
      </c>
      <c r="I17" s="66">
        <f t="shared" si="2"/>
        <v>23</v>
      </c>
      <c r="J17" s="65">
        <f>VLOOKUP($A17,'Return Data'!$B$7:$R$2292,12,0)</f>
        <v>2.7833999999999999</v>
      </c>
      <c r="K17" s="66">
        <f t="shared" si="3"/>
        <v>22</v>
      </c>
      <c r="L17" s="65">
        <f>VLOOKUP($A17,'Return Data'!$B$7:$R$2292,13,0)</f>
        <v>1.9656</v>
      </c>
      <c r="M17" s="66">
        <f t="shared" si="4"/>
        <v>19</v>
      </c>
      <c r="N17" s="65">
        <f>VLOOKUP($A17,'Return Data'!$B$7:$R$2292,17,0)</f>
        <v>5.4565999999999999</v>
      </c>
      <c r="O17" s="66">
        <f t="shared" si="5"/>
        <v>23</v>
      </c>
      <c r="P17" s="65">
        <f>VLOOKUP($A17,'Return Data'!$B$7:$R$2292,14,0)</f>
        <v>6.6313000000000004</v>
      </c>
      <c r="Q17" s="66">
        <f t="shared" si="6"/>
        <v>24</v>
      </c>
      <c r="R17" s="65">
        <f>VLOOKUP($A17,'Return Data'!$B$7:$R$2292,16,0)</f>
        <v>6.93</v>
      </c>
      <c r="S17" s="67">
        <f t="shared" si="7"/>
        <v>24</v>
      </c>
    </row>
    <row r="18" spans="1:19" x14ac:dyDescent="0.3">
      <c r="A18" s="82" t="s">
        <v>1342</v>
      </c>
      <c r="B18" s="64">
        <f>VLOOKUP($A18,'Return Data'!$B$7:$R$2292,3,0)</f>
        <v>44579</v>
      </c>
      <c r="C18" s="65">
        <f>VLOOKUP($A18,'Return Data'!$B$7:$R$2292,4,0)</f>
        <v>30.081099999999999</v>
      </c>
      <c r="D18" s="65">
        <f>VLOOKUP($A18,'Return Data'!$B$7:$R$2292,9,0)</f>
        <v>-4.3177000000000003</v>
      </c>
      <c r="E18" s="66">
        <f t="shared" si="0"/>
        <v>9</v>
      </c>
      <c r="F18" s="65">
        <f>VLOOKUP($A18,'Return Data'!$B$7:$R$2292,10,0)</f>
        <v>1.9482999999999999</v>
      </c>
      <c r="G18" s="66">
        <f t="shared" si="1"/>
        <v>7</v>
      </c>
      <c r="H18" s="65">
        <f>VLOOKUP($A18,'Return Data'!$B$7:$R$2292,11,0)</f>
        <v>3.4241999999999999</v>
      </c>
      <c r="I18" s="66">
        <f t="shared" si="2"/>
        <v>15</v>
      </c>
      <c r="J18" s="65">
        <f>VLOOKUP($A18,'Return Data'!$B$7:$R$2292,12,0)</f>
        <v>4.7964000000000002</v>
      </c>
      <c r="K18" s="66">
        <f t="shared" si="3"/>
        <v>5</v>
      </c>
      <c r="L18" s="65">
        <f>VLOOKUP($A18,'Return Data'!$B$7:$R$2292,13,0)</f>
        <v>2.8210000000000002</v>
      </c>
      <c r="M18" s="66">
        <f t="shared" si="4"/>
        <v>10</v>
      </c>
      <c r="N18" s="65">
        <f>VLOOKUP($A18,'Return Data'!$B$7:$R$2292,17,0)</f>
        <v>8.2827999999999999</v>
      </c>
      <c r="O18" s="66">
        <f t="shared" si="5"/>
        <v>4</v>
      </c>
      <c r="P18" s="65">
        <f>VLOOKUP($A18,'Return Data'!$B$7:$R$2292,14,0)</f>
        <v>10.382199999999999</v>
      </c>
      <c r="Q18" s="66">
        <f t="shared" si="6"/>
        <v>1</v>
      </c>
      <c r="R18" s="65">
        <f>VLOOKUP($A18,'Return Data'!$B$7:$R$2292,16,0)</f>
        <v>9.5803999999999991</v>
      </c>
      <c r="S18" s="67">
        <f t="shared" si="7"/>
        <v>6</v>
      </c>
    </row>
    <row r="19" spans="1:19" x14ac:dyDescent="0.3">
      <c r="A19" s="82" t="s">
        <v>1345</v>
      </c>
      <c r="B19" s="64">
        <f>VLOOKUP($A19,'Return Data'!$B$7:$R$2292,3,0)</f>
        <v>44579</v>
      </c>
      <c r="C19" s="65">
        <f>VLOOKUP($A19,'Return Data'!$B$7:$R$2292,4,0)</f>
        <v>2440.7680999999998</v>
      </c>
      <c r="D19" s="65">
        <f>VLOOKUP($A19,'Return Data'!$B$7:$R$2292,9,0)</f>
        <v>-8.2240000000000002</v>
      </c>
      <c r="E19" s="66">
        <f t="shared" si="0"/>
        <v>14</v>
      </c>
      <c r="F19" s="65">
        <f>VLOOKUP($A19,'Return Data'!$B$7:$R$2292,10,0)</f>
        <v>2.2635999999999998</v>
      </c>
      <c r="G19" s="66">
        <f t="shared" si="1"/>
        <v>3</v>
      </c>
      <c r="H19" s="65">
        <f>VLOOKUP($A19,'Return Data'!$B$7:$R$2292,11,0)</f>
        <v>2.5173000000000001</v>
      </c>
      <c r="I19" s="66">
        <f t="shared" si="2"/>
        <v>20</v>
      </c>
      <c r="J19" s="65">
        <f>VLOOKUP($A19,'Return Data'!$B$7:$R$2292,12,0)</f>
        <v>2.1524999999999999</v>
      </c>
      <c r="K19" s="66">
        <f t="shared" si="3"/>
        <v>23</v>
      </c>
      <c r="L19" s="65">
        <f>VLOOKUP($A19,'Return Data'!$B$7:$R$2292,13,0)</f>
        <v>1.0895999999999999</v>
      </c>
      <c r="M19" s="66">
        <f t="shared" si="4"/>
        <v>23</v>
      </c>
      <c r="N19" s="65">
        <f>VLOOKUP($A19,'Return Data'!$B$7:$R$2292,17,0)</f>
        <v>4.8947000000000003</v>
      </c>
      <c r="O19" s="66">
        <f t="shared" si="5"/>
        <v>24</v>
      </c>
      <c r="P19" s="65">
        <f>VLOOKUP($A19,'Return Data'!$B$7:$R$2292,14,0)</f>
        <v>6.9687000000000001</v>
      </c>
      <c r="Q19" s="66">
        <f t="shared" si="6"/>
        <v>23</v>
      </c>
      <c r="R19" s="65">
        <f>VLOOKUP($A19,'Return Data'!$B$7:$R$2292,16,0)</f>
        <v>7.7192999999999996</v>
      </c>
      <c r="S19" s="67">
        <f t="shared" si="7"/>
        <v>22</v>
      </c>
    </row>
    <row r="20" spans="1:19" x14ac:dyDescent="0.3">
      <c r="A20" s="82" t="s">
        <v>1346</v>
      </c>
      <c r="B20" s="64">
        <f>VLOOKUP($A20,'Return Data'!$B$7:$R$2292,3,0)</f>
        <v>44579</v>
      </c>
      <c r="C20" s="65">
        <f>VLOOKUP($A20,'Return Data'!$B$7:$R$2292,4,0)</f>
        <v>87.626400000000004</v>
      </c>
      <c r="D20" s="65">
        <f>VLOOKUP($A20,'Return Data'!$B$7:$R$2292,9,0)</f>
        <v>-4.6372</v>
      </c>
      <c r="E20" s="66">
        <f t="shared" si="0"/>
        <v>10</v>
      </c>
      <c r="F20" s="65">
        <f>VLOOKUP($A20,'Return Data'!$B$7:$R$2292,10,0)</f>
        <v>-0.75960000000000005</v>
      </c>
      <c r="G20" s="66">
        <f t="shared" si="1"/>
        <v>22</v>
      </c>
      <c r="H20" s="65">
        <f>VLOOKUP($A20,'Return Data'!$B$7:$R$2292,11,0)</f>
        <v>5.3765999999999998</v>
      </c>
      <c r="I20" s="66">
        <f t="shared" si="2"/>
        <v>1</v>
      </c>
      <c r="J20" s="65">
        <f>VLOOKUP($A20,'Return Data'!$B$7:$R$2292,12,0)</f>
        <v>5.3487999999999998</v>
      </c>
      <c r="K20" s="66">
        <f t="shared" si="3"/>
        <v>2</v>
      </c>
      <c r="L20" s="65">
        <f>VLOOKUP($A20,'Return Data'!$B$7:$R$2292,13,0)</f>
        <v>3.0524</v>
      </c>
      <c r="M20" s="66">
        <f t="shared" si="4"/>
        <v>8</v>
      </c>
      <c r="N20" s="65">
        <f>VLOOKUP($A20,'Return Data'!$B$7:$R$2292,17,0)</f>
        <v>8.5356000000000005</v>
      </c>
      <c r="O20" s="66">
        <f t="shared" si="5"/>
        <v>2</v>
      </c>
      <c r="P20" s="65">
        <f>VLOOKUP($A20,'Return Data'!$B$7:$R$2292,14,0)</f>
        <v>9.6745999999999999</v>
      </c>
      <c r="Q20" s="66">
        <f t="shared" si="6"/>
        <v>8</v>
      </c>
      <c r="R20" s="65">
        <f>VLOOKUP($A20,'Return Data'!$B$7:$R$2292,16,0)</f>
        <v>8.8254999999999999</v>
      </c>
      <c r="S20" s="67">
        <f t="shared" si="7"/>
        <v>12</v>
      </c>
    </row>
    <row r="21" spans="1:19" x14ac:dyDescent="0.3">
      <c r="A21" s="82" t="s">
        <v>1348</v>
      </c>
      <c r="B21" s="64">
        <f>VLOOKUP($A21,'Return Data'!$B$7:$R$2292,3,0)</f>
        <v>44579</v>
      </c>
      <c r="C21" s="65">
        <f>VLOOKUP($A21,'Return Data'!$B$7:$R$2292,4,0)</f>
        <v>59.908200000000001</v>
      </c>
      <c r="D21" s="65">
        <f>VLOOKUP($A21,'Return Data'!$B$7:$R$2292,9,0)</f>
        <v>-8.3388000000000009</v>
      </c>
      <c r="E21" s="66">
        <f t="shared" si="0"/>
        <v>15</v>
      </c>
      <c r="F21" s="65">
        <f>VLOOKUP($A21,'Return Data'!$B$7:$R$2292,10,0)</f>
        <v>-0.79049999999999998</v>
      </c>
      <c r="G21" s="66">
        <f t="shared" si="1"/>
        <v>23</v>
      </c>
      <c r="H21" s="65">
        <f>VLOOKUP($A21,'Return Data'!$B$7:$R$2292,11,0)</f>
        <v>2.5798999999999999</v>
      </c>
      <c r="I21" s="66">
        <f t="shared" si="2"/>
        <v>18</v>
      </c>
      <c r="J21" s="65">
        <f>VLOOKUP($A21,'Return Data'!$B$7:$R$2292,12,0)</f>
        <v>3.4923999999999999</v>
      </c>
      <c r="K21" s="66">
        <f t="shared" si="3"/>
        <v>19</v>
      </c>
      <c r="L21" s="65">
        <f>VLOOKUP($A21,'Return Data'!$B$7:$R$2292,13,0)</f>
        <v>1.5268999999999999</v>
      </c>
      <c r="M21" s="66">
        <f t="shared" si="4"/>
        <v>20</v>
      </c>
      <c r="N21" s="65">
        <f>VLOOKUP($A21,'Return Data'!$B$7:$R$2292,17,0)</f>
        <v>6.7256</v>
      </c>
      <c r="O21" s="66">
        <f t="shared" si="5"/>
        <v>15</v>
      </c>
      <c r="P21" s="65">
        <f>VLOOKUP($A21,'Return Data'!$B$7:$R$2292,14,0)</f>
        <v>8.19</v>
      </c>
      <c r="Q21" s="66">
        <f t="shared" si="6"/>
        <v>16</v>
      </c>
      <c r="R21" s="65">
        <f>VLOOKUP($A21,'Return Data'!$B$7:$R$2292,16,0)</f>
        <v>9.3773</v>
      </c>
      <c r="S21" s="67">
        <f t="shared" si="7"/>
        <v>9</v>
      </c>
    </row>
    <row r="22" spans="1:19" x14ac:dyDescent="0.3">
      <c r="A22" s="82" t="s">
        <v>1350</v>
      </c>
      <c r="B22" s="64">
        <f>VLOOKUP($A22,'Return Data'!$B$7:$R$2292,3,0)</f>
        <v>44579</v>
      </c>
      <c r="C22" s="65">
        <f>VLOOKUP($A22,'Return Data'!$B$7:$R$2292,4,0)</f>
        <v>52.728000000000002</v>
      </c>
      <c r="D22" s="65">
        <f>VLOOKUP($A22,'Return Data'!$B$7:$R$2292,9,0)</f>
        <v>0.435</v>
      </c>
      <c r="E22" s="66">
        <f t="shared" si="0"/>
        <v>1</v>
      </c>
      <c r="F22" s="65">
        <f>VLOOKUP($A22,'Return Data'!$B$7:$R$2292,10,0)</f>
        <v>2.2366999999999999</v>
      </c>
      <c r="G22" s="66">
        <f t="shared" si="1"/>
        <v>4</v>
      </c>
      <c r="H22" s="65">
        <f>VLOOKUP($A22,'Return Data'!$B$7:$R$2292,11,0)</f>
        <v>2.4005000000000001</v>
      </c>
      <c r="I22" s="66">
        <f t="shared" si="2"/>
        <v>21</v>
      </c>
      <c r="J22" s="65">
        <f>VLOOKUP($A22,'Return Data'!$B$7:$R$2292,12,0)</f>
        <v>3.5924999999999998</v>
      </c>
      <c r="K22" s="66">
        <f t="shared" si="3"/>
        <v>18</v>
      </c>
      <c r="L22" s="65">
        <f>VLOOKUP($A22,'Return Data'!$B$7:$R$2292,13,0)</f>
        <v>2.8140999999999998</v>
      </c>
      <c r="M22" s="66">
        <f t="shared" si="4"/>
        <v>11</v>
      </c>
      <c r="N22" s="65">
        <f>VLOOKUP($A22,'Return Data'!$B$7:$R$2292,17,0)</f>
        <v>6.9607000000000001</v>
      </c>
      <c r="O22" s="66">
        <f t="shared" si="5"/>
        <v>13</v>
      </c>
      <c r="P22" s="65">
        <f>VLOOKUP($A22,'Return Data'!$B$7:$R$2292,14,0)</f>
        <v>8.7728000000000002</v>
      </c>
      <c r="Q22" s="66">
        <f t="shared" si="6"/>
        <v>13</v>
      </c>
      <c r="R22" s="65">
        <f>VLOOKUP($A22,'Return Data'!$B$7:$R$2292,16,0)</f>
        <v>8.0558999999999994</v>
      </c>
      <c r="S22" s="67">
        <f t="shared" si="7"/>
        <v>20</v>
      </c>
    </row>
    <row r="23" spans="1:19" x14ac:dyDescent="0.3">
      <c r="A23" s="82" t="s">
        <v>1353</v>
      </c>
      <c r="B23" s="64">
        <f>VLOOKUP($A23,'Return Data'!$B$7:$R$2292,3,0)</f>
        <v>44579</v>
      </c>
      <c r="C23" s="65">
        <f>VLOOKUP($A23,'Return Data'!$B$7:$R$2292,4,0)</f>
        <v>33.839399999999998</v>
      </c>
      <c r="D23" s="65">
        <f>VLOOKUP($A23,'Return Data'!$B$7:$R$2292,9,0)</f>
        <v>-6.9283000000000001</v>
      </c>
      <c r="E23" s="66">
        <f t="shared" si="0"/>
        <v>13</v>
      </c>
      <c r="F23" s="65">
        <f>VLOOKUP($A23,'Return Data'!$B$7:$R$2292,10,0)</f>
        <v>1.0922000000000001</v>
      </c>
      <c r="G23" s="66">
        <f t="shared" si="1"/>
        <v>12</v>
      </c>
      <c r="H23" s="65">
        <f>VLOOKUP($A23,'Return Data'!$B$7:$R$2292,11,0)</f>
        <v>3.6522999999999999</v>
      </c>
      <c r="I23" s="66">
        <f t="shared" si="2"/>
        <v>11</v>
      </c>
      <c r="J23" s="65">
        <f>VLOOKUP($A23,'Return Data'!$B$7:$R$2292,12,0)</f>
        <v>4.3320999999999996</v>
      </c>
      <c r="K23" s="66">
        <f t="shared" si="3"/>
        <v>10</v>
      </c>
      <c r="L23" s="65">
        <f>VLOOKUP($A23,'Return Data'!$B$7:$R$2292,13,0)</f>
        <v>2.7328999999999999</v>
      </c>
      <c r="M23" s="66">
        <f t="shared" si="4"/>
        <v>12</v>
      </c>
      <c r="N23" s="65">
        <f>VLOOKUP($A23,'Return Data'!$B$7:$R$2292,17,0)</f>
        <v>7.2732999999999999</v>
      </c>
      <c r="O23" s="66">
        <f t="shared" si="5"/>
        <v>10</v>
      </c>
      <c r="P23" s="65">
        <f>VLOOKUP($A23,'Return Data'!$B$7:$R$2292,14,0)</f>
        <v>9.4240999999999993</v>
      </c>
      <c r="Q23" s="66">
        <f t="shared" si="6"/>
        <v>10</v>
      </c>
      <c r="R23" s="65">
        <f>VLOOKUP($A23,'Return Data'!$B$7:$R$2292,16,0)</f>
        <v>10.193199999999999</v>
      </c>
      <c r="S23" s="67">
        <f t="shared" si="7"/>
        <v>1</v>
      </c>
    </row>
    <row r="24" spans="1:19" x14ac:dyDescent="0.3">
      <c r="A24" s="82" t="s">
        <v>1355</v>
      </c>
      <c r="B24" s="64">
        <f>VLOOKUP($A24,'Return Data'!$B$7:$R$2292,3,0)</f>
        <v>44579</v>
      </c>
      <c r="C24" s="65">
        <f>VLOOKUP($A24,'Return Data'!$B$7:$R$2292,4,0)</f>
        <v>25.6662</v>
      </c>
      <c r="D24" s="65">
        <f>VLOOKUP($A24,'Return Data'!$B$7:$R$2292,9,0)</f>
        <v>-3.3675000000000002</v>
      </c>
      <c r="E24" s="66">
        <f t="shared" si="0"/>
        <v>7</v>
      </c>
      <c r="F24" s="65">
        <f>VLOOKUP($A24,'Return Data'!$B$7:$R$2292,10,0)</f>
        <v>1.0833999999999999</v>
      </c>
      <c r="G24" s="66">
        <f t="shared" si="1"/>
        <v>13</v>
      </c>
      <c r="H24" s="65">
        <f>VLOOKUP($A24,'Return Data'!$B$7:$R$2292,11,0)</f>
        <v>4.1528</v>
      </c>
      <c r="I24" s="66">
        <f t="shared" si="2"/>
        <v>8</v>
      </c>
      <c r="J24" s="65">
        <f>VLOOKUP($A24,'Return Data'!$B$7:$R$2292,12,0)</f>
        <v>4.7907000000000002</v>
      </c>
      <c r="K24" s="66">
        <f t="shared" si="3"/>
        <v>6</v>
      </c>
      <c r="L24" s="65">
        <f>VLOOKUP($A24,'Return Data'!$B$7:$R$2292,13,0)</f>
        <v>3.9668999999999999</v>
      </c>
      <c r="M24" s="66">
        <f t="shared" si="4"/>
        <v>3</v>
      </c>
      <c r="N24" s="65">
        <f>VLOOKUP($A24,'Return Data'!$B$7:$R$2292,17,0)</f>
        <v>6.9877000000000002</v>
      </c>
      <c r="O24" s="66">
        <f t="shared" si="5"/>
        <v>12</v>
      </c>
      <c r="P24" s="65">
        <f>VLOOKUP($A24,'Return Data'!$B$7:$R$2292,14,0)</f>
        <v>8.3666999999999998</v>
      </c>
      <c r="Q24" s="66">
        <f t="shared" si="6"/>
        <v>15</v>
      </c>
      <c r="R24" s="65">
        <f>VLOOKUP($A24,'Return Data'!$B$7:$R$2292,16,0)</f>
        <v>8.1003000000000007</v>
      </c>
      <c r="S24" s="67">
        <f t="shared" si="7"/>
        <v>19</v>
      </c>
    </row>
    <row r="25" spans="1:19" x14ac:dyDescent="0.3">
      <c r="A25" s="82" t="s">
        <v>1356</v>
      </c>
      <c r="B25" s="64">
        <f>VLOOKUP($A25,'Return Data'!$B$7:$R$2292,3,0)</f>
        <v>44579</v>
      </c>
      <c r="C25" s="65">
        <f>VLOOKUP($A25,'Return Data'!$B$7:$R$2292,4,0)</f>
        <v>54.101999999999997</v>
      </c>
      <c r="D25" s="65">
        <f>VLOOKUP($A25,'Return Data'!$B$7:$R$2292,9,0)</f>
        <v>0.35849999999999999</v>
      </c>
      <c r="E25" s="66">
        <f t="shared" si="0"/>
        <v>2</v>
      </c>
      <c r="F25" s="65">
        <f>VLOOKUP($A25,'Return Data'!$B$7:$R$2292,10,0)</f>
        <v>3.6821000000000002</v>
      </c>
      <c r="G25" s="66">
        <f t="shared" si="1"/>
        <v>1</v>
      </c>
      <c r="H25" s="65">
        <f>VLOOKUP($A25,'Return Data'!$B$7:$R$2292,11,0)</f>
        <v>4.2023999999999999</v>
      </c>
      <c r="I25" s="66">
        <f t="shared" si="2"/>
        <v>7</v>
      </c>
      <c r="J25" s="65">
        <f>VLOOKUP($A25,'Return Data'!$B$7:$R$2292,12,0)</f>
        <v>4.2119999999999997</v>
      </c>
      <c r="K25" s="66">
        <f t="shared" si="3"/>
        <v>11</v>
      </c>
      <c r="L25" s="65">
        <f>VLOOKUP($A25,'Return Data'!$B$7:$R$2292,13,0)</f>
        <v>3.7425000000000002</v>
      </c>
      <c r="M25" s="66">
        <f t="shared" si="4"/>
        <v>4</v>
      </c>
      <c r="N25" s="65">
        <f>VLOOKUP($A25,'Return Data'!$B$7:$R$2292,17,0)</f>
        <v>7.6696</v>
      </c>
      <c r="O25" s="66">
        <f t="shared" si="5"/>
        <v>9</v>
      </c>
      <c r="P25" s="65">
        <f>VLOOKUP($A25,'Return Data'!$B$7:$R$2292,14,0)</f>
        <v>9.9228000000000005</v>
      </c>
      <c r="Q25" s="66">
        <f t="shared" si="6"/>
        <v>4</v>
      </c>
      <c r="R25" s="65">
        <f>VLOOKUP($A25,'Return Data'!$B$7:$R$2292,16,0)</f>
        <v>9.8489000000000004</v>
      </c>
      <c r="S25" s="67">
        <f t="shared" si="7"/>
        <v>2</v>
      </c>
    </row>
    <row r="26" spans="1:19" x14ac:dyDescent="0.3">
      <c r="A26" s="82" t="s">
        <v>1358</v>
      </c>
      <c r="B26" s="64">
        <f>VLOOKUP($A26,'Return Data'!$B$7:$R$2292,3,0)</f>
        <v>44579</v>
      </c>
      <c r="C26" s="65">
        <f>VLOOKUP($A26,'Return Data'!$B$7:$R$2292,4,0)</f>
        <v>67.659800000000004</v>
      </c>
      <c r="D26" s="65">
        <f>VLOOKUP($A26,'Return Data'!$B$7:$R$2292,9,0)</f>
        <v>-10.965999999999999</v>
      </c>
      <c r="E26" s="66">
        <f t="shared" si="0"/>
        <v>18</v>
      </c>
      <c r="F26" s="65">
        <f>VLOOKUP($A26,'Return Data'!$B$7:$R$2292,10,0)</f>
        <v>0.442</v>
      </c>
      <c r="G26" s="66">
        <f t="shared" si="1"/>
        <v>15</v>
      </c>
      <c r="H26" s="65">
        <f>VLOOKUP($A26,'Return Data'!$B$7:$R$2292,11,0)</f>
        <v>2.5535000000000001</v>
      </c>
      <c r="I26" s="66">
        <f t="shared" si="2"/>
        <v>19</v>
      </c>
      <c r="J26" s="65">
        <f>VLOOKUP($A26,'Return Data'!$B$7:$R$2292,12,0)</f>
        <v>3.6469999999999998</v>
      </c>
      <c r="K26" s="66">
        <f t="shared" si="3"/>
        <v>17</v>
      </c>
      <c r="L26" s="65">
        <f>VLOOKUP($A26,'Return Data'!$B$7:$R$2292,13,0)</f>
        <v>1.3498000000000001</v>
      </c>
      <c r="M26" s="66">
        <f t="shared" si="4"/>
        <v>22</v>
      </c>
      <c r="N26" s="65">
        <f>VLOOKUP($A26,'Return Data'!$B$7:$R$2292,17,0)</f>
        <v>5.7127999999999997</v>
      </c>
      <c r="O26" s="66">
        <f t="shared" si="5"/>
        <v>20</v>
      </c>
      <c r="P26" s="65">
        <f>VLOOKUP($A26,'Return Data'!$B$7:$R$2292,14,0)</f>
        <v>7.3795000000000002</v>
      </c>
      <c r="Q26" s="66">
        <f t="shared" si="6"/>
        <v>21</v>
      </c>
      <c r="R26" s="65">
        <f>VLOOKUP($A26,'Return Data'!$B$7:$R$2292,16,0)</f>
        <v>8.4297000000000004</v>
      </c>
      <c r="S26" s="67">
        <f t="shared" si="7"/>
        <v>15</v>
      </c>
    </row>
    <row r="27" spans="1:19" x14ac:dyDescent="0.3">
      <c r="A27" s="82" t="s">
        <v>1360</v>
      </c>
      <c r="B27" s="64">
        <f>VLOOKUP($A27,'Return Data'!$B$7:$R$2292,3,0)</f>
        <v>44579</v>
      </c>
      <c r="C27" s="65">
        <f>VLOOKUP($A27,'Return Data'!$B$7:$R$2292,4,0)</f>
        <v>51.627299999999998</v>
      </c>
      <c r="D27" s="65">
        <f>VLOOKUP($A27,'Return Data'!$B$7:$R$2292,9,0)</f>
        <v>-5.3281999999999998</v>
      </c>
      <c r="E27" s="66">
        <f t="shared" si="0"/>
        <v>11</v>
      </c>
      <c r="F27" s="65">
        <f>VLOOKUP($A27,'Return Data'!$B$7:$R$2292,10,0)</f>
        <v>-0.39</v>
      </c>
      <c r="G27" s="66">
        <f t="shared" si="1"/>
        <v>18</v>
      </c>
      <c r="H27" s="65">
        <f>VLOOKUP($A27,'Return Data'!$B$7:$R$2292,11,0)</f>
        <v>3.1263000000000001</v>
      </c>
      <c r="I27" s="66">
        <f t="shared" si="2"/>
        <v>16</v>
      </c>
      <c r="J27" s="65">
        <f>VLOOKUP($A27,'Return Data'!$B$7:$R$2292,12,0)</f>
        <v>3.3881000000000001</v>
      </c>
      <c r="K27" s="66">
        <f t="shared" si="3"/>
        <v>20</v>
      </c>
      <c r="L27" s="65">
        <f>VLOOKUP($A27,'Return Data'!$B$7:$R$2292,13,0)</f>
        <v>2.5116000000000001</v>
      </c>
      <c r="M27" s="66">
        <f t="shared" si="4"/>
        <v>15</v>
      </c>
      <c r="N27" s="65">
        <f>VLOOKUP($A27,'Return Data'!$B$7:$R$2292,17,0)</f>
        <v>6.3586999999999998</v>
      </c>
      <c r="O27" s="66">
        <f t="shared" si="5"/>
        <v>18</v>
      </c>
      <c r="P27" s="65">
        <f>VLOOKUP($A27,'Return Data'!$B$7:$R$2292,14,0)</f>
        <v>8.4611000000000001</v>
      </c>
      <c r="Q27" s="66">
        <f t="shared" si="6"/>
        <v>14</v>
      </c>
      <c r="R27" s="65">
        <f>VLOOKUP($A27,'Return Data'!$B$7:$R$2292,16,0)</f>
        <v>8.9133999999999993</v>
      </c>
      <c r="S27" s="67">
        <f t="shared" si="7"/>
        <v>11</v>
      </c>
    </row>
    <row r="28" spans="1:19" x14ac:dyDescent="0.3">
      <c r="A28" s="82" t="s">
        <v>855</v>
      </c>
      <c r="B28" s="64">
        <f>VLOOKUP($A28,'Return Data'!$B$7:$R$2292,3,0)</f>
        <v>44579</v>
      </c>
      <c r="C28" s="65">
        <f>VLOOKUP($A28,'Return Data'!$B$7:$R$2292,4,0)</f>
        <v>17.851800000000001</v>
      </c>
      <c r="D28" s="65">
        <f>VLOOKUP($A28,'Return Data'!$B$7:$R$2292,9,0)</f>
        <v>-10.9915</v>
      </c>
      <c r="E28" s="66">
        <f t="shared" si="0"/>
        <v>19</v>
      </c>
      <c r="F28" s="65">
        <f>VLOOKUP($A28,'Return Data'!$B$7:$R$2292,10,0)</f>
        <v>-0.49940000000000001</v>
      </c>
      <c r="G28" s="66">
        <f t="shared" si="1"/>
        <v>21</v>
      </c>
      <c r="H28" s="65">
        <f>VLOOKUP($A28,'Return Data'!$B$7:$R$2292,11,0)</f>
        <v>-0.86019999999999996</v>
      </c>
      <c r="I28" s="66">
        <f t="shared" si="2"/>
        <v>24</v>
      </c>
      <c r="J28" s="65">
        <f>VLOOKUP($A28,'Return Data'!$B$7:$R$2292,12,0)</f>
        <v>-4.2799999999999998E-2</v>
      </c>
      <c r="K28" s="66">
        <f t="shared" si="3"/>
        <v>24</v>
      </c>
      <c r="L28" s="65">
        <f>VLOOKUP($A28,'Return Data'!$B$7:$R$2292,13,0)</f>
        <v>0.15820000000000001</v>
      </c>
      <c r="M28" s="66">
        <f t="shared" si="4"/>
        <v>24</v>
      </c>
      <c r="N28" s="65">
        <f>VLOOKUP($A28,'Return Data'!$B$7:$R$2292,17,0)</f>
        <v>5.6835000000000004</v>
      </c>
      <c r="O28" s="66">
        <f t="shared" si="5"/>
        <v>21</v>
      </c>
      <c r="P28" s="65">
        <f>VLOOKUP($A28,'Return Data'!$B$7:$R$2292,14,0)</f>
        <v>7.94</v>
      </c>
      <c r="Q28" s="66">
        <f t="shared" si="6"/>
        <v>18</v>
      </c>
      <c r="R28" s="65">
        <f>VLOOKUP($A28,'Return Data'!$B$7:$R$2292,16,0)</f>
        <v>8.2413000000000007</v>
      </c>
      <c r="S28" s="67">
        <f t="shared" si="7"/>
        <v>16</v>
      </c>
    </row>
    <row r="29" spans="1:19" x14ac:dyDescent="0.3">
      <c r="A29" s="82" t="s">
        <v>858</v>
      </c>
      <c r="B29" s="64">
        <f>VLOOKUP($A29,'Return Data'!$B$7:$R$2292,3,0)</f>
        <v>44579</v>
      </c>
      <c r="C29" s="65">
        <f>VLOOKUP($A29,'Return Data'!$B$7:$R$2292,4,0)</f>
        <v>19.857399999999998</v>
      </c>
      <c r="D29" s="65">
        <f>VLOOKUP($A29,'Return Data'!$B$7:$R$2292,9,0)</f>
        <v>-15.530200000000001</v>
      </c>
      <c r="E29" s="66">
        <f t="shared" si="0"/>
        <v>23</v>
      </c>
      <c r="F29" s="65">
        <f>VLOOKUP($A29,'Return Data'!$B$7:$R$2292,10,0)</f>
        <v>-0.44900000000000001</v>
      </c>
      <c r="G29" s="66">
        <f t="shared" si="1"/>
        <v>19</v>
      </c>
      <c r="H29" s="65">
        <f>VLOOKUP($A29,'Return Data'!$B$7:$R$2292,11,0)</f>
        <v>2.8136999999999999</v>
      </c>
      <c r="I29" s="66">
        <f t="shared" si="2"/>
        <v>17</v>
      </c>
      <c r="J29" s="65">
        <f>VLOOKUP($A29,'Return Data'!$B$7:$R$2292,12,0)</f>
        <v>4.1260000000000003</v>
      </c>
      <c r="K29" s="66">
        <f t="shared" si="3"/>
        <v>15</v>
      </c>
      <c r="L29" s="65">
        <f>VLOOKUP($A29,'Return Data'!$B$7:$R$2292,13,0)</f>
        <v>2.3530000000000002</v>
      </c>
      <c r="M29" s="66">
        <f t="shared" si="4"/>
        <v>17</v>
      </c>
      <c r="N29" s="65">
        <f>VLOOKUP($A29,'Return Data'!$B$7:$R$2292,17,0)</f>
        <v>7.6994999999999996</v>
      </c>
      <c r="O29" s="66">
        <f t="shared" si="5"/>
        <v>8</v>
      </c>
      <c r="P29" s="65">
        <f>VLOOKUP($A29,'Return Data'!$B$7:$R$2292,14,0)</f>
        <v>9.8988999999999994</v>
      </c>
      <c r="Q29" s="66">
        <f t="shared" si="6"/>
        <v>5</v>
      </c>
      <c r="R29" s="65">
        <f>VLOOKUP($A29,'Return Data'!$B$7:$R$2292,16,0)</f>
        <v>9.7741000000000007</v>
      </c>
      <c r="S29" s="67">
        <f t="shared" si="7"/>
        <v>4</v>
      </c>
    </row>
    <row r="30" spans="1:19" x14ac:dyDescent="0.3">
      <c r="A30" s="82" t="s">
        <v>859</v>
      </c>
      <c r="B30" s="64">
        <f>VLOOKUP($A30,'Return Data'!$B$7:$R$2292,3,0)</f>
        <v>44579</v>
      </c>
      <c r="C30" s="65">
        <f>VLOOKUP($A30,'Return Data'!$B$7:$R$2292,4,0)</f>
        <v>36.700400000000002</v>
      </c>
      <c r="D30" s="65">
        <f>VLOOKUP($A30,'Return Data'!$B$7:$R$2292,9,0)</f>
        <v>-11.1713</v>
      </c>
      <c r="E30" s="66">
        <f t="shared" si="0"/>
        <v>20</v>
      </c>
      <c r="F30" s="65">
        <f>VLOOKUP($A30,'Return Data'!$B$7:$R$2292,10,0)</f>
        <v>-0.4546</v>
      </c>
      <c r="G30" s="66">
        <f t="shared" si="1"/>
        <v>20</v>
      </c>
      <c r="H30" s="65">
        <f>VLOOKUP($A30,'Return Data'!$B$7:$R$2292,11,0)</f>
        <v>2.1907999999999999</v>
      </c>
      <c r="I30" s="66">
        <f t="shared" si="2"/>
        <v>22</v>
      </c>
      <c r="J30" s="65">
        <f>VLOOKUP($A30,'Return Data'!$B$7:$R$2292,12,0)</f>
        <v>3.149</v>
      </c>
      <c r="K30" s="66">
        <f t="shared" si="3"/>
        <v>21</v>
      </c>
      <c r="L30" s="65">
        <f>VLOOKUP($A30,'Return Data'!$B$7:$R$2292,13,0)</f>
        <v>1.4126000000000001</v>
      </c>
      <c r="M30" s="66">
        <f t="shared" si="4"/>
        <v>21</v>
      </c>
      <c r="N30" s="65">
        <f>VLOOKUP($A30,'Return Data'!$B$7:$R$2292,17,0)</f>
        <v>7.0018000000000002</v>
      </c>
      <c r="O30" s="66">
        <f t="shared" si="5"/>
        <v>11</v>
      </c>
      <c r="P30" s="65">
        <f>VLOOKUP($A30,'Return Data'!$B$7:$R$2292,14,0)</f>
        <v>9.7532999999999994</v>
      </c>
      <c r="Q30" s="66">
        <f t="shared" si="6"/>
        <v>6</v>
      </c>
      <c r="R30" s="65">
        <f>VLOOKUP($A30,'Return Data'!$B$7:$R$2292,16,0)</f>
        <v>9.8147000000000002</v>
      </c>
      <c r="S30" s="67">
        <f t="shared" si="7"/>
        <v>3</v>
      </c>
    </row>
    <row r="31" spans="1:19" x14ac:dyDescent="0.3">
      <c r="A31" s="82" t="s">
        <v>862</v>
      </c>
      <c r="B31" s="64">
        <f>VLOOKUP($A31,'Return Data'!$B$7:$R$2292,3,0)</f>
        <v>44579</v>
      </c>
      <c r="C31" s="65">
        <f>VLOOKUP($A31,'Return Data'!$B$7:$R$2292,4,0)</f>
        <v>52.166600000000003</v>
      </c>
      <c r="D31" s="65">
        <f>VLOOKUP($A31,'Return Data'!$B$7:$R$2292,9,0)</f>
        <v>-12.597899999999999</v>
      </c>
      <c r="E31" s="66">
        <f t="shared" si="0"/>
        <v>22</v>
      </c>
      <c r="F31" s="65">
        <f>VLOOKUP($A31,'Return Data'!$B$7:$R$2292,10,0)</f>
        <v>0.67569999999999997</v>
      </c>
      <c r="G31" s="66">
        <f t="shared" si="1"/>
        <v>14</v>
      </c>
      <c r="H31" s="65">
        <f>VLOOKUP($A31,'Return Data'!$B$7:$R$2292,11,0)</f>
        <v>3.7437999999999998</v>
      </c>
      <c r="I31" s="66">
        <f t="shared" si="2"/>
        <v>10</v>
      </c>
      <c r="J31" s="65">
        <f>VLOOKUP($A31,'Return Data'!$B$7:$R$2292,12,0)</f>
        <v>4.1626000000000003</v>
      </c>
      <c r="K31" s="66">
        <f t="shared" si="3"/>
        <v>14</v>
      </c>
      <c r="L31" s="65">
        <f>VLOOKUP($A31,'Return Data'!$B$7:$R$2292,13,0)</f>
        <v>2.2505999999999999</v>
      </c>
      <c r="M31" s="66">
        <f t="shared" si="4"/>
        <v>18</v>
      </c>
      <c r="N31" s="65">
        <f>VLOOKUP($A31,'Return Data'!$B$7:$R$2292,17,0)</f>
        <v>6.8212000000000002</v>
      </c>
      <c r="O31" s="66">
        <f t="shared" si="5"/>
        <v>14</v>
      </c>
      <c r="P31" s="65">
        <f>VLOOKUP($A31,'Return Data'!$B$7:$R$2292,14,0)</f>
        <v>8.9954999999999998</v>
      </c>
      <c r="Q31" s="66">
        <f t="shared" si="6"/>
        <v>12</v>
      </c>
      <c r="R31" s="65">
        <f>VLOOKUP($A31,'Return Data'!$B$7:$R$2292,16,0)</f>
        <v>9.6085999999999991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-6.9396999999999993</v>
      </c>
      <c r="E33" s="88"/>
      <c r="F33" s="89">
        <f>AVERAGE(F8:F31)</f>
        <v>0.91992499999999999</v>
      </c>
      <c r="G33" s="88"/>
      <c r="H33" s="89">
        <f>AVERAGE(H8:H31)</f>
        <v>3.3876249999999986</v>
      </c>
      <c r="I33" s="88"/>
      <c r="J33" s="89">
        <f>AVERAGE(J8:J31)</f>
        <v>3.9560583333333335</v>
      </c>
      <c r="K33" s="88"/>
      <c r="L33" s="89">
        <f>AVERAGE(L8:L31)</f>
        <v>2.6547333333333332</v>
      </c>
      <c r="M33" s="88"/>
      <c r="N33" s="89">
        <f>AVERAGE(N8:N31)</f>
        <v>7.0438291666666659</v>
      </c>
      <c r="O33" s="88"/>
      <c r="P33" s="89">
        <f>AVERAGE(P8:P31)</f>
        <v>8.7364625</v>
      </c>
      <c r="Q33" s="88"/>
      <c r="R33" s="89">
        <f>AVERAGE(R8:R31)</f>
        <v>8.7787708333333327</v>
      </c>
      <c r="S33" s="90"/>
    </row>
    <row r="34" spans="1:19" x14ac:dyDescent="0.3">
      <c r="A34" s="87" t="s">
        <v>28</v>
      </c>
      <c r="B34" s="88"/>
      <c r="C34" s="88"/>
      <c r="D34" s="89">
        <f>MIN(D8:D31)</f>
        <v>-18.813099999999999</v>
      </c>
      <c r="E34" s="88"/>
      <c r="F34" s="89">
        <f>MIN(F8:F31)</f>
        <v>-0.81799999999999995</v>
      </c>
      <c r="G34" s="88"/>
      <c r="H34" s="89">
        <f>MIN(H8:H31)</f>
        <v>-0.86019999999999996</v>
      </c>
      <c r="I34" s="88"/>
      <c r="J34" s="89">
        <f>MIN(J8:J31)</f>
        <v>-4.2799999999999998E-2</v>
      </c>
      <c r="K34" s="88"/>
      <c r="L34" s="89">
        <f>MIN(L8:L31)</f>
        <v>0.15820000000000001</v>
      </c>
      <c r="M34" s="88"/>
      <c r="N34" s="89">
        <f>MIN(N8:N31)</f>
        <v>4.8947000000000003</v>
      </c>
      <c r="O34" s="88"/>
      <c r="P34" s="89">
        <f>MIN(P8:P31)</f>
        <v>6.6313000000000004</v>
      </c>
      <c r="Q34" s="88"/>
      <c r="R34" s="89">
        <f>MIN(R8:R31)</f>
        <v>6.93</v>
      </c>
      <c r="S34" s="90"/>
    </row>
    <row r="35" spans="1:19" ht="15" thickBot="1" x14ac:dyDescent="0.35">
      <c r="A35" s="91" t="s">
        <v>29</v>
      </c>
      <c r="B35" s="92"/>
      <c r="C35" s="92"/>
      <c r="D35" s="93">
        <f>MAX(D8:D31)</f>
        <v>0.435</v>
      </c>
      <c r="E35" s="92"/>
      <c r="F35" s="93">
        <f>MAX(F8:F31)</f>
        <v>3.6821000000000002</v>
      </c>
      <c r="G35" s="92"/>
      <c r="H35" s="93">
        <f>MAX(H8:H31)</f>
        <v>5.3765999999999998</v>
      </c>
      <c r="I35" s="92"/>
      <c r="J35" s="93">
        <f>MAX(J8:J31)</f>
        <v>5.4688999999999997</v>
      </c>
      <c r="K35" s="92"/>
      <c r="L35" s="93">
        <f>MAX(L8:L31)</f>
        <v>5.218</v>
      </c>
      <c r="M35" s="92"/>
      <c r="N35" s="93">
        <f>MAX(N8:N31)</f>
        <v>9.4237000000000002</v>
      </c>
      <c r="O35" s="92"/>
      <c r="P35" s="93">
        <f>MAX(P8:P31)</f>
        <v>10.382199999999999</v>
      </c>
      <c r="Q35" s="92"/>
      <c r="R35" s="93">
        <f>MAX(R8:R31)</f>
        <v>10.193199999999999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44579</v>
      </c>
      <c r="C8" s="65">
        <f>VLOOKUP($A8,'Return Data'!$B$7:$R$2292,4,0)</f>
        <v>65.698499999999996</v>
      </c>
      <c r="D8" s="65">
        <f>VLOOKUP($A8,'Return Data'!$B$7:$R$2292,9,0)</f>
        <v>-7.2987000000000002</v>
      </c>
      <c r="E8" s="66">
        <f>RANK(D8,D$8:D$34,0)</f>
        <v>12</v>
      </c>
      <c r="F8" s="65">
        <f>VLOOKUP($A8,'Return Data'!$B$7:$R$2292,10,0)</f>
        <v>0.60780000000000001</v>
      </c>
      <c r="G8" s="66">
        <f>RANK(F8,F$8:F$34,0)</f>
        <v>11</v>
      </c>
      <c r="H8" s="65">
        <f>VLOOKUP($A8,'Return Data'!$B$7:$R$2292,11,0)</f>
        <v>4.2643000000000004</v>
      </c>
      <c r="I8" s="66">
        <f>RANK(H8,H$8:H$34,0)</f>
        <v>3</v>
      </c>
      <c r="J8" s="65">
        <f>VLOOKUP($A8,'Return Data'!$B$7:$R$2292,12,0)</f>
        <v>4.7755999999999998</v>
      </c>
      <c r="K8" s="66">
        <f>RANK(J8,J$8:J$34,0)</f>
        <v>1</v>
      </c>
      <c r="L8" s="65">
        <f>VLOOKUP($A8,'Return Data'!$B$7:$R$2292,13,0)</f>
        <v>3.4260000000000002</v>
      </c>
      <c r="M8" s="66">
        <f>RANK(L8,L$8:L$34,0)</f>
        <v>2</v>
      </c>
      <c r="N8" s="65">
        <f>VLOOKUP($A8,'Return Data'!$B$7:$R$2292,17,0)</f>
        <v>7.3949999999999996</v>
      </c>
      <c r="O8" s="66">
        <f>RANK(N8,N$8:N$34,0)</f>
        <v>8</v>
      </c>
      <c r="P8" s="65">
        <f>VLOOKUP($A8,'Return Data'!$B$7:$R$2292,14,0)</f>
        <v>8.7705000000000002</v>
      </c>
      <c r="Q8" s="66">
        <f>RANK(P8,P$8:P$34,0)</f>
        <v>8</v>
      </c>
      <c r="R8" s="65">
        <f>VLOOKUP($A8,'Return Data'!$B$7:$R$2292,16,0)</f>
        <v>8.8132999999999999</v>
      </c>
      <c r="S8" s="67">
        <f>RANK(R8,R$8:R$34,0)</f>
        <v>6</v>
      </c>
    </row>
    <row r="9" spans="1:19" x14ac:dyDescent="0.3">
      <c r="A9" s="82" t="s">
        <v>1327</v>
      </c>
      <c r="B9" s="64">
        <f>VLOOKUP($A9,'Return Data'!$B$7:$R$2292,3,0)</f>
        <v>44579</v>
      </c>
      <c r="C9" s="65">
        <f>VLOOKUP($A9,'Return Data'!$B$7:$R$2292,4,0)</f>
        <v>20.366700000000002</v>
      </c>
      <c r="D9" s="65">
        <f>VLOOKUP($A9,'Return Data'!$B$7:$R$2292,9,0)</f>
        <v>-2.0684</v>
      </c>
      <c r="E9" s="66">
        <f t="shared" ref="E9:E34" si="0">RANK(D9,D$8:D$34,0)</f>
        <v>5</v>
      </c>
      <c r="F9" s="65">
        <f>VLOOKUP($A9,'Return Data'!$B$7:$R$2292,10,0)</f>
        <v>1.0900000000000001</v>
      </c>
      <c r="G9" s="66">
        <f t="shared" ref="G9:G34" si="1">RANK(F9,F$8:F$34,0)</f>
        <v>9</v>
      </c>
      <c r="H9" s="65">
        <f>VLOOKUP($A9,'Return Data'!$B$7:$R$2292,11,0)</f>
        <v>3.794</v>
      </c>
      <c r="I9" s="66">
        <f t="shared" ref="I9:I34" si="2">RANK(H9,H$8:H$34,0)</f>
        <v>6</v>
      </c>
      <c r="J9" s="65">
        <f>VLOOKUP($A9,'Return Data'!$B$7:$R$2292,12,0)</f>
        <v>3.7494999999999998</v>
      </c>
      <c r="K9" s="66">
        <f t="shared" ref="K9:K34" si="3">RANK(J9,J$8:J$34,0)</f>
        <v>11</v>
      </c>
      <c r="L9" s="65">
        <f>VLOOKUP($A9,'Return Data'!$B$7:$R$2292,13,0)</f>
        <v>2.5003000000000002</v>
      </c>
      <c r="M9" s="66">
        <f t="shared" ref="M9:M34" si="4">RANK(L9,L$8:L$34,0)</f>
        <v>7</v>
      </c>
      <c r="N9" s="65">
        <f>VLOOKUP($A9,'Return Data'!$B$7:$R$2292,17,0)</f>
        <v>7.5407999999999999</v>
      </c>
      <c r="O9" s="66">
        <f t="shared" ref="O9:O34" si="5">RANK(N9,N$8:N$34,0)</f>
        <v>4</v>
      </c>
      <c r="P9" s="65">
        <f>VLOOKUP($A9,'Return Data'!$B$7:$R$2292,14,0)</f>
        <v>9.1292000000000009</v>
      </c>
      <c r="Q9" s="66">
        <f t="shared" ref="Q9:Q34" si="6">RANK(P9,P$8:P$34,0)</f>
        <v>7</v>
      </c>
      <c r="R9" s="65">
        <f>VLOOKUP($A9,'Return Data'!$B$7:$R$2292,16,0)</f>
        <v>7.3764000000000003</v>
      </c>
      <c r="S9" s="67">
        <f t="shared" ref="S9:S34" si="7">RANK(R9,R$8:R$34,0)</f>
        <v>20</v>
      </c>
    </row>
    <row r="10" spans="1:19" x14ac:dyDescent="0.3">
      <c r="A10" s="82" t="s">
        <v>1328</v>
      </c>
      <c r="B10" s="64">
        <f>VLOOKUP($A10,'Return Data'!$B$7:$R$2292,3,0)</f>
        <v>44579</v>
      </c>
      <c r="C10" s="65">
        <f>VLOOKUP($A10,'Return Data'!$B$7:$R$2292,4,0)</f>
        <v>33.974400000000003</v>
      </c>
      <c r="D10" s="65">
        <f>VLOOKUP($A10,'Return Data'!$B$7:$R$2292,9,0)</f>
        <v>-10.751899999999999</v>
      </c>
      <c r="E10" s="66">
        <f t="shared" si="0"/>
        <v>17</v>
      </c>
      <c r="F10" s="65">
        <f>VLOOKUP($A10,'Return Data'!$B$7:$R$2292,10,0)</f>
        <v>-0.52010000000000001</v>
      </c>
      <c r="G10" s="66">
        <f t="shared" si="1"/>
        <v>19</v>
      </c>
      <c r="H10" s="65">
        <f>VLOOKUP($A10,'Return Data'!$B$7:$R$2292,11,0)</f>
        <v>2.7088999999999999</v>
      </c>
      <c r="I10" s="66">
        <f t="shared" si="2"/>
        <v>15</v>
      </c>
      <c r="J10" s="65">
        <f>VLOOKUP($A10,'Return Data'!$B$7:$R$2292,12,0)</f>
        <v>3.4188000000000001</v>
      </c>
      <c r="K10" s="66">
        <f t="shared" si="3"/>
        <v>14</v>
      </c>
      <c r="L10" s="65">
        <f>VLOOKUP($A10,'Return Data'!$B$7:$R$2292,13,0)</f>
        <v>1.7012</v>
      </c>
      <c r="M10" s="66">
        <f t="shared" si="4"/>
        <v>18</v>
      </c>
      <c r="N10" s="65">
        <f>VLOOKUP($A10,'Return Data'!$B$7:$R$2292,17,0)</f>
        <v>5.4782000000000002</v>
      </c>
      <c r="O10" s="66">
        <f t="shared" si="5"/>
        <v>20</v>
      </c>
      <c r="P10" s="65">
        <f>VLOOKUP($A10,'Return Data'!$B$7:$R$2292,14,0)</f>
        <v>6.9443000000000001</v>
      </c>
      <c r="Q10" s="66">
        <f t="shared" si="6"/>
        <v>21</v>
      </c>
      <c r="R10" s="65">
        <f>VLOOKUP($A10,'Return Data'!$B$7:$R$2292,16,0)</f>
        <v>6.3571</v>
      </c>
      <c r="S10" s="67">
        <f t="shared" si="7"/>
        <v>24</v>
      </c>
    </row>
    <row r="11" spans="1:19" x14ac:dyDescent="0.3">
      <c r="A11" s="82" t="s">
        <v>1987</v>
      </c>
      <c r="B11" s="64">
        <f>VLOOKUP($A11,'Return Data'!$B$7:$R$2292,3,0)</f>
        <v>44579</v>
      </c>
      <c r="C11" s="65">
        <f>VLOOKUP($A11,'Return Data'!$B$7:$R$2292,4,0)</f>
        <v>61.380499999999998</v>
      </c>
      <c r="D11" s="65">
        <f>VLOOKUP($A11,'Return Data'!$B$7:$R$2292,9,0)</f>
        <v>-2.6381999999999999</v>
      </c>
      <c r="E11" s="66">
        <f t="shared" si="0"/>
        <v>6</v>
      </c>
      <c r="F11" s="65">
        <f>VLOOKUP($A11,'Return Data'!$B$7:$R$2292,10,0)</f>
        <v>1.762</v>
      </c>
      <c r="G11" s="66">
        <f t="shared" si="1"/>
        <v>2</v>
      </c>
      <c r="H11" s="65">
        <f>VLOOKUP($A11,'Return Data'!$B$7:$R$2292,11,0)</f>
        <v>2.8618999999999999</v>
      </c>
      <c r="I11" s="66">
        <f t="shared" si="2"/>
        <v>12</v>
      </c>
      <c r="J11" s="65">
        <f>VLOOKUP($A11,'Return Data'!$B$7:$R$2292,12,0)</f>
        <v>3.1671999999999998</v>
      </c>
      <c r="K11" s="66">
        <f t="shared" si="3"/>
        <v>16</v>
      </c>
      <c r="L11" s="65">
        <f>VLOOKUP($A11,'Return Data'!$B$7:$R$2292,13,0)</f>
        <v>1.9637</v>
      </c>
      <c r="M11" s="66">
        <f t="shared" si="4"/>
        <v>15</v>
      </c>
      <c r="N11" s="65">
        <f>VLOOKUP($A11,'Return Data'!$B$7:$R$2292,17,0)</f>
        <v>5.7934999999999999</v>
      </c>
      <c r="O11" s="66">
        <f t="shared" si="5"/>
        <v>17</v>
      </c>
      <c r="P11" s="65">
        <f>VLOOKUP($A11,'Return Data'!$B$7:$R$2292,14,0)</f>
        <v>7.4020999999999999</v>
      </c>
      <c r="Q11" s="66">
        <f t="shared" si="6"/>
        <v>19</v>
      </c>
      <c r="R11" s="65">
        <f>VLOOKUP($A11,'Return Data'!$B$7:$R$2292,16,0)</f>
        <v>8.5685000000000002</v>
      </c>
      <c r="S11" s="67">
        <f t="shared" si="7"/>
        <v>8</v>
      </c>
    </row>
    <row r="12" spans="1:19" x14ac:dyDescent="0.3">
      <c r="A12" s="82" t="s">
        <v>1331</v>
      </c>
      <c r="B12" s="64">
        <f>VLOOKUP($A12,'Return Data'!$B$7:$R$2292,3,0)</f>
        <v>44579</v>
      </c>
      <c r="C12" s="65">
        <f>VLOOKUP($A12,'Return Data'!$B$7:$R$2292,4,0)</f>
        <v>76.0702</v>
      </c>
      <c r="D12" s="65">
        <f>VLOOKUP($A12,'Return Data'!$B$7:$R$2292,9,0)</f>
        <v>-3.9731000000000001</v>
      </c>
      <c r="E12" s="66">
        <f t="shared" si="0"/>
        <v>7</v>
      </c>
      <c r="F12" s="65">
        <f>VLOOKUP($A12,'Return Data'!$B$7:$R$2292,10,0)</f>
        <v>1.4668000000000001</v>
      </c>
      <c r="G12" s="66">
        <f t="shared" si="1"/>
        <v>6</v>
      </c>
      <c r="H12" s="65">
        <f>VLOOKUP($A12,'Return Data'!$B$7:$R$2292,11,0)</f>
        <v>3.9632000000000001</v>
      </c>
      <c r="I12" s="66">
        <f t="shared" si="2"/>
        <v>4</v>
      </c>
      <c r="J12" s="65">
        <f>VLOOKUP($A12,'Return Data'!$B$7:$R$2292,12,0)</f>
        <v>4.3585000000000003</v>
      </c>
      <c r="K12" s="66">
        <f t="shared" si="3"/>
        <v>3</v>
      </c>
      <c r="L12" s="65">
        <f>VLOOKUP($A12,'Return Data'!$B$7:$R$2292,13,0)</f>
        <v>3.0627</v>
      </c>
      <c r="M12" s="66">
        <f t="shared" si="4"/>
        <v>4</v>
      </c>
      <c r="N12" s="65">
        <f>VLOOKUP($A12,'Return Data'!$B$7:$R$2292,17,0)</f>
        <v>7.875</v>
      </c>
      <c r="O12" s="66">
        <f t="shared" si="5"/>
        <v>2</v>
      </c>
      <c r="P12" s="65">
        <f>VLOOKUP($A12,'Return Data'!$B$7:$R$2292,14,0)</f>
        <v>9.5191999999999997</v>
      </c>
      <c r="Q12" s="66">
        <f t="shared" si="6"/>
        <v>5</v>
      </c>
      <c r="R12" s="65">
        <f>VLOOKUP($A12,'Return Data'!$B$7:$R$2292,16,0)</f>
        <v>9.5177999999999994</v>
      </c>
      <c r="S12" s="67">
        <f t="shared" si="7"/>
        <v>3</v>
      </c>
    </row>
    <row r="13" spans="1:19" x14ac:dyDescent="0.3">
      <c r="A13" s="82" t="s">
        <v>1333</v>
      </c>
      <c r="B13" s="64">
        <f>VLOOKUP($A13,'Return Data'!$B$7:$R$2292,3,0)</f>
        <v>44579</v>
      </c>
      <c r="C13" s="65">
        <f>VLOOKUP($A13,'Return Data'!$B$7:$R$2292,4,0)</f>
        <v>19.8035</v>
      </c>
      <c r="D13" s="65">
        <f>VLOOKUP($A13,'Return Data'!$B$7:$R$2292,9,0)</f>
        <v>-1.2715000000000001</v>
      </c>
      <c r="E13" s="66">
        <f t="shared" si="0"/>
        <v>4</v>
      </c>
      <c r="F13" s="65">
        <f>VLOOKUP($A13,'Return Data'!$B$7:$R$2292,10,0)</f>
        <v>1.2662</v>
      </c>
      <c r="G13" s="66">
        <f t="shared" si="1"/>
        <v>8</v>
      </c>
      <c r="H13" s="65">
        <f>VLOOKUP($A13,'Return Data'!$B$7:$R$2292,11,0)</f>
        <v>4.6292</v>
      </c>
      <c r="I13" s="66">
        <f t="shared" si="2"/>
        <v>1</v>
      </c>
      <c r="J13" s="65">
        <f>VLOOKUP($A13,'Return Data'!$B$7:$R$2292,12,0)</f>
        <v>4.3872</v>
      </c>
      <c r="K13" s="66">
        <f t="shared" si="3"/>
        <v>2</v>
      </c>
      <c r="L13" s="65">
        <f>VLOOKUP($A13,'Return Data'!$B$7:$R$2292,13,0)</f>
        <v>4.4802</v>
      </c>
      <c r="M13" s="66">
        <f t="shared" si="4"/>
        <v>1</v>
      </c>
      <c r="N13" s="65">
        <f>VLOOKUP($A13,'Return Data'!$B$7:$R$2292,17,0)</f>
        <v>8.8013999999999992</v>
      </c>
      <c r="O13" s="66">
        <f t="shared" si="5"/>
        <v>1</v>
      </c>
      <c r="P13" s="65">
        <f>VLOOKUP($A13,'Return Data'!$B$7:$R$2292,14,0)</f>
        <v>9.6051000000000002</v>
      </c>
      <c r="Q13" s="66">
        <f t="shared" si="6"/>
        <v>4</v>
      </c>
      <c r="R13" s="65">
        <f>VLOOKUP($A13,'Return Data'!$B$7:$R$2292,16,0)</f>
        <v>8.9933999999999994</v>
      </c>
      <c r="S13" s="67">
        <f t="shared" si="7"/>
        <v>5</v>
      </c>
    </row>
    <row r="14" spans="1:19" x14ac:dyDescent="0.3">
      <c r="A14" s="82" t="s">
        <v>1334</v>
      </c>
      <c r="B14" s="64">
        <f>VLOOKUP($A14,'Return Data'!$B$7:$R$2292,3,0)</f>
        <v>44579</v>
      </c>
      <c r="C14" s="65">
        <f>VLOOKUP($A14,'Return Data'!$B$7:$R$2292,4,0)</f>
        <v>48.567300000000003</v>
      </c>
      <c r="D14" s="65">
        <f>VLOOKUP($A14,'Return Data'!$B$7:$R$2292,9,0)</f>
        <v>-1.1214999999999999</v>
      </c>
      <c r="E14" s="66">
        <f t="shared" si="0"/>
        <v>3</v>
      </c>
      <c r="F14" s="65">
        <f>VLOOKUP($A14,'Return Data'!$B$7:$R$2292,10,0)</f>
        <v>1.5359</v>
      </c>
      <c r="G14" s="66">
        <f t="shared" si="1"/>
        <v>3</v>
      </c>
      <c r="H14" s="65">
        <f>VLOOKUP($A14,'Return Data'!$B$7:$R$2292,11,0)</f>
        <v>3.6032000000000002</v>
      </c>
      <c r="I14" s="66">
        <f t="shared" si="2"/>
        <v>8</v>
      </c>
      <c r="J14" s="65">
        <f>VLOOKUP($A14,'Return Data'!$B$7:$R$2292,12,0)</f>
        <v>4.0044000000000004</v>
      </c>
      <c r="K14" s="66">
        <f t="shared" si="3"/>
        <v>6</v>
      </c>
      <c r="L14" s="65">
        <f>VLOOKUP($A14,'Return Data'!$B$7:$R$2292,13,0)</f>
        <v>2.4630999999999998</v>
      </c>
      <c r="M14" s="66">
        <f t="shared" si="4"/>
        <v>8</v>
      </c>
      <c r="N14" s="65">
        <f>VLOOKUP($A14,'Return Data'!$B$7:$R$2292,17,0)</f>
        <v>5.0312000000000001</v>
      </c>
      <c r="O14" s="66">
        <f t="shared" si="5"/>
        <v>23</v>
      </c>
      <c r="P14" s="65">
        <f>VLOOKUP($A14,'Return Data'!$B$7:$R$2292,14,0)</f>
        <v>6.4428999999999998</v>
      </c>
      <c r="Q14" s="66">
        <f t="shared" si="6"/>
        <v>25</v>
      </c>
      <c r="R14" s="65">
        <f>VLOOKUP($A14,'Return Data'!$B$7:$R$2292,16,0)</f>
        <v>8.1677</v>
      </c>
      <c r="S14" s="67">
        <f t="shared" si="7"/>
        <v>12</v>
      </c>
    </row>
    <row r="15" spans="1:19" x14ac:dyDescent="0.3">
      <c r="A15" s="82" t="s">
        <v>1336</v>
      </c>
      <c r="B15" s="64">
        <f>VLOOKUP($A15,'Return Data'!$B$7:$R$2292,3,0)</f>
        <v>44579</v>
      </c>
      <c r="C15" s="65">
        <f>VLOOKUP($A15,'Return Data'!$B$7:$R$2292,4,0)</f>
        <v>44.652799999999999</v>
      </c>
      <c r="D15" s="65">
        <f>VLOOKUP($A15,'Return Data'!$B$7:$R$2292,9,0)</f>
        <v>-9.6676000000000002</v>
      </c>
      <c r="E15" s="66">
        <f t="shared" si="0"/>
        <v>16</v>
      </c>
      <c r="F15" s="65">
        <f>VLOOKUP($A15,'Return Data'!$B$7:$R$2292,10,0)</f>
        <v>0.80130000000000001</v>
      </c>
      <c r="G15" s="66">
        <f t="shared" si="1"/>
        <v>10</v>
      </c>
      <c r="H15" s="65">
        <f>VLOOKUP($A15,'Return Data'!$B$7:$R$2292,11,0)</f>
        <v>3.1516000000000002</v>
      </c>
      <c r="I15" s="66">
        <f t="shared" si="2"/>
        <v>10</v>
      </c>
      <c r="J15" s="65">
        <f>VLOOKUP($A15,'Return Data'!$B$7:$R$2292,12,0)</f>
        <v>3.7530999999999999</v>
      </c>
      <c r="K15" s="66">
        <f t="shared" si="3"/>
        <v>10</v>
      </c>
      <c r="L15" s="65">
        <f>VLOOKUP($A15,'Return Data'!$B$7:$R$2292,13,0)</f>
        <v>2.0855000000000001</v>
      </c>
      <c r="M15" s="66">
        <f t="shared" si="4"/>
        <v>12</v>
      </c>
      <c r="N15" s="65">
        <f>VLOOKUP($A15,'Return Data'!$B$7:$R$2292,17,0)</f>
        <v>6.0075000000000003</v>
      </c>
      <c r="O15" s="66">
        <f t="shared" si="5"/>
        <v>15</v>
      </c>
      <c r="P15" s="65">
        <f>VLOOKUP($A15,'Return Data'!$B$7:$R$2292,14,0)</f>
        <v>6.9584000000000001</v>
      </c>
      <c r="Q15" s="66">
        <f t="shared" si="6"/>
        <v>20</v>
      </c>
      <c r="R15" s="65">
        <f>VLOOKUP($A15,'Return Data'!$B$7:$R$2292,16,0)</f>
        <v>7.5727000000000002</v>
      </c>
      <c r="S15" s="67">
        <f t="shared" si="7"/>
        <v>17</v>
      </c>
    </row>
    <row r="16" spans="1:19" x14ac:dyDescent="0.3">
      <c r="A16" s="82" t="s">
        <v>1338</v>
      </c>
      <c r="B16" s="64">
        <f>VLOOKUP($A16,'Return Data'!$B$7:$R$2292,3,0)</f>
        <v>44579</v>
      </c>
      <c r="C16" s="65">
        <f>VLOOKUP($A16,'Return Data'!$B$7:$R$2292,4,0)</f>
        <v>79.947599999999994</v>
      </c>
      <c r="D16" s="65">
        <f>VLOOKUP($A16,'Return Data'!$B$7:$R$2292,9,0)</f>
        <v>-19.413900000000002</v>
      </c>
      <c r="E16" s="66">
        <f t="shared" si="0"/>
        <v>27</v>
      </c>
      <c r="F16" s="65">
        <f>VLOOKUP($A16,'Return Data'!$B$7:$R$2292,10,0)</f>
        <v>-1.4265000000000001</v>
      </c>
      <c r="G16" s="66">
        <f t="shared" si="1"/>
        <v>25</v>
      </c>
      <c r="H16" s="65">
        <f>VLOOKUP($A16,'Return Data'!$B$7:$R$2292,11,0)</f>
        <v>3.8344</v>
      </c>
      <c r="I16" s="66">
        <f t="shared" si="2"/>
        <v>5</v>
      </c>
      <c r="J16" s="65">
        <f>VLOOKUP($A16,'Return Data'!$B$7:$R$2292,12,0)</f>
        <v>3.7572000000000001</v>
      </c>
      <c r="K16" s="66">
        <f t="shared" si="3"/>
        <v>9</v>
      </c>
      <c r="L16" s="65">
        <f>VLOOKUP($A16,'Return Data'!$B$7:$R$2292,13,0)</f>
        <v>2.6541000000000001</v>
      </c>
      <c r="M16" s="66">
        <f t="shared" si="4"/>
        <v>6</v>
      </c>
      <c r="N16" s="65">
        <f>VLOOKUP($A16,'Return Data'!$B$7:$R$2292,17,0)</f>
        <v>7.4436999999999998</v>
      </c>
      <c r="O16" s="66">
        <f t="shared" si="5"/>
        <v>6</v>
      </c>
      <c r="P16" s="65">
        <f>VLOOKUP($A16,'Return Data'!$B$7:$R$2292,14,0)</f>
        <v>8.5312999999999999</v>
      </c>
      <c r="Q16" s="66">
        <f t="shared" si="6"/>
        <v>11</v>
      </c>
      <c r="R16" s="65">
        <f>VLOOKUP($A16,'Return Data'!$B$7:$R$2292,16,0)</f>
        <v>9.7096</v>
      </c>
      <c r="S16" s="67">
        <f t="shared" si="7"/>
        <v>1</v>
      </c>
    </row>
    <row r="17" spans="1:19" x14ac:dyDescent="0.3">
      <c r="A17" s="82" t="s">
        <v>1340</v>
      </c>
      <c r="B17" s="64">
        <f>VLOOKUP($A17,'Return Data'!$B$7:$R$2292,3,0)</f>
        <v>44579</v>
      </c>
      <c r="C17" s="65">
        <f>VLOOKUP($A17,'Return Data'!$B$7:$R$2292,4,0)</f>
        <v>17.343800000000002</v>
      </c>
      <c r="D17" s="65">
        <f>VLOOKUP($A17,'Return Data'!$B$7:$R$2292,9,0)</f>
        <v>-12.797499999999999</v>
      </c>
      <c r="E17" s="66">
        <f t="shared" si="0"/>
        <v>22</v>
      </c>
      <c r="F17" s="65">
        <f>VLOOKUP($A17,'Return Data'!$B$7:$R$2292,10,0)</f>
        <v>-0.72609999999999997</v>
      </c>
      <c r="G17" s="66">
        <f t="shared" si="1"/>
        <v>24</v>
      </c>
      <c r="H17" s="65">
        <f>VLOOKUP($A17,'Return Data'!$B$7:$R$2292,11,0)</f>
        <v>0.30370000000000003</v>
      </c>
      <c r="I17" s="66">
        <f t="shared" si="2"/>
        <v>25</v>
      </c>
      <c r="J17" s="65">
        <f>VLOOKUP($A17,'Return Data'!$B$7:$R$2292,12,0)</f>
        <v>1.9999</v>
      </c>
      <c r="K17" s="66">
        <f t="shared" si="3"/>
        <v>24</v>
      </c>
      <c r="L17" s="65">
        <f>VLOOKUP($A17,'Return Data'!$B$7:$R$2292,13,0)</f>
        <v>1.1825000000000001</v>
      </c>
      <c r="M17" s="66">
        <f t="shared" si="4"/>
        <v>20</v>
      </c>
      <c r="N17" s="65">
        <f>VLOOKUP($A17,'Return Data'!$B$7:$R$2292,17,0)</f>
        <v>4.5960000000000001</v>
      </c>
      <c r="O17" s="66">
        <f t="shared" si="5"/>
        <v>25</v>
      </c>
      <c r="P17" s="65">
        <f>VLOOKUP($A17,'Return Data'!$B$7:$R$2292,14,0)</f>
        <v>5.7775999999999996</v>
      </c>
      <c r="Q17" s="66">
        <f t="shared" si="6"/>
        <v>27</v>
      </c>
      <c r="R17" s="65">
        <f>VLOOKUP($A17,'Return Data'!$B$7:$R$2292,16,0)</f>
        <v>6.2504999999999997</v>
      </c>
      <c r="S17" s="67">
        <f t="shared" si="7"/>
        <v>25</v>
      </c>
    </row>
    <row r="18" spans="1:19" x14ac:dyDescent="0.3">
      <c r="A18" s="82" t="s">
        <v>1343</v>
      </c>
      <c r="B18" s="64">
        <f>VLOOKUP($A18,'Return Data'!$B$7:$R$2292,3,0)</f>
        <v>44579</v>
      </c>
      <c r="C18" s="65">
        <f>VLOOKUP($A18,'Return Data'!$B$7:$R$2292,4,0)</f>
        <v>28.4316</v>
      </c>
      <c r="D18" s="65">
        <f>VLOOKUP($A18,'Return Data'!$B$7:$R$2292,9,0)</f>
        <v>-4.9410999999999996</v>
      </c>
      <c r="E18" s="66">
        <f t="shared" si="0"/>
        <v>9</v>
      </c>
      <c r="F18" s="65">
        <f>VLOOKUP($A18,'Return Data'!$B$7:$R$2292,10,0)</f>
        <v>1.3230999999999999</v>
      </c>
      <c r="G18" s="66">
        <f t="shared" si="1"/>
        <v>7</v>
      </c>
      <c r="H18" s="65">
        <f>VLOOKUP($A18,'Return Data'!$B$7:$R$2292,11,0)</f>
        <v>2.7924000000000002</v>
      </c>
      <c r="I18" s="66">
        <f t="shared" si="2"/>
        <v>14</v>
      </c>
      <c r="J18" s="65">
        <f>VLOOKUP($A18,'Return Data'!$B$7:$R$2292,12,0)</f>
        <v>4.1548999999999996</v>
      </c>
      <c r="K18" s="66">
        <f t="shared" si="3"/>
        <v>5</v>
      </c>
      <c r="L18" s="65">
        <f>VLOOKUP($A18,'Return Data'!$B$7:$R$2292,13,0)</f>
        <v>2.1825999999999999</v>
      </c>
      <c r="M18" s="66">
        <f t="shared" si="4"/>
        <v>11</v>
      </c>
      <c r="N18" s="65">
        <f>VLOOKUP($A18,'Return Data'!$B$7:$R$2292,17,0)</f>
        <v>7.6155999999999997</v>
      </c>
      <c r="O18" s="66">
        <f t="shared" si="5"/>
        <v>3</v>
      </c>
      <c r="P18" s="65">
        <f>VLOOKUP($A18,'Return Data'!$B$7:$R$2292,14,0)</f>
        <v>9.7356999999999996</v>
      </c>
      <c r="Q18" s="66">
        <f t="shared" si="6"/>
        <v>1</v>
      </c>
      <c r="R18" s="65">
        <f>VLOOKUP($A18,'Return Data'!$B$7:$R$2292,16,0)</f>
        <v>8.2875999999999994</v>
      </c>
      <c r="S18" s="67">
        <f t="shared" si="7"/>
        <v>11</v>
      </c>
    </row>
    <row r="19" spans="1:19" x14ac:dyDescent="0.3">
      <c r="A19" s="82" t="s">
        <v>1344</v>
      </c>
      <c r="B19" s="64">
        <f>VLOOKUP($A19,'Return Data'!$B$7:$R$2292,3,0)</f>
        <v>44579</v>
      </c>
      <c r="C19" s="65">
        <f>VLOOKUP($A19,'Return Data'!$B$7:$R$2292,4,0)</f>
        <v>2265.5918000000001</v>
      </c>
      <c r="D19" s="65">
        <f>VLOOKUP($A19,'Return Data'!$B$7:$R$2292,9,0)</f>
        <v>-8.9882000000000009</v>
      </c>
      <c r="E19" s="66">
        <f t="shared" si="0"/>
        <v>14</v>
      </c>
      <c r="F19" s="65">
        <f>VLOOKUP($A19,'Return Data'!$B$7:$R$2292,10,0)</f>
        <v>1.4898</v>
      </c>
      <c r="G19" s="66">
        <f t="shared" si="1"/>
        <v>5</v>
      </c>
      <c r="H19" s="65">
        <f>VLOOKUP($A19,'Return Data'!$B$7:$R$2292,11,0)</f>
        <v>1.7388999999999999</v>
      </c>
      <c r="I19" s="66">
        <f t="shared" si="2"/>
        <v>20</v>
      </c>
      <c r="J19" s="65">
        <f>VLOOKUP($A19,'Return Data'!$B$7:$R$2292,12,0)</f>
        <v>1.3721000000000001</v>
      </c>
      <c r="K19" s="66">
        <f t="shared" si="3"/>
        <v>25</v>
      </c>
      <c r="L19" s="65">
        <f>VLOOKUP($A19,'Return Data'!$B$7:$R$2292,13,0)</f>
        <v>0.31369999999999998</v>
      </c>
      <c r="M19" s="66">
        <f t="shared" si="4"/>
        <v>25</v>
      </c>
      <c r="N19" s="65">
        <f>VLOOKUP($A19,'Return Data'!$B$7:$R$2292,17,0)</f>
        <v>4.0529999999999999</v>
      </c>
      <c r="O19" s="66">
        <f t="shared" si="5"/>
        <v>27</v>
      </c>
      <c r="P19" s="65">
        <f>VLOOKUP($A19,'Return Data'!$B$7:$R$2292,14,0)</f>
        <v>6.1307999999999998</v>
      </c>
      <c r="Q19" s="66">
        <f t="shared" si="6"/>
        <v>26</v>
      </c>
      <c r="R19" s="65">
        <f>VLOOKUP($A19,'Return Data'!$B$7:$R$2292,16,0)</f>
        <v>6.0376000000000003</v>
      </c>
      <c r="S19" s="67">
        <f t="shared" si="7"/>
        <v>27</v>
      </c>
    </row>
    <row r="20" spans="1:19" x14ac:dyDescent="0.3">
      <c r="A20" s="82" t="s">
        <v>1347</v>
      </c>
      <c r="B20" s="64">
        <f>VLOOKUP($A20,'Return Data'!$B$7:$R$2292,3,0)</f>
        <v>44579</v>
      </c>
      <c r="C20" s="65">
        <f>VLOOKUP($A20,'Return Data'!$B$7:$R$2292,4,0)</f>
        <v>78.150400000000005</v>
      </c>
      <c r="D20" s="65">
        <f>VLOOKUP($A20,'Return Data'!$B$7:$R$2292,9,0)</f>
        <v>-5.6783000000000001</v>
      </c>
      <c r="E20" s="66">
        <f t="shared" si="0"/>
        <v>11</v>
      </c>
      <c r="F20" s="65">
        <f>VLOOKUP($A20,'Return Data'!$B$7:$R$2292,10,0)</f>
        <v>-1.8479000000000001</v>
      </c>
      <c r="G20" s="66">
        <f t="shared" si="1"/>
        <v>26</v>
      </c>
      <c r="H20" s="65">
        <f>VLOOKUP($A20,'Return Data'!$B$7:$R$2292,11,0)</f>
        <v>4.3106999999999998</v>
      </c>
      <c r="I20" s="66">
        <f t="shared" si="2"/>
        <v>2</v>
      </c>
      <c r="J20" s="65">
        <f>VLOOKUP($A20,'Return Data'!$B$7:$R$2292,12,0)</f>
        <v>4.2857000000000003</v>
      </c>
      <c r="K20" s="66">
        <f t="shared" si="3"/>
        <v>4</v>
      </c>
      <c r="L20" s="65">
        <f>VLOOKUP($A20,'Return Data'!$B$7:$R$2292,13,0)</f>
        <v>2.0051000000000001</v>
      </c>
      <c r="M20" s="66">
        <f t="shared" si="4"/>
        <v>14</v>
      </c>
      <c r="N20" s="65">
        <f>VLOOKUP($A20,'Return Data'!$B$7:$R$2292,17,0)</f>
        <v>7.4341999999999997</v>
      </c>
      <c r="O20" s="66">
        <f t="shared" si="5"/>
        <v>7</v>
      </c>
      <c r="P20" s="65">
        <f>VLOOKUP($A20,'Return Data'!$B$7:$R$2292,14,0)</f>
        <v>8.5656999999999996</v>
      </c>
      <c r="Q20" s="66">
        <f t="shared" si="6"/>
        <v>10</v>
      </c>
      <c r="R20" s="65">
        <f>VLOOKUP($A20,'Return Data'!$B$7:$R$2292,16,0)</f>
        <v>9.3209</v>
      </c>
      <c r="S20" s="67">
        <f t="shared" si="7"/>
        <v>4</v>
      </c>
    </row>
    <row r="21" spans="1:19" x14ac:dyDescent="0.3">
      <c r="A21" s="82" t="s">
        <v>1349</v>
      </c>
      <c r="B21" s="64">
        <f>VLOOKUP($A21,'Return Data'!$B$7:$R$2292,3,0)</f>
        <v>44579</v>
      </c>
      <c r="C21" s="65">
        <f>VLOOKUP($A21,'Return Data'!$B$7:$R$2292,4,0)</f>
        <v>54.472000000000001</v>
      </c>
      <c r="D21" s="65">
        <f>VLOOKUP($A21,'Return Data'!$B$7:$R$2292,9,0)</f>
        <v>-9.5310000000000006</v>
      </c>
      <c r="E21" s="66">
        <f t="shared" si="0"/>
        <v>15</v>
      </c>
      <c r="F21" s="65">
        <f>VLOOKUP($A21,'Return Data'!$B$7:$R$2292,10,0)</f>
        <v>-1.9863999999999999</v>
      </c>
      <c r="G21" s="66">
        <f t="shared" si="1"/>
        <v>27</v>
      </c>
      <c r="H21" s="65">
        <f>VLOOKUP($A21,'Return Data'!$B$7:$R$2292,11,0)</f>
        <v>1.3680000000000001</v>
      </c>
      <c r="I21" s="66">
        <f t="shared" si="2"/>
        <v>22</v>
      </c>
      <c r="J21" s="65">
        <f>VLOOKUP($A21,'Return Data'!$B$7:$R$2292,12,0)</f>
        <v>2.2667000000000002</v>
      </c>
      <c r="K21" s="66">
        <f t="shared" si="3"/>
        <v>21</v>
      </c>
      <c r="L21" s="65">
        <f>VLOOKUP($A21,'Return Data'!$B$7:$R$2292,13,0)</f>
        <v>0.30790000000000001</v>
      </c>
      <c r="M21" s="66">
        <f t="shared" si="4"/>
        <v>26</v>
      </c>
      <c r="N21" s="65">
        <f>VLOOKUP($A21,'Return Data'!$B$7:$R$2292,17,0)</f>
        <v>5.4589999999999996</v>
      </c>
      <c r="O21" s="66">
        <f t="shared" si="5"/>
        <v>22</v>
      </c>
      <c r="P21" s="65">
        <f>VLOOKUP($A21,'Return Data'!$B$7:$R$2292,14,0)</f>
        <v>6.8940999999999999</v>
      </c>
      <c r="Q21" s="66">
        <f t="shared" si="6"/>
        <v>22</v>
      </c>
      <c r="R21" s="65">
        <f>VLOOKUP($A21,'Return Data'!$B$7:$R$2292,16,0)</f>
        <v>8.0776000000000003</v>
      </c>
      <c r="S21" s="67">
        <f t="shared" si="7"/>
        <v>14</v>
      </c>
    </row>
    <row r="22" spans="1:19" x14ac:dyDescent="0.3">
      <c r="A22" s="82" t="s">
        <v>1351</v>
      </c>
      <c r="B22" s="64">
        <f>VLOOKUP($A22,'Return Data'!$B$7:$R$2292,3,0)</f>
        <v>44579</v>
      </c>
      <c r="C22" s="65">
        <f>VLOOKUP($A22,'Return Data'!$B$7:$R$2292,4,0)</f>
        <v>49.065600000000003</v>
      </c>
      <c r="D22" s="65">
        <f>VLOOKUP($A22,'Return Data'!$B$7:$R$2292,9,0)</f>
        <v>-0.28589999999999999</v>
      </c>
      <c r="E22" s="66">
        <f t="shared" si="0"/>
        <v>2</v>
      </c>
      <c r="F22" s="65">
        <f>VLOOKUP($A22,'Return Data'!$B$7:$R$2292,10,0)</f>
        <v>1.5138</v>
      </c>
      <c r="G22" s="66">
        <f t="shared" si="1"/>
        <v>4</v>
      </c>
      <c r="H22" s="65">
        <f>VLOOKUP($A22,'Return Data'!$B$7:$R$2292,11,0)</f>
        <v>1.6735</v>
      </c>
      <c r="I22" s="66">
        <f t="shared" si="2"/>
        <v>21</v>
      </c>
      <c r="J22" s="65">
        <f>VLOOKUP($A22,'Return Data'!$B$7:$R$2292,12,0)</f>
        <v>2.8552</v>
      </c>
      <c r="K22" s="66">
        <f t="shared" si="3"/>
        <v>19</v>
      </c>
      <c r="L22" s="65">
        <f>VLOOKUP($A22,'Return Data'!$B$7:$R$2292,13,0)</f>
        <v>2.0775000000000001</v>
      </c>
      <c r="M22" s="66">
        <f t="shared" si="4"/>
        <v>13</v>
      </c>
      <c r="N22" s="65">
        <f>VLOOKUP($A22,'Return Data'!$B$7:$R$2292,17,0)</f>
        <v>6.1481000000000003</v>
      </c>
      <c r="O22" s="66">
        <f t="shared" si="5"/>
        <v>13</v>
      </c>
      <c r="P22" s="65">
        <f>VLOOKUP($A22,'Return Data'!$B$7:$R$2292,14,0)</f>
        <v>7.9729999999999999</v>
      </c>
      <c r="Q22" s="66">
        <f t="shared" si="6"/>
        <v>14</v>
      </c>
      <c r="R22" s="65">
        <f>VLOOKUP($A22,'Return Data'!$B$7:$R$2292,16,0)</f>
        <v>7.4438000000000004</v>
      </c>
      <c r="S22" s="67">
        <f t="shared" si="7"/>
        <v>18</v>
      </c>
    </row>
    <row r="23" spans="1:19" x14ac:dyDescent="0.3">
      <c r="A23" s="82" t="s">
        <v>1352</v>
      </c>
      <c r="B23" s="64">
        <f>VLOOKUP($A23,'Return Data'!$B$7:$R$2292,3,0)</f>
        <v>44579</v>
      </c>
      <c r="C23" s="65">
        <f>VLOOKUP($A23,'Return Data'!$B$7:$R$2292,4,0)</f>
        <v>30.813300000000002</v>
      </c>
      <c r="D23" s="65">
        <f>VLOOKUP($A23,'Return Data'!$B$7:$R$2292,9,0)</f>
        <v>-7.8853</v>
      </c>
      <c r="E23" s="66">
        <f t="shared" si="0"/>
        <v>13</v>
      </c>
      <c r="F23" s="65">
        <f>VLOOKUP($A23,'Return Data'!$B$7:$R$2292,10,0)</f>
        <v>0.13139999999999999</v>
      </c>
      <c r="G23" s="66">
        <f t="shared" si="1"/>
        <v>13</v>
      </c>
      <c r="H23" s="65">
        <f>VLOOKUP($A23,'Return Data'!$B$7:$R$2292,11,0)</f>
        <v>2.6783999999999999</v>
      </c>
      <c r="I23" s="66">
        <f t="shared" si="2"/>
        <v>16</v>
      </c>
      <c r="J23" s="65">
        <f>VLOOKUP($A23,'Return Data'!$B$7:$R$2292,12,0)</f>
        <v>3.3426</v>
      </c>
      <c r="K23" s="66">
        <f t="shared" si="3"/>
        <v>15</v>
      </c>
      <c r="L23" s="65">
        <f>VLOOKUP($A23,'Return Data'!$B$7:$R$2292,13,0)</f>
        <v>1.7478</v>
      </c>
      <c r="M23" s="66">
        <f t="shared" si="4"/>
        <v>17</v>
      </c>
      <c r="N23" s="65">
        <f>VLOOKUP($A23,'Return Data'!$B$7:$R$2292,17,0)</f>
        <v>6.2485999999999997</v>
      </c>
      <c r="O23" s="66">
        <f t="shared" si="5"/>
        <v>12</v>
      </c>
      <c r="P23" s="65">
        <f>VLOOKUP($A23,'Return Data'!$B$7:$R$2292,14,0)</f>
        <v>8.3994999999999997</v>
      </c>
      <c r="Q23" s="66">
        <f t="shared" si="6"/>
        <v>12</v>
      </c>
      <c r="R23" s="65">
        <f>VLOOKUP($A23,'Return Data'!$B$7:$R$2292,16,0)</f>
        <v>8.7498000000000005</v>
      </c>
      <c r="S23" s="67">
        <f t="shared" si="7"/>
        <v>7</v>
      </c>
    </row>
    <row r="24" spans="1:19" x14ac:dyDescent="0.3">
      <c r="A24" s="82" t="s">
        <v>1354</v>
      </c>
      <c r="B24" s="64">
        <f>VLOOKUP($A24,'Return Data'!$B$7:$R$2292,3,0)</f>
        <v>44579</v>
      </c>
      <c r="C24" s="65">
        <f>VLOOKUP($A24,'Return Data'!$B$7:$R$2292,4,0)</f>
        <v>24.5626</v>
      </c>
      <c r="D24" s="65">
        <f>VLOOKUP($A24,'Return Data'!$B$7:$R$2292,9,0)</f>
        <v>-4.5144000000000002</v>
      </c>
      <c r="E24" s="66">
        <f t="shared" si="0"/>
        <v>8</v>
      </c>
      <c r="F24" s="65">
        <f>VLOOKUP($A24,'Return Data'!$B$7:$R$2292,10,0)</f>
        <v>-7.2700000000000001E-2</v>
      </c>
      <c r="G24" s="66">
        <f t="shared" si="1"/>
        <v>14</v>
      </c>
      <c r="H24" s="65">
        <f>VLOOKUP($A24,'Return Data'!$B$7:$R$2292,11,0)</f>
        <v>2.9963000000000002</v>
      </c>
      <c r="I24" s="66">
        <f t="shared" si="2"/>
        <v>11</v>
      </c>
      <c r="J24" s="65">
        <f>VLOOKUP($A24,'Return Data'!$B$7:$R$2292,12,0)</f>
        <v>3.6118000000000001</v>
      </c>
      <c r="K24" s="66">
        <f t="shared" si="3"/>
        <v>13</v>
      </c>
      <c r="L24" s="65">
        <f>VLOOKUP($A24,'Return Data'!$B$7:$R$2292,13,0)</f>
        <v>2.7827000000000002</v>
      </c>
      <c r="M24" s="66">
        <f t="shared" si="4"/>
        <v>5</v>
      </c>
      <c r="N24" s="65">
        <f>VLOOKUP($A24,'Return Data'!$B$7:$R$2292,17,0)</f>
        <v>5.9035000000000002</v>
      </c>
      <c r="O24" s="66">
        <f t="shared" si="5"/>
        <v>16</v>
      </c>
      <c r="P24" s="65">
        <f>VLOOKUP($A24,'Return Data'!$B$7:$R$2292,14,0)</f>
        <v>7.4465000000000003</v>
      </c>
      <c r="Q24" s="66">
        <f t="shared" si="6"/>
        <v>18</v>
      </c>
      <c r="R24" s="65">
        <f>VLOOKUP($A24,'Return Data'!$B$7:$R$2292,16,0)</f>
        <v>7.0254000000000003</v>
      </c>
      <c r="S24" s="67">
        <f t="shared" si="7"/>
        <v>22</v>
      </c>
    </row>
    <row r="25" spans="1:19" x14ac:dyDescent="0.3">
      <c r="A25" s="82" t="s">
        <v>1357</v>
      </c>
      <c r="B25" s="64">
        <f>VLOOKUP($A25,'Return Data'!$B$7:$R$2292,3,0)</f>
        <v>44579</v>
      </c>
      <c r="C25" s="65">
        <f>VLOOKUP($A25,'Return Data'!$B$7:$R$2292,4,0)</f>
        <v>51.935200000000002</v>
      </c>
      <c r="D25" s="65">
        <f>VLOOKUP($A25,'Return Data'!$B$7:$R$2292,9,0)</f>
        <v>-0.1208</v>
      </c>
      <c r="E25" s="66">
        <f t="shared" si="0"/>
        <v>1</v>
      </c>
      <c r="F25" s="65">
        <f>VLOOKUP($A25,'Return Data'!$B$7:$R$2292,10,0)</f>
        <v>3.1981000000000002</v>
      </c>
      <c r="G25" s="66">
        <f t="shared" si="1"/>
        <v>1</v>
      </c>
      <c r="H25" s="65">
        <f>VLOOKUP($A25,'Return Data'!$B$7:$R$2292,11,0)</f>
        <v>3.7128999999999999</v>
      </c>
      <c r="I25" s="66">
        <f t="shared" si="2"/>
        <v>7</v>
      </c>
      <c r="J25" s="65">
        <f>VLOOKUP($A25,'Return Data'!$B$7:$R$2292,12,0)</f>
        <v>3.7174999999999998</v>
      </c>
      <c r="K25" s="66">
        <f t="shared" si="3"/>
        <v>12</v>
      </c>
      <c r="L25" s="65">
        <f>VLOOKUP($A25,'Return Data'!$B$7:$R$2292,13,0)</f>
        <v>3.2464</v>
      </c>
      <c r="M25" s="66">
        <f t="shared" si="4"/>
        <v>3</v>
      </c>
      <c r="N25" s="65">
        <f>VLOOKUP($A25,'Return Data'!$B$7:$R$2292,17,0)</f>
        <v>7.1612</v>
      </c>
      <c r="O25" s="66">
        <f t="shared" si="5"/>
        <v>9</v>
      </c>
      <c r="P25" s="65">
        <f>VLOOKUP($A25,'Return Data'!$B$7:$R$2292,14,0)</f>
        <v>9.4240999999999993</v>
      </c>
      <c r="Q25" s="66">
        <f t="shared" si="6"/>
        <v>6</v>
      </c>
      <c r="R25" s="65">
        <f>VLOOKUP($A25,'Return Data'!$B$7:$R$2292,16,0)</f>
        <v>8.1265999999999998</v>
      </c>
      <c r="S25" s="67">
        <f t="shared" si="7"/>
        <v>13</v>
      </c>
    </row>
    <row r="26" spans="1:19" x14ac:dyDescent="0.3">
      <c r="A26" s="82" t="s">
        <v>1359</v>
      </c>
      <c r="B26" s="64">
        <f>VLOOKUP($A26,'Return Data'!$B$7:$R$2292,3,0)</f>
        <v>44579</v>
      </c>
      <c r="C26" s="65">
        <f>VLOOKUP($A26,'Return Data'!$B$7:$R$2292,4,0)</f>
        <v>62.527299999999997</v>
      </c>
      <c r="D26" s="65">
        <f>VLOOKUP($A26,'Return Data'!$B$7:$R$2292,9,0)</f>
        <v>-11.6388</v>
      </c>
      <c r="E26" s="66">
        <f t="shared" si="0"/>
        <v>21</v>
      </c>
      <c r="F26" s="65">
        <f>VLOOKUP($A26,'Return Data'!$B$7:$R$2292,10,0)</f>
        <v>-0.23649999999999999</v>
      </c>
      <c r="G26" s="66">
        <f t="shared" si="1"/>
        <v>15</v>
      </c>
      <c r="H26" s="65">
        <f>VLOOKUP($A26,'Return Data'!$B$7:$R$2292,11,0)</f>
        <v>1.7475000000000001</v>
      </c>
      <c r="I26" s="66">
        <f t="shared" si="2"/>
        <v>19</v>
      </c>
      <c r="J26" s="65">
        <f>VLOOKUP($A26,'Return Data'!$B$7:$R$2292,12,0)</f>
        <v>2.8502999999999998</v>
      </c>
      <c r="K26" s="66">
        <f t="shared" si="3"/>
        <v>20</v>
      </c>
      <c r="L26" s="65">
        <f>VLOOKUP($A26,'Return Data'!$B$7:$R$2292,13,0)</f>
        <v>0.5</v>
      </c>
      <c r="M26" s="66">
        <f t="shared" si="4"/>
        <v>23</v>
      </c>
      <c r="N26" s="65">
        <f>VLOOKUP($A26,'Return Data'!$B$7:$R$2292,17,0)</f>
        <v>4.8890000000000002</v>
      </c>
      <c r="O26" s="66">
        <f t="shared" si="5"/>
        <v>24</v>
      </c>
      <c r="P26" s="65">
        <f>VLOOKUP($A26,'Return Data'!$B$7:$R$2292,14,0)</f>
        <v>6.5622999999999996</v>
      </c>
      <c r="Q26" s="66">
        <f t="shared" si="6"/>
        <v>23</v>
      </c>
      <c r="R26" s="65">
        <f>VLOOKUP($A26,'Return Data'!$B$7:$R$2292,16,0)</f>
        <v>8.5315999999999992</v>
      </c>
      <c r="S26" s="67">
        <f t="shared" si="7"/>
        <v>9</v>
      </c>
    </row>
    <row r="27" spans="1:19" x14ac:dyDescent="0.3">
      <c r="A27" s="82" t="s">
        <v>1361</v>
      </c>
      <c r="B27" s="64">
        <f>VLOOKUP($A27,'Return Data'!$B$7:$R$2292,3,0)</f>
        <v>44579</v>
      </c>
      <c r="C27" s="65">
        <f>VLOOKUP($A27,'Return Data'!$B$7:$R$2292,4,0)</f>
        <v>50.3264</v>
      </c>
      <c r="D27" s="65">
        <f>VLOOKUP($A27,'Return Data'!$B$7:$R$2292,9,0)</f>
        <v>-5.6044999999999998</v>
      </c>
      <c r="E27" s="66">
        <f t="shared" si="0"/>
        <v>10</v>
      </c>
      <c r="F27" s="65">
        <f>VLOOKUP($A27,'Return Data'!$B$7:$R$2292,10,0)</f>
        <v>-0.66900000000000004</v>
      </c>
      <c r="G27" s="66">
        <f t="shared" si="1"/>
        <v>22</v>
      </c>
      <c r="H27" s="65">
        <f>VLOOKUP($A27,'Return Data'!$B$7:$R$2292,11,0)</f>
        <v>2.8422000000000001</v>
      </c>
      <c r="I27" s="66">
        <f t="shared" si="2"/>
        <v>13</v>
      </c>
      <c r="J27" s="65">
        <f>VLOOKUP($A27,'Return Data'!$B$7:$R$2292,12,0)</f>
        <v>3.1015000000000001</v>
      </c>
      <c r="K27" s="66">
        <f t="shared" si="3"/>
        <v>17</v>
      </c>
      <c r="L27" s="65">
        <f>VLOOKUP($A27,'Return Data'!$B$7:$R$2292,13,0)</f>
        <v>2.218</v>
      </c>
      <c r="M27" s="66">
        <f t="shared" si="4"/>
        <v>9</v>
      </c>
      <c r="N27" s="65">
        <f>VLOOKUP($A27,'Return Data'!$B$7:$R$2292,17,0)</f>
        <v>6.0534999999999997</v>
      </c>
      <c r="O27" s="66">
        <f t="shared" si="5"/>
        <v>14</v>
      </c>
      <c r="P27" s="65">
        <f>VLOOKUP($A27,'Return Data'!$B$7:$R$2292,14,0)</f>
        <v>8.1510999999999996</v>
      </c>
      <c r="Q27" s="66">
        <f t="shared" si="6"/>
        <v>13</v>
      </c>
      <c r="R27" s="65">
        <f>VLOOKUP($A27,'Return Data'!$B$7:$R$2292,16,0)</f>
        <v>8.4126999999999992</v>
      </c>
      <c r="S27" s="67">
        <f t="shared" si="7"/>
        <v>10</v>
      </c>
    </row>
    <row r="28" spans="1:19" x14ac:dyDescent="0.3">
      <c r="A28" s="82" t="s">
        <v>856</v>
      </c>
      <c r="B28" s="64">
        <f>VLOOKUP($A28,'Return Data'!$B$7:$R$2292,3,0)</f>
        <v>44579</v>
      </c>
      <c r="C28" s="65">
        <f>VLOOKUP($A28,'Return Data'!$B$7:$R$2292,4,0)</f>
        <v>17.549499999999998</v>
      </c>
      <c r="D28" s="65">
        <f>VLOOKUP($A28,'Return Data'!$B$7:$R$2292,9,0)</f>
        <v>-11.1981</v>
      </c>
      <c r="E28" s="66">
        <f t="shared" si="0"/>
        <v>19</v>
      </c>
      <c r="F28" s="65">
        <f>VLOOKUP($A28,'Return Data'!$B$7:$R$2292,10,0)</f>
        <v>-0.70860000000000001</v>
      </c>
      <c r="G28" s="66">
        <f t="shared" si="1"/>
        <v>23</v>
      </c>
      <c r="H28" s="65">
        <f>VLOOKUP($A28,'Return Data'!$B$7:$R$2292,11,0)</f>
        <v>-1.0698000000000001</v>
      </c>
      <c r="I28" s="66">
        <f t="shared" si="2"/>
        <v>27</v>
      </c>
      <c r="J28" s="65">
        <f>VLOOKUP($A28,'Return Data'!$B$7:$R$2292,12,0)</f>
        <v>-0.25330000000000003</v>
      </c>
      <c r="K28" s="66">
        <f t="shared" si="3"/>
        <v>27</v>
      </c>
      <c r="L28" s="65">
        <f>VLOOKUP($A28,'Return Data'!$B$7:$R$2292,13,0)</f>
        <v>-5.2999999999999999E-2</v>
      </c>
      <c r="M28" s="66">
        <f t="shared" si="4"/>
        <v>27</v>
      </c>
      <c r="N28" s="65">
        <f>VLOOKUP($A28,'Return Data'!$B$7:$R$2292,17,0)</f>
        <v>5.4711999999999996</v>
      </c>
      <c r="O28" s="66">
        <f t="shared" si="5"/>
        <v>21</v>
      </c>
      <c r="P28" s="65">
        <f>VLOOKUP($A28,'Return Data'!$B$7:$R$2292,14,0)</f>
        <v>7.7084999999999999</v>
      </c>
      <c r="Q28" s="66">
        <f t="shared" si="6"/>
        <v>16</v>
      </c>
      <c r="R28" s="65">
        <f>VLOOKUP($A28,'Return Data'!$B$7:$R$2292,16,0)</f>
        <v>7.9889999999999999</v>
      </c>
      <c r="S28" s="67">
        <f t="shared" si="7"/>
        <v>16</v>
      </c>
    </row>
    <row r="29" spans="1:19" x14ac:dyDescent="0.3">
      <c r="A29" s="82" t="s">
        <v>857</v>
      </c>
      <c r="B29" s="64">
        <f>VLOOKUP($A29,'Return Data'!$B$7:$R$2292,3,0)</f>
        <v>44579</v>
      </c>
      <c r="C29" s="65">
        <f>VLOOKUP($A29,'Return Data'!$B$7:$R$2292,4,0)</f>
        <v>19.53</v>
      </c>
      <c r="D29" s="65">
        <f>VLOOKUP($A29,'Return Data'!$B$7:$R$2292,9,0)</f>
        <v>-15.684699999999999</v>
      </c>
      <c r="E29" s="66">
        <f t="shared" si="0"/>
        <v>26</v>
      </c>
      <c r="F29" s="65">
        <f>VLOOKUP($A29,'Return Data'!$B$7:$R$2292,10,0)</f>
        <v>-0.60650000000000004</v>
      </c>
      <c r="G29" s="66">
        <f t="shared" si="1"/>
        <v>21</v>
      </c>
      <c r="H29" s="65">
        <f>VLOOKUP($A29,'Return Data'!$B$7:$R$2292,11,0)</f>
        <v>2.6518000000000002</v>
      </c>
      <c r="I29" s="66">
        <f t="shared" si="2"/>
        <v>17</v>
      </c>
      <c r="J29" s="65">
        <f>VLOOKUP($A29,'Return Data'!$B$7:$R$2292,12,0)</f>
        <v>3.9613999999999998</v>
      </c>
      <c r="K29" s="66">
        <f t="shared" si="3"/>
        <v>7</v>
      </c>
      <c r="L29" s="65">
        <f>VLOOKUP($A29,'Return Data'!$B$7:$R$2292,13,0)</f>
        <v>2.1898</v>
      </c>
      <c r="M29" s="66">
        <f t="shared" si="4"/>
        <v>10</v>
      </c>
      <c r="N29" s="65">
        <f>VLOOKUP($A29,'Return Data'!$B$7:$R$2292,17,0)</f>
        <v>7.5274999999999999</v>
      </c>
      <c r="O29" s="66">
        <f t="shared" si="5"/>
        <v>5</v>
      </c>
      <c r="P29" s="65">
        <f>VLOOKUP($A29,'Return Data'!$B$7:$R$2292,14,0)</f>
        <v>9.7044999999999995</v>
      </c>
      <c r="Q29" s="66">
        <f t="shared" si="6"/>
        <v>2</v>
      </c>
      <c r="R29" s="65">
        <f>VLOOKUP($A29,'Return Data'!$B$7:$R$2292,16,0)</f>
        <v>9.5261999999999993</v>
      </c>
      <c r="S29" s="67">
        <f t="shared" si="7"/>
        <v>2</v>
      </c>
    </row>
    <row r="30" spans="1:19" x14ac:dyDescent="0.3">
      <c r="A30" s="82" t="s">
        <v>860</v>
      </c>
      <c r="B30" s="64">
        <f>VLOOKUP($A30,'Return Data'!$B$7:$R$2292,3,0)</f>
        <v>44579</v>
      </c>
      <c r="C30" s="65">
        <f>VLOOKUP($A30,'Return Data'!$B$7:$R$2292,4,0)</f>
        <v>36.333100000000002</v>
      </c>
      <c r="D30" s="65">
        <f>VLOOKUP($A30,'Return Data'!$B$7:$R$2292,9,0)</f>
        <v>-11.3078</v>
      </c>
      <c r="E30" s="66">
        <f t="shared" si="0"/>
        <v>20</v>
      </c>
      <c r="F30" s="65">
        <f>VLOOKUP($A30,'Return Data'!$B$7:$R$2292,10,0)</f>
        <v>-0.58660000000000001</v>
      </c>
      <c r="G30" s="66">
        <f t="shared" si="1"/>
        <v>20</v>
      </c>
      <c r="H30" s="65">
        <f>VLOOKUP($A30,'Return Data'!$B$7:$R$2292,11,0)</f>
        <v>2.0575000000000001</v>
      </c>
      <c r="I30" s="66">
        <f t="shared" si="2"/>
        <v>18</v>
      </c>
      <c r="J30" s="65">
        <f>VLOOKUP($A30,'Return Data'!$B$7:$R$2292,12,0)</f>
        <v>3.0156000000000001</v>
      </c>
      <c r="K30" s="66">
        <f t="shared" si="3"/>
        <v>18</v>
      </c>
      <c r="L30" s="65">
        <f>VLOOKUP($A30,'Return Data'!$B$7:$R$2292,13,0)</f>
        <v>1.28</v>
      </c>
      <c r="M30" s="66">
        <f t="shared" si="4"/>
        <v>19</v>
      </c>
      <c r="N30" s="65">
        <f>VLOOKUP($A30,'Return Data'!$B$7:$R$2292,17,0)</f>
        <v>6.8597999999999999</v>
      </c>
      <c r="O30" s="66">
        <f t="shared" si="5"/>
        <v>10</v>
      </c>
      <c r="P30" s="65">
        <f>VLOOKUP($A30,'Return Data'!$B$7:$R$2292,14,0)</f>
        <v>9.6096000000000004</v>
      </c>
      <c r="Q30" s="66">
        <f t="shared" si="6"/>
        <v>3</v>
      </c>
      <c r="R30" s="65">
        <f>VLOOKUP($A30,'Return Data'!$B$7:$R$2292,16,0)</f>
        <v>6.7060000000000004</v>
      </c>
      <c r="S30" s="67">
        <f t="shared" si="7"/>
        <v>23</v>
      </c>
    </row>
    <row r="31" spans="1:19" x14ac:dyDescent="0.3">
      <c r="A31" s="82" t="s">
        <v>861</v>
      </c>
      <c r="B31" s="64">
        <f>VLOOKUP($A31,'Return Data'!$B$7:$R$2292,3,0)</f>
        <v>44579</v>
      </c>
      <c r="C31" s="65">
        <f>VLOOKUP($A31,'Return Data'!$B$7:$R$2292,4,0)</f>
        <v>50.727600000000002</v>
      </c>
      <c r="D31" s="65">
        <f>VLOOKUP($A31,'Return Data'!$B$7:$R$2292,9,0)</f>
        <v>-12.904999999999999</v>
      </c>
      <c r="E31" s="66">
        <f t="shared" si="0"/>
        <v>23</v>
      </c>
      <c r="F31" s="65">
        <f>VLOOKUP($A31,'Return Data'!$B$7:$R$2292,10,0)</f>
        <v>0.36480000000000001</v>
      </c>
      <c r="G31" s="66">
        <f t="shared" si="1"/>
        <v>12</v>
      </c>
      <c r="H31" s="65">
        <f>VLOOKUP($A31,'Return Data'!$B$7:$R$2292,11,0)</f>
        <v>3.4283000000000001</v>
      </c>
      <c r="I31" s="66">
        <f t="shared" si="2"/>
        <v>9</v>
      </c>
      <c r="J31" s="65">
        <f>VLOOKUP($A31,'Return Data'!$B$7:$R$2292,12,0)</f>
        <v>3.8431999999999999</v>
      </c>
      <c r="K31" s="66">
        <f t="shared" si="3"/>
        <v>8</v>
      </c>
      <c r="L31" s="65">
        <f>VLOOKUP($A31,'Return Data'!$B$7:$R$2292,13,0)</f>
        <v>1.9345000000000001</v>
      </c>
      <c r="M31" s="66">
        <f t="shared" si="4"/>
        <v>16</v>
      </c>
      <c r="N31" s="65">
        <f>VLOOKUP($A31,'Return Data'!$B$7:$R$2292,17,0)</f>
        <v>6.4941000000000004</v>
      </c>
      <c r="O31" s="66">
        <f t="shared" si="5"/>
        <v>11</v>
      </c>
      <c r="P31" s="65">
        <f>VLOOKUP($A31,'Return Data'!$B$7:$R$2292,14,0)</f>
        <v>8.6639999999999997</v>
      </c>
      <c r="Q31" s="66">
        <f t="shared" si="6"/>
        <v>9</v>
      </c>
      <c r="R31" s="65">
        <f>VLOOKUP($A31,'Return Data'!$B$7:$R$2292,16,0)</f>
        <v>8.0081000000000007</v>
      </c>
      <c r="S31" s="67">
        <f t="shared" si="7"/>
        <v>15</v>
      </c>
    </row>
    <row r="32" spans="1:19" x14ac:dyDescent="0.3">
      <c r="A32" s="82" t="s">
        <v>711</v>
      </c>
      <c r="B32" s="64">
        <f>VLOOKUP($A32,'Return Data'!$B$7:$R$2292,3,0)</f>
        <v>44579</v>
      </c>
      <c r="C32" s="65">
        <f>VLOOKUP($A32,'Return Data'!$B$7:$R$2292,4,0)</f>
        <v>22.228899999999999</v>
      </c>
      <c r="D32" s="65">
        <f>VLOOKUP($A32,'Return Data'!$B$7:$R$2292,9,0)</f>
        <v>-13.432700000000001</v>
      </c>
      <c r="E32" s="66">
        <f t="shared" si="0"/>
        <v>25</v>
      </c>
      <c r="F32" s="65">
        <f>VLOOKUP($A32,'Return Data'!$B$7:$R$2292,10,0)</f>
        <v>-0.34239999999999998</v>
      </c>
      <c r="G32" s="66">
        <f t="shared" si="1"/>
        <v>16</v>
      </c>
      <c r="H32" s="65">
        <f>VLOOKUP($A32,'Return Data'!$B$7:$R$2292,11,0)</f>
        <v>1.3260000000000001</v>
      </c>
      <c r="I32" s="66">
        <f t="shared" si="2"/>
        <v>23</v>
      </c>
      <c r="J32" s="65">
        <f>VLOOKUP($A32,'Return Data'!$B$7:$R$2292,12,0)</f>
        <v>2.1335999999999999</v>
      </c>
      <c r="K32" s="66">
        <f t="shared" si="3"/>
        <v>22</v>
      </c>
      <c r="L32" s="65">
        <f>VLOOKUP($A32,'Return Data'!$B$7:$R$2292,13,0)</f>
        <v>0.74460000000000004</v>
      </c>
      <c r="M32" s="66">
        <f t="shared" si="4"/>
        <v>22</v>
      </c>
      <c r="N32" s="65">
        <f>VLOOKUP($A32,'Return Data'!$B$7:$R$2292,17,0)</f>
        <v>5.6824000000000003</v>
      </c>
      <c r="O32" s="66">
        <f t="shared" si="5"/>
        <v>19</v>
      </c>
      <c r="P32" s="65">
        <f>VLOOKUP($A32,'Return Data'!$B$7:$R$2292,14,0)</f>
        <v>7.5606</v>
      </c>
      <c r="Q32" s="66">
        <f t="shared" si="6"/>
        <v>17</v>
      </c>
      <c r="R32" s="65">
        <f>VLOOKUP($A32,'Return Data'!$B$7:$R$2292,16,0)</f>
        <v>7.4061000000000003</v>
      </c>
      <c r="S32" s="67">
        <f t="shared" si="7"/>
        <v>19</v>
      </c>
    </row>
    <row r="33" spans="1:19" x14ac:dyDescent="0.3">
      <c r="A33" s="82" t="s">
        <v>712</v>
      </c>
      <c r="B33" s="64">
        <f>VLOOKUP($A33,'Return Data'!$B$7:$R$2292,3,0)</f>
        <v>44579</v>
      </c>
      <c r="C33" s="65">
        <f>VLOOKUP($A33,'Return Data'!$B$7:$R$2292,4,0)</f>
        <v>22.588100000000001</v>
      </c>
      <c r="D33" s="65">
        <f>VLOOKUP($A33,'Return Data'!$B$7:$R$2292,9,0)</f>
        <v>-13.270899999999999</v>
      </c>
      <c r="E33" s="66">
        <f t="shared" si="0"/>
        <v>24</v>
      </c>
      <c r="F33" s="65">
        <f>VLOOKUP($A33,'Return Data'!$B$7:$R$2292,10,0)</f>
        <v>-0.38950000000000001</v>
      </c>
      <c r="G33" s="66">
        <f t="shared" si="1"/>
        <v>18</v>
      </c>
      <c r="H33" s="65">
        <f>VLOOKUP($A33,'Return Data'!$B$7:$R$2292,11,0)</f>
        <v>1.0471999999999999</v>
      </c>
      <c r="I33" s="66">
        <f t="shared" si="2"/>
        <v>24</v>
      </c>
      <c r="J33" s="65">
        <f>VLOOKUP($A33,'Return Data'!$B$7:$R$2292,12,0)</f>
        <v>2.0095000000000001</v>
      </c>
      <c r="K33" s="66">
        <f t="shared" si="3"/>
        <v>23</v>
      </c>
      <c r="L33" s="65">
        <f>VLOOKUP($A33,'Return Data'!$B$7:$R$2292,13,0)</f>
        <v>0.84740000000000004</v>
      </c>
      <c r="M33" s="66">
        <f t="shared" si="4"/>
        <v>21</v>
      </c>
      <c r="N33" s="65">
        <f>VLOOKUP($A33,'Return Data'!$B$7:$R$2292,17,0)</f>
        <v>5.7518000000000002</v>
      </c>
      <c r="O33" s="66">
        <f t="shared" si="5"/>
        <v>18</v>
      </c>
      <c r="P33" s="65">
        <f>VLOOKUP($A33,'Return Data'!$B$7:$R$2292,14,0)</f>
        <v>7.8326000000000002</v>
      </c>
      <c r="Q33" s="66">
        <f t="shared" si="6"/>
        <v>15</v>
      </c>
      <c r="R33" s="65">
        <f>VLOOKUP($A33,'Return Data'!$B$7:$R$2292,16,0)</f>
        <v>7.1460999999999997</v>
      </c>
      <c r="S33" s="67">
        <f t="shared" si="7"/>
        <v>21</v>
      </c>
    </row>
    <row r="34" spans="1:19" x14ac:dyDescent="0.3">
      <c r="A34" s="82" t="s">
        <v>713</v>
      </c>
      <c r="B34" s="64">
        <f>VLOOKUP($A34,'Return Data'!$B$7:$R$2292,3,0)</f>
        <v>44579</v>
      </c>
      <c r="C34" s="65">
        <f>VLOOKUP($A34,'Return Data'!$B$7:$R$2292,4,0)</f>
        <v>203.52539999999999</v>
      </c>
      <c r="D34" s="65">
        <f>VLOOKUP($A34,'Return Data'!$B$7:$R$2292,9,0)</f>
        <v>-11.0776</v>
      </c>
      <c r="E34" s="66">
        <f t="shared" si="0"/>
        <v>18</v>
      </c>
      <c r="F34" s="65">
        <f>VLOOKUP($A34,'Return Data'!$B$7:$R$2292,10,0)</f>
        <v>-0.3836</v>
      </c>
      <c r="G34" s="66">
        <f t="shared" si="1"/>
        <v>17</v>
      </c>
      <c r="H34" s="65">
        <f>VLOOKUP($A34,'Return Data'!$B$7:$R$2292,11,0)</f>
        <v>-0.69110000000000005</v>
      </c>
      <c r="I34" s="66">
        <f t="shared" si="2"/>
        <v>26</v>
      </c>
      <c r="J34" s="65">
        <f>VLOOKUP($A34,'Return Data'!$B$7:$R$2292,12,0)</f>
        <v>0.23930000000000001</v>
      </c>
      <c r="K34" s="66">
        <f t="shared" si="3"/>
        <v>26</v>
      </c>
      <c r="L34" s="65">
        <f>VLOOKUP($A34,'Return Data'!$B$7:$R$2292,13,0)</f>
        <v>0.3553</v>
      </c>
      <c r="M34" s="66">
        <f t="shared" si="4"/>
        <v>24</v>
      </c>
      <c r="N34" s="65">
        <f>VLOOKUP($A34,'Return Data'!$B$7:$R$2292,17,0)</f>
        <v>4.4503000000000004</v>
      </c>
      <c r="O34" s="66">
        <f t="shared" si="5"/>
        <v>26</v>
      </c>
      <c r="P34" s="65">
        <f>VLOOKUP($A34,'Return Data'!$B$7:$R$2292,14,0)</f>
        <v>6.5095999999999998</v>
      </c>
      <c r="Q34" s="66">
        <f t="shared" si="6"/>
        <v>24</v>
      </c>
      <c r="R34" s="65">
        <f>VLOOKUP($A34,'Return Data'!$B$7:$R$2292,16,0)</f>
        <v>6.1582999999999997</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-8.1136074074074092</v>
      </c>
      <c r="E36" s="88"/>
      <c r="F36" s="89">
        <f>AVERAGE(F8:F34)</f>
        <v>0.22402222222222226</v>
      </c>
      <c r="G36" s="88"/>
      <c r="H36" s="89">
        <f>AVERAGE(H8:H34)</f>
        <v>2.5083370370370366</v>
      </c>
      <c r="I36" s="88"/>
      <c r="J36" s="89">
        <f>AVERAGE(J8:J34)</f>
        <v>3.1066296296296296</v>
      </c>
      <c r="K36" s="88"/>
      <c r="L36" s="89">
        <f>AVERAGE(L8:L34)</f>
        <v>1.8592444444444443</v>
      </c>
      <c r="M36" s="88"/>
      <c r="N36" s="89">
        <f>AVERAGE(N8:N34)</f>
        <v>6.2653740740740735</v>
      </c>
      <c r="O36" s="88"/>
      <c r="P36" s="89">
        <f>AVERAGE(P8:P34)</f>
        <v>7.9982518518518519</v>
      </c>
      <c r="Q36" s="88"/>
      <c r="R36" s="89">
        <f>AVERAGE(R8:R34)</f>
        <v>7.9363111111111095</v>
      </c>
      <c r="S36" s="90"/>
    </row>
    <row r="37" spans="1:19" x14ac:dyDescent="0.3">
      <c r="A37" s="87" t="s">
        <v>28</v>
      </c>
      <c r="B37" s="88"/>
      <c r="C37" s="88"/>
      <c r="D37" s="89">
        <f>MIN(D8:D34)</f>
        <v>-19.413900000000002</v>
      </c>
      <c r="E37" s="88"/>
      <c r="F37" s="89">
        <f>MIN(F8:F34)</f>
        <v>-1.9863999999999999</v>
      </c>
      <c r="G37" s="88"/>
      <c r="H37" s="89">
        <f>MIN(H8:H34)</f>
        <v>-1.0698000000000001</v>
      </c>
      <c r="I37" s="88"/>
      <c r="J37" s="89">
        <f>MIN(J8:J34)</f>
        <v>-0.25330000000000003</v>
      </c>
      <c r="K37" s="88"/>
      <c r="L37" s="89">
        <f>MIN(L8:L34)</f>
        <v>-5.2999999999999999E-2</v>
      </c>
      <c r="M37" s="88"/>
      <c r="N37" s="89">
        <f>MIN(N8:N34)</f>
        <v>4.0529999999999999</v>
      </c>
      <c r="O37" s="88"/>
      <c r="P37" s="89">
        <f>MIN(P8:P34)</f>
        <v>5.7775999999999996</v>
      </c>
      <c r="Q37" s="88"/>
      <c r="R37" s="89">
        <f>MIN(R8:R34)</f>
        <v>6.0376000000000003</v>
      </c>
      <c r="S37" s="90"/>
    </row>
    <row r="38" spans="1:19" ht="15" thickBot="1" x14ac:dyDescent="0.35">
      <c r="A38" s="91" t="s">
        <v>29</v>
      </c>
      <c r="B38" s="92"/>
      <c r="C38" s="92"/>
      <c r="D38" s="93">
        <f>MAX(D8:D34)</f>
        <v>-0.1208</v>
      </c>
      <c r="E38" s="92"/>
      <c r="F38" s="93">
        <f>MAX(F8:F34)</f>
        <v>3.1981000000000002</v>
      </c>
      <c r="G38" s="92"/>
      <c r="H38" s="93">
        <f>MAX(H8:H34)</f>
        <v>4.6292</v>
      </c>
      <c r="I38" s="92"/>
      <c r="J38" s="93">
        <f>MAX(J8:J34)</f>
        <v>4.7755999999999998</v>
      </c>
      <c r="K38" s="92"/>
      <c r="L38" s="93">
        <f>MAX(L8:L34)</f>
        <v>4.4802</v>
      </c>
      <c r="M38" s="92"/>
      <c r="N38" s="93">
        <f>MAX(N8:N34)</f>
        <v>8.8013999999999992</v>
      </c>
      <c r="O38" s="92"/>
      <c r="P38" s="93">
        <f>MAX(P8:P34)</f>
        <v>9.7356999999999996</v>
      </c>
      <c r="Q38" s="92"/>
      <c r="R38" s="93">
        <f>MAX(R8:R34)</f>
        <v>9.7096</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44579</v>
      </c>
      <c r="C8" s="65">
        <f>VLOOKUP($A8,'Return Data'!$B$7:$R$2292,4,0)</f>
        <v>301.4633</v>
      </c>
      <c r="D8" s="65">
        <f>VLOOKUP($A8,'Return Data'!$B$7:$R$2292,9,0)</f>
        <v>1.1077999999999999</v>
      </c>
      <c r="E8" s="66">
        <f t="shared" ref="E8:E25" si="0">RANK(D8,D$8:D$25,0)</f>
        <v>8</v>
      </c>
      <c r="F8" s="65">
        <f>VLOOKUP($A8,'Return Data'!$B$7:$R$2292,10,0)</f>
        <v>2.9857999999999998</v>
      </c>
      <c r="G8" s="66">
        <f t="shared" ref="G8:G25" si="1">RANK(F8,F$8:F$25,0)</f>
        <v>5</v>
      </c>
      <c r="H8" s="65">
        <f>VLOOKUP($A8,'Return Data'!$B$7:$R$2292,11,0)</f>
        <v>4.0087000000000002</v>
      </c>
      <c r="I8" s="66">
        <f t="shared" ref="I8:I25" si="2">RANK(H8,H$8:H$25,0)</f>
        <v>7</v>
      </c>
      <c r="J8" s="65">
        <f>VLOOKUP($A8,'Return Data'!$B$7:$R$2292,12,0)</f>
        <v>4.984</v>
      </c>
      <c r="K8" s="66">
        <f t="shared" ref="K8:K25" si="3">RANK(J8,J$8:J$25,0)</f>
        <v>7</v>
      </c>
      <c r="L8" s="65">
        <f>VLOOKUP($A8,'Return Data'!$B$7:$R$2292,13,0)</f>
        <v>4.3293999999999997</v>
      </c>
      <c r="M8" s="66">
        <f t="shared" ref="M8:M25" si="4">RANK(L8,L$8:L$25,0)</f>
        <v>7</v>
      </c>
      <c r="N8" s="65">
        <f>VLOOKUP($A8,'Return Data'!$B$7:$R$2292,17,0)</f>
        <v>7.3686999999999996</v>
      </c>
      <c r="O8" s="66">
        <f t="shared" ref="O8:O23" si="5">RANK(N8,N$8:N$25,0)</f>
        <v>3</v>
      </c>
      <c r="P8" s="65">
        <f>VLOOKUP($A8,'Return Data'!$B$7:$R$2292,14,0)</f>
        <v>8.3310999999999993</v>
      </c>
      <c r="Q8" s="66">
        <f t="shared" ref="Q8:Q23" si="6">RANK(P8,P$8:P$25,0)</f>
        <v>7</v>
      </c>
      <c r="R8" s="65">
        <f>VLOOKUP($A8,'Return Data'!$B$7:$R$2292,16,0)</f>
        <v>9.0631000000000004</v>
      </c>
      <c r="S8" s="67">
        <f t="shared" ref="S8:S25" si="7">RANK(R8,R$8:R$25,0)</f>
        <v>1</v>
      </c>
    </row>
    <row r="9" spans="1:19" x14ac:dyDescent="0.3">
      <c r="A9" s="82" t="s">
        <v>563</v>
      </c>
      <c r="B9" s="64">
        <f>VLOOKUP($A9,'Return Data'!$B$7:$R$2292,3,0)</f>
        <v>44579</v>
      </c>
      <c r="C9" s="65">
        <f>VLOOKUP($A9,'Return Data'!$B$7:$R$2292,4,0)</f>
        <v>2169.4998000000001</v>
      </c>
      <c r="D9" s="65">
        <f>VLOOKUP($A9,'Return Data'!$B$7:$R$2292,9,0)</f>
        <v>3.5181</v>
      </c>
      <c r="E9" s="66">
        <f t="shared" si="0"/>
        <v>1</v>
      </c>
      <c r="F9" s="65">
        <f>VLOOKUP($A9,'Return Data'!$B$7:$R$2292,10,0)</f>
        <v>3.3431999999999999</v>
      </c>
      <c r="G9" s="66">
        <f t="shared" si="1"/>
        <v>1</v>
      </c>
      <c r="H9" s="65">
        <f>VLOOKUP($A9,'Return Data'!$B$7:$R$2292,11,0)</f>
        <v>3.5703</v>
      </c>
      <c r="I9" s="66">
        <f t="shared" si="2"/>
        <v>10</v>
      </c>
      <c r="J9" s="65">
        <f>VLOOKUP($A9,'Return Data'!$B$7:$R$2292,12,0)</f>
        <v>4.2728999999999999</v>
      </c>
      <c r="K9" s="66">
        <f t="shared" si="3"/>
        <v>12</v>
      </c>
      <c r="L9" s="65">
        <f>VLOOKUP($A9,'Return Data'!$B$7:$R$2292,13,0)</f>
        <v>4.2394999999999996</v>
      </c>
      <c r="M9" s="66">
        <f t="shared" si="4"/>
        <v>11</v>
      </c>
      <c r="N9" s="65">
        <f>VLOOKUP($A9,'Return Data'!$B$7:$R$2292,17,0)</f>
        <v>6.6311999999999998</v>
      </c>
      <c r="O9" s="66">
        <f t="shared" si="5"/>
        <v>12</v>
      </c>
      <c r="P9" s="65">
        <f>VLOOKUP($A9,'Return Data'!$B$7:$R$2292,14,0)</f>
        <v>7.9878999999999998</v>
      </c>
      <c r="Q9" s="66">
        <f t="shared" si="6"/>
        <v>11</v>
      </c>
      <c r="R9" s="65">
        <f>VLOOKUP($A9,'Return Data'!$B$7:$R$2292,16,0)</f>
        <v>8.3150999999999993</v>
      </c>
      <c r="S9" s="67">
        <f t="shared" si="7"/>
        <v>11</v>
      </c>
    </row>
    <row r="10" spans="1:19" x14ac:dyDescent="0.3">
      <c r="A10" s="82" t="s">
        <v>565</v>
      </c>
      <c r="B10" s="64">
        <f>VLOOKUP($A10,'Return Data'!$B$7:$R$2292,3,0)</f>
        <v>44579</v>
      </c>
      <c r="C10" s="65">
        <f>VLOOKUP($A10,'Return Data'!$B$7:$R$2292,4,0)</f>
        <v>19.824000000000002</v>
      </c>
      <c r="D10" s="65">
        <f>VLOOKUP($A10,'Return Data'!$B$7:$R$2292,9,0)</f>
        <v>1.4056</v>
      </c>
      <c r="E10" s="66">
        <f t="shared" si="0"/>
        <v>7</v>
      </c>
      <c r="F10" s="65">
        <f>VLOOKUP($A10,'Return Data'!$B$7:$R$2292,10,0)</f>
        <v>2.7629000000000001</v>
      </c>
      <c r="G10" s="66">
        <f t="shared" si="1"/>
        <v>9</v>
      </c>
      <c r="H10" s="65">
        <f>VLOOKUP($A10,'Return Data'!$B$7:$R$2292,11,0)</f>
        <v>3.4203000000000001</v>
      </c>
      <c r="I10" s="66">
        <f t="shared" si="2"/>
        <v>12</v>
      </c>
      <c r="J10" s="65">
        <f>VLOOKUP($A10,'Return Data'!$B$7:$R$2292,12,0)</f>
        <v>4.1954000000000002</v>
      </c>
      <c r="K10" s="66">
        <f t="shared" si="3"/>
        <v>14</v>
      </c>
      <c r="L10" s="65">
        <f>VLOOKUP($A10,'Return Data'!$B$7:$R$2292,13,0)</f>
        <v>4.0012999999999996</v>
      </c>
      <c r="M10" s="66">
        <f t="shared" si="4"/>
        <v>13</v>
      </c>
      <c r="N10" s="65">
        <f>VLOOKUP($A10,'Return Data'!$B$7:$R$2292,17,0)</f>
        <v>7.0256999999999996</v>
      </c>
      <c r="O10" s="66">
        <f t="shared" si="5"/>
        <v>8</v>
      </c>
      <c r="P10" s="65">
        <f>VLOOKUP($A10,'Return Data'!$B$7:$R$2292,14,0)</f>
        <v>8.1212</v>
      </c>
      <c r="Q10" s="66">
        <f t="shared" si="6"/>
        <v>9</v>
      </c>
      <c r="R10" s="65">
        <f>VLOOKUP($A10,'Return Data'!$B$7:$R$2292,16,0)</f>
        <v>8.5397999999999996</v>
      </c>
      <c r="S10" s="67">
        <f t="shared" si="7"/>
        <v>6</v>
      </c>
    </row>
    <row r="11" spans="1:19" x14ac:dyDescent="0.3">
      <c r="A11" s="82" t="s">
        <v>567</v>
      </c>
      <c r="B11" s="64">
        <f>VLOOKUP($A11,'Return Data'!$B$7:$R$2292,3,0)</f>
        <v>44579</v>
      </c>
      <c r="C11" s="65">
        <f>VLOOKUP($A11,'Return Data'!$B$7:$R$2292,4,0)</f>
        <v>20.294599999999999</v>
      </c>
      <c r="D11" s="65">
        <f>VLOOKUP($A11,'Return Data'!$B$7:$R$2292,9,0)</f>
        <v>-9.4420000000000002</v>
      </c>
      <c r="E11" s="66">
        <f t="shared" si="0"/>
        <v>17</v>
      </c>
      <c r="F11" s="65">
        <f>VLOOKUP($A11,'Return Data'!$B$7:$R$2292,10,0)</f>
        <v>1.8087</v>
      </c>
      <c r="G11" s="66">
        <f t="shared" si="1"/>
        <v>17</v>
      </c>
      <c r="H11" s="65">
        <f>VLOOKUP($A11,'Return Data'!$B$7:$R$2292,11,0)</f>
        <v>4.5987</v>
      </c>
      <c r="I11" s="66">
        <f t="shared" si="2"/>
        <v>3</v>
      </c>
      <c r="J11" s="65">
        <f>VLOOKUP($A11,'Return Data'!$B$7:$R$2292,12,0)</f>
        <v>5.1489000000000003</v>
      </c>
      <c r="K11" s="66">
        <f t="shared" si="3"/>
        <v>4</v>
      </c>
      <c r="L11" s="65">
        <f>VLOOKUP($A11,'Return Data'!$B$7:$R$2292,13,0)</f>
        <v>4.4713000000000003</v>
      </c>
      <c r="M11" s="66">
        <f t="shared" si="4"/>
        <v>3</v>
      </c>
      <c r="N11" s="65">
        <f>VLOOKUP($A11,'Return Data'!$B$7:$R$2292,17,0)</f>
        <v>8.4652999999999992</v>
      </c>
      <c r="O11" s="66">
        <f t="shared" si="5"/>
        <v>1</v>
      </c>
      <c r="P11" s="65">
        <f>VLOOKUP($A11,'Return Data'!$B$7:$R$2292,14,0)</f>
        <v>9.9635999999999996</v>
      </c>
      <c r="Q11" s="66">
        <f t="shared" si="6"/>
        <v>1</v>
      </c>
      <c r="R11" s="65">
        <f>VLOOKUP($A11,'Return Data'!$B$7:$R$2292,16,0)</f>
        <v>8.8421000000000003</v>
      </c>
      <c r="S11" s="67">
        <f t="shared" si="7"/>
        <v>2</v>
      </c>
    </row>
    <row r="12" spans="1:19" x14ac:dyDescent="0.3">
      <c r="A12" s="82" t="s">
        <v>570</v>
      </c>
      <c r="B12" s="64">
        <f>VLOOKUP($A12,'Return Data'!$B$7:$R$2292,3,0)</f>
        <v>44579</v>
      </c>
      <c r="C12" s="65">
        <f>VLOOKUP($A12,'Return Data'!$B$7:$R$2292,4,0)</f>
        <v>18.685300000000002</v>
      </c>
      <c r="D12" s="65">
        <f>VLOOKUP($A12,'Return Data'!$B$7:$R$2292,9,0)</f>
        <v>0.64739999999999998</v>
      </c>
      <c r="E12" s="66">
        <f t="shared" si="0"/>
        <v>9</v>
      </c>
      <c r="F12" s="65">
        <f>VLOOKUP($A12,'Return Data'!$B$7:$R$2292,10,0)</f>
        <v>2.9411</v>
      </c>
      <c r="G12" s="66">
        <f t="shared" si="1"/>
        <v>6</v>
      </c>
      <c r="H12" s="65">
        <f>VLOOKUP($A12,'Return Data'!$B$7:$R$2292,11,0)</f>
        <v>3.7547000000000001</v>
      </c>
      <c r="I12" s="66">
        <f t="shared" si="2"/>
        <v>9</v>
      </c>
      <c r="J12" s="65">
        <f>VLOOKUP($A12,'Return Data'!$B$7:$R$2292,12,0)</f>
        <v>4.5381</v>
      </c>
      <c r="K12" s="66">
        <f t="shared" si="3"/>
        <v>9</v>
      </c>
      <c r="L12" s="65">
        <f>VLOOKUP($A12,'Return Data'!$B$7:$R$2292,13,0)</f>
        <v>4.2892999999999999</v>
      </c>
      <c r="M12" s="66">
        <f t="shared" si="4"/>
        <v>9</v>
      </c>
      <c r="N12" s="65">
        <f>VLOOKUP($A12,'Return Data'!$B$7:$R$2292,17,0)</f>
        <v>6.4828999999999999</v>
      </c>
      <c r="O12" s="66">
        <f t="shared" si="5"/>
        <v>13</v>
      </c>
      <c r="P12" s="65">
        <f>VLOOKUP($A12,'Return Data'!$B$7:$R$2292,14,0)</f>
        <v>8.1378000000000004</v>
      </c>
      <c r="Q12" s="66">
        <f t="shared" si="6"/>
        <v>8</v>
      </c>
      <c r="R12" s="65">
        <f>VLOOKUP($A12,'Return Data'!$B$7:$R$2292,16,0)</f>
        <v>8.4123999999999999</v>
      </c>
      <c r="S12" s="67">
        <f t="shared" si="7"/>
        <v>9</v>
      </c>
    </row>
    <row r="13" spans="1:19" x14ac:dyDescent="0.3">
      <c r="A13" s="82" t="s">
        <v>571</v>
      </c>
      <c r="B13" s="64">
        <f>VLOOKUP($A13,'Return Data'!$B$7:$R$2292,3,0)</f>
        <v>44579</v>
      </c>
      <c r="C13" s="65">
        <f>VLOOKUP($A13,'Return Data'!$B$7:$R$2292,4,0)</f>
        <v>18.9848</v>
      </c>
      <c r="D13" s="65">
        <f>VLOOKUP($A13,'Return Data'!$B$7:$R$2292,9,0)</f>
        <v>-0.75049999999999994</v>
      </c>
      <c r="E13" s="66">
        <f t="shared" si="0"/>
        <v>14</v>
      </c>
      <c r="F13" s="65">
        <f>VLOOKUP($A13,'Return Data'!$B$7:$R$2292,10,0)</f>
        <v>2.8456000000000001</v>
      </c>
      <c r="G13" s="66">
        <f t="shared" si="1"/>
        <v>7</v>
      </c>
      <c r="H13" s="65">
        <f>VLOOKUP($A13,'Return Data'!$B$7:$R$2292,11,0)</f>
        <v>3.9521000000000002</v>
      </c>
      <c r="I13" s="66">
        <f t="shared" si="2"/>
        <v>8</v>
      </c>
      <c r="J13" s="65">
        <f>VLOOKUP($A13,'Return Data'!$B$7:$R$2292,12,0)</f>
        <v>4.851</v>
      </c>
      <c r="K13" s="66">
        <f t="shared" si="3"/>
        <v>8</v>
      </c>
      <c r="L13" s="65">
        <f>VLOOKUP($A13,'Return Data'!$B$7:$R$2292,13,0)</f>
        <v>4.2919999999999998</v>
      </c>
      <c r="M13" s="66">
        <f t="shared" si="4"/>
        <v>8</v>
      </c>
      <c r="N13" s="65">
        <f>VLOOKUP($A13,'Return Data'!$B$7:$R$2292,17,0)</f>
        <v>7.3152999999999997</v>
      </c>
      <c r="O13" s="66">
        <f t="shared" si="5"/>
        <v>5</v>
      </c>
      <c r="P13" s="65">
        <f>VLOOKUP($A13,'Return Data'!$B$7:$R$2292,14,0)</f>
        <v>8.3910999999999998</v>
      </c>
      <c r="Q13" s="66">
        <f t="shared" si="6"/>
        <v>6</v>
      </c>
      <c r="R13" s="65">
        <f>VLOOKUP($A13,'Return Data'!$B$7:$R$2292,16,0)</f>
        <v>8.5408000000000008</v>
      </c>
      <c r="S13" s="67">
        <f t="shared" si="7"/>
        <v>5</v>
      </c>
    </row>
    <row r="14" spans="1:19" x14ac:dyDescent="0.3">
      <c r="A14" s="82" t="s">
        <v>574</v>
      </c>
      <c r="B14" s="64">
        <f>VLOOKUP($A14,'Return Data'!$B$7:$R$2292,3,0)</f>
        <v>44579</v>
      </c>
      <c r="C14" s="65">
        <f>VLOOKUP($A14,'Return Data'!$B$7:$R$2292,4,0)</f>
        <v>26.662500000000001</v>
      </c>
      <c r="D14" s="65">
        <f>VLOOKUP($A14,'Return Data'!$B$7:$R$2292,9,0)</f>
        <v>-4.3171999999999997</v>
      </c>
      <c r="E14" s="66">
        <f t="shared" si="0"/>
        <v>16</v>
      </c>
      <c r="F14" s="65">
        <f>VLOOKUP($A14,'Return Data'!$B$7:$R$2292,10,0)</f>
        <v>2.2475999999999998</v>
      </c>
      <c r="G14" s="66">
        <f t="shared" si="1"/>
        <v>16</v>
      </c>
      <c r="H14" s="65">
        <f>VLOOKUP($A14,'Return Data'!$B$7:$R$2292,11,0)</f>
        <v>4.6201999999999996</v>
      </c>
      <c r="I14" s="66">
        <f t="shared" si="2"/>
        <v>2</v>
      </c>
      <c r="J14" s="65">
        <f>VLOOKUP($A14,'Return Data'!$B$7:$R$2292,12,0)</f>
        <v>5.1059000000000001</v>
      </c>
      <c r="K14" s="66">
        <f t="shared" si="3"/>
        <v>5</v>
      </c>
      <c r="L14" s="65">
        <f>VLOOKUP($A14,'Return Data'!$B$7:$R$2292,13,0)</f>
        <v>4.4069000000000003</v>
      </c>
      <c r="M14" s="66">
        <f t="shared" si="4"/>
        <v>5</v>
      </c>
      <c r="N14" s="65">
        <f>VLOOKUP($A14,'Return Data'!$B$7:$R$2292,17,0)</f>
        <v>6.8799000000000001</v>
      </c>
      <c r="O14" s="66">
        <f t="shared" si="5"/>
        <v>10</v>
      </c>
      <c r="P14" s="65">
        <f>VLOOKUP($A14,'Return Data'!$B$7:$R$2292,14,0)</f>
        <v>8.0873000000000008</v>
      </c>
      <c r="Q14" s="66">
        <f t="shared" si="6"/>
        <v>10</v>
      </c>
      <c r="R14" s="65">
        <f>VLOOKUP($A14,'Return Data'!$B$7:$R$2292,16,0)</f>
        <v>8.5635999999999992</v>
      </c>
      <c r="S14" s="67">
        <f t="shared" si="7"/>
        <v>4</v>
      </c>
    </row>
    <row r="15" spans="1:19" x14ac:dyDescent="0.3">
      <c r="A15" s="82" t="s">
        <v>575</v>
      </c>
      <c r="B15" s="64">
        <f>VLOOKUP($A15,'Return Data'!$B$7:$R$2292,3,0)</f>
        <v>44579</v>
      </c>
      <c r="C15" s="65">
        <f>VLOOKUP($A15,'Return Data'!$B$7:$R$2292,4,0)</f>
        <v>20.232199999999999</v>
      </c>
      <c r="D15" s="65">
        <f>VLOOKUP($A15,'Return Data'!$B$7:$R$2292,9,0)</f>
        <v>3.0922000000000001</v>
      </c>
      <c r="E15" s="66">
        <f t="shared" si="0"/>
        <v>2</v>
      </c>
      <c r="F15" s="65">
        <f>VLOOKUP($A15,'Return Data'!$B$7:$R$2292,10,0)</f>
        <v>3.2042999999999999</v>
      </c>
      <c r="G15" s="66">
        <f t="shared" si="1"/>
        <v>2</v>
      </c>
      <c r="H15" s="65">
        <f>VLOOKUP($A15,'Return Data'!$B$7:$R$2292,11,0)</f>
        <v>3.5118</v>
      </c>
      <c r="I15" s="66">
        <f t="shared" si="2"/>
        <v>11</v>
      </c>
      <c r="J15" s="65">
        <f>VLOOKUP($A15,'Return Data'!$B$7:$R$2292,12,0)</f>
        <v>4.3654999999999999</v>
      </c>
      <c r="K15" s="66">
        <f t="shared" si="3"/>
        <v>11</v>
      </c>
      <c r="L15" s="65">
        <f>VLOOKUP($A15,'Return Data'!$B$7:$R$2292,13,0)</f>
        <v>4.3590999999999998</v>
      </c>
      <c r="M15" s="66">
        <f t="shared" si="4"/>
        <v>6</v>
      </c>
      <c r="N15" s="65">
        <f>VLOOKUP($A15,'Return Data'!$B$7:$R$2292,17,0)</f>
        <v>7.3071000000000002</v>
      </c>
      <c r="O15" s="66">
        <f t="shared" si="5"/>
        <v>6</v>
      </c>
      <c r="P15" s="65">
        <f>VLOOKUP($A15,'Return Data'!$B$7:$R$2292,14,0)</f>
        <v>8.6979000000000006</v>
      </c>
      <c r="Q15" s="66">
        <f t="shared" si="6"/>
        <v>3</v>
      </c>
      <c r="R15" s="65">
        <f>VLOOKUP($A15,'Return Data'!$B$7:$R$2292,16,0)</f>
        <v>8.2649000000000008</v>
      </c>
      <c r="S15" s="67">
        <f t="shared" si="7"/>
        <v>12</v>
      </c>
    </row>
    <row r="16" spans="1:19" x14ac:dyDescent="0.3">
      <c r="A16" s="82" t="s">
        <v>580</v>
      </c>
      <c r="B16" s="64">
        <f>VLOOKUP($A16,'Return Data'!$B$7:$R$2292,3,0)</f>
        <v>44579</v>
      </c>
      <c r="C16" s="65">
        <f>VLOOKUP($A16,'Return Data'!$B$7:$R$2292,4,0)</f>
        <v>1961.9024999999999</v>
      </c>
      <c r="D16" s="65">
        <f>VLOOKUP($A16,'Return Data'!$B$7:$R$2292,9,0)</f>
        <v>-11.284800000000001</v>
      </c>
      <c r="E16" s="66">
        <f t="shared" si="0"/>
        <v>18</v>
      </c>
      <c r="F16" s="65">
        <f>VLOOKUP($A16,'Return Data'!$B$7:$R$2292,10,0)</f>
        <v>1.4432</v>
      </c>
      <c r="G16" s="66">
        <f t="shared" si="1"/>
        <v>18</v>
      </c>
      <c r="H16" s="65">
        <f>VLOOKUP($A16,'Return Data'!$B$7:$R$2292,11,0)</f>
        <v>3.3380000000000001</v>
      </c>
      <c r="I16" s="66">
        <f t="shared" si="2"/>
        <v>15</v>
      </c>
      <c r="J16" s="65">
        <f>VLOOKUP($A16,'Return Data'!$B$7:$R$2292,12,0)</f>
        <v>3.9097</v>
      </c>
      <c r="K16" s="66">
        <f t="shared" si="3"/>
        <v>15</v>
      </c>
      <c r="L16" s="65">
        <f>VLOOKUP($A16,'Return Data'!$B$7:$R$2292,13,0)</f>
        <v>3.411</v>
      </c>
      <c r="M16" s="66">
        <f t="shared" si="4"/>
        <v>15</v>
      </c>
      <c r="N16" s="65">
        <f>VLOOKUP($A16,'Return Data'!$B$7:$R$2292,17,0)</f>
        <v>6.3029000000000002</v>
      </c>
      <c r="O16" s="66">
        <f t="shared" si="5"/>
        <v>14</v>
      </c>
      <c r="P16" s="65">
        <f>VLOOKUP($A16,'Return Data'!$B$7:$R$2292,14,0)</f>
        <v>7.5419</v>
      </c>
      <c r="Q16" s="66">
        <f t="shared" si="6"/>
        <v>14</v>
      </c>
      <c r="R16" s="65">
        <f>VLOOKUP($A16,'Return Data'!$B$7:$R$2292,16,0)</f>
        <v>7.6848999999999998</v>
      </c>
      <c r="S16" s="67">
        <f t="shared" si="7"/>
        <v>15</v>
      </c>
    </row>
    <row r="17" spans="1:19" x14ac:dyDescent="0.3">
      <c r="A17" s="82" t="s">
        <v>582</v>
      </c>
      <c r="B17" s="64">
        <f>VLOOKUP($A17,'Return Data'!$B$7:$R$2292,3,0)</f>
        <v>44579</v>
      </c>
      <c r="C17" s="65">
        <f>VLOOKUP($A17,'Return Data'!$B$7:$R$2292,4,0)</f>
        <v>53.790700000000001</v>
      </c>
      <c r="D17" s="65">
        <f>VLOOKUP($A17,'Return Data'!$B$7:$R$2292,9,0)</f>
        <v>-0.25440000000000002</v>
      </c>
      <c r="E17" s="66">
        <f t="shared" si="0"/>
        <v>13</v>
      </c>
      <c r="F17" s="65">
        <f>VLOOKUP($A17,'Return Data'!$B$7:$R$2292,10,0)</f>
        <v>2.5453000000000001</v>
      </c>
      <c r="G17" s="66">
        <f t="shared" si="1"/>
        <v>13</v>
      </c>
      <c r="H17" s="65">
        <f>VLOOKUP($A17,'Return Data'!$B$7:$R$2292,11,0)</f>
        <v>4.8822999999999999</v>
      </c>
      <c r="I17" s="66">
        <f t="shared" si="2"/>
        <v>1</v>
      </c>
      <c r="J17" s="65">
        <f>VLOOKUP($A17,'Return Data'!$B$7:$R$2292,12,0)</f>
        <v>5.4595000000000002</v>
      </c>
      <c r="K17" s="66">
        <f t="shared" si="3"/>
        <v>1</v>
      </c>
      <c r="L17" s="65">
        <f>VLOOKUP($A17,'Return Data'!$B$7:$R$2292,13,0)</f>
        <v>4.4203999999999999</v>
      </c>
      <c r="M17" s="66">
        <f t="shared" si="4"/>
        <v>4</v>
      </c>
      <c r="N17" s="65">
        <f>VLOOKUP($A17,'Return Data'!$B$7:$R$2292,17,0)</f>
        <v>7.3240999999999996</v>
      </c>
      <c r="O17" s="66">
        <f t="shared" si="5"/>
        <v>4</v>
      </c>
      <c r="P17" s="65">
        <f>VLOOKUP($A17,'Return Data'!$B$7:$R$2292,14,0)</f>
        <v>8.6160999999999994</v>
      </c>
      <c r="Q17" s="66">
        <f t="shared" si="6"/>
        <v>4</v>
      </c>
      <c r="R17" s="65">
        <f>VLOOKUP($A17,'Return Data'!$B$7:$R$2292,16,0)</f>
        <v>8.6758000000000006</v>
      </c>
      <c r="S17" s="67">
        <f t="shared" si="7"/>
        <v>3</v>
      </c>
    </row>
    <row r="18" spans="1:19" x14ac:dyDescent="0.3">
      <c r="A18" s="82" t="s">
        <v>583</v>
      </c>
      <c r="B18" s="64">
        <f>VLOOKUP($A18,'Return Data'!$B$7:$R$2292,3,0)</f>
        <v>44579</v>
      </c>
      <c r="C18" s="65">
        <f>VLOOKUP($A18,'Return Data'!$B$7:$R$2292,4,0)</f>
        <v>20.828499999999998</v>
      </c>
      <c r="D18" s="65">
        <f>VLOOKUP($A18,'Return Data'!$B$7:$R$2292,9,0)</f>
        <v>2.5851999999999999</v>
      </c>
      <c r="E18" s="66">
        <f t="shared" si="0"/>
        <v>3</v>
      </c>
      <c r="F18" s="65">
        <f>VLOOKUP($A18,'Return Data'!$B$7:$R$2292,10,0)</f>
        <v>2.7252999999999998</v>
      </c>
      <c r="G18" s="66">
        <f t="shared" si="1"/>
        <v>10</v>
      </c>
      <c r="H18" s="65">
        <f>VLOOKUP($A18,'Return Data'!$B$7:$R$2292,11,0)</f>
        <v>3.3597000000000001</v>
      </c>
      <c r="I18" s="66">
        <f t="shared" si="2"/>
        <v>14</v>
      </c>
      <c r="J18" s="65">
        <f>VLOOKUP($A18,'Return Data'!$B$7:$R$2292,12,0)</f>
        <v>4.3997999999999999</v>
      </c>
      <c r="K18" s="66">
        <f t="shared" si="3"/>
        <v>10</v>
      </c>
      <c r="L18" s="65">
        <f>VLOOKUP($A18,'Return Data'!$B$7:$R$2292,13,0)</f>
        <v>4.0608000000000004</v>
      </c>
      <c r="M18" s="66">
        <f t="shared" si="4"/>
        <v>12</v>
      </c>
      <c r="N18" s="65">
        <f>VLOOKUP($A18,'Return Data'!$B$7:$R$2292,17,0)</f>
        <v>6.9287000000000001</v>
      </c>
      <c r="O18" s="66">
        <f t="shared" si="5"/>
        <v>9</v>
      </c>
      <c r="P18" s="65">
        <f>VLOOKUP($A18,'Return Data'!$B$7:$R$2292,14,0)</f>
        <v>7.9675000000000002</v>
      </c>
      <c r="Q18" s="66">
        <f t="shared" si="6"/>
        <v>12</v>
      </c>
      <c r="R18" s="65">
        <f>VLOOKUP($A18,'Return Data'!$B$7:$R$2292,16,0)</f>
        <v>8.1453000000000007</v>
      </c>
      <c r="S18" s="67">
        <f t="shared" si="7"/>
        <v>13</v>
      </c>
    </row>
    <row r="19" spans="1:19" x14ac:dyDescent="0.3">
      <c r="A19" s="82" t="s">
        <v>586</v>
      </c>
      <c r="B19" s="64">
        <f>VLOOKUP($A19,'Return Data'!$B$7:$R$2292,3,0)</f>
        <v>44579</v>
      </c>
      <c r="C19" s="65">
        <f>VLOOKUP($A19,'Return Data'!$B$7:$R$2292,4,0)</f>
        <v>29.808900000000001</v>
      </c>
      <c r="D19" s="65">
        <f>VLOOKUP($A19,'Return Data'!$B$7:$R$2292,9,0)</f>
        <v>2.4310999999999998</v>
      </c>
      <c r="E19" s="66">
        <f t="shared" si="0"/>
        <v>4</v>
      </c>
      <c r="F19" s="65">
        <f>VLOOKUP($A19,'Return Data'!$B$7:$R$2292,10,0)</f>
        <v>2.7919</v>
      </c>
      <c r="G19" s="66">
        <f t="shared" si="1"/>
        <v>8</v>
      </c>
      <c r="H19" s="65">
        <f>VLOOKUP($A19,'Return Data'!$B$7:$R$2292,11,0)</f>
        <v>3.2259000000000002</v>
      </c>
      <c r="I19" s="66">
        <f t="shared" si="2"/>
        <v>16</v>
      </c>
      <c r="J19" s="65">
        <f>VLOOKUP($A19,'Return Data'!$B$7:$R$2292,12,0)</f>
        <v>3.8719000000000001</v>
      </c>
      <c r="K19" s="66">
        <f t="shared" si="3"/>
        <v>16</v>
      </c>
      <c r="L19" s="65">
        <f>VLOOKUP($A19,'Return Data'!$B$7:$R$2292,13,0)</f>
        <v>3.6395</v>
      </c>
      <c r="M19" s="66">
        <f t="shared" si="4"/>
        <v>14</v>
      </c>
      <c r="N19" s="65">
        <f>VLOOKUP($A19,'Return Data'!$B$7:$R$2292,17,0)</f>
        <v>5.9546999999999999</v>
      </c>
      <c r="O19" s="66">
        <f t="shared" si="5"/>
        <v>15</v>
      </c>
      <c r="P19" s="65">
        <f>VLOOKUP($A19,'Return Data'!$B$7:$R$2292,14,0)</f>
        <v>7.3783000000000003</v>
      </c>
      <c r="Q19" s="66">
        <f t="shared" si="6"/>
        <v>15</v>
      </c>
      <c r="R19" s="65">
        <f>VLOOKUP($A19,'Return Data'!$B$7:$R$2292,16,0)</f>
        <v>7.7511999999999999</v>
      </c>
      <c r="S19" s="67">
        <f t="shared" si="7"/>
        <v>14</v>
      </c>
    </row>
    <row r="20" spans="1:19" x14ac:dyDescent="0.3">
      <c r="A20" s="82" t="s">
        <v>588</v>
      </c>
      <c r="B20" s="64">
        <f>VLOOKUP($A20,'Return Data'!$B$7:$R$2292,3,0)</f>
        <v>44579</v>
      </c>
      <c r="C20" s="65">
        <f>VLOOKUP($A20,'Return Data'!$B$7:$R$2292,4,0)</f>
        <v>17.093299999999999</v>
      </c>
      <c r="D20" s="65">
        <f>VLOOKUP($A20,'Return Data'!$B$7:$R$2292,9,0)</f>
        <v>0.64100000000000001</v>
      </c>
      <c r="E20" s="66">
        <f t="shared" si="0"/>
        <v>10</v>
      </c>
      <c r="F20" s="65">
        <f>VLOOKUP($A20,'Return Data'!$B$7:$R$2292,10,0)</f>
        <v>3.1040999999999999</v>
      </c>
      <c r="G20" s="66">
        <f t="shared" si="1"/>
        <v>4</v>
      </c>
      <c r="H20" s="65">
        <f>VLOOKUP($A20,'Return Data'!$B$7:$R$2292,11,0)</f>
        <v>4.3164999999999996</v>
      </c>
      <c r="I20" s="66">
        <f t="shared" si="2"/>
        <v>4</v>
      </c>
      <c r="J20" s="65">
        <f>VLOOKUP($A20,'Return Data'!$B$7:$R$2292,12,0)</f>
        <v>5.0282999999999998</v>
      </c>
      <c r="K20" s="66">
        <f t="shared" si="3"/>
        <v>6</v>
      </c>
      <c r="L20" s="65">
        <f>VLOOKUP($A20,'Return Data'!$B$7:$R$2292,13,0)</f>
        <v>4.6844999999999999</v>
      </c>
      <c r="M20" s="66">
        <f t="shared" si="4"/>
        <v>1</v>
      </c>
      <c r="N20" s="65">
        <f>VLOOKUP($A20,'Return Data'!$B$7:$R$2292,17,0)</f>
        <v>7.6311999999999998</v>
      </c>
      <c r="O20" s="66">
        <f t="shared" si="5"/>
        <v>2</v>
      </c>
      <c r="P20" s="65">
        <f>VLOOKUP($A20,'Return Data'!$B$7:$R$2292,14,0)</f>
        <v>8.7822999999999993</v>
      </c>
      <c r="Q20" s="66">
        <f t="shared" si="6"/>
        <v>2</v>
      </c>
      <c r="R20" s="65">
        <f>VLOOKUP($A20,'Return Data'!$B$7:$R$2292,16,0)</f>
        <v>8.3498999999999999</v>
      </c>
      <c r="S20" s="67">
        <f t="shared" si="7"/>
        <v>10</v>
      </c>
    </row>
    <row r="21" spans="1:19" x14ac:dyDescent="0.3">
      <c r="A21" s="82" t="s">
        <v>590</v>
      </c>
      <c r="B21" s="64">
        <f>VLOOKUP($A21,'Return Data'!$B$7:$R$2292,3,0)</f>
        <v>44579</v>
      </c>
      <c r="C21" s="65">
        <f>VLOOKUP($A21,'Return Data'!$B$7:$R$2292,4,0)</f>
        <v>20.553699999999999</v>
      </c>
      <c r="D21" s="65">
        <f>VLOOKUP($A21,'Return Data'!$B$7:$R$2292,9,0)</f>
        <v>2.3466999999999998</v>
      </c>
      <c r="E21" s="66">
        <f t="shared" si="0"/>
        <v>5</v>
      </c>
      <c r="F21" s="65">
        <f>VLOOKUP($A21,'Return Data'!$B$7:$R$2292,10,0)</f>
        <v>2.5996000000000001</v>
      </c>
      <c r="G21" s="66">
        <f t="shared" si="1"/>
        <v>12</v>
      </c>
      <c r="H21" s="65">
        <f>VLOOKUP($A21,'Return Data'!$B$7:$R$2292,11,0)</f>
        <v>4.2229999999999999</v>
      </c>
      <c r="I21" s="66">
        <f t="shared" si="2"/>
        <v>6</v>
      </c>
      <c r="J21" s="65">
        <f>VLOOKUP($A21,'Return Data'!$B$7:$R$2292,12,0)</f>
        <v>5.1700999999999997</v>
      </c>
      <c r="K21" s="66">
        <f t="shared" si="3"/>
        <v>3</v>
      </c>
      <c r="L21" s="65">
        <f>VLOOKUP($A21,'Return Data'!$B$7:$R$2292,13,0)</f>
        <v>4.6117999999999997</v>
      </c>
      <c r="M21" s="66">
        <f t="shared" si="4"/>
        <v>2</v>
      </c>
      <c r="N21" s="65">
        <f>VLOOKUP($A21,'Return Data'!$B$7:$R$2292,17,0)</f>
        <v>7.0570000000000004</v>
      </c>
      <c r="O21" s="66">
        <f t="shared" si="5"/>
        <v>7</v>
      </c>
      <c r="P21" s="65">
        <f>VLOOKUP($A21,'Return Data'!$B$7:$R$2292,14,0)</f>
        <v>8.5871999999999993</v>
      </c>
      <c r="Q21" s="66">
        <f t="shared" si="6"/>
        <v>5</v>
      </c>
      <c r="R21" s="65">
        <f>VLOOKUP($A21,'Return Data'!$B$7:$R$2292,16,0)</f>
        <v>8.4601000000000006</v>
      </c>
      <c r="S21" s="67">
        <f t="shared" si="7"/>
        <v>7</v>
      </c>
    </row>
    <row r="22" spans="1:19" x14ac:dyDescent="0.3">
      <c r="A22" s="82" t="s">
        <v>591</v>
      </c>
      <c r="B22" s="64">
        <f>VLOOKUP($A22,'Return Data'!$B$7:$R$2292,3,0)</f>
        <v>44579</v>
      </c>
      <c r="C22" s="65">
        <f>VLOOKUP($A22,'Return Data'!$B$7:$R$2292,4,0)</f>
        <v>2642.7847999999999</v>
      </c>
      <c r="D22" s="65">
        <f>VLOOKUP($A22,'Return Data'!$B$7:$R$2292,9,0)</f>
        <v>0.50329999999999997</v>
      </c>
      <c r="E22" s="66">
        <f t="shared" si="0"/>
        <v>12</v>
      </c>
      <c r="F22" s="65">
        <f>VLOOKUP($A22,'Return Data'!$B$7:$R$2292,10,0)</f>
        <v>2.4226000000000001</v>
      </c>
      <c r="G22" s="66">
        <f t="shared" si="1"/>
        <v>14</v>
      </c>
      <c r="H22" s="65">
        <f>VLOOKUP($A22,'Return Data'!$B$7:$R$2292,11,0)</f>
        <v>3.3841000000000001</v>
      </c>
      <c r="I22" s="66">
        <f t="shared" si="2"/>
        <v>13</v>
      </c>
      <c r="J22" s="65">
        <f>VLOOKUP($A22,'Return Data'!$B$7:$R$2292,12,0)</f>
        <v>4.2211999999999996</v>
      </c>
      <c r="K22" s="66">
        <f t="shared" si="3"/>
        <v>13</v>
      </c>
      <c r="L22" s="65">
        <f>VLOOKUP($A22,'Return Data'!$B$7:$R$2292,13,0)</f>
        <v>3.3906000000000001</v>
      </c>
      <c r="M22" s="66">
        <f t="shared" si="4"/>
        <v>16</v>
      </c>
      <c r="N22" s="65">
        <f>VLOOKUP($A22,'Return Data'!$B$7:$R$2292,17,0)</f>
        <v>6.694</v>
      </c>
      <c r="O22" s="66">
        <f t="shared" si="5"/>
        <v>11</v>
      </c>
      <c r="P22" s="65">
        <f>VLOOKUP($A22,'Return Data'!$B$7:$R$2292,14,0)</f>
        <v>7.9668000000000001</v>
      </c>
      <c r="Q22" s="66">
        <f t="shared" si="6"/>
        <v>13</v>
      </c>
      <c r="R22" s="65">
        <f>VLOOKUP($A22,'Return Data'!$B$7:$R$2292,16,0)</f>
        <v>8.4597999999999995</v>
      </c>
      <c r="S22" s="67">
        <f t="shared" si="7"/>
        <v>8</v>
      </c>
    </row>
    <row r="23" spans="1:19" x14ac:dyDescent="0.3">
      <c r="A23" s="82" t="s">
        <v>594</v>
      </c>
      <c r="B23" s="64">
        <f>VLOOKUP($A23,'Return Data'!$B$7:$R$2292,3,0)</f>
        <v>44579</v>
      </c>
      <c r="C23" s="65">
        <f>VLOOKUP($A23,'Return Data'!$B$7:$R$2292,4,0)</f>
        <v>34.968000000000004</v>
      </c>
      <c r="D23" s="65">
        <f>VLOOKUP($A23,'Return Data'!$B$7:$R$2292,9,0)</f>
        <v>-1.0103</v>
      </c>
      <c r="E23" s="66">
        <f t="shared" si="0"/>
        <v>15</v>
      </c>
      <c r="F23" s="65">
        <f>VLOOKUP($A23,'Return Data'!$B$7:$R$2292,10,0)</f>
        <v>2.3441999999999998</v>
      </c>
      <c r="G23" s="66">
        <f t="shared" si="1"/>
        <v>15</v>
      </c>
      <c r="H23" s="65">
        <f>VLOOKUP($A23,'Return Data'!$B$7:$R$2292,11,0)</f>
        <v>2.5110999999999999</v>
      </c>
      <c r="I23" s="66">
        <f t="shared" si="2"/>
        <v>18</v>
      </c>
      <c r="J23" s="65">
        <f>VLOOKUP($A23,'Return Data'!$B$7:$R$2292,12,0)</f>
        <v>2.85</v>
      </c>
      <c r="K23" s="66">
        <f t="shared" si="3"/>
        <v>18</v>
      </c>
      <c r="L23" s="65">
        <f>VLOOKUP($A23,'Return Data'!$B$7:$R$2292,13,0)</f>
        <v>3.0629</v>
      </c>
      <c r="M23" s="66">
        <f t="shared" si="4"/>
        <v>18</v>
      </c>
      <c r="N23" s="65">
        <f>VLOOKUP($A23,'Return Data'!$B$7:$R$2292,17,0)</f>
        <v>5.2031999999999998</v>
      </c>
      <c r="O23" s="66">
        <f t="shared" si="5"/>
        <v>17</v>
      </c>
      <c r="P23" s="65">
        <f>VLOOKUP($A23,'Return Data'!$B$7:$R$2292,14,0)</f>
        <v>6.7933000000000003</v>
      </c>
      <c r="Q23" s="66">
        <f t="shared" si="6"/>
        <v>16</v>
      </c>
      <c r="R23" s="65">
        <f>VLOOKUP($A23,'Return Data'!$B$7:$R$2292,16,0)</f>
        <v>7.4965999999999999</v>
      </c>
      <c r="S23" s="67">
        <f t="shared" si="7"/>
        <v>16</v>
      </c>
    </row>
    <row r="24" spans="1:19" x14ac:dyDescent="0.3">
      <c r="A24" s="82" t="s">
        <v>595</v>
      </c>
      <c r="B24" s="64">
        <f>VLOOKUP($A24,'Return Data'!$B$7:$R$2292,3,0)</f>
        <v>44579</v>
      </c>
      <c r="C24" s="65">
        <f>VLOOKUP($A24,'Return Data'!$B$7:$R$2292,4,0)</f>
        <v>11.7697</v>
      </c>
      <c r="D24" s="65">
        <f>VLOOKUP($A24,'Return Data'!$B$7:$R$2292,9,0)</f>
        <v>0.63029999999999997</v>
      </c>
      <c r="E24" s="66">
        <f t="shared" si="0"/>
        <v>11</v>
      </c>
      <c r="F24" s="65">
        <f>VLOOKUP($A24,'Return Data'!$B$7:$R$2292,10,0)</f>
        <v>3.153</v>
      </c>
      <c r="G24" s="66">
        <f t="shared" si="1"/>
        <v>3</v>
      </c>
      <c r="H24" s="65">
        <f>VLOOKUP($A24,'Return Data'!$B$7:$R$2292,11,0)</f>
        <v>4.2812999999999999</v>
      </c>
      <c r="I24" s="66">
        <f t="shared" si="2"/>
        <v>5</v>
      </c>
      <c r="J24" s="65">
        <f>VLOOKUP($A24,'Return Data'!$B$7:$R$2292,12,0)</f>
        <v>5.4188999999999998</v>
      </c>
      <c r="K24" s="66">
        <f t="shared" si="3"/>
        <v>2</v>
      </c>
      <c r="L24" s="65">
        <f>VLOOKUP($A24,'Return Data'!$B$7:$R$2292,13,0)</f>
        <v>4.2655000000000003</v>
      </c>
      <c r="M24" s="66">
        <f t="shared" si="4"/>
        <v>10</v>
      </c>
      <c r="N24" s="65"/>
      <c r="O24" s="66"/>
      <c r="P24" s="65"/>
      <c r="Q24" s="66"/>
      <c r="R24" s="65">
        <f>VLOOKUP($A24,'Return Data'!$B$7:$R$2292,16,0)</f>
        <v>7.4192999999999998</v>
      </c>
      <c r="S24" s="67">
        <f t="shared" si="7"/>
        <v>17</v>
      </c>
    </row>
    <row r="25" spans="1:19" x14ac:dyDescent="0.3">
      <c r="A25" s="82" t="s">
        <v>597</v>
      </c>
      <c r="B25" s="64">
        <f>VLOOKUP($A25,'Return Data'!$B$7:$R$2292,3,0)</f>
        <v>44579</v>
      </c>
      <c r="C25" s="65">
        <f>VLOOKUP($A25,'Return Data'!$B$7:$R$2292,4,0)</f>
        <v>16.706700000000001</v>
      </c>
      <c r="D25" s="65">
        <f>VLOOKUP($A25,'Return Data'!$B$7:$R$2292,9,0)</f>
        <v>2.0792999999999999</v>
      </c>
      <c r="E25" s="66">
        <f t="shared" si="0"/>
        <v>6</v>
      </c>
      <c r="F25" s="65">
        <f>VLOOKUP($A25,'Return Data'!$B$7:$R$2292,10,0)</f>
        <v>2.7040999999999999</v>
      </c>
      <c r="G25" s="66">
        <f t="shared" si="1"/>
        <v>11</v>
      </c>
      <c r="H25" s="65">
        <f>VLOOKUP($A25,'Return Data'!$B$7:$R$2292,11,0)</f>
        <v>3.1920000000000002</v>
      </c>
      <c r="I25" s="66">
        <f t="shared" si="2"/>
        <v>17</v>
      </c>
      <c r="J25" s="65">
        <f>VLOOKUP($A25,'Return Data'!$B$7:$R$2292,12,0)</f>
        <v>3.5350999999999999</v>
      </c>
      <c r="K25" s="66">
        <f t="shared" si="3"/>
        <v>17</v>
      </c>
      <c r="L25" s="65">
        <f>VLOOKUP($A25,'Return Data'!$B$7:$R$2292,13,0)</f>
        <v>3.2827000000000002</v>
      </c>
      <c r="M25" s="66">
        <f t="shared" si="4"/>
        <v>17</v>
      </c>
      <c r="N25" s="65">
        <f>VLOOKUP($A25,'Return Data'!$B$7:$R$2292,17,0)</f>
        <v>5.7702</v>
      </c>
      <c r="O25" s="66">
        <f>RANK(N25,N$8:N$25,0)</f>
        <v>16</v>
      </c>
      <c r="P25" s="65">
        <f>VLOOKUP($A25,'Return Data'!$B$7:$R$2292,14,0)</f>
        <v>3.4828000000000001</v>
      </c>
      <c r="Q25" s="66">
        <f>RANK(P25,P$8:P$25,0)</f>
        <v>17</v>
      </c>
      <c r="R25" s="65">
        <f>VLOOKUP($A25,'Return Data'!$B$7:$R$2292,16,0)</f>
        <v>6.6585000000000001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-0.33728888888888897</v>
      </c>
      <c r="E27" s="88"/>
      <c r="F27" s="89">
        <f>AVERAGE(F8:F25)</f>
        <v>2.6651388888888889</v>
      </c>
      <c r="G27" s="88"/>
      <c r="H27" s="89">
        <f>AVERAGE(H8:H25)</f>
        <v>3.7861500000000001</v>
      </c>
      <c r="I27" s="88"/>
      <c r="J27" s="89">
        <f>AVERAGE(J8:J25)</f>
        <v>4.518122222222221</v>
      </c>
      <c r="K27" s="88"/>
      <c r="L27" s="89">
        <f>AVERAGE(L8:L25)</f>
        <v>4.0676944444444452</v>
      </c>
      <c r="M27" s="88"/>
      <c r="N27" s="89">
        <f>AVERAGE(N8:N25)</f>
        <v>6.8436529411764715</v>
      </c>
      <c r="O27" s="88"/>
      <c r="P27" s="89">
        <f>AVERAGE(P8:P25)</f>
        <v>7.9314176470588222</v>
      </c>
      <c r="Q27" s="88"/>
      <c r="R27" s="89">
        <f>AVERAGE(R8:R25)</f>
        <v>8.2024000000000008</v>
      </c>
      <c r="S27" s="90"/>
    </row>
    <row r="28" spans="1:19" x14ac:dyDescent="0.3">
      <c r="A28" s="87" t="s">
        <v>28</v>
      </c>
      <c r="B28" s="88"/>
      <c r="C28" s="88"/>
      <c r="D28" s="89">
        <f>MIN(D8:D25)</f>
        <v>-11.284800000000001</v>
      </c>
      <c r="E28" s="88"/>
      <c r="F28" s="89">
        <f>MIN(F8:F25)</f>
        <v>1.4432</v>
      </c>
      <c r="G28" s="88"/>
      <c r="H28" s="89">
        <f>MIN(H8:H25)</f>
        <v>2.5110999999999999</v>
      </c>
      <c r="I28" s="88"/>
      <c r="J28" s="89">
        <f>MIN(J8:J25)</f>
        <v>2.85</v>
      </c>
      <c r="K28" s="88"/>
      <c r="L28" s="89">
        <f>MIN(L8:L25)</f>
        <v>3.0629</v>
      </c>
      <c r="M28" s="88"/>
      <c r="N28" s="89">
        <f>MIN(N8:N25)</f>
        <v>5.2031999999999998</v>
      </c>
      <c r="O28" s="88"/>
      <c r="P28" s="89">
        <f>MIN(P8:P25)</f>
        <v>3.4828000000000001</v>
      </c>
      <c r="Q28" s="88"/>
      <c r="R28" s="89">
        <f>MIN(R8:R25)</f>
        <v>6.6585000000000001</v>
      </c>
      <c r="S28" s="90"/>
    </row>
    <row r="29" spans="1:19" ht="15" thickBot="1" x14ac:dyDescent="0.35">
      <c r="A29" s="91" t="s">
        <v>29</v>
      </c>
      <c r="B29" s="92"/>
      <c r="C29" s="92"/>
      <c r="D29" s="93">
        <f>MAX(D8:D25)</f>
        <v>3.5181</v>
      </c>
      <c r="E29" s="92"/>
      <c r="F29" s="93">
        <f>MAX(F8:F25)</f>
        <v>3.3431999999999999</v>
      </c>
      <c r="G29" s="92"/>
      <c r="H29" s="93">
        <f>MAX(H8:H25)</f>
        <v>4.8822999999999999</v>
      </c>
      <c r="I29" s="92"/>
      <c r="J29" s="93">
        <f>MAX(J8:J25)</f>
        <v>5.4595000000000002</v>
      </c>
      <c r="K29" s="92"/>
      <c r="L29" s="93">
        <f>MAX(L8:L25)</f>
        <v>4.6844999999999999</v>
      </c>
      <c r="M29" s="92"/>
      <c r="N29" s="93">
        <f>MAX(N8:N25)</f>
        <v>8.4652999999999992</v>
      </c>
      <c r="O29" s="92"/>
      <c r="P29" s="93">
        <f>MAX(P8:P25)</f>
        <v>9.9635999999999996</v>
      </c>
      <c r="Q29" s="92"/>
      <c r="R29" s="93">
        <f>MAX(R8:R25)</f>
        <v>9.0631000000000004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44579</v>
      </c>
      <c r="C8" s="65">
        <f>VLOOKUP($A8,'Return Data'!$B$7:$R$2292,4,0)</f>
        <v>293.92189999999999</v>
      </c>
      <c r="D8" s="65">
        <f>VLOOKUP($A8,'Return Data'!$B$7:$R$2292,9,0)</f>
        <v>0.77549999999999997</v>
      </c>
      <c r="E8" s="66">
        <f t="shared" ref="E8:E27" si="0">RANK(D8,D$8:D$27,0)</f>
        <v>9</v>
      </c>
      <c r="F8" s="65">
        <f>VLOOKUP($A8,'Return Data'!$B$7:$R$2292,10,0)</f>
        <v>2.6526000000000001</v>
      </c>
      <c r="G8" s="66">
        <f t="shared" ref="G8:G27" si="1">RANK(F8,F$8:F$27,0)</f>
        <v>4</v>
      </c>
      <c r="H8" s="65">
        <f>VLOOKUP($A8,'Return Data'!$B$7:$R$2292,11,0)</f>
        <v>3.6717</v>
      </c>
      <c r="I8" s="66">
        <f t="shared" ref="I8:I27" si="2">RANK(H8,H$8:H$27,0)</f>
        <v>9</v>
      </c>
      <c r="J8" s="65">
        <f>VLOOKUP($A8,'Return Data'!$B$7:$R$2292,12,0)</f>
        <v>4.6318999999999999</v>
      </c>
      <c r="K8" s="66">
        <f t="shared" ref="K8:K27" si="3">RANK(J8,J$8:J$27,0)</f>
        <v>8</v>
      </c>
      <c r="L8" s="65">
        <f>VLOOKUP($A8,'Return Data'!$B$7:$R$2292,13,0)</f>
        <v>3.9780000000000002</v>
      </c>
      <c r="M8" s="66">
        <f t="shared" ref="M8:M25" si="4">RANK(L8,L$8:L$27,0)</f>
        <v>8</v>
      </c>
      <c r="N8" s="65">
        <f>VLOOKUP($A8,'Return Data'!$B$7:$R$2292,17,0)</f>
        <v>7.0094000000000003</v>
      </c>
      <c r="O8" s="66">
        <f t="shared" ref="O8:O23" si="5">RANK(N8,N$8:N$27,0)</f>
        <v>3</v>
      </c>
      <c r="P8" s="65">
        <f>VLOOKUP($A8,'Return Data'!$B$7:$R$2292,14,0)</f>
        <v>7.9827000000000004</v>
      </c>
      <c r="Q8" s="66">
        <f t="shared" ref="Q8:Q23" si="6">RANK(P8,P$8:P$27,0)</f>
        <v>6</v>
      </c>
      <c r="R8" s="65">
        <f>VLOOKUP($A8,'Return Data'!$B$7:$R$2292,16,0)</f>
        <v>8.1719000000000008</v>
      </c>
      <c r="S8" s="67">
        <f t="shared" ref="S8:S27" si="7">RANK(R8,R$8:R$27,0)</f>
        <v>6</v>
      </c>
    </row>
    <row r="9" spans="1:19" x14ac:dyDescent="0.3">
      <c r="A9" s="82" t="s">
        <v>564</v>
      </c>
      <c r="B9" s="64">
        <f>VLOOKUP($A9,'Return Data'!$B$7:$R$2292,3,0)</f>
        <v>44579</v>
      </c>
      <c r="C9" s="65">
        <f>VLOOKUP($A9,'Return Data'!$B$7:$R$2292,4,0)</f>
        <v>2124.7496999999998</v>
      </c>
      <c r="D9" s="65">
        <f>VLOOKUP($A9,'Return Data'!$B$7:$R$2292,9,0)</f>
        <v>3.2271999999999998</v>
      </c>
      <c r="E9" s="66">
        <f t="shared" si="0"/>
        <v>2</v>
      </c>
      <c r="F9" s="65">
        <f>VLOOKUP($A9,'Return Data'!$B$7:$R$2292,10,0)</f>
        <v>3.0508000000000002</v>
      </c>
      <c r="G9" s="66">
        <f t="shared" si="1"/>
        <v>2</v>
      </c>
      <c r="H9" s="65">
        <f>VLOOKUP($A9,'Return Data'!$B$7:$R$2292,11,0)</f>
        <v>3.2751999999999999</v>
      </c>
      <c r="I9" s="66">
        <f t="shared" si="2"/>
        <v>12</v>
      </c>
      <c r="J9" s="65">
        <f>VLOOKUP($A9,'Return Data'!$B$7:$R$2292,12,0)</f>
        <v>3.9687000000000001</v>
      </c>
      <c r="K9" s="66">
        <f t="shared" si="3"/>
        <v>14</v>
      </c>
      <c r="L9" s="65">
        <f>VLOOKUP($A9,'Return Data'!$B$7:$R$2292,13,0)</f>
        <v>3.9287000000000001</v>
      </c>
      <c r="M9" s="66">
        <f t="shared" si="4"/>
        <v>11</v>
      </c>
      <c r="N9" s="65">
        <f>VLOOKUP($A9,'Return Data'!$B$7:$R$2292,17,0)</f>
        <v>6.3093000000000004</v>
      </c>
      <c r="O9" s="66">
        <f t="shared" si="5"/>
        <v>11</v>
      </c>
      <c r="P9" s="65">
        <f>VLOOKUP($A9,'Return Data'!$B$7:$R$2292,14,0)</f>
        <v>7.6692999999999998</v>
      </c>
      <c r="Q9" s="66">
        <f t="shared" si="6"/>
        <v>10</v>
      </c>
      <c r="R9" s="65">
        <f>VLOOKUP($A9,'Return Data'!$B$7:$R$2292,16,0)</f>
        <v>8.15</v>
      </c>
      <c r="S9" s="67">
        <f t="shared" si="7"/>
        <v>7</v>
      </c>
    </row>
    <row r="10" spans="1:19" x14ac:dyDescent="0.3">
      <c r="A10" s="82" t="s">
        <v>566</v>
      </c>
      <c r="B10" s="64">
        <f>VLOOKUP($A10,'Return Data'!$B$7:$R$2292,3,0)</f>
        <v>44579</v>
      </c>
      <c r="C10" s="65">
        <f>VLOOKUP($A10,'Return Data'!$B$7:$R$2292,4,0)</f>
        <v>19.3188</v>
      </c>
      <c r="D10" s="65">
        <f>VLOOKUP($A10,'Return Data'!$B$7:$R$2292,9,0)</f>
        <v>1.1466000000000001</v>
      </c>
      <c r="E10" s="66">
        <f t="shared" si="0"/>
        <v>8</v>
      </c>
      <c r="F10" s="65">
        <f>VLOOKUP($A10,'Return Data'!$B$7:$R$2292,10,0)</f>
        <v>2.5026000000000002</v>
      </c>
      <c r="G10" s="66">
        <f t="shared" si="1"/>
        <v>9</v>
      </c>
      <c r="H10" s="65">
        <f>VLOOKUP($A10,'Return Data'!$B$7:$R$2292,11,0)</f>
        <v>3.1646000000000001</v>
      </c>
      <c r="I10" s="66">
        <f t="shared" si="2"/>
        <v>14</v>
      </c>
      <c r="J10" s="65">
        <f>VLOOKUP($A10,'Return Data'!$B$7:$R$2292,12,0)</f>
        <v>3.9422999999999999</v>
      </c>
      <c r="K10" s="66">
        <f t="shared" si="3"/>
        <v>15</v>
      </c>
      <c r="L10" s="65">
        <f>VLOOKUP($A10,'Return Data'!$B$7:$R$2292,13,0)</f>
        <v>3.7351000000000001</v>
      </c>
      <c r="M10" s="66">
        <f t="shared" si="4"/>
        <v>14</v>
      </c>
      <c r="N10" s="65">
        <f>VLOOKUP($A10,'Return Data'!$B$7:$R$2292,17,0)</f>
        <v>6.7511000000000001</v>
      </c>
      <c r="O10" s="66">
        <f t="shared" si="5"/>
        <v>7</v>
      </c>
      <c r="P10" s="65">
        <f>VLOOKUP($A10,'Return Data'!$B$7:$R$2292,14,0)</f>
        <v>7.8151999999999999</v>
      </c>
      <c r="Q10" s="66">
        <f t="shared" si="6"/>
        <v>8</v>
      </c>
      <c r="R10" s="65">
        <f>VLOOKUP($A10,'Return Data'!$B$7:$R$2292,16,0)</f>
        <v>8.2047000000000008</v>
      </c>
      <c r="S10" s="67">
        <f t="shared" si="7"/>
        <v>4</v>
      </c>
    </row>
    <row r="11" spans="1:19" x14ac:dyDescent="0.3">
      <c r="A11" s="82" t="s">
        <v>568</v>
      </c>
      <c r="B11" s="64">
        <f>VLOOKUP($A11,'Return Data'!$B$7:$R$2292,3,0)</f>
        <v>44579</v>
      </c>
      <c r="C11" s="65">
        <f>VLOOKUP($A11,'Return Data'!$B$7:$R$2292,4,0)</f>
        <v>19.801300000000001</v>
      </c>
      <c r="D11" s="65">
        <f>VLOOKUP($A11,'Return Data'!$B$7:$R$2292,9,0)</f>
        <v>-9.7489000000000008</v>
      </c>
      <c r="E11" s="66">
        <f t="shared" si="0"/>
        <v>18</v>
      </c>
      <c r="F11" s="65">
        <f>VLOOKUP($A11,'Return Data'!$B$7:$R$2292,10,0)</f>
        <v>1.4963</v>
      </c>
      <c r="G11" s="66">
        <f t="shared" si="1"/>
        <v>19</v>
      </c>
      <c r="H11" s="65">
        <f>VLOOKUP($A11,'Return Data'!$B$7:$R$2292,11,0)</f>
        <v>4.2824999999999998</v>
      </c>
      <c r="I11" s="66">
        <f t="shared" si="2"/>
        <v>3</v>
      </c>
      <c r="J11" s="65">
        <f>VLOOKUP($A11,'Return Data'!$B$7:$R$2292,12,0)</f>
        <v>4.8281999999999998</v>
      </c>
      <c r="K11" s="66">
        <f t="shared" si="3"/>
        <v>5</v>
      </c>
      <c r="L11" s="65">
        <f>VLOOKUP($A11,'Return Data'!$B$7:$R$2292,13,0)</f>
        <v>4.1456</v>
      </c>
      <c r="M11" s="66">
        <f t="shared" si="4"/>
        <v>4</v>
      </c>
      <c r="N11" s="65">
        <f>VLOOKUP($A11,'Return Data'!$B$7:$R$2292,17,0)</f>
        <v>8.1051000000000002</v>
      </c>
      <c r="O11" s="66">
        <f t="shared" si="5"/>
        <v>1</v>
      </c>
      <c r="P11" s="65">
        <f>VLOOKUP($A11,'Return Data'!$B$7:$R$2292,14,0)</f>
        <v>9.6178000000000008</v>
      </c>
      <c r="Q11" s="66">
        <f t="shared" si="6"/>
        <v>1</v>
      </c>
      <c r="R11" s="65">
        <f>VLOOKUP($A11,'Return Data'!$B$7:$R$2292,16,0)</f>
        <v>8.5220000000000002</v>
      </c>
      <c r="S11" s="67">
        <f t="shared" si="7"/>
        <v>2</v>
      </c>
    </row>
    <row r="12" spans="1:19" x14ac:dyDescent="0.3">
      <c r="A12" s="82" t="s">
        <v>569</v>
      </c>
      <c r="B12" s="64">
        <f>VLOOKUP($A12,'Return Data'!$B$7:$R$2292,3,0)</f>
        <v>44579</v>
      </c>
      <c r="C12" s="65">
        <f>VLOOKUP($A12,'Return Data'!$B$7:$R$2292,4,0)</f>
        <v>18.093900000000001</v>
      </c>
      <c r="D12" s="65">
        <f>VLOOKUP($A12,'Return Data'!$B$7:$R$2292,9,0)</f>
        <v>0.31530000000000002</v>
      </c>
      <c r="E12" s="66">
        <f t="shared" si="0"/>
        <v>10</v>
      </c>
      <c r="F12" s="65">
        <f>VLOOKUP($A12,'Return Data'!$B$7:$R$2292,10,0)</f>
        <v>2.6021000000000001</v>
      </c>
      <c r="G12" s="66">
        <f t="shared" si="1"/>
        <v>7</v>
      </c>
      <c r="H12" s="65">
        <f>VLOOKUP($A12,'Return Data'!$B$7:$R$2292,11,0)</f>
        <v>3.4095</v>
      </c>
      <c r="I12" s="66">
        <f t="shared" si="2"/>
        <v>11</v>
      </c>
      <c r="J12" s="65">
        <f>VLOOKUP($A12,'Return Data'!$B$7:$R$2292,12,0)</f>
        <v>4.1905999999999999</v>
      </c>
      <c r="K12" s="66">
        <f t="shared" si="3"/>
        <v>11</v>
      </c>
      <c r="L12" s="65">
        <f>VLOOKUP($A12,'Return Data'!$B$7:$R$2292,13,0)</f>
        <v>3.9455</v>
      </c>
      <c r="M12" s="66">
        <f t="shared" si="4"/>
        <v>9</v>
      </c>
      <c r="N12" s="65">
        <f>VLOOKUP($A12,'Return Data'!$B$7:$R$2292,17,0)</f>
        <v>6.1376999999999997</v>
      </c>
      <c r="O12" s="66">
        <f t="shared" si="5"/>
        <v>13</v>
      </c>
      <c r="P12" s="65">
        <f>VLOOKUP($A12,'Return Data'!$B$7:$R$2292,14,0)</f>
        <v>7.7843999999999998</v>
      </c>
      <c r="Q12" s="66">
        <f t="shared" si="6"/>
        <v>9</v>
      </c>
      <c r="R12" s="65">
        <f>VLOOKUP($A12,'Return Data'!$B$7:$R$2292,16,0)</f>
        <v>7.9627999999999997</v>
      </c>
      <c r="S12" s="67">
        <f t="shared" si="7"/>
        <v>10</v>
      </c>
    </row>
    <row r="13" spans="1:19" x14ac:dyDescent="0.3">
      <c r="A13" s="82" t="s">
        <v>572</v>
      </c>
      <c r="B13" s="64">
        <f>VLOOKUP($A13,'Return Data'!$B$7:$R$2292,3,0)</f>
        <v>44579</v>
      </c>
      <c r="C13" s="65">
        <f>VLOOKUP($A13,'Return Data'!$B$7:$R$2292,4,0)</f>
        <v>18.488700000000001</v>
      </c>
      <c r="D13" s="65">
        <f>VLOOKUP($A13,'Return Data'!$B$7:$R$2292,9,0)</f>
        <v>-1.2017</v>
      </c>
      <c r="E13" s="66">
        <f t="shared" si="0"/>
        <v>16</v>
      </c>
      <c r="F13" s="65">
        <f>VLOOKUP($A13,'Return Data'!$B$7:$R$2292,10,0)</f>
        <v>2.3898000000000001</v>
      </c>
      <c r="G13" s="66">
        <f t="shared" si="1"/>
        <v>10</v>
      </c>
      <c r="H13" s="65">
        <f>VLOOKUP($A13,'Return Data'!$B$7:$R$2292,11,0)</f>
        <v>3.4881000000000002</v>
      </c>
      <c r="I13" s="66">
        <f t="shared" si="2"/>
        <v>10</v>
      </c>
      <c r="J13" s="65">
        <f>VLOOKUP($A13,'Return Data'!$B$7:$R$2292,12,0)</f>
        <v>4.3792999999999997</v>
      </c>
      <c r="K13" s="66">
        <f t="shared" si="3"/>
        <v>10</v>
      </c>
      <c r="L13" s="65">
        <f>VLOOKUP($A13,'Return Data'!$B$7:$R$2292,13,0)</f>
        <v>3.8184</v>
      </c>
      <c r="M13" s="66">
        <f t="shared" si="4"/>
        <v>12</v>
      </c>
      <c r="N13" s="65">
        <f>VLOOKUP($A13,'Return Data'!$B$7:$R$2292,17,0)</f>
        <v>6.8273999999999999</v>
      </c>
      <c r="O13" s="66">
        <f t="shared" si="5"/>
        <v>6</v>
      </c>
      <c r="P13" s="65">
        <f>VLOOKUP($A13,'Return Data'!$B$7:$R$2292,14,0)</f>
        <v>7.9005000000000001</v>
      </c>
      <c r="Q13" s="66">
        <f t="shared" si="6"/>
        <v>7</v>
      </c>
      <c r="R13" s="65">
        <f>VLOOKUP($A13,'Return Data'!$B$7:$R$2292,16,0)</f>
        <v>8.1739999999999995</v>
      </c>
      <c r="S13" s="67">
        <f t="shared" si="7"/>
        <v>5</v>
      </c>
    </row>
    <row r="14" spans="1:19" x14ac:dyDescent="0.3">
      <c r="A14" s="82" t="s">
        <v>573</v>
      </c>
      <c r="B14" s="64">
        <f>VLOOKUP($A14,'Return Data'!$B$7:$R$2292,3,0)</f>
        <v>44579</v>
      </c>
      <c r="C14" s="65">
        <f>VLOOKUP($A14,'Return Data'!$B$7:$R$2292,4,0)</f>
        <v>25.907599999999999</v>
      </c>
      <c r="D14" s="65">
        <f>VLOOKUP($A14,'Return Data'!$B$7:$R$2292,9,0)</f>
        <v>-4.7656999999999998</v>
      </c>
      <c r="E14" s="66">
        <f t="shared" si="0"/>
        <v>17</v>
      </c>
      <c r="F14" s="65">
        <f>VLOOKUP($A14,'Return Data'!$B$7:$R$2292,10,0)</f>
        <v>1.7951999999999999</v>
      </c>
      <c r="G14" s="66">
        <f t="shared" si="1"/>
        <v>18</v>
      </c>
      <c r="H14" s="65">
        <f>VLOOKUP($A14,'Return Data'!$B$7:$R$2292,11,0)</f>
        <v>4.1582999999999997</v>
      </c>
      <c r="I14" s="66">
        <f t="shared" si="2"/>
        <v>4</v>
      </c>
      <c r="J14" s="65">
        <f>VLOOKUP($A14,'Return Data'!$B$7:$R$2292,12,0)</f>
        <v>4.6380999999999997</v>
      </c>
      <c r="K14" s="66">
        <f t="shared" si="3"/>
        <v>7</v>
      </c>
      <c r="L14" s="65">
        <f>VLOOKUP($A14,'Return Data'!$B$7:$R$2292,13,0)</f>
        <v>3.9359999999999999</v>
      </c>
      <c r="M14" s="66">
        <f t="shared" si="4"/>
        <v>10</v>
      </c>
      <c r="N14" s="65">
        <f>VLOOKUP($A14,'Return Data'!$B$7:$R$2292,17,0)</f>
        <v>6.3978000000000002</v>
      </c>
      <c r="O14" s="66">
        <f t="shared" si="5"/>
        <v>10</v>
      </c>
      <c r="P14" s="65">
        <f>VLOOKUP($A14,'Return Data'!$B$7:$R$2292,14,0)</f>
        <v>7.5991999999999997</v>
      </c>
      <c r="Q14" s="66">
        <f t="shared" si="6"/>
        <v>11</v>
      </c>
      <c r="R14" s="65">
        <f>VLOOKUP($A14,'Return Data'!$B$7:$R$2292,16,0)</f>
        <v>8.2170000000000005</v>
      </c>
      <c r="S14" s="67">
        <f t="shared" si="7"/>
        <v>3</v>
      </c>
    </row>
    <row r="15" spans="1:19" x14ac:dyDescent="0.3">
      <c r="A15" s="82" t="s">
        <v>576</v>
      </c>
      <c r="B15" s="64">
        <f>VLOOKUP($A15,'Return Data'!$B$7:$R$2292,3,0)</f>
        <v>44579</v>
      </c>
      <c r="C15" s="65">
        <f>VLOOKUP($A15,'Return Data'!$B$7:$R$2292,4,0)</f>
        <v>19.864699999999999</v>
      </c>
      <c r="D15" s="65">
        <f>VLOOKUP($A15,'Return Data'!$B$7:$R$2292,9,0)</f>
        <v>2.7744</v>
      </c>
      <c r="E15" s="66">
        <f t="shared" si="0"/>
        <v>3</v>
      </c>
      <c r="F15" s="65">
        <f>VLOOKUP($A15,'Return Data'!$B$7:$R$2292,10,0)</f>
        <v>2.8889</v>
      </c>
      <c r="G15" s="66">
        <f t="shared" si="1"/>
        <v>3</v>
      </c>
      <c r="H15" s="65">
        <f>VLOOKUP($A15,'Return Data'!$B$7:$R$2292,11,0)</f>
        <v>3.1884000000000001</v>
      </c>
      <c r="I15" s="66">
        <f t="shared" si="2"/>
        <v>13</v>
      </c>
      <c r="J15" s="65">
        <f>VLOOKUP($A15,'Return Data'!$B$7:$R$2292,12,0)</f>
        <v>4.0362999999999998</v>
      </c>
      <c r="K15" s="66">
        <f t="shared" si="3"/>
        <v>12</v>
      </c>
      <c r="L15" s="65">
        <f>VLOOKUP($A15,'Return Data'!$B$7:$R$2292,13,0)</f>
        <v>4.0270999999999999</v>
      </c>
      <c r="M15" s="66">
        <f t="shared" si="4"/>
        <v>6</v>
      </c>
      <c r="N15" s="65">
        <f>VLOOKUP($A15,'Return Data'!$B$7:$R$2292,17,0)</f>
        <v>6.9509999999999996</v>
      </c>
      <c r="O15" s="66">
        <f t="shared" si="5"/>
        <v>4</v>
      </c>
      <c r="P15" s="65">
        <f>VLOOKUP($A15,'Return Data'!$B$7:$R$2292,14,0)</f>
        <v>8.343</v>
      </c>
      <c r="Q15" s="66">
        <f t="shared" si="6"/>
        <v>2</v>
      </c>
      <c r="R15" s="65">
        <f>VLOOKUP($A15,'Return Data'!$B$7:$R$2292,16,0)</f>
        <v>8.0414999999999992</v>
      </c>
      <c r="S15" s="67">
        <f t="shared" si="7"/>
        <v>8</v>
      </c>
    </row>
    <row r="16" spans="1:19" x14ac:dyDescent="0.3">
      <c r="A16" s="82" t="s">
        <v>579</v>
      </c>
      <c r="B16" s="64">
        <f>VLOOKUP($A16,'Return Data'!$B$7:$R$2292,3,0)</f>
        <v>44579</v>
      </c>
      <c r="C16" s="65">
        <f>VLOOKUP($A16,'Return Data'!$B$7:$R$2292,4,0)</f>
        <v>1855.6344999999999</v>
      </c>
      <c r="D16" s="65">
        <f>VLOOKUP($A16,'Return Data'!$B$7:$R$2292,9,0)</f>
        <v>-11.7005</v>
      </c>
      <c r="E16" s="66">
        <f t="shared" si="0"/>
        <v>20</v>
      </c>
      <c r="F16" s="65">
        <f>VLOOKUP($A16,'Return Data'!$B$7:$R$2292,10,0)</f>
        <v>1.022</v>
      </c>
      <c r="G16" s="66">
        <f t="shared" si="1"/>
        <v>20</v>
      </c>
      <c r="H16" s="65">
        <f>VLOOKUP($A16,'Return Data'!$B$7:$R$2292,11,0)</f>
        <v>2.9113000000000002</v>
      </c>
      <c r="I16" s="66">
        <f t="shared" si="2"/>
        <v>17</v>
      </c>
      <c r="J16" s="65">
        <f>VLOOKUP($A16,'Return Data'!$B$7:$R$2292,12,0)</f>
        <v>3.4790999999999999</v>
      </c>
      <c r="K16" s="66">
        <f t="shared" si="3"/>
        <v>17</v>
      </c>
      <c r="L16" s="65">
        <f>VLOOKUP($A16,'Return Data'!$B$7:$R$2292,13,0)</f>
        <v>2.9781</v>
      </c>
      <c r="M16" s="66">
        <f t="shared" si="4"/>
        <v>18</v>
      </c>
      <c r="N16" s="65">
        <f>VLOOKUP($A16,'Return Data'!$B$7:$R$2292,17,0)</f>
        <v>5.8297999999999996</v>
      </c>
      <c r="O16" s="66">
        <f t="shared" si="5"/>
        <v>14</v>
      </c>
      <c r="P16" s="65">
        <f>VLOOKUP($A16,'Return Data'!$B$7:$R$2292,14,0)</f>
        <v>7.0789999999999997</v>
      </c>
      <c r="Q16" s="66">
        <f t="shared" si="6"/>
        <v>14</v>
      </c>
      <c r="R16" s="65">
        <f>VLOOKUP($A16,'Return Data'!$B$7:$R$2292,16,0)</f>
        <v>7.0617000000000001</v>
      </c>
      <c r="S16" s="67">
        <f t="shared" si="7"/>
        <v>17</v>
      </c>
    </row>
    <row r="17" spans="1:19" x14ac:dyDescent="0.3">
      <c r="A17" s="82" t="s">
        <v>581</v>
      </c>
      <c r="B17" s="64">
        <f>VLOOKUP($A17,'Return Data'!$B$7:$R$2292,3,0)</f>
        <v>44579</v>
      </c>
      <c r="C17" s="65">
        <f>VLOOKUP($A17,'Return Data'!$B$7:$R$2292,4,0)</f>
        <v>52.359699999999997</v>
      </c>
      <c r="D17" s="65">
        <f>VLOOKUP($A17,'Return Data'!$B$7:$R$2292,9,0)</f>
        <v>-0.65529999999999999</v>
      </c>
      <c r="E17" s="66">
        <f t="shared" si="0"/>
        <v>14</v>
      </c>
      <c r="F17" s="65">
        <f>VLOOKUP($A17,'Return Data'!$B$7:$R$2292,10,0)</f>
        <v>2.1414</v>
      </c>
      <c r="G17" s="66">
        <f t="shared" si="1"/>
        <v>15</v>
      </c>
      <c r="H17" s="65">
        <f>VLOOKUP($A17,'Return Data'!$B$7:$R$2292,11,0)</f>
        <v>4.4722999999999997</v>
      </c>
      <c r="I17" s="66">
        <f t="shared" si="2"/>
        <v>2</v>
      </c>
      <c r="J17" s="65">
        <f>VLOOKUP($A17,'Return Data'!$B$7:$R$2292,12,0)</f>
        <v>5.0420999999999996</v>
      </c>
      <c r="K17" s="66">
        <f t="shared" si="3"/>
        <v>1</v>
      </c>
      <c r="L17" s="65">
        <f>VLOOKUP($A17,'Return Data'!$B$7:$R$2292,13,0)</f>
        <v>3.9965999999999999</v>
      </c>
      <c r="M17" s="66">
        <f t="shared" si="4"/>
        <v>7</v>
      </c>
      <c r="N17" s="65">
        <f>VLOOKUP($A17,'Return Data'!$B$7:$R$2292,17,0)</f>
        <v>6.9032999999999998</v>
      </c>
      <c r="O17" s="66">
        <f t="shared" si="5"/>
        <v>5</v>
      </c>
      <c r="P17" s="65">
        <f>VLOOKUP($A17,'Return Data'!$B$7:$R$2292,14,0)</f>
        <v>8.2239000000000004</v>
      </c>
      <c r="Q17" s="66">
        <f t="shared" si="6"/>
        <v>4</v>
      </c>
      <c r="R17" s="65">
        <f>VLOOKUP($A17,'Return Data'!$B$7:$R$2292,16,0)</f>
        <v>7.4396000000000004</v>
      </c>
      <c r="S17" s="67">
        <f t="shared" si="7"/>
        <v>15</v>
      </c>
    </row>
    <row r="18" spans="1:19" x14ac:dyDescent="0.3">
      <c r="A18" s="82" t="s">
        <v>584</v>
      </c>
      <c r="B18" s="64">
        <f>VLOOKUP($A18,'Return Data'!$B$7:$R$2292,3,0)</f>
        <v>44579</v>
      </c>
      <c r="C18" s="65">
        <f>VLOOKUP($A18,'Return Data'!$B$7:$R$2292,4,0)</f>
        <v>20.034500000000001</v>
      </c>
      <c r="D18" s="65">
        <f>VLOOKUP($A18,'Return Data'!$B$7:$R$2292,9,0)</f>
        <v>2.2019000000000002</v>
      </c>
      <c r="E18" s="66">
        <f t="shared" si="0"/>
        <v>4</v>
      </c>
      <c r="F18" s="65">
        <f>VLOOKUP($A18,'Return Data'!$B$7:$R$2292,10,0)</f>
        <v>2.3445999999999998</v>
      </c>
      <c r="G18" s="66">
        <f t="shared" si="1"/>
        <v>11</v>
      </c>
      <c r="H18" s="65">
        <f>VLOOKUP($A18,'Return Data'!$B$7:$R$2292,11,0)</f>
        <v>2.9741</v>
      </c>
      <c r="I18" s="66">
        <f t="shared" si="2"/>
        <v>16</v>
      </c>
      <c r="J18" s="65">
        <f>VLOOKUP($A18,'Return Data'!$B$7:$R$2292,12,0)</f>
        <v>4.008</v>
      </c>
      <c r="K18" s="66">
        <f t="shared" si="3"/>
        <v>13</v>
      </c>
      <c r="L18" s="65">
        <f>VLOOKUP($A18,'Return Data'!$B$7:$R$2292,13,0)</f>
        <v>3.6623000000000001</v>
      </c>
      <c r="M18" s="66">
        <f t="shared" si="4"/>
        <v>15</v>
      </c>
      <c r="N18" s="65">
        <f>VLOOKUP($A18,'Return Data'!$B$7:$R$2292,17,0)</f>
        <v>6.51</v>
      </c>
      <c r="O18" s="66">
        <f t="shared" si="5"/>
        <v>9</v>
      </c>
      <c r="P18" s="65">
        <f>VLOOKUP($A18,'Return Data'!$B$7:$R$2292,14,0)</f>
        <v>7.5444000000000004</v>
      </c>
      <c r="Q18" s="66">
        <f t="shared" si="6"/>
        <v>12</v>
      </c>
      <c r="R18" s="65">
        <f>VLOOKUP($A18,'Return Data'!$B$7:$R$2292,16,0)</f>
        <v>4.9650999999999996</v>
      </c>
      <c r="S18" s="67">
        <f t="shared" si="7"/>
        <v>20</v>
      </c>
    </row>
    <row r="19" spans="1:19" x14ac:dyDescent="0.3">
      <c r="A19" s="82" t="s">
        <v>585</v>
      </c>
      <c r="B19" s="64">
        <f>VLOOKUP($A19,'Return Data'!$B$7:$R$2292,3,0)</f>
        <v>44579</v>
      </c>
      <c r="C19" s="65">
        <f>VLOOKUP($A19,'Return Data'!$B$7:$R$2292,4,0)</f>
        <v>28.141200000000001</v>
      </c>
      <c r="D19" s="65">
        <f>VLOOKUP($A19,'Return Data'!$B$7:$R$2292,9,0)</f>
        <v>1.8796999999999999</v>
      </c>
      <c r="E19" s="66">
        <f t="shared" si="0"/>
        <v>6</v>
      </c>
      <c r="F19" s="65">
        <f>VLOOKUP($A19,'Return Data'!$B$7:$R$2292,10,0)</f>
        <v>2.2387000000000001</v>
      </c>
      <c r="G19" s="66">
        <f t="shared" si="1"/>
        <v>12</v>
      </c>
      <c r="H19" s="65">
        <f>VLOOKUP($A19,'Return Data'!$B$7:$R$2292,11,0)</f>
        <v>2.6675</v>
      </c>
      <c r="I19" s="66">
        <f t="shared" si="2"/>
        <v>19</v>
      </c>
      <c r="J19" s="65">
        <f>VLOOKUP($A19,'Return Data'!$B$7:$R$2292,12,0)</f>
        <v>3.3071999999999999</v>
      </c>
      <c r="K19" s="66">
        <f t="shared" si="3"/>
        <v>19</v>
      </c>
      <c r="L19" s="65">
        <f>VLOOKUP($A19,'Return Data'!$B$7:$R$2292,13,0)</f>
        <v>3.0710999999999999</v>
      </c>
      <c r="M19" s="66">
        <f t="shared" si="4"/>
        <v>17</v>
      </c>
      <c r="N19" s="65">
        <f>VLOOKUP($A19,'Return Data'!$B$7:$R$2292,17,0)</f>
        <v>5.3772000000000002</v>
      </c>
      <c r="O19" s="66">
        <f t="shared" si="5"/>
        <v>16</v>
      </c>
      <c r="P19" s="65">
        <f>VLOOKUP($A19,'Return Data'!$B$7:$R$2292,14,0)</f>
        <v>6.7957000000000001</v>
      </c>
      <c r="Q19" s="66">
        <f t="shared" si="6"/>
        <v>15</v>
      </c>
      <c r="R19" s="65">
        <f>VLOOKUP($A19,'Return Data'!$B$7:$R$2292,16,0)</f>
        <v>7.3182</v>
      </c>
      <c r="S19" s="67">
        <f t="shared" si="7"/>
        <v>16</v>
      </c>
    </row>
    <row r="20" spans="1:19" x14ac:dyDescent="0.3">
      <c r="A20" s="82" t="s">
        <v>587</v>
      </c>
      <c r="B20" s="64">
        <f>VLOOKUP($A20,'Return Data'!$B$7:$R$2292,3,0)</f>
        <v>44579</v>
      </c>
      <c r="C20" s="65">
        <f>VLOOKUP($A20,'Return Data'!$B$7:$R$2292,4,0)</f>
        <v>16.712299999999999</v>
      </c>
      <c r="D20" s="65">
        <f>VLOOKUP($A20,'Return Data'!$B$7:$R$2292,9,0)</f>
        <v>0.17749999999999999</v>
      </c>
      <c r="E20" s="66">
        <f t="shared" si="0"/>
        <v>11</v>
      </c>
      <c r="F20" s="65">
        <f>VLOOKUP($A20,'Return Data'!$B$7:$R$2292,10,0)</f>
        <v>2.6383000000000001</v>
      </c>
      <c r="G20" s="66">
        <f t="shared" si="1"/>
        <v>5</v>
      </c>
      <c r="H20" s="65">
        <f>VLOOKUP($A20,'Return Data'!$B$7:$R$2292,11,0)</f>
        <v>3.8466999999999998</v>
      </c>
      <c r="I20" s="66">
        <f t="shared" si="2"/>
        <v>5</v>
      </c>
      <c r="J20" s="65">
        <f>VLOOKUP($A20,'Return Data'!$B$7:$R$2292,12,0)</f>
        <v>4.5514999999999999</v>
      </c>
      <c r="K20" s="66">
        <f t="shared" si="3"/>
        <v>9</v>
      </c>
      <c r="L20" s="65">
        <f>VLOOKUP($A20,'Return Data'!$B$7:$R$2292,13,0)</f>
        <v>4.1997999999999998</v>
      </c>
      <c r="M20" s="66">
        <f t="shared" si="4"/>
        <v>3</v>
      </c>
      <c r="N20" s="65">
        <f>VLOOKUP($A20,'Return Data'!$B$7:$R$2292,17,0)</f>
        <v>7.1189</v>
      </c>
      <c r="O20" s="66">
        <f t="shared" si="5"/>
        <v>2</v>
      </c>
      <c r="P20" s="65">
        <f>VLOOKUP($A20,'Return Data'!$B$7:$R$2292,14,0)</f>
        <v>8.2860999999999994</v>
      </c>
      <c r="Q20" s="66">
        <f t="shared" si="6"/>
        <v>3</v>
      </c>
      <c r="R20" s="65">
        <f>VLOOKUP($A20,'Return Data'!$B$7:$R$2292,16,0)</f>
        <v>7.9851000000000001</v>
      </c>
      <c r="S20" s="67">
        <f t="shared" si="7"/>
        <v>9</v>
      </c>
    </row>
    <row r="21" spans="1:19" x14ac:dyDescent="0.3">
      <c r="A21" s="82" t="s">
        <v>589</v>
      </c>
      <c r="B21" s="64">
        <f>VLOOKUP($A21,'Return Data'!$B$7:$R$2292,3,0)</f>
        <v>44579</v>
      </c>
      <c r="C21" s="65">
        <f>VLOOKUP($A21,'Return Data'!$B$7:$R$2292,4,0)</f>
        <v>19.6996</v>
      </c>
      <c r="D21" s="65">
        <f>VLOOKUP($A21,'Return Data'!$B$7:$R$2292,9,0)</f>
        <v>1.8674999999999999</v>
      </c>
      <c r="E21" s="66">
        <f t="shared" si="0"/>
        <v>7</v>
      </c>
      <c r="F21" s="65">
        <f>VLOOKUP($A21,'Return Data'!$B$7:$R$2292,10,0)</f>
        <v>2.1219000000000001</v>
      </c>
      <c r="G21" s="66">
        <f t="shared" si="1"/>
        <v>16</v>
      </c>
      <c r="H21" s="65">
        <f>VLOOKUP($A21,'Return Data'!$B$7:$R$2292,11,0)</f>
        <v>3.7387000000000001</v>
      </c>
      <c r="I21" s="66">
        <f t="shared" si="2"/>
        <v>8</v>
      </c>
      <c r="J21" s="65">
        <f>VLOOKUP($A21,'Return Data'!$B$7:$R$2292,12,0)</f>
        <v>4.6773999999999996</v>
      </c>
      <c r="K21" s="66">
        <f t="shared" si="3"/>
        <v>6</v>
      </c>
      <c r="L21" s="65">
        <f>VLOOKUP($A21,'Return Data'!$B$7:$R$2292,13,0)</f>
        <v>4.1189</v>
      </c>
      <c r="M21" s="66">
        <f t="shared" si="4"/>
        <v>5</v>
      </c>
      <c r="N21" s="65">
        <f>VLOOKUP($A21,'Return Data'!$B$7:$R$2292,17,0)</f>
        <v>6.5528000000000004</v>
      </c>
      <c r="O21" s="66">
        <f t="shared" si="5"/>
        <v>8</v>
      </c>
      <c r="P21" s="65">
        <f>VLOOKUP($A21,'Return Data'!$B$7:$R$2292,14,0)</f>
        <v>8.0746000000000002</v>
      </c>
      <c r="Q21" s="66">
        <f t="shared" si="6"/>
        <v>5</v>
      </c>
      <c r="R21" s="65">
        <f>VLOOKUP($A21,'Return Data'!$B$7:$R$2292,16,0)</f>
        <v>7.9424999999999999</v>
      </c>
      <c r="S21" s="67">
        <f t="shared" si="7"/>
        <v>11</v>
      </c>
    </row>
    <row r="22" spans="1:19" x14ac:dyDescent="0.3">
      <c r="A22" s="82" t="s">
        <v>592</v>
      </c>
      <c r="B22" s="64">
        <f>VLOOKUP($A22,'Return Data'!$B$7:$R$2292,3,0)</f>
        <v>44579</v>
      </c>
      <c r="C22" s="65">
        <f>VLOOKUP($A22,'Return Data'!$B$7:$R$2292,4,0)</f>
        <v>2526.5866000000001</v>
      </c>
      <c r="D22" s="65">
        <f>VLOOKUP($A22,'Return Data'!$B$7:$R$2292,9,0)</f>
        <v>3.3099999999999997E-2</v>
      </c>
      <c r="E22" s="66">
        <f t="shared" si="0"/>
        <v>13</v>
      </c>
      <c r="F22" s="65">
        <f>VLOOKUP($A22,'Return Data'!$B$7:$R$2292,10,0)</f>
        <v>1.9497</v>
      </c>
      <c r="G22" s="66">
        <f t="shared" si="1"/>
        <v>17</v>
      </c>
      <c r="H22" s="65">
        <f>VLOOKUP($A22,'Return Data'!$B$7:$R$2292,11,0)</f>
        <v>2.9064000000000001</v>
      </c>
      <c r="I22" s="66">
        <f t="shared" si="2"/>
        <v>18</v>
      </c>
      <c r="J22" s="65">
        <f>VLOOKUP($A22,'Return Data'!$B$7:$R$2292,12,0)</f>
        <v>3.7368999999999999</v>
      </c>
      <c r="K22" s="66">
        <f t="shared" si="3"/>
        <v>16</v>
      </c>
      <c r="L22" s="65">
        <f>VLOOKUP($A22,'Return Data'!$B$7:$R$2292,13,0)</f>
        <v>2.9060999999999999</v>
      </c>
      <c r="M22" s="66">
        <f t="shared" si="4"/>
        <v>19</v>
      </c>
      <c r="N22" s="65">
        <f>VLOOKUP($A22,'Return Data'!$B$7:$R$2292,17,0)</f>
        <v>6.1933999999999996</v>
      </c>
      <c r="O22" s="66">
        <f t="shared" si="5"/>
        <v>12</v>
      </c>
      <c r="P22" s="65">
        <f>VLOOKUP($A22,'Return Data'!$B$7:$R$2292,14,0)</f>
        <v>7.4603999999999999</v>
      </c>
      <c r="Q22" s="66">
        <f t="shared" si="6"/>
        <v>13</v>
      </c>
      <c r="R22" s="65">
        <f>VLOOKUP($A22,'Return Data'!$B$7:$R$2292,16,0)</f>
        <v>7.8367000000000004</v>
      </c>
      <c r="S22" s="67">
        <f t="shared" si="7"/>
        <v>12</v>
      </c>
    </row>
    <row r="23" spans="1:19" x14ac:dyDescent="0.3">
      <c r="A23" s="82" t="s">
        <v>593</v>
      </c>
      <c r="B23" s="64">
        <f>VLOOKUP($A23,'Return Data'!$B$7:$R$2292,3,0)</f>
        <v>44579</v>
      </c>
      <c r="C23" s="65">
        <f>VLOOKUP($A23,'Return Data'!$B$7:$R$2292,4,0)</f>
        <v>34.641800000000003</v>
      </c>
      <c r="D23" s="65">
        <f>VLOOKUP($A23,'Return Data'!$B$7:$R$2292,9,0)</f>
        <v>-1.194</v>
      </c>
      <c r="E23" s="66">
        <f t="shared" si="0"/>
        <v>15</v>
      </c>
      <c r="F23" s="65">
        <f>VLOOKUP($A23,'Return Data'!$B$7:$R$2292,10,0)</f>
        <v>2.1566999999999998</v>
      </c>
      <c r="G23" s="66">
        <f t="shared" si="1"/>
        <v>14</v>
      </c>
      <c r="H23" s="65">
        <f>VLOOKUP($A23,'Return Data'!$B$7:$R$2292,11,0)</f>
        <v>2.3195999999999999</v>
      </c>
      <c r="I23" s="66">
        <f t="shared" si="2"/>
        <v>20</v>
      </c>
      <c r="J23" s="65">
        <f>VLOOKUP($A23,'Return Data'!$B$7:$R$2292,12,0)</f>
        <v>2.6760000000000002</v>
      </c>
      <c r="K23" s="66">
        <f t="shared" si="3"/>
        <v>20</v>
      </c>
      <c r="L23" s="65">
        <f>VLOOKUP($A23,'Return Data'!$B$7:$R$2292,13,0)</f>
        <v>2.8725000000000001</v>
      </c>
      <c r="M23" s="66">
        <f t="shared" si="4"/>
        <v>20</v>
      </c>
      <c r="N23" s="65">
        <f>VLOOKUP($A23,'Return Data'!$B$7:$R$2292,17,0)</f>
        <v>5.0328999999999997</v>
      </c>
      <c r="O23" s="66">
        <f t="shared" si="5"/>
        <v>17</v>
      </c>
      <c r="P23" s="65">
        <f>VLOOKUP($A23,'Return Data'!$B$7:$R$2292,14,0)</f>
        <v>6.6319999999999997</v>
      </c>
      <c r="Q23" s="66">
        <f t="shared" si="6"/>
        <v>16</v>
      </c>
      <c r="R23" s="65">
        <f>VLOOKUP($A23,'Return Data'!$B$7:$R$2292,16,0)</f>
        <v>7.5533999999999999</v>
      </c>
      <c r="S23" s="67">
        <f t="shared" si="7"/>
        <v>13</v>
      </c>
    </row>
    <row r="24" spans="1:19" x14ac:dyDescent="0.3">
      <c r="A24" s="82" t="s">
        <v>596</v>
      </c>
      <c r="B24" s="64">
        <f>VLOOKUP($A24,'Return Data'!$B$7:$R$2292,3,0)</f>
        <v>44579</v>
      </c>
      <c r="C24" s="65">
        <f>VLOOKUP($A24,'Return Data'!$B$7:$R$2292,4,0)</f>
        <v>11.633699999999999</v>
      </c>
      <c r="D24" s="65">
        <f>VLOOKUP($A24,'Return Data'!$B$7:$R$2292,9,0)</f>
        <v>0.15690000000000001</v>
      </c>
      <c r="E24" s="66">
        <f t="shared" si="0"/>
        <v>12</v>
      </c>
      <c r="F24" s="65">
        <f>VLOOKUP($A24,'Return Data'!$B$7:$R$2292,10,0)</f>
        <v>2.6364999999999998</v>
      </c>
      <c r="G24" s="66">
        <f t="shared" si="1"/>
        <v>6</v>
      </c>
      <c r="H24" s="65">
        <f>VLOOKUP($A24,'Return Data'!$B$7:$R$2292,11,0)</f>
        <v>3.7719999999999998</v>
      </c>
      <c r="I24" s="66">
        <f t="shared" si="2"/>
        <v>7</v>
      </c>
      <c r="J24" s="65">
        <f>VLOOKUP($A24,'Return Data'!$B$7:$R$2292,12,0)</f>
        <v>4.9181999999999997</v>
      </c>
      <c r="K24" s="66">
        <f t="shared" si="3"/>
        <v>3</v>
      </c>
      <c r="L24" s="65">
        <f>VLOOKUP($A24,'Return Data'!$B$7:$R$2292,13,0)</f>
        <v>3.7565</v>
      </c>
      <c r="M24" s="66">
        <f t="shared" si="4"/>
        <v>13</v>
      </c>
      <c r="N24" s="65"/>
      <c r="O24" s="66"/>
      <c r="P24" s="65"/>
      <c r="Q24" s="66"/>
      <c r="R24" s="65">
        <f>VLOOKUP($A24,'Return Data'!$B$7:$R$2292,16,0)</f>
        <v>6.8723000000000001</v>
      </c>
      <c r="S24" s="67">
        <f t="shared" si="7"/>
        <v>18</v>
      </c>
    </row>
    <row r="25" spans="1:19" x14ac:dyDescent="0.3">
      <c r="A25" s="82" t="s">
        <v>598</v>
      </c>
      <c r="B25" s="64">
        <f>VLOOKUP($A25,'Return Data'!$B$7:$R$2292,3,0)</f>
        <v>44579</v>
      </c>
      <c r="C25" s="65">
        <f>VLOOKUP($A25,'Return Data'!$B$7:$R$2292,4,0)</f>
        <v>16.577200000000001</v>
      </c>
      <c r="D25" s="65">
        <f>VLOOKUP($A25,'Return Data'!$B$7:$R$2292,9,0)</f>
        <v>1.9368000000000001</v>
      </c>
      <c r="E25" s="66">
        <f t="shared" si="0"/>
        <v>5</v>
      </c>
      <c r="F25" s="65">
        <f>VLOOKUP($A25,'Return Data'!$B$7:$R$2292,10,0)</f>
        <v>2.5629</v>
      </c>
      <c r="G25" s="66">
        <f t="shared" si="1"/>
        <v>8</v>
      </c>
      <c r="H25" s="65">
        <f>VLOOKUP($A25,'Return Data'!$B$7:$R$2292,11,0)</f>
        <v>2.9937999999999998</v>
      </c>
      <c r="I25" s="66">
        <f t="shared" si="2"/>
        <v>15</v>
      </c>
      <c r="J25" s="65">
        <f>VLOOKUP($A25,'Return Data'!$B$7:$R$2292,12,0)</f>
        <v>3.3734000000000002</v>
      </c>
      <c r="K25" s="66">
        <f t="shared" si="3"/>
        <v>18</v>
      </c>
      <c r="L25" s="65">
        <f>VLOOKUP($A25,'Return Data'!$B$7:$R$2292,13,0)</f>
        <v>3.1434000000000002</v>
      </c>
      <c r="M25" s="66">
        <f t="shared" si="4"/>
        <v>16</v>
      </c>
      <c r="N25" s="65">
        <f>VLOOKUP($A25,'Return Data'!$B$7:$R$2292,17,0)</f>
        <v>5.6741000000000001</v>
      </c>
      <c r="O25" s="66">
        <f>RANK(N25,N$8:N$27,0)</f>
        <v>15</v>
      </c>
      <c r="P25" s="65">
        <f>VLOOKUP($A25,'Return Data'!$B$7:$R$2292,14,0)</f>
        <v>3.39</v>
      </c>
      <c r="Q25" s="66">
        <f>RANK(P25,P$8:P$27,0)</f>
        <v>17</v>
      </c>
      <c r="R25" s="65">
        <f>VLOOKUP($A25,'Return Data'!$B$7:$R$2292,16,0)</f>
        <v>6.5542999999999996</v>
      </c>
      <c r="S25" s="67">
        <f t="shared" si="7"/>
        <v>19</v>
      </c>
    </row>
    <row r="26" spans="1:19" x14ac:dyDescent="0.3">
      <c r="A26" s="82" t="s">
        <v>709</v>
      </c>
      <c r="B26" s="64">
        <f>VLOOKUP($A26,'Return Data'!$B$7:$R$2292,3,0)</f>
        <v>44579</v>
      </c>
      <c r="C26" s="65">
        <f>VLOOKUP($A26,'Return Data'!$B$7:$R$2292,4,0)</f>
        <v>1160.4276</v>
      </c>
      <c r="D26" s="65">
        <f>VLOOKUP($A26,'Return Data'!$B$7:$R$2292,9,0)</f>
        <v>3.9329000000000001</v>
      </c>
      <c r="E26" s="66">
        <f t="shared" si="0"/>
        <v>1</v>
      </c>
      <c r="F26" s="65">
        <f>VLOOKUP($A26,'Return Data'!$B$7:$R$2292,10,0)</f>
        <v>3.4685999999999999</v>
      </c>
      <c r="G26" s="66">
        <f t="shared" si="1"/>
        <v>1</v>
      </c>
      <c r="H26" s="65">
        <f>VLOOKUP($A26,'Return Data'!$B$7:$R$2292,11,0)</f>
        <v>3.7883</v>
      </c>
      <c r="I26" s="66">
        <f t="shared" si="2"/>
        <v>6</v>
      </c>
      <c r="J26" s="65">
        <f>VLOOKUP($A26,'Return Data'!$B$7:$R$2292,12,0)</f>
        <v>4.8387000000000002</v>
      </c>
      <c r="K26" s="66">
        <f t="shared" si="3"/>
        <v>4</v>
      </c>
      <c r="L26" s="65">
        <f>VLOOKUP($A26,'Return Data'!$B$7:$R$2292,13,0)</f>
        <v>4.8552</v>
      </c>
      <c r="M26" s="66">
        <f t="shared" ref="M26:M27" si="8">RANK(L26,L$8:L$27,0)</f>
        <v>1</v>
      </c>
      <c r="N26" s="65"/>
      <c r="O26" s="66"/>
      <c r="P26" s="65"/>
      <c r="Q26" s="66"/>
      <c r="R26" s="65">
        <f>VLOOKUP($A26,'Return Data'!$B$7:$R$2292,16,0)</f>
        <v>7.4767000000000001</v>
      </c>
      <c r="S26" s="67">
        <f t="shared" si="7"/>
        <v>14</v>
      </c>
    </row>
    <row r="27" spans="1:19" x14ac:dyDescent="0.3">
      <c r="A27" s="82" t="s">
        <v>710</v>
      </c>
      <c r="B27" s="64">
        <f>VLOOKUP($A27,'Return Data'!$B$7:$R$2292,3,0)</f>
        <v>44579</v>
      </c>
      <c r="C27" s="65">
        <f>VLOOKUP($A27,'Return Data'!$B$7:$R$2292,4,0)</f>
        <v>1184.4645</v>
      </c>
      <c r="D27" s="65">
        <f>VLOOKUP($A27,'Return Data'!$B$7:$R$2292,9,0)</f>
        <v>-10.8605</v>
      </c>
      <c r="E27" s="66">
        <f t="shared" si="0"/>
        <v>19</v>
      </c>
      <c r="F27" s="65">
        <f>VLOOKUP($A27,'Return Data'!$B$7:$R$2292,10,0)</f>
        <v>2.2176</v>
      </c>
      <c r="G27" s="66">
        <f t="shared" si="1"/>
        <v>13</v>
      </c>
      <c r="H27" s="65">
        <f>VLOOKUP($A27,'Return Data'!$B$7:$R$2292,11,0)</f>
        <v>4.7251000000000003</v>
      </c>
      <c r="I27" s="66">
        <f t="shared" si="2"/>
        <v>1</v>
      </c>
      <c r="J27" s="65">
        <f>VLOOKUP($A27,'Return Data'!$B$7:$R$2292,12,0)</f>
        <v>5.0185000000000004</v>
      </c>
      <c r="K27" s="66">
        <f t="shared" si="3"/>
        <v>2</v>
      </c>
      <c r="L27" s="65">
        <f>VLOOKUP($A27,'Return Data'!$B$7:$R$2292,13,0)</f>
        <v>4.7457000000000003</v>
      </c>
      <c r="M27" s="66">
        <f t="shared" si="8"/>
        <v>2</v>
      </c>
      <c r="N27" s="65"/>
      <c r="O27" s="66"/>
      <c r="P27" s="65"/>
      <c r="Q27" s="66"/>
      <c r="R27" s="65">
        <f>VLOOKUP($A27,'Return Data'!$B$7:$R$2292,16,0)</f>
        <v>8.5541999999999998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-0.98506499999999997</v>
      </c>
      <c r="E29" s="88"/>
      <c r="F29" s="89">
        <f>AVERAGE(F8:F27)</f>
        <v>2.3438600000000003</v>
      </c>
      <c r="G29" s="88"/>
      <c r="H29" s="89">
        <f>AVERAGE(H8:H27)</f>
        <v>3.4877049999999996</v>
      </c>
      <c r="I29" s="88"/>
      <c r="J29" s="89">
        <f>AVERAGE(J8:J27)</f>
        <v>4.2121200000000005</v>
      </c>
      <c r="K29" s="88"/>
      <c r="L29" s="89">
        <f>AVERAGE(L8:L27)</f>
        <v>3.7910300000000006</v>
      </c>
      <c r="M29" s="88"/>
      <c r="N29" s="89">
        <f>AVERAGE(N8:N27)</f>
        <v>6.4518352941176476</v>
      </c>
      <c r="O29" s="88"/>
      <c r="P29" s="89">
        <f>AVERAGE(P8:P27)</f>
        <v>7.5410705882352929</v>
      </c>
      <c r="Q29" s="88"/>
      <c r="R29" s="89">
        <f>AVERAGE(R8:R27)</f>
        <v>7.6501850000000022</v>
      </c>
      <c r="S29" s="90"/>
    </row>
    <row r="30" spans="1:19" x14ac:dyDescent="0.3">
      <c r="A30" s="87" t="s">
        <v>28</v>
      </c>
      <c r="B30" s="88"/>
      <c r="C30" s="88"/>
      <c r="D30" s="89">
        <f>MIN(D8:D27)</f>
        <v>-11.7005</v>
      </c>
      <c r="E30" s="88"/>
      <c r="F30" s="89">
        <f>MIN(F8:F27)</f>
        <v>1.022</v>
      </c>
      <c r="G30" s="88"/>
      <c r="H30" s="89">
        <f>MIN(H8:H27)</f>
        <v>2.3195999999999999</v>
      </c>
      <c r="I30" s="88"/>
      <c r="J30" s="89">
        <f>MIN(J8:J27)</f>
        <v>2.6760000000000002</v>
      </c>
      <c r="K30" s="88"/>
      <c r="L30" s="89">
        <f>MIN(L8:L27)</f>
        <v>2.8725000000000001</v>
      </c>
      <c r="M30" s="88"/>
      <c r="N30" s="89">
        <f>MIN(N8:N27)</f>
        <v>5.0328999999999997</v>
      </c>
      <c r="O30" s="88"/>
      <c r="P30" s="89">
        <f>MIN(P8:P27)</f>
        <v>3.39</v>
      </c>
      <c r="Q30" s="88"/>
      <c r="R30" s="89">
        <f>MIN(R8:R27)</f>
        <v>4.9650999999999996</v>
      </c>
      <c r="S30" s="90"/>
    </row>
    <row r="31" spans="1:19" ht="15" thickBot="1" x14ac:dyDescent="0.35">
      <c r="A31" s="91" t="s">
        <v>29</v>
      </c>
      <c r="B31" s="92"/>
      <c r="C31" s="92"/>
      <c r="D31" s="93">
        <f>MAX(D8:D27)</f>
        <v>3.9329000000000001</v>
      </c>
      <c r="E31" s="92"/>
      <c r="F31" s="93">
        <f>MAX(F8:F27)</f>
        <v>3.4685999999999999</v>
      </c>
      <c r="G31" s="92"/>
      <c r="H31" s="93">
        <f>MAX(H8:H27)</f>
        <v>4.7251000000000003</v>
      </c>
      <c r="I31" s="92"/>
      <c r="J31" s="93">
        <f>MAX(J8:J27)</f>
        <v>5.0420999999999996</v>
      </c>
      <c r="K31" s="92"/>
      <c r="L31" s="93">
        <f>MAX(L8:L27)</f>
        <v>4.8552</v>
      </c>
      <c r="M31" s="92"/>
      <c r="N31" s="93">
        <f>MAX(N8:N27)</f>
        <v>8.1051000000000002</v>
      </c>
      <c r="O31" s="92"/>
      <c r="P31" s="93">
        <f>MAX(P8:P27)</f>
        <v>9.6178000000000008</v>
      </c>
      <c r="Q31" s="92"/>
      <c r="R31" s="93">
        <f>MAX(R8:R27)</f>
        <v>8.5541999999999998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865</v>
      </c>
      <c r="B8" s="64">
        <f>VLOOKUP($A8,'Return Data'!$B$7:$R$2292,3,0)</f>
        <v>44579</v>
      </c>
      <c r="C8" s="65">
        <f>VLOOKUP($A8,'Return Data'!$B$7:$R$2292,4,0)</f>
        <v>43.8108</v>
      </c>
      <c r="D8" s="65">
        <f>VLOOKUP($A8,'Return Data'!$B$7:$R$2292,9,0)</f>
        <v>-22.327300000000001</v>
      </c>
      <c r="E8" s="66">
        <f>RANK(D8,D$8:D$18,0)</f>
        <v>10</v>
      </c>
      <c r="F8" s="65">
        <f>VLOOKUP($A8,'Return Data'!$B$7:$R$2292,10,0)</f>
        <v>5.0603999999999996</v>
      </c>
      <c r="G8" s="66">
        <f>RANK(F8,F$8:F$18,0)</f>
        <v>9</v>
      </c>
      <c r="H8" s="65">
        <f>VLOOKUP($A8,'Return Data'!$B$7:$R$2292,11,0)</f>
        <v>-2.1614</v>
      </c>
      <c r="I8" s="66">
        <f>RANK(H8,H$8:H$18,0)</f>
        <v>8</v>
      </c>
      <c r="J8" s="65">
        <f>VLOOKUP($A8,'Return Data'!$B$7:$R$2292,12,0)</f>
        <v>2.6280000000000001</v>
      </c>
      <c r="K8" s="66">
        <f>RANK(J8,J$8:J$18,0)</f>
        <v>3</v>
      </c>
      <c r="L8" s="65">
        <f>VLOOKUP($A8,'Return Data'!$B$7:$R$2292,13,0)</f>
        <v>-2.0333000000000001</v>
      </c>
      <c r="M8" s="66">
        <f>RANK(L8,L$8:L$18,0)</f>
        <v>4</v>
      </c>
      <c r="N8" s="65">
        <f>VLOOKUP($A8,'Return Data'!$B$7:$R$2292,17,0)</f>
        <v>8.8704999999999998</v>
      </c>
      <c r="O8" s="66">
        <f>RANK(N8,N$8:N$18,0)</f>
        <v>1</v>
      </c>
      <c r="P8" s="65">
        <f>VLOOKUP($A8,'Return Data'!$B$7:$R$2292,14,0)</f>
        <v>13.2906</v>
      </c>
      <c r="Q8" s="66">
        <f>RANK(P8,P$8:P$18,0)</f>
        <v>2</v>
      </c>
      <c r="R8" s="65">
        <f>VLOOKUP($A8,'Return Data'!$B$7:$R$2292,16,0)</f>
        <v>6.5244</v>
      </c>
      <c r="S8" s="67">
        <f>RANK(R8,R$8:R$18,0)</f>
        <v>10</v>
      </c>
    </row>
    <row r="9" spans="1:19" x14ac:dyDescent="0.3">
      <c r="A9" s="82" t="s">
        <v>867</v>
      </c>
      <c r="B9" s="64">
        <f>VLOOKUP($A9,'Return Data'!$B$7:$R$2292,3,0)</f>
        <v>44579</v>
      </c>
      <c r="C9" s="65">
        <f>VLOOKUP($A9,'Return Data'!$B$7:$R$2292,4,0)</f>
        <v>41.544899999999998</v>
      </c>
      <c r="D9" s="65">
        <f>VLOOKUP($A9,'Return Data'!$B$7:$R$2292,9,0)</f>
        <v>-21.9693</v>
      </c>
      <c r="E9" s="66">
        <f t="shared" ref="E9:E18" si="0">RANK(D9,D$8:D$18,0)</f>
        <v>6</v>
      </c>
      <c r="F9" s="65">
        <f>VLOOKUP($A9,'Return Data'!$B$7:$R$2292,10,0)</f>
        <v>5.1707999999999998</v>
      </c>
      <c r="G9" s="66">
        <f t="shared" ref="G9:G18" si="1">RANK(F9,F$8:F$18,0)</f>
        <v>6</v>
      </c>
      <c r="H9" s="65">
        <f>VLOOKUP($A9,'Return Data'!$B$7:$R$2292,11,0)</f>
        <v>-2.1147999999999998</v>
      </c>
      <c r="I9" s="66">
        <f t="shared" ref="I9:I18" si="2">RANK(H9,H$8:H$18,0)</f>
        <v>5</v>
      </c>
      <c r="J9" s="65">
        <f>VLOOKUP($A9,'Return Data'!$B$7:$R$2292,12,0)</f>
        <v>2.6168999999999998</v>
      </c>
      <c r="K9" s="66">
        <f t="shared" ref="K9:K18" si="3">RANK(J9,J$8:J$18,0)</f>
        <v>5</v>
      </c>
      <c r="L9" s="65">
        <f>VLOOKUP($A9,'Return Data'!$B$7:$R$2292,13,0)</f>
        <v>-1.9864999999999999</v>
      </c>
      <c r="M9" s="66">
        <f t="shared" ref="M9:M18" si="4">RANK(L9,L$8:L$18,0)</f>
        <v>2</v>
      </c>
      <c r="N9" s="65">
        <f>VLOOKUP($A9,'Return Data'!$B$7:$R$2292,17,0)</f>
        <v>8.6527999999999992</v>
      </c>
      <c r="O9" s="66">
        <f t="shared" ref="O9:O18" si="5">RANK(N9,N$8:N$18,0)</f>
        <v>7</v>
      </c>
      <c r="P9" s="65">
        <f>VLOOKUP($A9,'Return Data'!$B$7:$R$2292,14,0)</f>
        <v>13.2736</v>
      </c>
      <c r="Q9" s="66">
        <f t="shared" ref="Q9:Q18" si="6">RANK(P9,P$8:P$18,0)</f>
        <v>3</v>
      </c>
      <c r="R9" s="65">
        <f>VLOOKUP($A9,'Return Data'!$B$7:$R$2292,16,0)</f>
        <v>6.6196000000000002</v>
      </c>
      <c r="S9" s="67">
        <f t="shared" ref="S9:S18" si="7">RANK(R9,R$8:R$18,0)</f>
        <v>9</v>
      </c>
    </row>
    <row r="10" spans="1:19" x14ac:dyDescent="0.3">
      <c r="A10" s="82" t="s">
        <v>870</v>
      </c>
      <c r="B10" s="64">
        <f>VLOOKUP($A10,'Return Data'!$B$7:$R$2292,3,0)</f>
        <v>44579</v>
      </c>
      <c r="C10" s="65">
        <f>VLOOKUP($A10,'Return Data'!$B$7:$R$2292,4,0)</f>
        <v>42.6768</v>
      </c>
      <c r="D10" s="65">
        <f>VLOOKUP($A10,'Return Data'!$B$7:$R$2292,9,0)</f>
        <v>-21.953099999999999</v>
      </c>
      <c r="E10" s="66">
        <f t="shared" si="0"/>
        <v>4</v>
      </c>
      <c r="F10" s="65">
        <f>VLOOKUP($A10,'Return Data'!$B$7:$R$2292,10,0)</f>
        <v>5.1092000000000004</v>
      </c>
      <c r="G10" s="66">
        <f t="shared" si="1"/>
        <v>8</v>
      </c>
      <c r="H10" s="65">
        <f>VLOOKUP($A10,'Return Data'!$B$7:$R$2292,11,0)</f>
        <v>-2.1709000000000001</v>
      </c>
      <c r="I10" s="66">
        <f t="shared" si="2"/>
        <v>9</v>
      </c>
      <c r="J10" s="65">
        <f>VLOOKUP($A10,'Return Data'!$B$7:$R$2292,12,0)</f>
        <v>2.5465</v>
      </c>
      <c r="K10" s="66">
        <f t="shared" si="3"/>
        <v>8</v>
      </c>
      <c r="L10" s="65">
        <f>VLOOKUP($A10,'Return Data'!$B$7:$R$2292,13,0)</f>
        <v>-2.1065</v>
      </c>
      <c r="M10" s="66">
        <f t="shared" si="4"/>
        <v>8</v>
      </c>
      <c r="N10" s="65">
        <f>VLOOKUP($A10,'Return Data'!$B$7:$R$2292,17,0)</f>
        <v>8.7547999999999995</v>
      </c>
      <c r="O10" s="66">
        <f t="shared" si="5"/>
        <v>4</v>
      </c>
      <c r="P10" s="65">
        <f>VLOOKUP($A10,'Return Data'!$B$7:$R$2292,14,0)</f>
        <v>12.9559</v>
      </c>
      <c r="Q10" s="66">
        <f t="shared" si="6"/>
        <v>9</v>
      </c>
      <c r="R10" s="65">
        <f>VLOOKUP($A10,'Return Data'!$B$7:$R$2292,16,0)</f>
        <v>7.8357000000000001</v>
      </c>
      <c r="S10" s="67">
        <f t="shared" si="7"/>
        <v>7</v>
      </c>
    </row>
    <row r="11" spans="1:19" x14ac:dyDescent="0.3">
      <c r="A11" s="82" t="s">
        <v>872</v>
      </c>
      <c r="B11" s="64">
        <f>VLOOKUP($A11,'Return Data'!$B$7:$R$2292,3,0)</f>
        <v>44579</v>
      </c>
      <c r="C11" s="65">
        <f>VLOOKUP($A11,'Return Data'!$B$7:$R$2292,4,0)</f>
        <v>42.601999999999997</v>
      </c>
      <c r="D11" s="65">
        <f>VLOOKUP($A11,'Return Data'!$B$7:$R$2292,9,0)</f>
        <v>-21.859500000000001</v>
      </c>
      <c r="E11" s="66">
        <f t="shared" si="0"/>
        <v>2</v>
      </c>
      <c r="F11" s="65">
        <f>VLOOKUP($A11,'Return Data'!$B$7:$R$2292,10,0)</f>
        <v>5.2129000000000003</v>
      </c>
      <c r="G11" s="66">
        <f t="shared" si="1"/>
        <v>4</v>
      </c>
      <c r="H11" s="65">
        <f>VLOOKUP($A11,'Return Data'!$B$7:$R$2292,11,0)</f>
        <v>-2.0737000000000001</v>
      </c>
      <c r="I11" s="66">
        <f t="shared" si="2"/>
        <v>3</v>
      </c>
      <c r="J11" s="65">
        <f>VLOOKUP($A11,'Return Data'!$B$7:$R$2292,12,0)</f>
        <v>2.6078999999999999</v>
      </c>
      <c r="K11" s="66">
        <f t="shared" si="3"/>
        <v>6</v>
      </c>
      <c r="L11" s="65">
        <f>VLOOKUP($A11,'Return Data'!$B$7:$R$2292,13,0)</f>
        <v>-2.0798999999999999</v>
      </c>
      <c r="M11" s="66">
        <f t="shared" si="4"/>
        <v>7</v>
      </c>
      <c r="N11" s="65">
        <f>VLOOKUP($A11,'Return Data'!$B$7:$R$2292,17,0)</f>
        <v>8.4490999999999996</v>
      </c>
      <c r="O11" s="66">
        <f t="shared" si="5"/>
        <v>10</v>
      </c>
      <c r="P11" s="65">
        <f>VLOOKUP($A11,'Return Data'!$B$7:$R$2292,14,0)</f>
        <v>12.977</v>
      </c>
      <c r="Q11" s="66">
        <f t="shared" si="6"/>
        <v>8</v>
      </c>
      <c r="R11" s="65">
        <f>VLOOKUP($A11,'Return Data'!$B$7:$R$2292,16,0)</f>
        <v>7.37</v>
      </c>
      <c r="S11" s="67">
        <f t="shared" si="7"/>
        <v>8</v>
      </c>
    </row>
    <row r="12" spans="1:19" x14ac:dyDescent="0.3">
      <c r="A12" s="82" t="s">
        <v>874</v>
      </c>
      <c r="B12" s="64">
        <f>VLOOKUP($A12,'Return Data'!$B$7:$R$2292,3,0)</f>
        <v>44579</v>
      </c>
      <c r="C12" s="65">
        <f>VLOOKUP($A12,'Return Data'!$B$7:$R$2292,4,0)</f>
        <v>4427.9997999999996</v>
      </c>
      <c r="D12" s="65">
        <f>VLOOKUP($A12,'Return Data'!$B$7:$R$2292,9,0)</f>
        <v>-21.991099999999999</v>
      </c>
      <c r="E12" s="66">
        <f t="shared" si="0"/>
        <v>7</v>
      </c>
      <c r="F12" s="65">
        <f>VLOOKUP($A12,'Return Data'!$B$7:$R$2292,10,0)</f>
        <v>5.4747000000000003</v>
      </c>
      <c r="G12" s="66">
        <f t="shared" si="1"/>
        <v>1</v>
      </c>
      <c r="H12" s="65">
        <f>VLOOKUP($A12,'Return Data'!$B$7:$R$2292,11,0)</f>
        <v>-1.9294</v>
      </c>
      <c r="I12" s="66">
        <f t="shared" si="2"/>
        <v>1</v>
      </c>
      <c r="J12" s="65">
        <f>VLOOKUP($A12,'Return Data'!$B$7:$R$2292,12,0)</f>
        <v>2.8628</v>
      </c>
      <c r="K12" s="66">
        <f t="shared" si="3"/>
        <v>1</v>
      </c>
      <c r="L12" s="65">
        <f>VLOOKUP($A12,'Return Data'!$B$7:$R$2292,13,0)</f>
        <v>-1.8362000000000001</v>
      </c>
      <c r="M12" s="66">
        <f t="shared" si="4"/>
        <v>1</v>
      </c>
      <c r="N12" s="65">
        <f>VLOOKUP($A12,'Return Data'!$B$7:$R$2292,17,0)</f>
        <v>8.6587999999999994</v>
      </c>
      <c r="O12" s="66">
        <f t="shared" si="5"/>
        <v>6</v>
      </c>
      <c r="P12" s="65">
        <f>VLOOKUP($A12,'Return Data'!$B$7:$R$2292,14,0)</f>
        <v>13.136900000000001</v>
      </c>
      <c r="Q12" s="66">
        <f t="shared" si="6"/>
        <v>6</v>
      </c>
      <c r="R12" s="65">
        <f>VLOOKUP($A12,'Return Data'!$B$7:$R$2292,16,0)</f>
        <v>4.2312000000000003</v>
      </c>
      <c r="S12" s="67">
        <f t="shared" si="7"/>
        <v>11</v>
      </c>
    </row>
    <row r="13" spans="1:19" x14ac:dyDescent="0.3">
      <c r="A13" s="82" t="s">
        <v>876</v>
      </c>
      <c r="B13" s="64">
        <f>VLOOKUP($A13,'Return Data'!$B$7:$R$2292,3,0)</f>
        <v>44579</v>
      </c>
      <c r="C13" s="65">
        <f>VLOOKUP($A13,'Return Data'!$B$7:$R$2292,4,0)</f>
        <v>4323.9443000000001</v>
      </c>
      <c r="D13" s="65">
        <f>VLOOKUP($A13,'Return Data'!$B$7:$R$2292,9,0)</f>
        <v>-22.0015</v>
      </c>
      <c r="E13" s="66">
        <f t="shared" si="0"/>
        <v>8</v>
      </c>
      <c r="F13" s="65">
        <f>VLOOKUP($A13,'Return Data'!$B$7:$R$2292,10,0)</f>
        <v>5.2156000000000002</v>
      </c>
      <c r="G13" s="66">
        <f t="shared" si="1"/>
        <v>3</v>
      </c>
      <c r="H13" s="65">
        <f>VLOOKUP($A13,'Return Data'!$B$7:$R$2292,11,0)</f>
        <v>-2.1175999999999999</v>
      </c>
      <c r="I13" s="66">
        <f t="shared" si="2"/>
        <v>6</v>
      </c>
      <c r="J13" s="65">
        <f>VLOOKUP($A13,'Return Data'!$B$7:$R$2292,12,0)</f>
        <v>2.6577000000000002</v>
      </c>
      <c r="K13" s="66">
        <f t="shared" si="3"/>
        <v>2</v>
      </c>
      <c r="L13" s="65">
        <f>VLOOKUP($A13,'Return Data'!$B$7:$R$2292,13,0)</f>
        <v>-1.9942</v>
      </c>
      <c r="M13" s="66">
        <f t="shared" si="4"/>
        <v>3</v>
      </c>
      <c r="N13" s="65">
        <f>VLOOKUP($A13,'Return Data'!$B$7:$R$2292,17,0)</f>
        <v>8.8422000000000001</v>
      </c>
      <c r="O13" s="66">
        <f t="shared" si="5"/>
        <v>2</v>
      </c>
      <c r="P13" s="65">
        <f>VLOOKUP($A13,'Return Data'!$B$7:$R$2292,14,0)</f>
        <v>13.329599999999999</v>
      </c>
      <c r="Q13" s="66">
        <f t="shared" si="6"/>
        <v>1</v>
      </c>
      <c r="R13" s="65">
        <f>VLOOKUP($A13,'Return Data'!$B$7:$R$2292,16,0)</f>
        <v>8.2774999999999999</v>
      </c>
      <c r="S13" s="67">
        <f t="shared" si="7"/>
        <v>6</v>
      </c>
    </row>
    <row r="14" spans="1:19" x14ac:dyDescent="0.3">
      <c r="A14" s="82" t="s">
        <v>878</v>
      </c>
      <c r="B14" s="64">
        <f>VLOOKUP($A14,'Return Data'!$B$7:$R$2292,3,0)</f>
        <v>44579</v>
      </c>
      <c r="C14" s="65">
        <f>VLOOKUP($A14,'Return Data'!$B$7:$R$2292,4,0)</f>
        <v>41.644599999999997</v>
      </c>
      <c r="D14" s="65">
        <f>VLOOKUP($A14,'Return Data'!$B$7:$R$2292,9,0)</f>
        <v>-21.925599999999999</v>
      </c>
      <c r="E14" s="66">
        <f t="shared" si="0"/>
        <v>3</v>
      </c>
      <c r="F14" s="65">
        <f>VLOOKUP($A14,'Return Data'!$B$7:$R$2292,10,0)</f>
        <v>5.1436000000000002</v>
      </c>
      <c r="G14" s="66">
        <f t="shared" si="1"/>
        <v>7</v>
      </c>
      <c r="H14" s="65">
        <f>VLOOKUP($A14,'Return Data'!$B$7:$R$2292,11,0)</f>
        <v>-2.137</v>
      </c>
      <c r="I14" s="66">
        <f t="shared" si="2"/>
        <v>7</v>
      </c>
      <c r="J14" s="65">
        <f>VLOOKUP($A14,'Return Data'!$B$7:$R$2292,12,0)</f>
        <v>2.5857000000000001</v>
      </c>
      <c r="K14" s="66">
        <f t="shared" si="3"/>
        <v>7</v>
      </c>
      <c r="L14" s="65">
        <f>VLOOKUP($A14,'Return Data'!$B$7:$R$2292,13,0)</f>
        <v>-2.0606</v>
      </c>
      <c r="M14" s="66">
        <f t="shared" si="4"/>
        <v>6</v>
      </c>
      <c r="N14" s="65">
        <f>VLOOKUP($A14,'Return Data'!$B$7:$R$2292,17,0)</f>
        <v>8.7311999999999994</v>
      </c>
      <c r="O14" s="66">
        <f t="shared" si="5"/>
        <v>5</v>
      </c>
      <c r="P14" s="65">
        <f>VLOOKUP($A14,'Return Data'!$B$7:$R$2292,14,0)</f>
        <v>13.196400000000001</v>
      </c>
      <c r="Q14" s="66">
        <f t="shared" si="6"/>
        <v>5</v>
      </c>
      <c r="R14" s="65">
        <f>VLOOKUP($A14,'Return Data'!$B$7:$R$2292,16,0)</f>
        <v>11.3238</v>
      </c>
      <c r="S14" s="67">
        <f t="shared" si="7"/>
        <v>1</v>
      </c>
    </row>
    <row r="15" spans="1:19" x14ac:dyDescent="0.3">
      <c r="A15" s="82" t="s">
        <v>880</v>
      </c>
      <c r="B15" s="64">
        <f>VLOOKUP($A15,'Return Data'!$B$7:$R$2292,3,0)</f>
        <v>44579</v>
      </c>
      <c r="C15" s="65">
        <f>VLOOKUP($A15,'Return Data'!$B$7:$R$2292,4,0)</f>
        <v>41.597999999999999</v>
      </c>
      <c r="D15" s="65">
        <f>VLOOKUP($A15,'Return Data'!$B$7:$R$2292,9,0)</f>
        <v>-20.4099</v>
      </c>
      <c r="E15" s="66">
        <f t="shared" si="0"/>
        <v>1</v>
      </c>
      <c r="F15" s="65">
        <f>VLOOKUP($A15,'Return Data'!$B$7:$R$2292,10,0)</f>
        <v>5.4423000000000004</v>
      </c>
      <c r="G15" s="66">
        <f t="shared" si="1"/>
        <v>2</v>
      </c>
      <c r="H15" s="65">
        <f>VLOOKUP($A15,'Return Data'!$B$7:$R$2292,11,0)</f>
        <v>-2.0714999999999999</v>
      </c>
      <c r="I15" s="66">
        <f t="shared" si="2"/>
        <v>2</v>
      </c>
      <c r="J15" s="65">
        <f>VLOOKUP($A15,'Return Data'!$B$7:$R$2292,12,0)</f>
        <v>1.7054</v>
      </c>
      <c r="K15" s="66">
        <f t="shared" si="3"/>
        <v>11</v>
      </c>
      <c r="L15" s="65">
        <f>VLOOKUP($A15,'Return Data'!$B$7:$R$2292,13,0)</f>
        <v>-2.6036000000000001</v>
      </c>
      <c r="M15" s="66">
        <f t="shared" si="4"/>
        <v>10</v>
      </c>
      <c r="N15" s="65">
        <f>VLOOKUP($A15,'Return Data'!$B$7:$R$2292,17,0)</f>
        <v>8.5266000000000002</v>
      </c>
      <c r="O15" s="66">
        <f t="shared" si="5"/>
        <v>8</v>
      </c>
      <c r="P15" s="65">
        <f>VLOOKUP($A15,'Return Data'!$B$7:$R$2292,14,0)</f>
        <v>12.9976</v>
      </c>
      <c r="Q15" s="66">
        <f t="shared" si="6"/>
        <v>7</v>
      </c>
      <c r="R15" s="65">
        <f>VLOOKUP($A15,'Return Data'!$B$7:$R$2292,16,0)</f>
        <v>10.4693</v>
      </c>
      <c r="S15" s="67">
        <f t="shared" si="7"/>
        <v>3</v>
      </c>
    </row>
    <row r="16" spans="1:19" x14ac:dyDescent="0.3">
      <c r="A16" s="82" t="s">
        <v>882</v>
      </c>
      <c r="B16" s="64">
        <f>VLOOKUP($A16,'Return Data'!$B$7:$R$2292,3,0)</f>
        <v>44579</v>
      </c>
      <c r="C16" s="65">
        <f>VLOOKUP($A16,'Return Data'!$B$7:$R$2292,4,0)</f>
        <v>41.328000000000003</v>
      </c>
      <c r="D16" s="65">
        <f>VLOOKUP($A16,'Return Data'!$B$7:$R$2292,9,0)</f>
        <v>-22.135000000000002</v>
      </c>
      <c r="E16" s="66">
        <f t="shared" si="0"/>
        <v>9</v>
      </c>
      <c r="F16" s="65">
        <f>VLOOKUP($A16,'Return Data'!$B$7:$R$2292,10,0)</f>
        <v>4.9710999999999999</v>
      </c>
      <c r="G16" s="66">
        <f t="shared" si="1"/>
        <v>10</v>
      </c>
      <c r="H16" s="65">
        <f>VLOOKUP($A16,'Return Data'!$B$7:$R$2292,11,0)</f>
        <v>-2.3767</v>
      </c>
      <c r="I16" s="66">
        <f t="shared" si="2"/>
        <v>10</v>
      </c>
      <c r="J16" s="65">
        <f>VLOOKUP($A16,'Return Data'!$B$7:$R$2292,12,0)</f>
        <v>2.3868</v>
      </c>
      <c r="K16" s="66">
        <f t="shared" si="3"/>
        <v>9</v>
      </c>
      <c r="L16" s="65">
        <f>VLOOKUP($A16,'Return Data'!$B$7:$R$2292,13,0)</f>
        <v>-2.2629000000000001</v>
      </c>
      <c r="M16" s="66">
        <f t="shared" si="4"/>
        <v>9</v>
      </c>
      <c r="N16" s="65">
        <f>VLOOKUP($A16,'Return Data'!$B$7:$R$2292,17,0)</f>
        <v>8.4951000000000008</v>
      </c>
      <c r="O16" s="66">
        <f t="shared" si="5"/>
        <v>9</v>
      </c>
      <c r="P16" s="65">
        <f>VLOOKUP($A16,'Return Data'!$B$7:$R$2292,14,0)</f>
        <v>12.9331</v>
      </c>
      <c r="Q16" s="66">
        <f t="shared" si="6"/>
        <v>10</v>
      </c>
      <c r="R16" s="65">
        <f>VLOOKUP($A16,'Return Data'!$B$7:$R$2292,16,0)</f>
        <v>9.3877000000000006</v>
      </c>
      <c r="S16" s="67">
        <f t="shared" si="7"/>
        <v>4</v>
      </c>
    </row>
    <row r="17" spans="1:19" x14ac:dyDescent="0.3">
      <c r="A17" s="82" t="s">
        <v>885</v>
      </c>
      <c r="B17" s="64">
        <f>VLOOKUP($A17,'Return Data'!$B$7:$R$2292,3,0)</f>
        <v>44579</v>
      </c>
      <c r="C17" s="65">
        <f>VLOOKUP($A17,'Return Data'!$B$7:$R$2292,4,0)</f>
        <v>42.748100000000001</v>
      </c>
      <c r="D17" s="65">
        <f>VLOOKUP($A17,'Return Data'!$B$7:$R$2292,9,0)</f>
        <v>-21.9588</v>
      </c>
      <c r="E17" s="66">
        <f t="shared" si="0"/>
        <v>5</v>
      </c>
      <c r="F17" s="65">
        <f>VLOOKUP($A17,'Return Data'!$B$7:$R$2292,10,0)</f>
        <v>5.2050999999999998</v>
      </c>
      <c r="G17" s="66">
        <f t="shared" si="1"/>
        <v>5</v>
      </c>
      <c r="H17" s="65">
        <f>VLOOKUP($A17,'Return Data'!$B$7:$R$2292,11,0)</f>
        <v>-2.1122000000000001</v>
      </c>
      <c r="I17" s="66">
        <f t="shared" si="2"/>
        <v>4</v>
      </c>
      <c r="J17" s="65">
        <f>VLOOKUP($A17,'Return Data'!$B$7:$R$2292,12,0)</f>
        <v>2.6214</v>
      </c>
      <c r="K17" s="66">
        <f t="shared" si="3"/>
        <v>4</v>
      </c>
      <c r="L17" s="65">
        <f>VLOOKUP($A17,'Return Data'!$B$7:$R$2292,13,0)</f>
        <v>-2.0436000000000001</v>
      </c>
      <c r="M17" s="66">
        <f t="shared" si="4"/>
        <v>5</v>
      </c>
      <c r="N17" s="65">
        <f>VLOOKUP($A17,'Return Data'!$B$7:$R$2292,17,0)</f>
        <v>8.7720000000000002</v>
      </c>
      <c r="O17" s="66">
        <f t="shared" si="5"/>
        <v>3</v>
      </c>
      <c r="P17" s="65">
        <f>VLOOKUP($A17,'Return Data'!$B$7:$R$2292,14,0)</f>
        <v>13.2295</v>
      </c>
      <c r="Q17" s="66">
        <f t="shared" si="6"/>
        <v>4</v>
      </c>
      <c r="R17" s="65">
        <f>VLOOKUP($A17,'Return Data'!$B$7:$R$2292,16,0)</f>
        <v>8.8239999999999998</v>
      </c>
      <c r="S17" s="67">
        <f t="shared" si="7"/>
        <v>5</v>
      </c>
    </row>
    <row r="18" spans="1:19" x14ac:dyDescent="0.3">
      <c r="A18" s="82" t="s">
        <v>886</v>
      </c>
      <c r="B18" s="64">
        <f>VLOOKUP($A18,'Return Data'!$B$7:$R$2292,3,0)</f>
        <v>44579</v>
      </c>
      <c r="C18" s="65">
        <f>VLOOKUP($A18,'Return Data'!$B$7:$R$2292,4,0)</f>
        <v>41.616300000000003</v>
      </c>
      <c r="D18" s="65">
        <f>VLOOKUP($A18,'Return Data'!$B$7:$R$2292,9,0)</f>
        <v>-22.941099999999999</v>
      </c>
      <c r="E18" s="66">
        <f t="shared" si="0"/>
        <v>11</v>
      </c>
      <c r="F18" s="65">
        <f>VLOOKUP($A18,'Return Data'!$B$7:$R$2292,10,0)</f>
        <v>4.7172000000000001</v>
      </c>
      <c r="G18" s="66">
        <f t="shared" si="1"/>
        <v>11</v>
      </c>
      <c r="H18" s="65">
        <f>VLOOKUP($A18,'Return Data'!$B$7:$R$2292,11,0)</f>
        <v>-2.7322000000000002</v>
      </c>
      <c r="I18" s="66">
        <f t="shared" si="2"/>
        <v>11</v>
      </c>
      <c r="J18" s="65">
        <f>VLOOKUP($A18,'Return Data'!$B$7:$R$2292,12,0)</f>
        <v>2.0777000000000001</v>
      </c>
      <c r="K18" s="66">
        <f t="shared" si="3"/>
        <v>10</v>
      </c>
      <c r="L18" s="65">
        <f>VLOOKUP($A18,'Return Data'!$B$7:$R$2292,13,0)</f>
        <v>-2.6442999999999999</v>
      </c>
      <c r="M18" s="66">
        <f t="shared" si="4"/>
        <v>11</v>
      </c>
      <c r="N18" s="65">
        <f>VLOOKUP($A18,'Return Data'!$B$7:$R$2292,17,0)</f>
        <v>8.1737000000000002</v>
      </c>
      <c r="O18" s="66">
        <f t="shared" si="5"/>
        <v>11</v>
      </c>
      <c r="P18" s="65">
        <f>VLOOKUP($A18,'Return Data'!$B$7:$R$2292,14,0)</f>
        <v>12.738300000000001</v>
      </c>
      <c r="Q18" s="66">
        <f t="shared" si="6"/>
        <v>11</v>
      </c>
      <c r="R18" s="65">
        <f>VLOOKUP($A18,'Return Data'!$B$7:$R$2292,16,0)</f>
        <v>10.546200000000001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-21.952018181818179</v>
      </c>
      <c r="E20" s="88"/>
      <c r="F20" s="89">
        <f>AVERAGE(F8:F18)</f>
        <v>5.1566272727272731</v>
      </c>
      <c r="G20" s="88"/>
      <c r="H20" s="89">
        <f>AVERAGE(H8:H18)</f>
        <v>-2.1815818181818183</v>
      </c>
      <c r="I20" s="88"/>
      <c r="J20" s="89">
        <f>AVERAGE(J8:J18)</f>
        <v>2.481527272727273</v>
      </c>
      <c r="K20" s="88"/>
      <c r="L20" s="89">
        <f>AVERAGE(L8:L18)</f>
        <v>-2.1501454545454552</v>
      </c>
      <c r="M20" s="88"/>
      <c r="N20" s="89">
        <f>AVERAGE(N8:N18)</f>
        <v>8.6297090909090901</v>
      </c>
      <c r="O20" s="88"/>
      <c r="P20" s="89">
        <f>AVERAGE(P8:P18)</f>
        <v>13.096227272727274</v>
      </c>
      <c r="Q20" s="88"/>
      <c r="R20" s="89">
        <f>AVERAGE(R8:R18)</f>
        <v>8.3099454545454545</v>
      </c>
      <c r="S20" s="90"/>
    </row>
    <row r="21" spans="1:19" x14ac:dyDescent="0.3">
      <c r="A21" s="87" t="s">
        <v>28</v>
      </c>
      <c r="B21" s="88"/>
      <c r="C21" s="88"/>
      <c r="D21" s="89">
        <f>MIN(D8:D18)</f>
        <v>-22.941099999999999</v>
      </c>
      <c r="E21" s="88"/>
      <c r="F21" s="89">
        <f>MIN(F8:F18)</f>
        <v>4.7172000000000001</v>
      </c>
      <c r="G21" s="88"/>
      <c r="H21" s="89">
        <f>MIN(H8:H18)</f>
        <v>-2.7322000000000002</v>
      </c>
      <c r="I21" s="88"/>
      <c r="J21" s="89">
        <f>MIN(J8:J18)</f>
        <v>1.7054</v>
      </c>
      <c r="K21" s="88"/>
      <c r="L21" s="89">
        <f>MIN(L8:L18)</f>
        <v>-2.6442999999999999</v>
      </c>
      <c r="M21" s="88"/>
      <c r="N21" s="89">
        <f>MIN(N8:N18)</f>
        <v>8.1737000000000002</v>
      </c>
      <c r="O21" s="88"/>
      <c r="P21" s="89">
        <f>MIN(P8:P18)</f>
        <v>12.738300000000001</v>
      </c>
      <c r="Q21" s="88"/>
      <c r="R21" s="89">
        <f>MIN(R8:R18)</f>
        <v>4.2312000000000003</v>
      </c>
      <c r="S21" s="90"/>
    </row>
    <row r="22" spans="1:19" ht="15" thickBot="1" x14ac:dyDescent="0.35">
      <c r="A22" s="91" t="s">
        <v>29</v>
      </c>
      <c r="B22" s="92"/>
      <c r="C22" s="92"/>
      <c r="D22" s="93">
        <f>MAX(D8:D18)</f>
        <v>-20.4099</v>
      </c>
      <c r="E22" s="92"/>
      <c r="F22" s="93">
        <f>MAX(F8:F18)</f>
        <v>5.4747000000000003</v>
      </c>
      <c r="G22" s="92"/>
      <c r="H22" s="93">
        <f>MAX(H8:H18)</f>
        <v>-1.9294</v>
      </c>
      <c r="I22" s="92"/>
      <c r="J22" s="93">
        <f>MAX(J8:J18)</f>
        <v>2.8628</v>
      </c>
      <c r="K22" s="92"/>
      <c r="L22" s="93">
        <f>MAX(L8:L18)</f>
        <v>-1.8362000000000001</v>
      </c>
      <c r="M22" s="92"/>
      <c r="N22" s="93">
        <f>MAX(N8:N18)</f>
        <v>8.8704999999999998</v>
      </c>
      <c r="O22" s="92"/>
      <c r="P22" s="93">
        <f>MAX(P8:P18)</f>
        <v>13.329599999999999</v>
      </c>
      <c r="Q22" s="92"/>
      <c r="R22" s="93">
        <f>MAX(R8:R18)</f>
        <v>11.3238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44579</v>
      </c>
      <c r="C8" s="65">
        <f>VLOOKUP($A8,'Return Data'!$B$7:$R$2292,4,0)</f>
        <v>14.733700000000001</v>
      </c>
      <c r="D8" s="65">
        <f>VLOOKUP($A8,'Return Data'!$B$7:$R$2292,9,0)</f>
        <v>-19.9361</v>
      </c>
      <c r="E8" s="66">
        <f>RANK(D8,D$8:D$18,0)</f>
        <v>8</v>
      </c>
      <c r="F8" s="65">
        <f>VLOOKUP($A8,'Return Data'!$B$7:$R$2292,10,0)</f>
        <v>4.6117999999999997</v>
      </c>
      <c r="G8" s="66">
        <f>RANK(F8,F$8:F$18,0)</f>
        <v>7</v>
      </c>
      <c r="H8" s="65">
        <f>VLOOKUP($A8,'Return Data'!$B$7:$R$2292,11,0)</f>
        <v>-2.4802</v>
      </c>
      <c r="I8" s="66">
        <f>RANK(H8,H$8:H$18,0)</f>
        <v>10</v>
      </c>
      <c r="J8" s="65">
        <f>VLOOKUP($A8,'Return Data'!$B$7:$R$2292,12,0)</f>
        <v>2.1551999999999998</v>
      </c>
      <c r="K8" s="66">
        <f>RANK(J8,J$8:J$18,0)</f>
        <v>4</v>
      </c>
      <c r="L8" s="65">
        <f>VLOOKUP($A8,'Return Data'!$B$7:$R$2292,13,0)</f>
        <v>-3.4121999999999999</v>
      </c>
      <c r="M8" s="66">
        <f>RANK(L8,L$8:L$18,0)</f>
        <v>8</v>
      </c>
      <c r="N8" s="65">
        <f>VLOOKUP($A8,'Return Data'!$B$7:$R$2292,17,0)</f>
        <v>8.3353000000000002</v>
      </c>
      <c r="O8" s="66">
        <f>RANK(N8,N$8:N$18,0)</f>
        <v>8</v>
      </c>
      <c r="P8" s="65">
        <f>VLOOKUP($A8,'Return Data'!$B$7:$R$2292,14,0)</f>
        <v>12.4939</v>
      </c>
      <c r="Q8" s="66">
        <f>RANK(P8,P$8:P$18,0)</f>
        <v>10</v>
      </c>
      <c r="R8" s="65">
        <f>VLOOKUP($A8,'Return Data'!$B$7:$R$2292,16,0)</f>
        <v>4.0178000000000003</v>
      </c>
      <c r="S8" s="67">
        <f>RANK(R8,R$8:R$18,0)</f>
        <v>6</v>
      </c>
    </row>
    <row r="9" spans="1:19" x14ac:dyDescent="0.3">
      <c r="A9" s="82" t="s">
        <v>868</v>
      </c>
      <c r="B9" s="64">
        <f>VLOOKUP($A9,'Return Data'!$B$7:$R$2292,3,0)</f>
        <v>44579</v>
      </c>
      <c r="C9" s="65">
        <f>VLOOKUP($A9,'Return Data'!$B$7:$R$2292,4,0)</f>
        <v>14.680999999999999</v>
      </c>
      <c r="D9" s="65">
        <f>VLOOKUP($A9,'Return Data'!$B$7:$R$2292,9,0)</f>
        <v>-19.811399999999999</v>
      </c>
      <c r="E9" s="66">
        <f t="shared" ref="E9:E18" si="0">RANK(D9,D$8:D$18,0)</f>
        <v>7</v>
      </c>
      <c r="F9" s="65">
        <f>VLOOKUP($A9,'Return Data'!$B$7:$R$2292,10,0)</f>
        <v>4.6839000000000004</v>
      </c>
      <c r="G9" s="66">
        <f t="shared" ref="G9:G18" si="1">RANK(F9,F$8:F$18,0)</f>
        <v>6</v>
      </c>
      <c r="H9" s="65">
        <f>VLOOKUP($A9,'Return Data'!$B$7:$R$2292,11,0)</f>
        <v>-1.8366</v>
      </c>
      <c r="I9" s="66">
        <f t="shared" ref="I9:I18" si="2">RANK(H9,H$8:H$18,0)</f>
        <v>5</v>
      </c>
      <c r="J9" s="65">
        <f>VLOOKUP($A9,'Return Data'!$B$7:$R$2292,12,0)</f>
        <v>1.6182000000000001</v>
      </c>
      <c r="K9" s="66">
        <f t="shared" ref="K9:K18" si="3">RANK(J9,J$8:J$18,0)</f>
        <v>10</v>
      </c>
      <c r="L9" s="65">
        <f>VLOOKUP($A9,'Return Data'!$B$7:$R$2292,13,0)</f>
        <v>-2.8681000000000001</v>
      </c>
      <c r="M9" s="66">
        <f t="shared" ref="M9:M18" si="4">RANK(L9,L$8:L$18,0)</f>
        <v>5</v>
      </c>
      <c r="N9" s="65">
        <f>VLOOKUP($A9,'Return Data'!$B$7:$R$2292,17,0)</f>
        <v>8.8605999999999998</v>
      </c>
      <c r="O9" s="66">
        <f t="shared" ref="O9:O18" si="5">RANK(N9,N$8:N$18,0)</f>
        <v>2</v>
      </c>
      <c r="P9" s="65">
        <f>VLOOKUP($A9,'Return Data'!$B$7:$R$2292,14,0)</f>
        <v>13.194000000000001</v>
      </c>
      <c r="Q9" s="66">
        <f t="shared" ref="Q9:Q18" si="6">RANK(P9,P$8:P$18,0)</f>
        <v>3</v>
      </c>
      <c r="R9" s="65">
        <f>VLOOKUP($A9,'Return Data'!$B$7:$R$2292,16,0)</f>
        <v>3.8153000000000001</v>
      </c>
      <c r="S9" s="67">
        <f t="shared" ref="S9:S18" si="7">RANK(R9,R$8:R$18,0)</f>
        <v>7</v>
      </c>
    </row>
    <row r="10" spans="1:19" x14ac:dyDescent="0.3">
      <c r="A10" s="82" t="s">
        <v>869</v>
      </c>
      <c r="B10" s="64">
        <f>VLOOKUP($A10,'Return Data'!$B$7:$R$2292,3,0)</f>
        <v>44579</v>
      </c>
      <c r="C10" s="65">
        <f>VLOOKUP($A10,'Return Data'!$B$7:$R$2292,4,0)</f>
        <v>16.763100000000001</v>
      </c>
      <c r="D10" s="65">
        <f>VLOOKUP($A10,'Return Data'!$B$7:$R$2292,9,0)</f>
        <v>-40.144399999999997</v>
      </c>
      <c r="E10" s="66">
        <f t="shared" si="0"/>
        <v>11</v>
      </c>
      <c r="F10" s="65">
        <f>VLOOKUP($A10,'Return Data'!$B$7:$R$2292,10,0)</f>
        <v>-22.804500000000001</v>
      </c>
      <c r="G10" s="66">
        <f t="shared" si="1"/>
        <v>11</v>
      </c>
      <c r="H10" s="65">
        <f>VLOOKUP($A10,'Return Data'!$B$7:$R$2292,11,0)</f>
        <v>-17.418700000000001</v>
      </c>
      <c r="I10" s="66">
        <f t="shared" si="2"/>
        <v>11</v>
      </c>
      <c r="J10" s="65">
        <f>VLOOKUP($A10,'Return Data'!$B$7:$R$2292,12,0)</f>
        <v>-17.163699999999999</v>
      </c>
      <c r="K10" s="66">
        <f t="shared" si="3"/>
        <v>11</v>
      </c>
      <c r="L10" s="65">
        <f>VLOOKUP($A10,'Return Data'!$B$7:$R$2292,13,0)</f>
        <v>-9.2984000000000009</v>
      </c>
      <c r="M10" s="66">
        <f t="shared" si="4"/>
        <v>11</v>
      </c>
      <c r="N10" s="65">
        <f>VLOOKUP($A10,'Return Data'!$B$7:$R$2292,17,0)</f>
        <v>7.7988999999999997</v>
      </c>
      <c r="O10" s="66">
        <f t="shared" si="5"/>
        <v>9</v>
      </c>
      <c r="P10" s="65">
        <f>VLOOKUP($A10,'Return Data'!$B$7:$R$2292,14,0)</f>
        <v>15.055300000000001</v>
      </c>
      <c r="Q10" s="66">
        <f t="shared" si="6"/>
        <v>1</v>
      </c>
      <c r="R10" s="65">
        <f>VLOOKUP($A10,'Return Data'!$B$7:$R$2292,16,0)</f>
        <v>3.6638999999999999</v>
      </c>
      <c r="S10" s="67">
        <f t="shared" si="7"/>
        <v>9</v>
      </c>
    </row>
    <row r="11" spans="1:19" x14ac:dyDescent="0.3">
      <c r="A11" s="82" t="s">
        <v>871</v>
      </c>
      <c r="B11" s="64">
        <f>VLOOKUP($A11,'Return Data'!$B$7:$R$2292,3,0)</f>
        <v>44579</v>
      </c>
      <c r="C11" s="65">
        <f>VLOOKUP($A11,'Return Data'!$B$7:$R$2292,4,0)</f>
        <v>15.108700000000001</v>
      </c>
      <c r="D11" s="65">
        <f>VLOOKUP($A11,'Return Data'!$B$7:$R$2292,9,0)</f>
        <v>-18.873200000000001</v>
      </c>
      <c r="E11" s="66">
        <f t="shared" si="0"/>
        <v>5</v>
      </c>
      <c r="F11" s="65">
        <f>VLOOKUP($A11,'Return Data'!$B$7:$R$2292,10,0)</f>
        <v>3.7347000000000001</v>
      </c>
      <c r="G11" s="66">
        <f t="shared" si="1"/>
        <v>9</v>
      </c>
      <c r="H11" s="65">
        <f>VLOOKUP($A11,'Return Data'!$B$7:$R$2292,11,0)</f>
        <v>-2.0665</v>
      </c>
      <c r="I11" s="66">
        <f t="shared" si="2"/>
        <v>8</v>
      </c>
      <c r="J11" s="65">
        <f>VLOOKUP($A11,'Return Data'!$B$7:$R$2292,12,0)</f>
        <v>1.6791</v>
      </c>
      <c r="K11" s="66">
        <f t="shared" si="3"/>
        <v>9</v>
      </c>
      <c r="L11" s="65">
        <f>VLOOKUP($A11,'Return Data'!$B$7:$R$2292,13,0)</f>
        <v>-3.0636000000000001</v>
      </c>
      <c r="M11" s="66">
        <f t="shared" si="4"/>
        <v>7</v>
      </c>
      <c r="N11" s="65">
        <f>VLOOKUP($A11,'Return Data'!$B$7:$R$2292,17,0)</f>
        <v>8.7354000000000003</v>
      </c>
      <c r="O11" s="66">
        <f t="shared" si="5"/>
        <v>3</v>
      </c>
      <c r="P11" s="65">
        <f>VLOOKUP($A11,'Return Data'!$B$7:$R$2292,14,0)</f>
        <v>12.645200000000001</v>
      </c>
      <c r="Q11" s="66">
        <f t="shared" si="6"/>
        <v>8</v>
      </c>
      <c r="R11" s="65">
        <f>VLOOKUP($A11,'Return Data'!$B$7:$R$2292,16,0)</f>
        <v>4.1199000000000003</v>
      </c>
      <c r="S11" s="67">
        <f t="shared" si="7"/>
        <v>5</v>
      </c>
    </row>
    <row r="12" spans="1:19" x14ac:dyDescent="0.3">
      <c r="A12" s="82" t="s">
        <v>873</v>
      </c>
      <c r="B12" s="64">
        <f>VLOOKUP($A12,'Return Data'!$B$7:$R$2292,3,0)</f>
        <v>44579</v>
      </c>
      <c r="C12" s="65">
        <f>VLOOKUP($A12,'Return Data'!$B$7:$R$2292,4,0)</f>
        <v>15.6622</v>
      </c>
      <c r="D12" s="65">
        <f>VLOOKUP($A12,'Return Data'!$B$7:$R$2292,9,0)</f>
        <v>-15.7858</v>
      </c>
      <c r="E12" s="66">
        <f t="shared" si="0"/>
        <v>1</v>
      </c>
      <c r="F12" s="65">
        <f>VLOOKUP($A12,'Return Data'!$B$7:$R$2292,10,0)</f>
        <v>5.5792999999999999</v>
      </c>
      <c r="G12" s="66">
        <f t="shared" si="1"/>
        <v>1</v>
      </c>
      <c r="H12" s="65">
        <f>VLOOKUP($A12,'Return Data'!$B$7:$R$2292,11,0)</f>
        <v>-1.2116</v>
      </c>
      <c r="I12" s="66">
        <f t="shared" si="2"/>
        <v>1</v>
      </c>
      <c r="J12" s="65">
        <f>VLOOKUP($A12,'Return Data'!$B$7:$R$2292,12,0)</f>
        <v>2.3210000000000002</v>
      </c>
      <c r="K12" s="66">
        <f t="shared" si="3"/>
        <v>3</v>
      </c>
      <c r="L12" s="65">
        <f>VLOOKUP($A12,'Return Data'!$B$7:$R$2292,13,0)</f>
        <v>-2.7469999999999999</v>
      </c>
      <c r="M12" s="66">
        <f t="shared" si="4"/>
        <v>3</v>
      </c>
      <c r="N12" s="65">
        <f>VLOOKUP($A12,'Return Data'!$B$7:$R$2292,17,0)</f>
        <v>8.3979999999999997</v>
      </c>
      <c r="O12" s="66">
        <f t="shared" si="5"/>
        <v>7</v>
      </c>
      <c r="P12" s="65">
        <f>VLOOKUP($A12,'Return Data'!$B$7:$R$2292,14,0)</f>
        <v>12.8553</v>
      </c>
      <c r="Q12" s="66">
        <f t="shared" si="6"/>
        <v>6</v>
      </c>
      <c r="R12" s="65">
        <f>VLOOKUP($A12,'Return Data'!$B$7:$R$2292,16,0)</f>
        <v>4.4612999999999996</v>
      </c>
      <c r="S12" s="67">
        <f t="shared" si="7"/>
        <v>4</v>
      </c>
    </row>
    <row r="13" spans="1:19" x14ac:dyDescent="0.3">
      <c r="A13" s="82" t="s">
        <v>875</v>
      </c>
      <c r="B13" s="64">
        <f>VLOOKUP($A13,'Return Data'!$B$7:$R$2292,3,0)</f>
        <v>44579</v>
      </c>
      <c r="C13" s="65">
        <f>VLOOKUP($A13,'Return Data'!$B$7:$R$2292,4,0)</f>
        <v>12.998900000000001</v>
      </c>
      <c r="D13" s="65">
        <f>VLOOKUP($A13,'Return Data'!$B$7:$R$2292,9,0)</f>
        <v>-26.090900000000001</v>
      </c>
      <c r="E13" s="66">
        <f t="shared" si="0"/>
        <v>10</v>
      </c>
      <c r="F13" s="65">
        <f>VLOOKUP($A13,'Return Data'!$B$7:$R$2292,10,0)</f>
        <v>3.6375999999999999</v>
      </c>
      <c r="G13" s="66">
        <f t="shared" si="1"/>
        <v>10</v>
      </c>
      <c r="H13" s="65">
        <f>VLOOKUP($A13,'Return Data'!$B$7:$R$2292,11,0)</f>
        <v>-2.0585</v>
      </c>
      <c r="I13" s="66">
        <f t="shared" si="2"/>
        <v>7</v>
      </c>
      <c r="J13" s="65">
        <f>VLOOKUP($A13,'Return Data'!$B$7:$R$2292,12,0)</f>
        <v>2.3462000000000001</v>
      </c>
      <c r="K13" s="66">
        <f t="shared" si="3"/>
        <v>2</v>
      </c>
      <c r="L13" s="65">
        <f>VLOOKUP($A13,'Return Data'!$B$7:$R$2292,13,0)</f>
        <v>-4.1513</v>
      </c>
      <c r="M13" s="66">
        <f t="shared" si="4"/>
        <v>10</v>
      </c>
      <c r="N13" s="65">
        <f>VLOOKUP($A13,'Return Data'!$B$7:$R$2292,17,0)</f>
        <v>7.5526</v>
      </c>
      <c r="O13" s="66">
        <f t="shared" si="5"/>
        <v>10</v>
      </c>
      <c r="P13" s="65">
        <f>VLOOKUP($A13,'Return Data'!$B$7:$R$2292,14,0)</f>
        <v>11.9335</v>
      </c>
      <c r="Q13" s="66">
        <f t="shared" si="6"/>
        <v>11</v>
      </c>
      <c r="R13" s="65">
        <f>VLOOKUP($A13,'Return Data'!$B$7:$R$2292,16,0)</f>
        <v>2.8187000000000002</v>
      </c>
      <c r="S13" s="67">
        <f t="shared" si="7"/>
        <v>11</v>
      </c>
    </row>
    <row r="14" spans="1:19" x14ac:dyDescent="0.3">
      <c r="A14" s="82" t="s">
        <v>877</v>
      </c>
      <c r="B14" s="64">
        <f>VLOOKUP($A14,'Return Data'!$B$7:$R$2292,3,0)</f>
        <v>44579</v>
      </c>
      <c r="C14" s="65">
        <f>VLOOKUP($A14,'Return Data'!$B$7:$R$2292,4,0)</f>
        <v>14.3344</v>
      </c>
      <c r="D14" s="65">
        <f>VLOOKUP($A14,'Return Data'!$B$7:$R$2292,9,0)</f>
        <v>-19.375299999999999</v>
      </c>
      <c r="E14" s="66">
        <f t="shared" si="0"/>
        <v>6</v>
      </c>
      <c r="F14" s="65">
        <f>VLOOKUP($A14,'Return Data'!$B$7:$R$2292,10,0)</f>
        <v>5.5</v>
      </c>
      <c r="G14" s="66">
        <f t="shared" si="1"/>
        <v>2</v>
      </c>
      <c r="H14" s="65">
        <f>VLOOKUP($A14,'Return Data'!$B$7:$R$2292,11,0)</f>
        <v>-1.2121999999999999</v>
      </c>
      <c r="I14" s="66">
        <f t="shared" si="2"/>
        <v>2</v>
      </c>
      <c r="J14" s="65">
        <f>VLOOKUP($A14,'Return Data'!$B$7:$R$2292,12,0)</f>
        <v>2.4638</v>
      </c>
      <c r="K14" s="66">
        <f t="shared" si="3"/>
        <v>1</v>
      </c>
      <c r="L14" s="65">
        <f>VLOOKUP($A14,'Return Data'!$B$7:$R$2292,13,0)</f>
        <v>-3.5188000000000001</v>
      </c>
      <c r="M14" s="66">
        <f t="shared" si="4"/>
        <v>9</v>
      </c>
      <c r="N14" s="65">
        <f>VLOOKUP($A14,'Return Data'!$B$7:$R$2292,17,0)</f>
        <v>7.2240000000000002</v>
      </c>
      <c r="O14" s="66">
        <f t="shared" si="5"/>
        <v>11</v>
      </c>
      <c r="P14" s="65">
        <f>VLOOKUP($A14,'Return Data'!$B$7:$R$2292,14,0)</f>
        <v>12.6099</v>
      </c>
      <c r="Q14" s="66">
        <f t="shared" si="6"/>
        <v>9</v>
      </c>
      <c r="R14" s="65">
        <f>VLOOKUP($A14,'Return Data'!$B$7:$R$2292,16,0)</f>
        <v>3.6189</v>
      </c>
      <c r="S14" s="67">
        <f t="shared" si="7"/>
        <v>10</v>
      </c>
    </row>
    <row r="15" spans="1:19" x14ac:dyDescent="0.3">
      <c r="A15" s="82" t="s">
        <v>879</v>
      </c>
      <c r="B15" s="64">
        <f>VLOOKUP($A15,'Return Data'!$B$7:$R$2292,3,0)</f>
        <v>44579</v>
      </c>
      <c r="C15" s="65">
        <f>VLOOKUP($A15,'Return Data'!$B$7:$R$2292,4,0)</f>
        <v>19.652799999999999</v>
      </c>
      <c r="D15" s="65">
        <f>VLOOKUP($A15,'Return Data'!$B$7:$R$2292,9,0)</f>
        <v>-21.122299999999999</v>
      </c>
      <c r="E15" s="66">
        <f t="shared" si="0"/>
        <v>9</v>
      </c>
      <c r="F15" s="65">
        <f>VLOOKUP($A15,'Return Data'!$B$7:$R$2292,10,0)</f>
        <v>4.7766000000000002</v>
      </c>
      <c r="G15" s="66">
        <f t="shared" si="1"/>
        <v>5</v>
      </c>
      <c r="H15" s="65">
        <f>VLOOKUP($A15,'Return Data'!$B$7:$R$2292,11,0)</f>
        <v>-1.5661</v>
      </c>
      <c r="I15" s="66">
        <f t="shared" si="2"/>
        <v>4</v>
      </c>
      <c r="J15" s="65">
        <f>VLOOKUP($A15,'Return Data'!$B$7:$R$2292,12,0)</f>
        <v>2.0952000000000002</v>
      </c>
      <c r="K15" s="66">
        <f t="shared" si="3"/>
        <v>6</v>
      </c>
      <c r="L15" s="65">
        <f>VLOOKUP($A15,'Return Data'!$B$7:$R$2292,13,0)</f>
        <v>-2.4094000000000002</v>
      </c>
      <c r="M15" s="66">
        <f t="shared" si="4"/>
        <v>1</v>
      </c>
      <c r="N15" s="65">
        <f>VLOOKUP($A15,'Return Data'!$B$7:$R$2292,17,0)</f>
        <v>8.8902000000000001</v>
      </c>
      <c r="O15" s="66">
        <f t="shared" si="5"/>
        <v>1</v>
      </c>
      <c r="P15" s="65">
        <f>VLOOKUP($A15,'Return Data'!$B$7:$R$2292,14,0)</f>
        <v>13.4505</v>
      </c>
      <c r="Q15" s="66">
        <f t="shared" si="6"/>
        <v>2</v>
      </c>
      <c r="R15" s="65">
        <f>VLOOKUP($A15,'Return Data'!$B$7:$R$2292,16,0)</f>
        <v>6.4389000000000003</v>
      </c>
      <c r="S15" s="67">
        <f t="shared" si="7"/>
        <v>1</v>
      </c>
    </row>
    <row r="16" spans="1:19" x14ac:dyDescent="0.3">
      <c r="A16" s="82" t="s">
        <v>881</v>
      </c>
      <c r="B16" s="64">
        <f>VLOOKUP($A16,'Return Data'!$B$7:$R$2292,3,0)</f>
        <v>44579</v>
      </c>
      <c r="C16" s="65">
        <f>VLOOKUP($A16,'Return Data'!$B$7:$R$2292,4,0)</f>
        <v>19.418500000000002</v>
      </c>
      <c r="D16" s="65">
        <f>VLOOKUP($A16,'Return Data'!$B$7:$R$2292,9,0)</f>
        <v>-17.12</v>
      </c>
      <c r="E16" s="66">
        <f t="shared" si="0"/>
        <v>3</v>
      </c>
      <c r="F16" s="65">
        <f>VLOOKUP($A16,'Return Data'!$B$7:$R$2292,10,0)</f>
        <v>4.8329000000000004</v>
      </c>
      <c r="G16" s="66">
        <f t="shared" si="1"/>
        <v>4</v>
      </c>
      <c r="H16" s="65">
        <f>VLOOKUP($A16,'Return Data'!$B$7:$R$2292,11,0)</f>
        <v>-1.9312</v>
      </c>
      <c r="I16" s="66">
        <f t="shared" si="2"/>
        <v>6</v>
      </c>
      <c r="J16" s="65">
        <f>VLOOKUP($A16,'Return Data'!$B$7:$R$2292,12,0)</f>
        <v>1.8343</v>
      </c>
      <c r="K16" s="66">
        <f t="shared" si="3"/>
        <v>7</v>
      </c>
      <c r="L16" s="65">
        <f>VLOOKUP($A16,'Return Data'!$B$7:$R$2292,13,0)</f>
        <v>-2.7698999999999998</v>
      </c>
      <c r="M16" s="66">
        <f t="shared" si="4"/>
        <v>4</v>
      </c>
      <c r="N16" s="65">
        <f>VLOOKUP($A16,'Return Data'!$B$7:$R$2292,17,0)</f>
        <v>8.6106999999999996</v>
      </c>
      <c r="O16" s="66">
        <f t="shared" si="5"/>
        <v>4</v>
      </c>
      <c r="P16" s="65">
        <f>VLOOKUP($A16,'Return Data'!$B$7:$R$2292,14,0)</f>
        <v>12.771800000000001</v>
      </c>
      <c r="Q16" s="66">
        <f t="shared" si="6"/>
        <v>7</v>
      </c>
      <c r="R16" s="65">
        <f>VLOOKUP($A16,'Return Data'!$B$7:$R$2292,16,0)</f>
        <v>6.2915000000000001</v>
      </c>
      <c r="S16" s="67">
        <f t="shared" si="7"/>
        <v>2</v>
      </c>
    </row>
    <row r="17" spans="1:19" x14ac:dyDescent="0.3">
      <c r="A17" s="82" t="s">
        <v>883</v>
      </c>
      <c r="B17" s="64">
        <f>VLOOKUP($A17,'Return Data'!$B$7:$R$2292,3,0)</f>
        <v>44579</v>
      </c>
      <c r="C17" s="65">
        <f>VLOOKUP($A17,'Return Data'!$B$7:$R$2292,4,0)</f>
        <v>19.154900000000001</v>
      </c>
      <c r="D17" s="65">
        <f>VLOOKUP($A17,'Return Data'!$B$7:$R$2292,9,0)</f>
        <v>-16.988099999999999</v>
      </c>
      <c r="E17" s="66">
        <f t="shared" si="0"/>
        <v>2</v>
      </c>
      <c r="F17" s="65">
        <f>VLOOKUP($A17,'Return Data'!$B$7:$R$2292,10,0)</f>
        <v>5.4252000000000002</v>
      </c>
      <c r="G17" s="66">
        <f t="shared" si="1"/>
        <v>3</v>
      </c>
      <c r="H17" s="65">
        <f>VLOOKUP($A17,'Return Data'!$B$7:$R$2292,11,0)</f>
        <v>-1.3158000000000001</v>
      </c>
      <c r="I17" s="66">
        <f t="shared" si="2"/>
        <v>3</v>
      </c>
      <c r="J17" s="65">
        <f>VLOOKUP($A17,'Return Data'!$B$7:$R$2292,12,0)</f>
        <v>2.1335000000000002</v>
      </c>
      <c r="K17" s="66">
        <f t="shared" si="3"/>
        <v>5</v>
      </c>
      <c r="L17" s="65">
        <f>VLOOKUP($A17,'Return Data'!$B$7:$R$2292,13,0)</f>
        <v>-2.6646999999999998</v>
      </c>
      <c r="M17" s="66">
        <f t="shared" si="4"/>
        <v>2</v>
      </c>
      <c r="N17" s="65">
        <f>VLOOKUP($A17,'Return Data'!$B$7:$R$2292,17,0)</f>
        <v>8.6035000000000004</v>
      </c>
      <c r="O17" s="66">
        <f t="shared" si="5"/>
        <v>5</v>
      </c>
      <c r="P17" s="65">
        <f>VLOOKUP($A17,'Return Data'!$B$7:$R$2292,14,0)</f>
        <v>12.936199999999999</v>
      </c>
      <c r="Q17" s="66">
        <f t="shared" si="6"/>
        <v>5</v>
      </c>
      <c r="R17" s="65">
        <f>VLOOKUP($A17,'Return Data'!$B$7:$R$2292,16,0)</f>
        <v>6.2769000000000004</v>
      </c>
      <c r="S17" s="67">
        <f t="shared" si="7"/>
        <v>3</v>
      </c>
    </row>
    <row r="18" spans="1:19" x14ac:dyDescent="0.3">
      <c r="A18" s="82" t="s">
        <v>884</v>
      </c>
      <c r="B18" s="64">
        <f>VLOOKUP($A18,'Return Data'!$B$7:$R$2292,3,0)</f>
        <v>44579</v>
      </c>
      <c r="C18" s="65">
        <f>VLOOKUP($A18,'Return Data'!$B$7:$R$2292,4,0)</f>
        <v>14.698499999999999</v>
      </c>
      <c r="D18" s="65">
        <f>VLOOKUP($A18,'Return Data'!$B$7:$R$2292,9,0)</f>
        <v>-17.2422</v>
      </c>
      <c r="E18" s="66">
        <f t="shared" si="0"/>
        <v>4</v>
      </c>
      <c r="F18" s="65">
        <f>VLOOKUP($A18,'Return Data'!$B$7:$R$2292,10,0)</f>
        <v>4.5263</v>
      </c>
      <c r="G18" s="66">
        <f t="shared" si="1"/>
        <v>8</v>
      </c>
      <c r="H18" s="65">
        <f>VLOOKUP($A18,'Return Data'!$B$7:$R$2292,11,0)</f>
        <v>-2.1901999999999999</v>
      </c>
      <c r="I18" s="66">
        <f t="shared" si="2"/>
        <v>9</v>
      </c>
      <c r="J18" s="65">
        <f>VLOOKUP($A18,'Return Data'!$B$7:$R$2292,12,0)</f>
        <v>1.7568999999999999</v>
      </c>
      <c r="K18" s="66">
        <f t="shared" si="3"/>
        <v>8</v>
      </c>
      <c r="L18" s="65">
        <f>VLOOKUP($A18,'Return Data'!$B$7:$R$2292,13,0)</f>
        <v>-3.0045000000000002</v>
      </c>
      <c r="M18" s="66">
        <f t="shared" si="4"/>
        <v>6</v>
      </c>
      <c r="N18" s="65">
        <f>VLOOKUP($A18,'Return Data'!$B$7:$R$2292,17,0)</f>
        <v>8.3996999999999993</v>
      </c>
      <c r="O18" s="66">
        <f t="shared" si="5"/>
        <v>6</v>
      </c>
      <c r="P18" s="65">
        <f>VLOOKUP($A18,'Return Data'!$B$7:$R$2292,14,0)</f>
        <v>12.942</v>
      </c>
      <c r="Q18" s="66">
        <f t="shared" si="6"/>
        <v>4</v>
      </c>
      <c r="R18" s="65">
        <f>VLOOKUP($A18,'Return Data'!$B$7:$R$2292,16,0)</f>
        <v>3.7881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-21.135427272727274</v>
      </c>
      <c r="E20" s="88"/>
      <c r="F20" s="89">
        <f>AVERAGE(F8:F18)</f>
        <v>2.2276181818181815</v>
      </c>
      <c r="G20" s="88"/>
      <c r="H20" s="89">
        <f>AVERAGE(H8:H18)</f>
        <v>-3.2079636363636364</v>
      </c>
      <c r="I20" s="88"/>
      <c r="J20" s="89">
        <f>AVERAGE(J8:J18)</f>
        <v>0.29451818181818185</v>
      </c>
      <c r="K20" s="88"/>
      <c r="L20" s="89">
        <f>AVERAGE(L8:L18)</f>
        <v>-3.6279909090909097</v>
      </c>
      <c r="M20" s="88"/>
      <c r="N20" s="89">
        <f>AVERAGE(N8:N18)</f>
        <v>8.3099000000000007</v>
      </c>
      <c r="O20" s="88"/>
      <c r="P20" s="89">
        <f>AVERAGE(P8:P18)</f>
        <v>12.98978181818182</v>
      </c>
      <c r="Q20" s="88"/>
      <c r="R20" s="89">
        <f>AVERAGE(R8:R18)</f>
        <v>4.4828363636363635</v>
      </c>
      <c r="S20" s="90"/>
    </row>
    <row r="21" spans="1:19" x14ac:dyDescent="0.3">
      <c r="A21" s="87" t="s">
        <v>28</v>
      </c>
      <c r="B21" s="88"/>
      <c r="C21" s="88"/>
      <c r="D21" s="89">
        <f>MIN(D8:D18)</f>
        <v>-40.144399999999997</v>
      </c>
      <c r="E21" s="88"/>
      <c r="F21" s="89">
        <f>MIN(F8:F18)</f>
        <v>-22.804500000000001</v>
      </c>
      <c r="G21" s="88"/>
      <c r="H21" s="89">
        <f>MIN(H8:H18)</f>
        <v>-17.418700000000001</v>
      </c>
      <c r="I21" s="88"/>
      <c r="J21" s="89">
        <f>MIN(J8:J18)</f>
        <v>-17.163699999999999</v>
      </c>
      <c r="K21" s="88"/>
      <c r="L21" s="89">
        <f>MIN(L8:L18)</f>
        <v>-9.2984000000000009</v>
      </c>
      <c r="M21" s="88"/>
      <c r="N21" s="89">
        <f>MIN(N8:N18)</f>
        <v>7.2240000000000002</v>
      </c>
      <c r="O21" s="88"/>
      <c r="P21" s="89">
        <f>MIN(P8:P18)</f>
        <v>11.9335</v>
      </c>
      <c r="Q21" s="88"/>
      <c r="R21" s="89">
        <f>MIN(R8:R18)</f>
        <v>2.8187000000000002</v>
      </c>
      <c r="S21" s="90"/>
    </row>
    <row r="22" spans="1:19" ht="15" thickBot="1" x14ac:dyDescent="0.35">
      <c r="A22" s="91" t="s">
        <v>29</v>
      </c>
      <c r="B22" s="92"/>
      <c r="C22" s="92"/>
      <c r="D22" s="93">
        <f>MAX(D8:D18)</f>
        <v>-15.7858</v>
      </c>
      <c r="E22" s="92"/>
      <c r="F22" s="93">
        <f>MAX(F8:F18)</f>
        <v>5.5792999999999999</v>
      </c>
      <c r="G22" s="92"/>
      <c r="H22" s="93">
        <f>MAX(H8:H18)</f>
        <v>-1.2116</v>
      </c>
      <c r="I22" s="92"/>
      <c r="J22" s="93">
        <f>MAX(J8:J18)</f>
        <v>2.4638</v>
      </c>
      <c r="K22" s="92"/>
      <c r="L22" s="93">
        <f>MAX(L8:L18)</f>
        <v>-2.4094000000000002</v>
      </c>
      <c r="M22" s="92"/>
      <c r="N22" s="93">
        <f>MAX(N8:N18)</f>
        <v>8.8902000000000001</v>
      </c>
      <c r="O22" s="92"/>
      <c r="P22" s="93">
        <f>MAX(P8:P18)</f>
        <v>15.055300000000001</v>
      </c>
      <c r="Q22" s="92"/>
      <c r="R22" s="93">
        <f>MAX(R8:R18)</f>
        <v>6.4389000000000003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44579</v>
      </c>
      <c r="C8" s="65">
        <f>VLOOKUP($A8,'Return Data'!$B$7:$R$2292,4,0)</f>
        <v>17.063500000000001</v>
      </c>
      <c r="D8" s="65">
        <f>VLOOKUP($A8,'Return Data'!$B$7:$R$2292,9,0)</f>
        <v>3.9037000000000002</v>
      </c>
      <c r="E8" s="66">
        <f t="shared" ref="E8:E27" si="0">RANK(D8,D$8:D$27,0)</f>
        <v>6</v>
      </c>
      <c r="F8" s="65">
        <f>VLOOKUP($A8,'Return Data'!$B$7:$R$2292,10,0)</f>
        <v>4.4198000000000004</v>
      </c>
      <c r="G8" s="66">
        <f t="shared" ref="G8:G27" si="1">RANK(F8,F$8:F$27,0)</f>
        <v>6</v>
      </c>
      <c r="H8" s="65">
        <f>VLOOKUP($A8,'Return Data'!$B$7:$R$2292,11,0)</f>
        <v>5.641</v>
      </c>
      <c r="I8" s="66">
        <f t="shared" ref="I8:I27" si="2">RANK(H8,H$8:H$27,0)</f>
        <v>14</v>
      </c>
      <c r="J8" s="65">
        <f>VLOOKUP($A8,'Return Data'!$B$7:$R$2292,12,0)</f>
        <v>6.4451999999999998</v>
      </c>
      <c r="K8" s="66">
        <f t="shared" ref="K8:K27" si="3">RANK(J8,J$8:J$27,0)</f>
        <v>15</v>
      </c>
      <c r="L8" s="65">
        <f>VLOOKUP($A8,'Return Data'!$B$7:$R$2292,13,0)</f>
        <v>7.2271999999999998</v>
      </c>
      <c r="M8" s="66">
        <f t="shared" ref="M8:M27" si="4">RANK(L8,L$8:L$27,0)</f>
        <v>9</v>
      </c>
      <c r="N8" s="65">
        <f>VLOOKUP($A8,'Return Data'!$B$7:$R$2292,17,0)</f>
        <v>8.5840999999999994</v>
      </c>
      <c r="O8" s="66">
        <f>RANK(N8,N$8:N$27,0)</f>
        <v>5</v>
      </c>
      <c r="P8" s="65">
        <f>VLOOKUP($A8,'Return Data'!$B$7:$R$2292,14,0)</f>
        <v>6.7560000000000002</v>
      </c>
      <c r="Q8" s="66">
        <f>RANK(P8,P$8:P$27,0)</f>
        <v>8</v>
      </c>
      <c r="R8" s="65">
        <f>VLOOKUP($A8,'Return Data'!$B$7:$R$2292,16,0)</f>
        <v>8.2116000000000007</v>
      </c>
      <c r="S8" s="67">
        <f t="shared" ref="S8:S27" si="5">RANK(R8,R$8:R$27,0)</f>
        <v>8</v>
      </c>
    </row>
    <row r="9" spans="1:19" x14ac:dyDescent="0.3">
      <c r="A9" s="82" t="s">
        <v>650</v>
      </c>
      <c r="B9" s="64">
        <f>VLOOKUP($A9,'Return Data'!$B$7:$R$2292,3,0)</f>
        <v>44579</v>
      </c>
      <c r="C9" s="65">
        <f>VLOOKUP($A9,'Return Data'!$B$7:$R$2292,4,0)</f>
        <v>0.41570000000000001</v>
      </c>
      <c r="D9" s="65">
        <f>VLOOKUP($A9,'Return Data'!$B$7:$R$2292,9,0)</f>
        <v>0</v>
      </c>
      <c r="E9" s="66">
        <f t="shared" si="0"/>
        <v>19</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f>VLOOKUP($A9,'Return Data'!$B$7:$R$2292,17,0)</f>
        <v>-13.3348</v>
      </c>
      <c r="O9" s="66">
        <f>RANK(N9,N$8:N$27,0)</f>
        <v>17</v>
      </c>
      <c r="P9" s="65"/>
      <c r="Q9" s="66"/>
      <c r="R9" s="65">
        <f>VLOOKUP($A9,'Return Data'!$B$7:$R$2292,16,0)</f>
        <v>-11.9444</v>
      </c>
      <c r="S9" s="67">
        <f t="shared" si="5"/>
        <v>19</v>
      </c>
    </row>
    <row r="10" spans="1:19" x14ac:dyDescent="0.3">
      <c r="A10" s="82" t="s">
        <v>652</v>
      </c>
      <c r="B10" s="64">
        <f>VLOOKUP($A10,'Return Data'!$B$7:$R$2292,3,0)</f>
        <v>44579</v>
      </c>
      <c r="C10" s="65">
        <f>VLOOKUP($A10,'Return Data'!$B$7:$R$2292,4,0)</f>
        <v>18.548999999999999</v>
      </c>
      <c r="D10" s="65">
        <f>VLOOKUP($A10,'Return Data'!$B$7:$R$2292,9,0)</f>
        <v>3.6211000000000002</v>
      </c>
      <c r="E10" s="66">
        <f t="shared" si="0"/>
        <v>8</v>
      </c>
      <c r="F10" s="65">
        <f>VLOOKUP($A10,'Return Data'!$B$7:$R$2292,10,0)</f>
        <v>4.4009</v>
      </c>
      <c r="G10" s="66">
        <f t="shared" si="1"/>
        <v>8</v>
      </c>
      <c r="H10" s="65">
        <f>VLOOKUP($A10,'Return Data'!$B$7:$R$2292,11,0)</f>
        <v>5.7641</v>
      </c>
      <c r="I10" s="66">
        <f t="shared" si="2"/>
        <v>13</v>
      </c>
      <c r="J10" s="65">
        <f>VLOOKUP($A10,'Return Data'!$B$7:$R$2292,12,0)</f>
        <v>6.6135999999999999</v>
      </c>
      <c r="K10" s="66">
        <f t="shared" si="3"/>
        <v>14</v>
      </c>
      <c r="L10" s="65">
        <f>VLOOKUP($A10,'Return Data'!$B$7:$R$2292,13,0)</f>
        <v>7.0698999999999996</v>
      </c>
      <c r="M10" s="66">
        <f t="shared" si="4"/>
        <v>11</v>
      </c>
      <c r="N10" s="65">
        <f>VLOOKUP($A10,'Return Data'!$B$7:$R$2292,17,0)</f>
        <v>8.0442999999999998</v>
      </c>
      <c r="O10" s="66">
        <f t="shared" ref="O10:O22" si="6">RANK(N10,N$8:N$27,0)</f>
        <v>6</v>
      </c>
      <c r="P10" s="65">
        <f>VLOOKUP($A10,'Return Data'!$B$7:$R$2292,14,0)</f>
        <v>7.2309999999999999</v>
      </c>
      <c r="Q10" s="66">
        <f t="shared" ref="Q10:Q22" si="7">RANK(P10,P$8:P$27,0)</f>
        <v>7</v>
      </c>
      <c r="R10" s="65">
        <f>VLOOKUP($A10,'Return Data'!$B$7:$R$2292,16,0)</f>
        <v>8.5654000000000003</v>
      </c>
      <c r="S10" s="67">
        <f t="shared" si="5"/>
        <v>7</v>
      </c>
    </row>
    <row r="11" spans="1:19" x14ac:dyDescent="0.3">
      <c r="A11" s="82" t="s">
        <v>656</v>
      </c>
      <c r="B11" s="64">
        <f>VLOOKUP($A11,'Return Data'!$B$7:$R$2292,3,0)</f>
        <v>44579</v>
      </c>
      <c r="C11" s="65">
        <f>VLOOKUP($A11,'Return Data'!$B$7:$R$2292,4,0)</f>
        <v>18.750800000000002</v>
      </c>
      <c r="D11" s="65">
        <f>VLOOKUP($A11,'Return Data'!$B$7:$R$2292,9,0)</f>
        <v>4.1147999999999998</v>
      </c>
      <c r="E11" s="66">
        <f t="shared" si="0"/>
        <v>5</v>
      </c>
      <c r="F11" s="65">
        <f>VLOOKUP($A11,'Return Data'!$B$7:$R$2292,10,0)</f>
        <v>3.9748999999999999</v>
      </c>
      <c r="G11" s="66">
        <f t="shared" si="1"/>
        <v>9</v>
      </c>
      <c r="H11" s="65">
        <f>VLOOKUP($A11,'Return Data'!$B$7:$R$2292,11,0)</f>
        <v>22.495200000000001</v>
      </c>
      <c r="I11" s="66">
        <f t="shared" si="2"/>
        <v>3</v>
      </c>
      <c r="J11" s="65">
        <f>VLOOKUP($A11,'Return Data'!$B$7:$R$2292,12,0)</f>
        <v>17.097000000000001</v>
      </c>
      <c r="K11" s="66">
        <f t="shared" si="3"/>
        <v>3</v>
      </c>
      <c r="L11" s="65">
        <f>VLOOKUP($A11,'Return Data'!$B$7:$R$2292,13,0)</f>
        <v>19.893899999999999</v>
      </c>
      <c r="M11" s="66">
        <f t="shared" si="4"/>
        <v>2</v>
      </c>
      <c r="N11" s="65">
        <f>VLOOKUP($A11,'Return Data'!$B$7:$R$2292,17,0)</f>
        <v>11.1995</v>
      </c>
      <c r="O11" s="66">
        <f t="shared" si="6"/>
        <v>1</v>
      </c>
      <c r="P11" s="65">
        <f>VLOOKUP($A11,'Return Data'!$B$7:$R$2292,14,0)</f>
        <v>8.4354999999999993</v>
      </c>
      <c r="Q11" s="66">
        <f t="shared" si="7"/>
        <v>3</v>
      </c>
      <c r="R11" s="65">
        <f>VLOOKUP($A11,'Return Data'!$B$7:$R$2292,16,0)</f>
        <v>9.4078999999999997</v>
      </c>
      <c r="S11" s="67">
        <f t="shared" si="5"/>
        <v>2</v>
      </c>
    </row>
    <row r="12" spans="1:19" x14ac:dyDescent="0.3">
      <c r="A12" s="82" t="s">
        <v>658</v>
      </c>
      <c r="B12" s="64">
        <f>VLOOKUP($A12,'Return Data'!$B$7:$R$2292,3,0)</f>
        <v>44579</v>
      </c>
      <c r="C12" s="65">
        <f>VLOOKUP($A12,'Return Data'!$B$7:$R$2292,4,0)</f>
        <v>4.3987999999999996</v>
      </c>
      <c r="D12" s="65">
        <f>VLOOKUP($A12,'Return Data'!$B$7:$R$2292,9,0)</f>
        <v>2.7812999999999999</v>
      </c>
      <c r="E12" s="66">
        <f t="shared" si="0"/>
        <v>12</v>
      </c>
      <c r="F12" s="65">
        <f>VLOOKUP($A12,'Return Data'!$B$7:$R$2292,10,0)</f>
        <v>1.7575000000000001</v>
      </c>
      <c r="G12" s="66">
        <f t="shared" si="1"/>
        <v>19</v>
      </c>
      <c r="H12" s="65">
        <f>VLOOKUP($A12,'Return Data'!$B$7:$R$2292,11,0)</f>
        <v>3.3622999999999998</v>
      </c>
      <c r="I12" s="66">
        <f t="shared" si="2"/>
        <v>18</v>
      </c>
      <c r="J12" s="65">
        <f>VLOOKUP($A12,'Return Data'!$B$7:$R$2292,12,0)</f>
        <v>6.8674999999999997</v>
      </c>
      <c r="K12" s="66">
        <f t="shared" si="3"/>
        <v>13</v>
      </c>
      <c r="L12" s="65">
        <f>VLOOKUP($A12,'Return Data'!$B$7:$R$2292,13,0)</f>
        <v>9.5510000000000002</v>
      </c>
      <c r="M12" s="66">
        <f t="shared" si="4"/>
        <v>7</v>
      </c>
      <c r="N12" s="65">
        <f>VLOOKUP($A12,'Return Data'!$B$7:$R$2292,17,0)</f>
        <v>-21.996400000000001</v>
      </c>
      <c r="O12" s="66">
        <f t="shared" si="6"/>
        <v>18</v>
      </c>
      <c r="P12" s="65">
        <f>VLOOKUP($A12,'Return Data'!$B$7:$R$2292,14,0)</f>
        <v>-30.599900000000002</v>
      </c>
      <c r="Q12" s="66">
        <f t="shared" si="7"/>
        <v>17</v>
      </c>
      <c r="R12" s="65">
        <f>VLOOKUP($A12,'Return Data'!$B$7:$R$2292,16,0)</f>
        <v>-11.227499999999999</v>
      </c>
      <c r="S12" s="67">
        <f t="shared" si="5"/>
        <v>18</v>
      </c>
    </row>
    <row r="13" spans="1:19" x14ac:dyDescent="0.3">
      <c r="A13" s="82" t="s">
        <v>660</v>
      </c>
      <c r="B13" s="64">
        <f>VLOOKUP($A13,'Return Data'!$B$7:$R$2292,3,0)</f>
        <v>44579</v>
      </c>
      <c r="C13" s="65">
        <f>VLOOKUP($A13,'Return Data'!$B$7:$R$2292,4,0)</f>
        <v>32.7532</v>
      </c>
      <c r="D13" s="65">
        <f>VLOOKUP($A13,'Return Data'!$B$7:$R$2292,9,0)</f>
        <v>0.87480000000000002</v>
      </c>
      <c r="E13" s="66">
        <f t="shared" si="0"/>
        <v>15</v>
      </c>
      <c r="F13" s="65">
        <f>VLOOKUP($A13,'Return Data'!$B$7:$R$2292,10,0)</f>
        <v>2.3957999999999999</v>
      </c>
      <c r="G13" s="66">
        <f t="shared" si="1"/>
        <v>18</v>
      </c>
      <c r="H13" s="65">
        <f>VLOOKUP($A13,'Return Data'!$B$7:$R$2292,11,0)</f>
        <v>2.2801</v>
      </c>
      <c r="I13" s="66">
        <f t="shared" si="2"/>
        <v>19</v>
      </c>
      <c r="J13" s="65">
        <f>VLOOKUP($A13,'Return Data'!$B$7:$R$2292,12,0)</f>
        <v>3.1520999999999999</v>
      </c>
      <c r="K13" s="66">
        <f t="shared" si="3"/>
        <v>19</v>
      </c>
      <c r="L13" s="65">
        <f>VLOOKUP($A13,'Return Data'!$B$7:$R$2292,13,0)</f>
        <v>3.6107</v>
      </c>
      <c r="M13" s="66">
        <f t="shared" si="4"/>
        <v>17</v>
      </c>
      <c r="N13" s="65">
        <f>VLOOKUP($A13,'Return Data'!$B$7:$R$2292,17,0)</f>
        <v>4.4604999999999997</v>
      </c>
      <c r="O13" s="66">
        <f t="shared" si="6"/>
        <v>13</v>
      </c>
      <c r="P13" s="65">
        <f>VLOOKUP($A13,'Return Data'!$B$7:$R$2292,14,0)</f>
        <v>4.7233999999999998</v>
      </c>
      <c r="Q13" s="66">
        <f t="shared" si="7"/>
        <v>11</v>
      </c>
      <c r="R13" s="65">
        <f>VLOOKUP($A13,'Return Data'!$B$7:$R$2292,16,0)</f>
        <v>6.7058999999999997</v>
      </c>
      <c r="S13" s="67">
        <f t="shared" si="5"/>
        <v>13</v>
      </c>
    </row>
    <row r="14" spans="1:19" x14ac:dyDescent="0.3">
      <c r="A14" s="82" t="s">
        <v>663</v>
      </c>
      <c r="B14" s="64">
        <f>VLOOKUP($A14,'Return Data'!$B$7:$R$2292,3,0)</f>
        <v>44579</v>
      </c>
      <c r="C14" s="65">
        <f>VLOOKUP($A14,'Return Data'!$B$7:$R$2292,4,0)</f>
        <v>24.0931</v>
      </c>
      <c r="D14" s="65">
        <f>VLOOKUP($A14,'Return Data'!$B$7:$R$2292,9,0)</f>
        <v>-1.867</v>
      </c>
      <c r="E14" s="66">
        <f t="shared" si="0"/>
        <v>20</v>
      </c>
      <c r="F14" s="65">
        <f>VLOOKUP($A14,'Return Data'!$B$7:$R$2292,10,0)</f>
        <v>4.4021999999999997</v>
      </c>
      <c r="G14" s="66">
        <f t="shared" si="1"/>
        <v>7</v>
      </c>
      <c r="H14" s="65">
        <f>VLOOKUP($A14,'Return Data'!$B$7:$R$2292,11,0)</f>
        <v>15.8779</v>
      </c>
      <c r="I14" s="66">
        <f t="shared" si="2"/>
        <v>4</v>
      </c>
      <c r="J14" s="65">
        <f>VLOOKUP($A14,'Return Data'!$B$7:$R$2292,12,0)</f>
        <v>10.98</v>
      </c>
      <c r="K14" s="66">
        <f t="shared" si="3"/>
        <v>7</v>
      </c>
      <c r="L14" s="65">
        <f>VLOOKUP($A14,'Return Data'!$B$7:$R$2292,13,0)</f>
        <v>13.041499999999999</v>
      </c>
      <c r="M14" s="66">
        <f t="shared" si="4"/>
        <v>5</v>
      </c>
      <c r="N14" s="65">
        <f>VLOOKUP($A14,'Return Data'!$B$7:$R$2292,17,0)</f>
        <v>9.2693999999999992</v>
      </c>
      <c r="O14" s="66">
        <f t="shared" si="6"/>
        <v>2</v>
      </c>
      <c r="P14" s="65">
        <f>VLOOKUP($A14,'Return Data'!$B$7:$R$2292,14,0)</f>
        <v>5.9851999999999999</v>
      </c>
      <c r="Q14" s="66">
        <f t="shared" si="7"/>
        <v>9</v>
      </c>
      <c r="R14" s="65">
        <f>VLOOKUP($A14,'Return Data'!$B$7:$R$2292,16,0)</f>
        <v>8.7007999999999992</v>
      </c>
      <c r="S14" s="67">
        <f t="shared" si="5"/>
        <v>6</v>
      </c>
    </row>
    <row r="15" spans="1:19" x14ac:dyDescent="0.3">
      <c r="A15" s="82" t="s">
        <v>671</v>
      </c>
      <c r="B15" s="64">
        <f>VLOOKUP($A15,'Return Data'!$B$7:$R$2292,3,0)</f>
        <v>44579</v>
      </c>
      <c r="C15" s="65">
        <f>VLOOKUP($A15,'Return Data'!$B$7:$R$2292,4,0)</f>
        <v>20.3931</v>
      </c>
      <c r="D15" s="65">
        <f>VLOOKUP($A15,'Return Data'!$B$7:$R$2292,9,0)</f>
        <v>2.3258999999999999</v>
      </c>
      <c r="E15" s="66">
        <f t="shared" si="0"/>
        <v>13</v>
      </c>
      <c r="F15" s="65">
        <f>VLOOKUP($A15,'Return Data'!$B$7:$R$2292,10,0)</f>
        <v>4.5734000000000004</v>
      </c>
      <c r="G15" s="66">
        <f t="shared" si="1"/>
        <v>5</v>
      </c>
      <c r="H15" s="65">
        <f>VLOOKUP($A15,'Return Data'!$B$7:$R$2292,11,0)</f>
        <v>5.7934999999999999</v>
      </c>
      <c r="I15" s="66">
        <f t="shared" si="2"/>
        <v>12</v>
      </c>
      <c r="J15" s="65">
        <f>VLOOKUP($A15,'Return Data'!$B$7:$R$2292,12,0)</f>
        <v>7.7485999999999997</v>
      </c>
      <c r="K15" s="66">
        <f t="shared" si="3"/>
        <v>9</v>
      </c>
      <c r="L15" s="65">
        <f>VLOOKUP($A15,'Return Data'!$B$7:$R$2292,13,0)</f>
        <v>7.3745000000000003</v>
      </c>
      <c r="M15" s="66">
        <f t="shared" si="4"/>
        <v>8</v>
      </c>
      <c r="N15" s="65">
        <f>VLOOKUP($A15,'Return Data'!$B$7:$R$2292,17,0)</f>
        <v>9.2579999999999991</v>
      </c>
      <c r="O15" s="66">
        <f t="shared" si="6"/>
        <v>3</v>
      </c>
      <c r="P15" s="65">
        <f>VLOOKUP($A15,'Return Data'!$B$7:$R$2292,14,0)</f>
        <v>9.2738999999999994</v>
      </c>
      <c r="Q15" s="66">
        <f t="shared" si="7"/>
        <v>1</v>
      </c>
      <c r="R15" s="65">
        <f>VLOOKUP($A15,'Return Data'!$B$7:$R$2292,16,0)</f>
        <v>9.5348000000000006</v>
      </c>
      <c r="S15" s="67">
        <f t="shared" si="5"/>
        <v>1</v>
      </c>
    </row>
    <row r="16" spans="1:19" x14ac:dyDescent="0.3">
      <c r="A16" s="82" t="s">
        <v>673</v>
      </c>
      <c r="B16" s="64">
        <f>VLOOKUP($A16,'Return Data'!$B$7:$R$2292,3,0)</f>
        <v>44579</v>
      </c>
      <c r="C16" s="65">
        <f>VLOOKUP($A16,'Return Data'!$B$7:$R$2292,4,0)</f>
        <v>26.811199999999999</v>
      </c>
      <c r="D16" s="65">
        <f>VLOOKUP($A16,'Return Data'!$B$7:$R$2292,9,0)</f>
        <v>4.1544999999999996</v>
      </c>
      <c r="E16" s="66">
        <f t="shared" si="0"/>
        <v>4</v>
      </c>
      <c r="F16" s="65">
        <f>VLOOKUP($A16,'Return Data'!$B$7:$R$2292,10,0)</f>
        <v>5.5578000000000003</v>
      </c>
      <c r="G16" s="66">
        <f t="shared" si="1"/>
        <v>4</v>
      </c>
      <c r="H16" s="65">
        <f>VLOOKUP($A16,'Return Data'!$B$7:$R$2292,11,0)</f>
        <v>5.8823999999999996</v>
      </c>
      <c r="I16" s="66">
        <f t="shared" si="2"/>
        <v>11</v>
      </c>
      <c r="J16" s="65">
        <f>VLOOKUP($A16,'Return Data'!$B$7:$R$2292,12,0)</f>
        <v>7.6607000000000003</v>
      </c>
      <c r="K16" s="66">
        <f t="shared" si="3"/>
        <v>10</v>
      </c>
      <c r="L16" s="65">
        <f>VLOOKUP($A16,'Return Data'!$B$7:$R$2292,13,0)</f>
        <v>7.1291000000000002</v>
      </c>
      <c r="M16" s="66">
        <f t="shared" si="4"/>
        <v>10</v>
      </c>
      <c r="N16" s="65">
        <f>VLOOKUP($A16,'Return Data'!$B$7:$R$2292,17,0)</f>
        <v>8.6263000000000005</v>
      </c>
      <c r="O16" s="66">
        <f t="shared" si="6"/>
        <v>4</v>
      </c>
      <c r="P16" s="65">
        <f>VLOOKUP($A16,'Return Data'!$B$7:$R$2292,14,0)</f>
        <v>9.1452000000000009</v>
      </c>
      <c r="Q16" s="66">
        <f t="shared" si="7"/>
        <v>2</v>
      </c>
      <c r="R16" s="65">
        <f>VLOOKUP($A16,'Return Data'!$B$7:$R$2292,16,0)</f>
        <v>9.2963000000000005</v>
      </c>
      <c r="S16" s="67">
        <f t="shared" si="5"/>
        <v>3</v>
      </c>
    </row>
    <row r="17" spans="1:19" x14ac:dyDescent="0.3">
      <c r="A17" s="82" t="s">
        <v>675</v>
      </c>
      <c r="B17" s="64">
        <f>VLOOKUP($A17,'Return Data'!$B$7:$R$2292,3,0)</f>
        <v>44579</v>
      </c>
      <c r="C17" s="65">
        <f>VLOOKUP($A17,'Return Data'!$B$7:$R$2292,4,0)</f>
        <v>16.210799999999999</v>
      </c>
      <c r="D17" s="65">
        <f>VLOOKUP($A17,'Return Data'!$B$7:$R$2292,9,0)</f>
        <v>0.9718</v>
      </c>
      <c r="E17" s="66">
        <f t="shared" si="0"/>
        <v>14</v>
      </c>
      <c r="F17" s="65">
        <f>VLOOKUP($A17,'Return Data'!$B$7:$R$2292,10,0)</f>
        <v>3.9098999999999999</v>
      </c>
      <c r="G17" s="66">
        <f t="shared" si="1"/>
        <v>11</v>
      </c>
      <c r="H17" s="65">
        <f>VLOOKUP($A17,'Return Data'!$B$7:$R$2292,11,0)</f>
        <v>25.398599999999998</v>
      </c>
      <c r="I17" s="66">
        <f t="shared" si="2"/>
        <v>2</v>
      </c>
      <c r="J17" s="65">
        <f>VLOOKUP($A17,'Return Data'!$B$7:$R$2292,12,0)</f>
        <v>20.7483</v>
      </c>
      <c r="K17" s="66">
        <f t="shared" si="3"/>
        <v>2</v>
      </c>
      <c r="L17" s="65">
        <f>VLOOKUP($A17,'Return Data'!$B$7:$R$2292,13,0)</f>
        <v>16.188099999999999</v>
      </c>
      <c r="M17" s="66">
        <f t="shared" si="4"/>
        <v>3</v>
      </c>
      <c r="N17" s="65">
        <f>VLOOKUP($A17,'Return Data'!$B$7:$R$2292,17,0)</f>
        <v>6.4730999999999996</v>
      </c>
      <c r="O17" s="66">
        <f t="shared" si="6"/>
        <v>10</v>
      </c>
      <c r="P17" s="65">
        <f>VLOOKUP($A17,'Return Data'!$B$7:$R$2292,14,0)</f>
        <v>2.5674999999999999</v>
      </c>
      <c r="Q17" s="66">
        <f t="shared" si="7"/>
        <v>15</v>
      </c>
      <c r="R17" s="65">
        <f>VLOOKUP($A17,'Return Data'!$B$7:$R$2292,16,0)</f>
        <v>6.3183999999999996</v>
      </c>
      <c r="S17" s="67">
        <f t="shared" si="5"/>
        <v>15</v>
      </c>
    </row>
    <row r="18" spans="1:19" x14ac:dyDescent="0.3">
      <c r="A18" s="82" t="s">
        <v>676</v>
      </c>
      <c r="B18" s="64">
        <f>VLOOKUP($A18,'Return Data'!$B$7:$R$2292,3,0)</f>
        <v>44579</v>
      </c>
      <c r="C18" s="65">
        <f>VLOOKUP($A18,'Return Data'!$B$7:$R$2292,4,0)</f>
        <v>14.1675</v>
      </c>
      <c r="D18" s="65">
        <f>VLOOKUP($A18,'Return Data'!$B$7:$R$2292,9,0)</f>
        <v>0.31409999999999999</v>
      </c>
      <c r="E18" s="66">
        <f t="shared" si="0"/>
        <v>18</v>
      </c>
      <c r="F18" s="65">
        <f>VLOOKUP($A18,'Return Data'!$B$7:$R$2292,10,0)</f>
        <v>2.9424000000000001</v>
      </c>
      <c r="G18" s="66">
        <f t="shared" si="1"/>
        <v>17</v>
      </c>
      <c r="H18" s="65">
        <f>VLOOKUP($A18,'Return Data'!$B$7:$R$2292,11,0)</f>
        <v>4.7060000000000004</v>
      </c>
      <c r="I18" s="66">
        <f t="shared" si="2"/>
        <v>16</v>
      </c>
      <c r="J18" s="65">
        <f>VLOOKUP($A18,'Return Data'!$B$7:$R$2292,12,0)</f>
        <v>5.4046000000000003</v>
      </c>
      <c r="K18" s="66">
        <f t="shared" si="3"/>
        <v>17</v>
      </c>
      <c r="L18" s="65">
        <f>VLOOKUP($A18,'Return Data'!$B$7:$R$2292,13,0)</f>
        <v>5.0682</v>
      </c>
      <c r="M18" s="66">
        <f t="shared" si="4"/>
        <v>15</v>
      </c>
      <c r="N18" s="65">
        <f>VLOOKUP($A18,'Return Data'!$B$7:$R$2292,17,0)</f>
        <v>6.4919000000000002</v>
      </c>
      <c r="O18" s="66">
        <f t="shared" si="6"/>
        <v>9</v>
      </c>
      <c r="P18" s="65">
        <f>VLOOKUP($A18,'Return Data'!$B$7:$R$2292,14,0)</f>
        <v>7.6429999999999998</v>
      </c>
      <c r="Q18" s="66">
        <f t="shared" si="7"/>
        <v>5</v>
      </c>
      <c r="R18" s="65">
        <f>VLOOKUP($A18,'Return Data'!$B$7:$R$2292,16,0)</f>
        <v>7.3962000000000003</v>
      </c>
      <c r="S18" s="67">
        <f t="shared" si="5"/>
        <v>10</v>
      </c>
    </row>
    <row r="19" spans="1:19" x14ac:dyDescent="0.3">
      <c r="A19" s="82" t="s">
        <v>679</v>
      </c>
      <c r="B19" s="64">
        <f>VLOOKUP($A19,'Return Data'!$B$7:$R$2292,3,0)</f>
        <v>44579</v>
      </c>
      <c r="C19" s="65">
        <f>VLOOKUP($A19,'Return Data'!$B$7:$R$2292,4,0)</f>
        <v>1585.3462999999999</v>
      </c>
      <c r="D19" s="65">
        <f>VLOOKUP($A19,'Return Data'!$B$7:$R$2292,9,0)</f>
        <v>0.66039999999999999</v>
      </c>
      <c r="E19" s="66">
        <f t="shared" si="0"/>
        <v>17</v>
      </c>
      <c r="F19" s="65">
        <f>VLOOKUP($A19,'Return Data'!$B$7:$R$2292,10,0)</f>
        <v>3.1097000000000001</v>
      </c>
      <c r="G19" s="66">
        <f t="shared" si="1"/>
        <v>16</v>
      </c>
      <c r="H19" s="65">
        <f>VLOOKUP($A19,'Return Data'!$B$7:$R$2292,11,0)</f>
        <v>3.9946999999999999</v>
      </c>
      <c r="I19" s="66">
        <f t="shared" si="2"/>
        <v>17</v>
      </c>
      <c r="J19" s="65">
        <f>VLOOKUP($A19,'Return Data'!$B$7:$R$2292,12,0)</f>
        <v>4.6041999999999996</v>
      </c>
      <c r="K19" s="66">
        <f t="shared" si="3"/>
        <v>18</v>
      </c>
      <c r="L19" s="65">
        <f>VLOOKUP($A19,'Return Data'!$B$7:$R$2292,13,0)</f>
        <v>4.4059999999999997</v>
      </c>
      <c r="M19" s="66">
        <f t="shared" si="4"/>
        <v>16</v>
      </c>
      <c r="N19" s="65">
        <f>VLOOKUP($A19,'Return Data'!$B$7:$R$2292,17,0)</f>
        <v>6.4180999999999999</v>
      </c>
      <c r="O19" s="66">
        <f t="shared" si="6"/>
        <v>11</v>
      </c>
      <c r="P19" s="65">
        <f>VLOOKUP($A19,'Return Data'!$B$7:$R$2292,14,0)</f>
        <v>3.0632999999999999</v>
      </c>
      <c r="Q19" s="66">
        <f t="shared" si="7"/>
        <v>14</v>
      </c>
      <c r="R19" s="65">
        <f>VLOOKUP($A19,'Return Data'!$B$7:$R$2292,16,0)</f>
        <v>6.4447000000000001</v>
      </c>
      <c r="S19" s="67">
        <f t="shared" si="5"/>
        <v>14</v>
      </c>
    </row>
    <row r="20" spans="1:19" x14ac:dyDescent="0.3">
      <c r="A20" s="82" t="s">
        <v>681</v>
      </c>
      <c r="B20" s="64">
        <f>VLOOKUP($A20,'Return Data'!$B$7:$R$2292,3,0)</f>
        <v>44579</v>
      </c>
      <c r="C20" s="65">
        <f>VLOOKUP($A20,'Return Data'!$B$7:$R$2292,4,0)</f>
        <v>26.5974</v>
      </c>
      <c r="D20" s="65">
        <f>VLOOKUP($A20,'Return Data'!$B$7:$R$2292,9,0)</f>
        <v>2.9666999999999999</v>
      </c>
      <c r="E20" s="66">
        <f t="shared" si="0"/>
        <v>10</v>
      </c>
      <c r="F20" s="65">
        <f>VLOOKUP($A20,'Return Data'!$B$7:$R$2292,10,0)</f>
        <v>3.5746000000000002</v>
      </c>
      <c r="G20" s="66">
        <f t="shared" si="1"/>
        <v>13</v>
      </c>
      <c r="H20" s="65">
        <f>VLOOKUP($A20,'Return Data'!$B$7:$R$2292,11,0)</f>
        <v>5.9482999999999997</v>
      </c>
      <c r="I20" s="66">
        <f t="shared" si="2"/>
        <v>10</v>
      </c>
      <c r="J20" s="65">
        <f>VLOOKUP($A20,'Return Data'!$B$7:$R$2292,12,0)</f>
        <v>6.8738999999999999</v>
      </c>
      <c r="K20" s="66">
        <f t="shared" si="3"/>
        <v>12</v>
      </c>
      <c r="L20" s="65">
        <f>VLOOKUP($A20,'Return Data'!$B$7:$R$2292,13,0)</f>
        <v>6.4352</v>
      </c>
      <c r="M20" s="66">
        <f t="shared" si="4"/>
        <v>13</v>
      </c>
      <c r="N20" s="65">
        <f>VLOOKUP($A20,'Return Data'!$B$7:$R$2292,17,0)</f>
        <v>6.8802000000000003</v>
      </c>
      <c r="O20" s="66">
        <f t="shared" si="6"/>
        <v>8</v>
      </c>
      <c r="P20" s="65">
        <f>VLOOKUP($A20,'Return Data'!$B$7:$R$2292,14,0)</f>
        <v>7.9157000000000002</v>
      </c>
      <c r="Q20" s="66">
        <f t="shared" si="7"/>
        <v>4</v>
      </c>
      <c r="R20" s="65">
        <f>VLOOKUP($A20,'Return Data'!$B$7:$R$2292,16,0)</f>
        <v>8.9240999999999993</v>
      </c>
      <c r="S20" s="67">
        <f t="shared" si="5"/>
        <v>5</v>
      </c>
    </row>
    <row r="21" spans="1:19" x14ac:dyDescent="0.3">
      <c r="A21" s="82" t="s">
        <v>682</v>
      </c>
      <c r="B21" s="64">
        <f>VLOOKUP($A21,'Return Data'!$B$7:$R$2292,3,0)</f>
        <v>44579</v>
      </c>
      <c r="C21" s="65">
        <f>VLOOKUP($A21,'Return Data'!$B$7:$R$2292,4,0)</f>
        <v>24.723299999999998</v>
      </c>
      <c r="D21" s="65">
        <f>VLOOKUP($A21,'Return Data'!$B$7:$R$2292,9,0)</f>
        <v>0.75249999999999995</v>
      </c>
      <c r="E21" s="66">
        <f t="shared" si="0"/>
        <v>16</v>
      </c>
      <c r="F21" s="65">
        <f>VLOOKUP($A21,'Return Data'!$B$7:$R$2292,10,0)</f>
        <v>3.5832999999999999</v>
      </c>
      <c r="G21" s="66">
        <f t="shared" si="1"/>
        <v>12</v>
      </c>
      <c r="H21" s="65">
        <f>VLOOKUP($A21,'Return Data'!$B$7:$R$2292,11,0)</f>
        <v>7.883</v>
      </c>
      <c r="I21" s="66">
        <f t="shared" si="2"/>
        <v>8</v>
      </c>
      <c r="J21" s="65">
        <f>VLOOKUP($A21,'Return Data'!$B$7:$R$2292,12,0)</f>
        <v>7.2586000000000004</v>
      </c>
      <c r="K21" s="66">
        <f t="shared" si="3"/>
        <v>11</v>
      </c>
      <c r="L21" s="65">
        <f>VLOOKUP($A21,'Return Data'!$B$7:$R$2292,13,0)</f>
        <v>6.7241999999999997</v>
      </c>
      <c r="M21" s="66">
        <f t="shared" si="4"/>
        <v>12</v>
      </c>
      <c r="N21" s="65">
        <f>VLOOKUP($A21,'Return Data'!$B$7:$R$2292,17,0)</f>
        <v>6.0084999999999997</v>
      </c>
      <c r="O21" s="66">
        <f t="shared" si="6"/>
        <v>12</v>
      </c>
      <c r="P21" s="65">
        <f>VLOOKUP($A21,'Return Data'!$B$7:$R$2292,14,0)</f>
        <v>5.0282999999999998</v>
      </c>
      <c r="Q21" s="66">
        <f t="shared" si="7"/>
        <v>10</v>
      </c>
      <c r="R21" s="65">
        <f>VLOOKUP($A21,'Return Data'!$B$7:$R$2292,16,0)</f>
        <v>7.4828000000000001</v>
      </c>
      <c r="S21" s="67">
        <f t="shared" si="5"/>
        <v>9</v>
      </c>
    </row>
    <row r="22" spans="1:19" x14ac:dyDescent="0.3">
      <c r="A22" s="82" t="s">
        <v>684</v>
      </c>
      <c r="B22" s="64">
        <f>VLOOKUP($A22,'Return Data'!$B$7:$R$2292,3,0)</f>
        <v>44579</v>
      </c>
      <c r="C22" s="65">
        <f>VLOOKUP($A22,'Return Data'!$B$7:$R$2292,4,0)</f>
        <v>29.519400000000001</v>
      </c>
      <c r="D22" s="65">
        <f>VLOOKUP($A22,'Return Data'!$B$7:$R$2292,9,0)</f>
        <v>2.9908000000000001</v>
      </c>
      <c r="E22" s="66">
        <f t="shared" si="0"/>
        <v>9</v>
      </c>
      <c r="F22" s="65">
        <f>VLOOKUP($A22,'Return Data'!$B$7:$R$2292,10,0)</f>
        <v>5.7747000000000002</v>
      </c>
      <c r="G22" s="66">
        <f t="shared" si="1"/>
        <v>3</v>
      </c>
      <c r="H22" s="65">
        <f>VLOOKUP($A22,'Return Data'!$B$7:$R$2292,11,0)</f>
        <v>6.7370000000000001</v>
      </c>
      <c r="I22" s="66">
        <f t="shared" si="2"/>
        <v>9</v>
      </c>
      <c r="J22" s="65">
        <f>VLOOKUP($A22,'Return Data'!$B$7:$R$2292,12,0)</f>
        <v>15.768700000000001</v>
      </c>
      <c r="K22" s="66">
        <f t="shared" si="3"/>
        <v>4</v>
      </c>
      <c r="L22" s="65">
        <f>VLOOKUP($A22,'Return Data'!$B$7:$R$2292,13,0)</f>
        <v>14.0617</v>
      </c>
      <c r="M22" s="66">
        <f t="shared" si="4"/>
        <v>4</v>
      </c>
      <c r="N22" s="65">
        <f>VLOOKUP($A22,'Return Data'!$B$7:$R$2292,17,0)</f>
        <v>4.0480999999999998</v>
      </c>
      <c r="O22" s="66">
        <f t="shared" si="6"/>
        <v>15</v>
      </c>
      <c r="P22" s="65">
        <f>VLOOKUP($A22,'Return Data'!$B$7:$R$2292,14,0)</f>
        <v>3.3883999999999999</v>
      </c>
      <c r="Q22" s="66">
        <f t="shared" si="7"/>
        <v>13</v>
      </c>
      <c r="R22" s="65">
        <f>VLOOKUP($A22,'Return Data'!$B$7:$R$2292,16,0)</f>
        <v>7.3743999999999996</v>
      </c>
      <c r="S22" s="67">
        <f t="shared" si="5"/>
        <v>11</v>
      </c>
    </row>
    <row r="23" spans="1:19" x14ac:dyDescent="0.3">
      <c r="A23" s="82" t="s">
        <v>686</v>
      </c>
      <c r="B23" s="64">
        <f>VLOOKUP($A23,'Return Data'!$B$7:$R$2292,3,0)</f>
        <v>44579</v>
      </c>
      <c r="C23" s="65">
        <f>VLOOKUP($A23,'Return Data'!$B$7:$R$2292,4,0)</f>
        <v>0.13500000000000001</v>
      </c>
      <c r="D23" s="65">
        <f>VLOOKUP($A23,'Return Data'!$B$7:$R$2292,9,0)</f>
        <v>10.229799999999999</v>
      </c>
      <c r="E23" s="66">
        <f t="shared" si="0"/>
        <v>2</v>
      </c>
      <c r="F23" s="65">
        <f>VLOOKUP($A23,'Return Data'!$B$7:$R$2292,10,0)</f>
        <v>10.5596</v>
      </c>
      <c r="G23" s="66">
        <f t="shared" si="1"/>
        <v>2</v>
      </c>
      <c r="H23" s="65">
        <f>VLOOKUP($A23,'Return Data'!$B$7:$R$2292,11,0)</f>
        <v>10.8935</v>
      </c>
      <c r="I23" s="66">
        <f t="shared" si="2"/>
        <v>6</v>
      </c>
      <c r="J23" s="65">
        <f>VLOOKUP($A23,'Return Data'!$B$7:$R$2292,12,0)</f>
        <v>11.2279</v>
      </c>
      <c r="K23" s="66">
        <f t="shared" si="3"/>
        <v>5</v>
      </c>
      <c r="L23" s="65">
        <f>VLOOKUP($A23,'Return Data'!$B$7:$R$2292,13,0)</f>
        <v>-16.044799999999999</v>
      </c>
      <c r="M23" s="66">
        <f t="shared" si="4"/>
        <v>20</v>
      </c>
      <c r="N23" s="65"/>
      <c r="O23" s="66"/>
      <c r="P23" s="65"/>
      <c r="Q23" s="66"/>
      <c r="R23" s="65">
        <f>VLOOKUP($A23,'Return Data'!$B$7:$R$2292,16,0)</f>
        <v>-6.8467000000000002</v>
      </c>
      <c r="S23" s="67">
        <f t="shared" si="5"/>
        <v>17</v>
      </c>
    </row>
    <row r="24" spans="1:19" x14ac:dyDescent="0.3">
      <c r="A24" s="82" t="s">
        <v>689</v>
      </c>
      <c r="B24" s="64">
        <f>VLOOKUP($A24,'Return Data'!$B$7:$R$2292,3,0)</f>
        <v>44579</v>
      </c>
      <c r="C24" s="65">
        <f>VLOOKUP($A24,'Return Data'!$B$7:$R$2292,4,0)</f>
        <v>16.819400000000002</v>
      </c>
      <c r="D24" s="65">
        <f>VLOOKUP($A24,'Return Data'!$B$7:$R$2292,9,0)</f>
        <v>4.5072000000000001</v>
      </c>
      <c r="E24" s="66">
        <f t="shared" si="0"/>
        <v>3</v>
      </c>
      <c r="F24" s="65">
        <f>VLOOKUP($A24,'Return Data'!$B$7:$R$2292,10,0)</f>
        <v>3.2581000000000002</v>
      </c>
      <c r="G24" s="66">
        <f t="shared" si="1"/>
        <v>15</v>
      </c>
      <c r="H24" s="65">
        <f>VLOOKUP($A24,'Return Data'!$B$7:$R$2292,11,0)</f>
        <v>9.7588000000000008</v>
      </c>
      <c r="I24" s="66">
        <f t="shared" si="2"/>
        <v>7</v>
      </c>
      <c r="J24" s="65">
        <f>VLOOKUP($A24,'Return Data'!$B$7:$R$2292,12,0)</f>
        <v>8.3198000000000008</v>
      </c>
      <c r="K24" s="66">
        <f t="shared" si="3"/>
        <v>8</v>
      </c>
      <c r="L24" s="65">
        <f>VLOOKUP($A24,'Return Data'!$B$7:$R$2292,13,0)</f>
        <v>9.6640999999999995</v>
      </c>
      <c r="M24" s="66">
        <f t="shared" si="4"/>
        <v>6</v>
      </c>
      <c r="N24" s="65">
        <f>VLOOKUP($A24,'Return Data'!$B$7:$R$2292,17,0)</f>
        <v>4.1867999999999999</v>
      </c>
      <c r="O24" s="66">
        <f>RANK(N24,N$8:N$27,0)</f>
        <v>14</v>
      </c>
      <c r="P24" s="65">
        <f>VLOOKUP($A24,'Return Data'!$B$7:$R$2292,14,0)</f>
        <v>4.0730000000000004</v>
      </c>
      <c r="Q24" s="66">
        <f>RANK(P24,P$8:P$27,0)</f>
        <v>12</v>
      </c>
      <c r="R24" s="65">
        <f>VLOOKUP($A24,'Return Data'!$B$7:$R$2292,16,0)</f>
        <v>7.3723000000000001</v>
      </c>
      <c r="S24" s="67">
        <f t="shared" si="5"/>
        <v>12</v>
      </c>
    </row>
    <row r="25" spans="1:19" x14ac:dyDescent="0.3">
      <c r="A25" s="82" t="s">
        <v>695</v>
      </c>
      <c r="B25" s="64">
        <f>VLOOKUP($A25,'Return Data'!$B$7:$R$2292,3,0)</f>
        <v>44579</v>
      </c>
      <c r="C25" s="65">
        <f>VLOOKUP($A25,'Return Data'!$B$7:$R$2292,4,0)</f>
        <v>37.846299999999999</v>
      </c>
      <c r="D25" s="65">
        <f>VLOOKUP($A25,'Return Data'!$B$7:$R$2292,9,0)</f>
        <v>2.8128000000000002</v>
      </c>
      <c r="E25" s="66">
        <f t="shared" si="0"/>
        <v>11</v>
      </c>
      <c r="F25" s="65">
        <f>VLOOKUP($A25,'Return Data'!$B$7:$R$2292,10,0)</f>
        <v>3.9373</v>
      </c>
      <c r="G25" s="66">
        <f t="shared" si="1"/>
        <v>10</v>
      </c>
      <c r="H25" s="65">
        <f>VLOOKUP($A25,'Return Data'!$B$7:$R$2292,11,0)</f>
        <v>5.3871000000000002</v>
      </c>
      <c r="I25" s="66">
        <f t="shared" si="2"/>
        <v>15</v>
      </c>
      <c r="J25" s="65">
        <f>VLOOKUP($A25,'Return Data'!$B$7:$R$2292,12,0)</f>
        <v>6.3696000000000002</v>
      </c>
      <c r="K25" s="66">
        <f t="shared" si="3"/>
        <v>16</v>
      </c>
      <c r="L25" s="65">
        <f>VLOOKUP($A25,'Return Data'!$B$7:$R$2292,13,0)</f>
        <v>5.9143999999999997</v>
      </c>
      <c r="M25" s="66">
        <f t="shared" si="4"/>
        <v>14</v>
      </c>
      <c r="N25" s="65">
        <f>VLOOKUP($A25,'Return Data'!$B$7:$R$2292,17,0)</f>
        <v>7.8288000000000002</v>
      </c>
      <c r="O25" s="66">
        <f>RANK(N25,N$8:N$27,0)</f>
        <v>7</v>
      </c>
      <c r="P25" s="65">
        <f>VLOOKUP($A25,'Return Data'!$B$7:$R$2292,14,0)</f>
        <v>7.5979999999999999</v>
      </c>
      <c r="Q25" s="66">
        <f>RANK(P25,P$8:P$27,0)</f>
        <v>6</v>
      </c>
      <c r="R25" s="65">
        <f>VLOOKUP($A25,'Return Data'!$B$7:$R$2292,16,0)</f>
        <v>8.9596999999999998</v>
      </c>
      <c r="S25" s="67">
        <f t="shared" si="5"/>
        <v>4</v>
      </c>
    </row>
    <row r="26" spans="1:19" x14ac:dyDescent="0.3">
      <c r="A26" s="82" t="s">
        <v>703</v>
      </c>
      <c r="B26" s="64">
        <f>VLOOKUP($A26,'Return Data'!$B$7:$R$2292,3,0)</f>
        <v>44579</v>
      </c>
      <c r="C26" s="65">
        <f>VLOOKUP($A26,'Return Data'!$B$7:$R$2292,4,0)</f>
        <v>0.67969999999999997</v>
      </c>
      <c r="D26" s="65">
        <f>VLOOKUP($A26,'Return Data'!$B$7:$R$2292,9,0)</f>
        <v>10.5002</v>
      </c>
      <c r="E26" s="66">
        <f t="shared" si="0"/>
        <v>1</v>
      </c>
      <c r="F26" s="65">
        <f>VLOOKUP($A26,'Return Data'!$B$7:$R$2292,10,0)</f>
        <v>10.607699999999999</v>
      </c>
      <c r="G26" s="66">
        <f t="shared" si="1"/>
        <v>1</v>
      </c>
      <c r="H26" s="65">
        <f>VLOOKUP($A26,'Return Data'!$B$7:$R$2292,11,0)</f>
        <v>10.910500000000001</v>
      </c>
      <c r="I26" s="66">
        <f t="shared" si="2"/>
        <v>5</v>
      </c>
      <c r="J26" s="65">
        <f>VLOOKUP($A26,'Return Data'!$B$7:$R$2292,12,0)</f>
        <v>11.2121</v>
      </c>
      <c r="K26" s="66">
        <f t="shared" si="3"/>
        <v>6</v>
      </c>
      <c r="L26" s="65">
        <f>VLOOKUP($A26,'Return Data'!$B$7:$R$2292,13,0)</f>
        <v>-15.4497</v>
      </c>
      <c r="M26" s="66">
        <f t="shared" si="4"/>
        <v>19</v>
      </c>
      <c r="N26" s="65"/>
      <c r="O26" s="66"/>
      <c r="P26" s="65"/>
      <c r="Q26" s="66"/>
      <c r="R26" s="65">
        <f>VLOOKUP($A26,'Return Data'!$B$7:$R$2292,16,0)</f>
        <v>-34.1768</v>
      </c>
      <c r="S26" s="67">
        <f t="shared" si="5"/>
        <v>20</v>
      </c>
    </row>
    <row r="27" spans="1:19" x14ac:dyDescent="0.3">
      <c r="A27" s="82" t="s">
        <v>705</v>
      </c>
      <c r="B27" s="64">
        <f>VLOOKUP($A27,'Return Data'!$B$7:$R$2292,3,0)</f>
        <v>44579</v>
      </c>
      <c r="C27" s="65">
        <f>VLOOKUP($A27,'Return Data'!$B$7:$R$2292,4,0)</f>
        <v>15.139699999999999</v>
      </c>
      <c r="D27" s="65">
        <f>VLOOKUP($A27,'Return Data'!$B$7:$R$2292,9,0)</f>
        <v>3.8628999999999998</v>
      </c>
      <c r="E27" s="66">
        <f t="shared" si="0"/>
        <v>7</v>
      </c>
      <c r="F27" s="65">
        <f>VLOOKUP($A27,'Return Data'!$B$7:$R$2292,10,0)</f>
        <v>3.5188999999999999</v>
      </c>
      <c r="G27" s="66">
        <f t="shared" si="1"/>
        <v>14</v>
      </c>
      <c r="H27" s="65">
        <f>VLOOKUP($A27,'Return Data'!$B$7:$R$2292,11,0)</f>
        <v>37.408700000000003</v>
      </c>
      <c r="I27" s="66">
        <f t="shared" si="2"/>
        <v>1</v>
      </c>
      <c r="J27" s="65">
        <f>VLOOKUP($A27,'Return Data'!$B$7:$R$2292,12,0)</f>
        <v>27.743500000000001</v>
      </c>
      <c r="K27" s="66">
        <f t="shared" si="3"/>
        <v>1</v>
      </c>
      <c r="L27" s="65">
        <f>VLOOKUP($A27,'Return Data'!$B$7:$R$2292,13,0)</f>
        <v>22.576799999999999</v>
      </c>
      <c r="M27" s="66">
        <f t="shared" si="4"/>
        <v>1</v>
      </c>
      <c r="N27" s="65">
        <f>VLOOKUP($A27,'Return Data'!$B$7:$R$2292,17,0)</f>
        <v>-0.47189999999999999</v>
      </c>
      <c r="O27" s="66">
        <f>RANK(N27,N$8:N$27,0)</f>
        <v>16</v>
      </c>
      <c r="P27" s="65">
        <f>VLOOKUP($A27,'Return Data'!$B$7:$R$2292,14,0)</f>
        <v>-5.1130000000000004</v>
      </c>
      <c r="Q27" s="66">
        <f>RANK(P27,P$8:P$27,0)</f>
        <v>16</v>
      </c>
      <c r="R27" s="65">
        <f>VLOOKUP($A27,'Return Data'!$B$7:$R$2292,16,0)</f>
        <v>4.5472999999999999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3.0239150000000001</v>
      </c>
      <c r="E29" s="88"/>
      <c r="F29" s="89">
        <f>AVERAGE(F8:F27)</f>
        <v>4.3129249999999999</v>
      </c>
      <c r="G29" s="88"/>
      <c r="H29" s="89">
        <f>AVERAGE(H8:H27)</f>
        <v>9.8061350000000012</v>
      </c>
      <c r="I29" s="88"/>
      <c r="J29" s="89">
        <f>AVERAGE(J8:J27)</f>
        <v>9.6047950000000011</v>
      </c>
      <c r="K29" s="88"/>
      <c r="L29" s="89">
        <f>AVERAGE(L8:L27)</f>
        <v>6.7221000000000002</v>
      </c>
      <c r="M29" s="88"/>
      <c r="N29" s="89">
        <f>AVERAGE(N8:N27)</f>
        <v>3.9985833333333329</v>
      </c>
      <c r="O29" s="88"/>
      <c r="P29" s="89">
        <f>AVERAGE(P8:P27)</f>
        <v>3.3596764705882354</v>
      </c>
      <c r="Q29" s="88"/>
      <c r="R29" s="89">
        <f>AVERAGE(R8:R27)</f>
        <v>3.0523599999999993</v>
      </c>
      <c r="S29" s="90"/>
    </row>
    <row r="30" spans="1:19" x14ac:dyDescent="0.3">
      <c r="A30" s="87" t="s">
        <v>28</v>
      </c>
      <c r="B30" s="88"/>
      <c r="C30" s="88"/>
      <c r="D30" s="89">
        <f>MIN(D8:D27)</f>
        <v>-1.867</v>
      </c>
      <c r="E30" s="88"/>
      <c r="F30" s="89">
        <f>MIN(F8:F27)</f>
        <v>0</v>
      </c>
      <c r="G30" s="88"/>
      <c r="H30" s="89">
        <f>MIN(H8:H27)</f>
        <v>0</v>
      </c>
      <c r="I30" s="88"/>
      <c r="J30" s="89">
        <f>MIN(J8:J27)</f>
        <v>0</v>
      </c>
      <c r="K30" s="88"/>
      <c r="L30" s="89">
        <f>MIN(L8:L27)</f>
        <v>-16.044799999999999</v>
      </c>
      <c r="M30" s="88"/>
      <c r="N30" s="89">
        <f>MIN(N8:N27)</f>
        <v>-21.996400000000001</v>
      </c>
      <c r="O30" s="88"/>
      <c r="P30" s="89">
        <f>MIN(P8:P27)</f>
        <v>-30.599900000000002</v>
      </c>
      <c r="Q30" s="88"/>
      <c r="R30" s="89">
        <f>MIN(R8:R27)</f>
        <v>-34.1768</v>
      </c>
      <c r="S30" s="90"/>
    </row>
    <row r="31" spans="1:19" ht="15" thickBot="1" x14ac:dyDescent="0.35">
      <c r="A31" s="91" t="s">
        <v>29</v>
      </c>
      <c r="B31" s="92"/>
      <c r="C31" s="92"/>
      <c r="D31" s="93">
        <f>MAX(D8:D27)</f>
        <v>10.5002</v>
      </c>
      <c r="E31" s="92"/>
      <c r="F31" s="93">
        <f>MAX(F8:F27)</f>
        <v>10.607699999999999</v>
      </c>
      <c r="G31" s="92"/>
      <c r="H31" s="93">
        <f>MAX(H8:H27)</f>
        <v>37.408700000000003</v>
      </c>
      <c r="I31" s="92"/>
      <c r="J31" s="93">
        <f>MAX(J8:J27)</f>
        <v>27.743500000000001</v>
      </c>
      <c r="K31" s="92"/>
      <c r="L31" s="93">
        <f>MAX(L8:L27)</f>
        <v>22.576799999999999</v>
      </c>
      <c r="M31" s="92"/>
      <c r="N31" s="93">
        <f>MAX(N8:N27)</f>
        <v>11.1995</v>
      </c>
      <c r="O31" s="92"/>
      <c r="P31" s="93">
        <f>MAX(P8:P27)</f>
        <v>9.2738999999999994</v>
      </c>
      <c r="Q31" s="92"/>
      <c r="R31" s="93">
        <f>MAX(R8:R27)</f>
        <v>9.5348000000000006</v>
      </c>
      <c r="S31" s="94"/>
    </row>
    <row r="32" spans="1:19" x14ac:dyDescent="0.3">
      <c r="A32" s="112" t="s">
        <v>433</v>
      </c>
    </row>
    <row r="33" spans="1:1" x14ac:dyDescent="0.3">
      <c r="A33" s="14" t="s">
        <v>340</v>
      </c>
    </row>
  </sheetData>
  <sheetProtection algorithmName="SHA-512" hashValue="5hfHb5ykeyB8eeBHg0LktOJ5UU4Jvdm7IG74xqtWIjfx7csHK+JJdxNnQLrMZCd/6d6nRdmacAC+G0XEVpZx1g==" saltValue="AVQE0XnVxCIQCE0L45dV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44579</v>
      </c>
      <c r="C8" s="65">
        <f>VLOOKUP($A8,'Return Data'!$B$7:$R$2292,4,0)</f>
        <v>16.054400000000001</v>
      </c>
      <c r="D8" s="65">
        <f>VLOOKUP($A8,'Return Data'!$B$7:$R$2292,9,0)</f>
        <v>3.1133000000000002</v>
      </c>
      <c r="E8" s="66">
        <f t="shared" ref="E8:E27" si="0">RANK(D8,D$8:D$27,0)</f>
        <v>6</v>
      </c>
      <c r="F8" s="65">
        <f>VLOOKUP($A8,'Return Data'!$B$7:$R$2292,10,0)</f>
        <v>3.6410999999999998</v>
      </c>
      <c r="G8" s="66">
        <f t="shared" ref="G8:G27" si="1">RANK(F8,F$8:F$27,0)</f>
        <v>7</v>
      </c>
      <c r="H8" s="65">
        <f>VLOOKUP($A8,'Return Data'!$B$7:$R$2292,11,0)</f>
        <v>4.8548999999999998</v>
      </c>
      <c r="I8" s="66">
        <f t="shared" ref="I8:I27" si="2">RANK(H8,H$8:H$27,0)</f>
        <v>14</v>
      </c>
      <c r="J8" s="65">
        <f>VLOOKUP($A8,'Return Data'!$B$7:$R$2292,12,0)</f>
        <v>5.5823999999999998</v>
      </c>
      <c r="K8" s="66">
        <f t="shared" ref="K8:K27" si="3">RANK(J8,J$8:J$27,0)</f>
        <v>16</v>
      </c>
      <c r="L8" s="65">
        <f>VLOOKUP($A8,'Return Data'!$B$7:$R$2292,13,0)</f>
        <v>6.3437999999999999</v>
      </c>
      <c r="M8" s="66">
        <f t="shared" ref="M8:M27" si="4">RANK(L8,L$8:L$27,0)</f>
        <v>10</v>
      </c>
      <c r="N8" s="65">
        <f>VLOOKUP($A8,'Return Data'!$B$7:$R$2292,17,0)</f>
        <v>7.7081999999999997</v>
      </c>
      <c r="O8" s="66">
        <f t="shared" ref="O8:O27" si="5">RANK(N8,N$8:N$27,0)</f>
        <v>5</v>
      </c>
      <c r="P8" s="65">
        <f>VLOOKUP($A8,'Return Data'!$B$7:$R$2292,14,0)</f>
        <v>5.8693999999999997</v>
      </c>
      <c r="Q8" s="66">
        <f>RANK(P8,P$8:P$27,0)</f>
        <v>8</v>
      </c>
      <c r="R8" s="65">
        <f>VLOOKUP($A8,'Return Data'!$B$7:$R$2292,16,0)</f>
        <v>7.2404000000000002</v>
      </c>
      <c r="S8" s="67">
        <f t="shared" ref="S8:S27" si="6">RANK(R8,R$8:R$27,0)</f>
        <v>8</v>
      </c>
    </row>
    <row r="9" spans="1:19" x14ac:dyDescent="0.3">
      <c r="A9" s="82" t="s">
        <v>651</v>
      </c>
      <c r="B9" s="64">
        <f>VLOOKUP($A9,'Return Data'!$B$7:$R$2292,3,0)</f>
        <v>44579</v>
      </c>
      <c r="C9" s="65">
        <f>VLOOKUP($A9,'Return Data'!$B$7:$R$2292,4,0)</f>
        <v>0.39800000000000002</v>
      </c>
      <c r="D9" s="65">
        <f>VLOOKUP($A9,'Return Data'!$B$7:$R$2292,9,0)</f>
        <v>0</v>
      </c>
      <c r="E9" s="66">
        <f t="shared" si="0"/>
        <v>15</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f>VLOOKUP($A9,'Return Data'!$B$7:$R$2292,17,0)</f>
        <v>-13.333600000000001</v>
      </c>
      <c r="O9" s="66">
        <f t="shared" si="5"/>
        <v>17</v>
      </c>
      <c r="P9" s="65"/>
      <c r="Q9" s="66"/>
      <c r="R9" s="65">
        <f>VLOOKUP($A9,'Return Data'!$B$7:$R$2292,16,0)</f>
        <v>-11.942</v>
      </c>
      <c r="S9" s="67">
        <f t="shared" si="6"/>
        <v>19</v>
      </c>
    </row>
    <row r="10" spans="1:19" x14ac:dyDescent="0.3">
      <c r="A10" s="82" t="s">
        <v>653</v>
      </c>
      <c r="B10" s="64">
        <f>VLOOKUP($A10,'Return Data'!$B$7:$R$2292,3,0)</f>
        <v>44579</v>
      </c>
      <c r="C10" s="65">
        <f>VLOOKUP($A10,'Return Data'!$B$7:$R$2292,4,0)</f>
        <v>17.048500000000001</v>
      </c>
      <c r="D10" s="65">
        <f>VLOOKUP($A10,'Return Data'!$B$7:$R$2292,9,0)</f>
        <v>2.7564000000000002</v>
      </c>
      <c r="E10" s="66">
        <f t="shared" si="0"/>
        <v>8</v>
      </c>
      <c r="F10" s="65">
        <f>VLOOKUP($A10,'Return Data'!$B$7:$R$2292,10,0)</f>
        <v>3.524</v>
      </c>
      <c r="G10" s="66">
        <f t="shared" si="1"/>
        <v>8</v>
      </c>
      <c r="H10" s="65">
        <f>VLOOKUP($A10,'Return Data'!$B$7:$R$2292,11,0)</f>
        <v>4.8609999999999998</v>
      </c>
      <c r="I10" s="66">
        <f t="shared" si="2"/>
        <v>13</v>
      </c>
      <c r="J10" s="65">
        <f>VLOOKUP($A10,'Return Data'!$B$7:$R$2292,12,0)</f>
        <v>5.6454000000000004</v>
      </c>
      <c r="K10" s="66">
        <f t="shared" si="3"/>
        <v>15</v>
      </c>
      <c r="L10" s="65">
        <f>VLOOKUP($A10,'Return Data'!$B$7:$R$2292,13,0)</f>
        <v>6.0427999999999997</v>
      </c>
      <c r="M10" s="66">
        <f t="shared" si="4"/>
        <v>11</v>
      </c>
      <c r="N10" s="65">
        <f>VLOOKUP($A10,'Return Data'!$B$7:$R$2292,17,0)</f>
        <v>6.9427000000000003</v>
      </c>
      <c r="O10" s="66">
        <f t="shared" si="5"/>
        <v>7</v>
      </c>
      <c r="P10" s="65">
        <f>VLOOKUP($A10,'Return Data'!$B$7:$R$2292,14,0)</f>
        <v>6.0696000000000003</v>
      </c>
      <c r="Q10" s="66">
        <f t="shared" ref="Q10:Q22" si="7">RANK(P10,P$8:P$27,0)</f>
        <v>7</v>
      </c>
      <c r="R10" s="65">
        <f>VLOOKUP($A10,'Return Data'!$B$7:$R$2292,16,0)</f>
        <v>7.3540000000000001</v>
      </c>
      <c r="S10" s="67">
        <f t="shared" si="6"/>
        <v>7</v>
      </c>
    </row>
    <row r="11" spans="1:19" x14ac:dyDescent="0.3">
      <c r="A11" s="82" t="s">
        <v>654</v>
      </c>
      <c r="B11" s="64">
        <f>VLOOKUP($A11,'Return Data'!$B$7:$R$2292,3,0)</f>
        <v>44579</v>
      </c>
      <c r="C11" s="65">
        <f>VLOOKUP($A11,'Return Data'!$B$7:$R$2292,4,0)</f>
        <v>17.5107</v>
      </c>
      <c r="D11" s="65">
        <f>VLOOKUP($A11,'Return Data'!$B$7:$R$2292,9,0)</f>
        <v>3.3513999999999999</v>
      </c>
      <c r="E11" s="66">
        <f t="shared" si="0"/>
        <v>5</v>
      </c>
      <c r="F11" s="65">
        <f>VLOOKUP($A11,'Return Data'!$B$7:$R$2292,10,0)</f>
        <v>3.2160000000000002</v>
      </c>
      <c r="G11" s="66">
        <f t="shared" si="1"/>
        <v>10</v>
      </c>
      <c r="H11" s="65">
        <f>VLOOKUP($A11,'Return Data'!$B$7:$R$2292,11,0)</f>
        <v>21.699400000000001</v>
      </c>
      <c r="I11" s="66">
        <f t="shared" si="2"/>
        <v>3</v>
      </c>
      <c r="J11" s="65">
        <f>VLOOKUP($A11,'Return Data'!$B$7:$R$2292,12,0)</f>
        <v>16.311900000000001</v>
      </c>
      <c r="K11" s="66">
        <f t="shared" si="3"/>
        <v>3</v>
      </c>
      <c r="L11" s="65">
        <f>VLOOKUP($A11,'Return Data'!$B$7:$R$2292,13,0)</f>
        <v>19.058900000000001</v>
      </c>
      <c r="M11" s="66">
        <f t="shared" si="4"/>
        <v>2</v>
      </c>
      <c r="N11" s="65">
        <f>VLOOKUP($A11,'Return Data'!$B$7:$R$2292,17,0)</f>
        <v>10.4026</v>
      </c>
      <c r="O11" s="66">
        <f t="shared" si="5"/>
        <v>1</v>
      </c>
      <c r="P11" s="65">
        <f>VLOOKUP($A11,'Return Data'!$B$7:$R$2292,14,0)</f>
        <v>7.6029</v>
      </c>
      <c r="Q11" s="66">
        <f t="shared" si="7"/>
        <v>3</v>
      </c>
      <c r="R11" s="65">
        <f>VLOOKUP($A11,'Return Data'!$B$7:$R$2292,16,0)</f>
        <v>8.3423999999999996</v>
      </c>
      <c r="S11" s="67">
        <f t="shared" si="6"/>
        <v>4</v>
      </c>
    </row>
    <row r="12" spans="1:19" x14ac:dyDescent="0.3">
      <c r="A12" s="82" t="s">
        <v>659</v>
      </c>
      <c r="B12" s="64">
        <f>VLOOKUP($A12,'Return Data'!$B$7:$R$2292,3,0)</f>
        <v>44579</v>
      </c>
      <c r="C12" s="65">
        <f>VLOOKUP($A12,'Return Data'!$B$7:$R$2292,4,0)</f>
        <v>4.3395000000000001</v>
      </c>
      <c r="D12" s="65">
        <f>VLOOKUP($A12,'Return Data'!$B$7:$R$2292,9,0)</f>
        <v>2.5024999999999999</v>
      </c>
      <c r="E12" s="66">
        <f t="shared" si="0"/>
        <v>9</v>
      </c>
      <c r="F12" s="65">
        <f>VLOOKUP($A12,'Return Data'!$B$7:$R$2292,10,0)</f>
        <v>1.4774</v>
      </c>
      <c r="G12" s="66">
        <f t="shared" si="1"/>
        <v>18</v>
      </c>
      <c r="H12" s="65">
        <f>VLOOKUP($A12,'Return Data'!$B$7:$R$2292,11,0)</f>
        <v>3.0773000000000001</v>
      </c>
      <c r="I12" s="66">
        <f t="shared" si="2"/>
        <v>17</v>
      </c>
      <c r="J12" s="65">
        <f>VLOOKUP($A12,'Return Data'!$B$7:$R$2292,12,0)</f>
        <v>6.5735999999999999</v>
      </c>
      <c r="K12" s="66">
        <f t="shared" si="3"/>
        <v>11</v>
      </c>
      <c r="L12" s="65">
        <f>VLOOKUP($A12,'Return Data'!$B$7:$R$2292,13,0)</f>
        <v>9.2468000000000004</v>
      </c>
      <c r="M12" s="66">
        <f t="shared" si="4"/>
        <v>6</v>
      </c>
      <c r="N12" s="65">
        <f>VLOOKUP($A12,'Return Data'!$B$7:$R$2292,17,0)</f>
        <v>-22.216000000000001</v>
      </c>
      <c r="O12" s="66">
        <f t="shared" si="5"/>
        <v>18</v>
      </c>
      <c r="P12" s="65">
        <f>VLOOKUP($A12,'Return Data'!$B$7:$R$2292,14,0)</f>
        <v>-30.787500000000001</v>
      </c>
      <c r="Q12" s="66">
        <f t="shared" si="7"/>
        <v>17</v>
      </c>
      <c r="R12" s="65">
        <f>VLOOKUP($A12,'Return Data'!$B$7:$R$2292,16,0)</f>
        <v>-11.401999999999999</v>
      </c>
      <c r="S12" s="67">
        <f t="shared" si="6"/>
        <v>18</v>
      </c>
    </row>
    <row r="13" spans="1:19" x14ac:dyDescent="0.3">
      <c r="A13" s="82" t="s">
        <v>661</v>
      </c>
      <c r="B13" s="64">
        <f>VLOOKUP($A13,'Return Data'!$B$7:$R$2292,3,0)</f>
        <v>44579</v>
      </c>
      <c r="C13" s="65">
        <f>VLOOKUP($A13,'Return Data'!$B$7:$R$2292,4,0)</f>
        <v>30.8369</v>
      </c>
      <c r="D13" s="65">
        <f>VLOOKUP($A13,'Return Data'!$B$7:$R$2292,9,0)</f>
        <v>-7.3999999999999996E-2</v>
      </c>
      <c r="E13" s="66">
        <f t="shared" si="0"/>
        <v>17</v>
      </c>
      <c r="F13" s="65">
        <f>VLOOKUP($A13,'Return Data'!$B$7:$R$2292,10,0)</f>
        <v>1.4410000000000001</v>
      </c>
      <c r="G13" s="66">
        <f t="shared" si="1"/>
        <v>19</v>
      </c>
      <c r="H13" s="65">
        <f>VLOOKUP($A13,'Return Data'!$B$7:$R$2292,11,0)</f>
        <v>1.3738999999999999</v>
      </c>
      <c r="I13" s="66">
        <f t="shared" si="2"/>
        <v>19</v>
      </c>
      <c r="J13" s="65">
        <f>VLOOKUP($A13,'Return Data'!$B$7:$R$2292,12,0)</f>
        <v>2.2675999999999998</v>
      </c>
      <c r="K13" s="66">
        <f t="shared" si="3"/>
        <v>19</v>
      </c>
      <c r="L13" s="65">
        <f>VLOOKUP($A13,'Return Data'!$B$7:$R$2292,13,0)</f>
        <v>2.7366000000000001</v>
      </c>
      <c r="M13" s="66">
        <f t="shared" si="4"/>
        <v>17</v>
      </c>
      <c r="N13" s="65">
        <f>VLOOKUP($A13,'Return Data'!$B$7:$R$2292,17,0)</f>
        <v>3.6267</v>
      </c>
      <c r="O13" s="66">
        <f t="shared" si="5"/>
        <v>13</v>
      </c>
      <c r="P13" s="65">
        <f>VLOOKUP($A13,'Return Data'!$B$7:$R$2292,14,0)</f>
        <v>3.8582999999999998</v>
      </c>
      <c r="Q13" s="66">
        <f t="shared" si="7"/>
        <v>11</v>
      </c>
      <c r="R13" s="65">
        <f>VLOOKUP($A13,'Return Data'!$B$7:$R$2292,16,0)</f>
        <v>6.2076000000000002</v>
      </c>
      <c r="S13" s="67">
        <f t="shared" si="6"/>
        <v>13</v>
      </c>
    </row>
    <row r="14" spans="1:19" x14ac:dyDescent="0.3">
      <c r="A14" s="82" t="s">
        <v>662</v>
      </c>
      <c r="B14" s="64">
        <f>VLOOKUP($A14,'Return Data'!$B$7:$R$2292,3,0)</f>
        <v>44579</v>
      </c>
      <c r="C14" s="65">
        <f>VLOOKUP($A14,'Return Data'!$B$7:$R$2292,4,0)</f>
        <v>22.618099999999998</v>
      </c>
      <c r="D14" s="65">
        <f>VLOOKUP($A14,'Return Data'!$B$7:$R$2292,9,0)</f>
        <v>-1.8678999999999999</v>
      </c>
      <c r="E14" s="66">
        <f t="shared" si="0"/>
        <v>20</v>
      </c>
      <c r="F14" s="65">
        <f>VLOOKUP($A14,'Return Data'!$B$7:$R$2292,10,0)</f>
        <v>4.4001000000000001</v>
      </c>
      <c r="G14" s="66">
        <f t="shared" si="1"/>
        <v>5</v>
      </c>
      <c r="H14" s="65">
        <f>VLOOKUP($A14,'Return Data'!$B$7:$R$2292,11,0)</f>
        <v>15.877000000000001</v>
      </c>
      <c r="I14" s="66">
        <f t="shared" si="2"/>
        <v>4</v>
      </c>
      <c r="J14" s="65">
        <f>VLOOKUP($A14,'Return Data'!$B$7:$R$2292,12,0)</f>
        <v>10.979699999999999</v>
      </c>
      <c r="K14" s="66">
        <f t="shared" si="3"/>
        <v>7</v>
      </c>
      <c r="L14" s="65">
        <f>VLOOKUP($A14,'Return Data'!$B$7:$R$2292,13,0)</f>
        <v>12.9369</v>
      </c>
      <c r="M14" s="66">
        <f t="shared" si="4"/>
        <v>5</v>
      </c>
      <c r="N14" s="65">
        <f>VLOOKUP($A14,'Return Data'!$B$7:$R$2292,17,0)</f>
        <v>8.8927999999999994</v>
      </c>
      <c r="O14" s="66">
        <f t="shared" si="5"/>
        <v>2</v>
      </c>
      <c r="P14" s="65">
        <f>VLOOKUP($A14,'Return Data'!$B$7:$R$2292,14,0)</f>
        <v>5.4930000000000003</v>
      </c>
      <c r="Q14" s="66">
        <f t="shared" si="7"/>
        <v>9</v>
      </c>
      <c r="R14" s="65">
        <f>VLOOKUP($A14,'Return Data'!$B$7:$R$2292,16,0)</f>
        <v>8.3962000000000003</v>
      </c>
      <c r="S14" s="67">
        <f t="shared" si="6"/>
        <v>3</v>
      </c>
    </row>
    <row r="15" spans="1:19" x14ac:dyDescent="0.3">
      <c r="A15" s="82" t="s">
        <v>670</v>
      </c>
      <c r="B15" s="64">
        <f>VLOOKUP($A15,'Return Data'!$B$7:$R$2292,3,0)</f>
        <v>44579</v>
      </c>
      <c r="C15" s="65">
        <f>VLOOKUP($A15,'Return Data'!$B$7:$R$2292,4,0)</f>
        <v>19.2774</v>
      </c>
      <c r="D15" s="65">
        <f>VLOOKUP($A15,'Return Data'!$B$7:$R$2292,9,0)</f>
        <v>1.6234999999999999</v>
      </c>
      <c r="E15" s="66">
        <f t="shared" si="0"/>
        <v>13</v>
      </c>
      <c r="F15" s="65">
        <f>VLOOKUP($A15,'Return Data'!$B$7:$R$2292,10,0)</f>
        <v>3.9114</v>
      </c>
      <c r="G15" s="66">
        <f t="shared" si="1"/>
        <v>6</v>
      </c>
      <c r="H15" s="65">
        <f>VLOOKUP($A15,'Return Data'!$B$7:$R$2292,11,0)</f>
        <v>5.1749000000000001</v>
      </c>
      <c r="I15" s="66">
        <f t="shared" si="2"/>
        <v>11</v>
      </c>
      <c r="J15" s="65">
        <f>VLOOKUP($A15,'Return Data'!$B$7:$R$2292,12,0)</f>
        <v>7.1493000000000002</v>
      </c>
      <c r="K15" s="66">
        <f t="shared" si="3"/>
        <v>9</v>
      </c>
      <c r="L15" s="65">
        <f>VLOOKUP($A15,'Return Data'!$B$7:$R$2292,13,0)</f>
        <v>6.7633000000000001</v>
      </c>
      <c r="M15" s="66">
        <f t="shared" si="4"/>
        <v>8</v>
      </c>
      <c r="N15" s="65">
        <f>VLOOKUP($A15,'Return Data'!$B$7:$R$2292,17,0)</f>
        <v>8.6960999999999995</v>
      </c>
      <c r="O15" s="66">
        <f t="shared" si="5"/>
        <v>3</v>
      </c>
      <c r="P15" s="65">
        <f>VLOOKUP($A15,'Return Data'!$B$7:$R$2292,14,0)</f>
        <v>8.7414000000000005</v>
      </c>
      <c r="Q15" s="66">
        <f t="shared" si="7"/>
        <v>1</v>
      </c>
      <c r="R15" s="65">
        <f>VLOOKUP($A15,'Return Data'!$B$7:$R$2292,16,0)</f>
        <v>8.7500999999999998</v>
      </c>
      <c r="S15" s="67">
        <f t="shared" si="6"/>
        <v>1</v>
      </c>
    </row>
    <row r="16" spans="1:19" x14ac:dyDescent="0.3">
      <c r="A16" s="82" t="s">
        <v>672</v>
      </c>
      <c r="B16" s="64">
        <f>VLOOKUP($A16,'Return Data'!$B$7:$R$2292,3,0)</f>
        <v>44579</v>
      </c>
      <c r="C16" s="65">
        <f>VLOOKUP($A16,'Return Data'!$B$7:$R$2292,4,0)</f>
        <v>24.889199999999999</v>
      </c>
      <c r="D16" s="65">
        <f>VLOOKUP($A16,'Return Data'!$B$7:$R$2292,9,0)</f>
        <v>3.4843999999999999</v>
      </c>
      <c r="E16" s="66">
        <f t="shared" si="0"/>
        <v>4</v>
      </c>
      <c r="F16" s="65">
        <f>VLOOKUP($A16,'Return Data'!$B$7:$R$2292,10,0)</f>
        <v>4.8926999999999996</v>
      </c>
      <c r="G16" s="66">
        <f t="shared" si="1"/>
        <v>4</v>
      </c>
      <c r="H16" s="65">
        <f>VLOOKUP($A16,'Return Data'!$B$7:$R$2292,11,0)</f>
        <v>5.2</v>
      </c>
      <c r="I16" s="66">
        <f t="shared" si="2"/>
        <v>10</v>
      </c>
      <c r="J16" s="65">
        <f>VLOOKUP($A16,'Return Data'!$B$7:$R$2292,12,0)</f>
        <v>6.9577</v>
      </c>
      <c r="K16" s="66">
        <f t="shared" si="3"/>
        <v>10</v>
      </c>
      <c r="L16" s="65">
        <f>VLOOKUP($A16,'Return Data'!$B$7:$R$2292,13,0)</f>
        <v>6.4196</v>
      </c>
      <c r="M16" s="66">
        <f t="shared" si="4"/>
        <v>9</v>
      </c>
      <c r="N16" s="65">
        <f>VLOOKUP($A16,'Return Data'!$B$7:$R$2292,17,0)</f>
        <v>7.9137000000000004</v>
      </c>
      <c r="O16" s="66">
        <f t="shared" si="5"/>
        <v>4</v>
      </c>
      <c r="P16" s="65">
        <f>VLOOKUP($A16,'Return Data'!$B$7:$R$2292,14,0)</f>
        <v>8.4499999999999993</v>
      </c>
      <c r="Q16" s="66">
        <f t="shared" si="7"/>
        <v>2</v>
      </c>
      <c r="R16" s="65">
        <f>VLOOKUP($A16,'Return Data'!$B$7:$R$2292,16,0)</f>
        <v>8.5343</v>
      </c>
      <c r="S16" s="67">
        <f t="shared" si="6"/>
        <v>2</v>
      </c>
    </row>
    <row r="17" spans="1:19" x14ac:dyDescent="0.3">
      <c r="A17" s="82" t="s">
        <v>674</v>
      </c>
      <c r="B17" s="64">
        <f>VLOOKUP($A17,'Return Data'!$B$7:$R$2292,3,0)</f>
        <v>44579</v>
      </c>
      <c r="C17" s="65">
        <f>VLOOKUP($A17,'Return Data'!$B$7:$R$2292,4,0)</f>
        <v>15.1713</v>
      </c>
      <c r="D17" s="65">
        <f>VLOOKUP($A17,'Return Data'!$B$7:$R$2292,9,0)</f>
        <v>0.2331</v>
      </c>
      <c r="E17" s="66">
        <f t="shared" si="0"/>
        <v>14</v>
      </c>
      <c r="F17" s="65">
        <f>VLOOKUP($A17,'Return Data'!$B$7:$R$2292,10,0)</f>
        <v>3.1711</v>
      </c>
      <c r="G17" s="66">
        <f t="shared" si="1"/>
        <v>11</v>
      </c>
      <c r="H17" s="65">
        <f>VLOOKUP($A17,'Return Data'!$B$7:$R$2292,11,0)</f>
        <v>24.575399999999998</v>
      </c>
      <c r="I17" s="66">
        <f t="shared" si="2"/>
        <v>2</v>
      </c>
      <c r="J17" s="65">
        <f>VLOOKUP($A17,'Return Data'!$B$7:$R$2292,12,0)</f>
        <v>19.905999999999999</v>
      </c>
      <c r="K17" s="66">
        <f t="shared" si="3"/>
        <v>2</v>
      </c>
      <c r="L17" s="65">
        <f>VLOOKUP($A17,'Return Data'!$B$7:$R$2292,13,0)</f>
        <v>15.343</v>
      </c>
      <c r="M17" s="66">
        <f t="shared" si="4"/>
        <v>3</v>
      </c>
      <c r="N17" s="65">
        <f>VLOOKUP($A17,'Return Data'!$B$7:$R$2292,17,0)</f>
        <v>5.7495000000000003</v>
      </c>
      <c r="O17" s="66">
        <f t="shared" si="5"/>
        <v>9</v>
      </c>
      <c r="P17" s="65">
        <f>VLOOKUP($A17,'Return Data'!$B$7:$R$2292,14,0)</f>
        <v>1.8674999999999999</v>
      </c>
      <c r="Q17" s="66">
        <f t="shared" si="7"/>
        <v>15</v>
      </c>
      <c r="R17" s="65">
        <f>VLOOKUP($A17,'Return Data'!$B$7:$R$2292,16,0)</f>
        <v>5.4284999999999997</v>
      </c>
      <c r="S17" s="67">
        <f t="shared" si="6"/>
        <v>15</v>
      </c>
    </row>
    <row r="18" spans="1:19" x14ac:dyDescent="0.3">
      <c r="A18" s="82" t="s">
        <v>677</v>
      </c>
      <c r="B18" s="64">
        <f>VLOOKUP($A18,'Return Data'!$B$7:$R$2292,3,0)</f>
        <v>44579</v>
      </c>
      <c r="C18" s="65">
        <f>VLOOKUP($A18,'Return Data'!$B$7:$R$2292,4,0)</f>
        <v>13.4971</v>
      </c>
      <c r="D18" s="65">
        <f>VLOOKUP($A18,'Return Data'!$B$7:$R$2292,9,0)</f>
        <v>-0.625</v>
      </c>
      <c r="E18" s="66">
        <f t="shared" si="0"/>
        <v>19</v>
      </c>
      <c r="F18" s="65">
        <f>VLOOKUP($A18,'Return Data'!$B$7:$R$2292,10,0)</f>
        <v>1.9971000000000001</v>
      </c>
      <c r="G18" s="66">
        <f t="shared" si="1"/>
        <v>16</v>
      </c>
      <c r="H18" s="65">
        <f>VLOOKUP($A18,'Return Data'!$B$7:$R$2292,11,0)</f>
        <v>3.7441</v>
      </c>
      <c r="I18" s="66">
        <f t="shared" si="2"/>
        <v>16</v>
      </c>
      <c r="J18" s="65">
        <f>VLOOKUP($A18,'Return Data'!$B$7:$R$2292,12,0)</f>
        <v>4.4246999999999996</v>
      </c>
      <c r="K18" s="66">
        <f t="shared" si="3"/>
        <v>17</v>
      </c>
      <c r="L18" s="65">
        <f>VLOOKUP($A18,'Return Data'!$B$7:$R$2292,13,0)</f>
        <v>4.0495999999999999</v>
      </c>
      <c r="M18" s="66">
        <f t="shared" si="4"/>
        <v>15</v>
      </c>
      <c r="N18" s="65">
        <f>VLOOKUP($A18,'Return Data'!$B$7:$R$2292,17,0)</f>
        <v>5.4814999999999996</v>
      </c>
      <c r="O18" s="66">
        <f t="shared" si="5"/>
        <v>10</v>
      </c>
      <c r="P18" s="65">
        <f>VLOOKUP($A18,'Return Data'!$B$7:$R$2292,14,0)</f>
        <v>6.6673</v>
      </c>
      <c r="Q18" s="66">
        <f t="shared" si="7"/>
        <v>6</v>
      </c>
      <c r="R18" s="65">
        <f>VLOOKUP($A18,'Return Data'!$B$7:$R$2292,16,0)</f>
        <v>6.3350999999999997</v>
      </c>
      <c r="S18" s="67">
        <f t="shared" si="6"/>
        <v>10</v>
      </c>
    </row>
    <row r="19" spans="1:19" x14ac:dyDescent="0.3">
      <c r="A19" s="82" t="s">
        <v>678</v>
      </c>
      <c r="B19" s="64">
        <f>VLOOKUP($A19,'Return Data'!$B$7:$R$2292,3,0)</f>
        <v>44579</v>
      </c>
      <c r="C19" s="65">
        <f>VLOOKUP($A19,'Return Data'!$B$7:$R$2292,4,0)</f>
        <v>1483.0677000000001</v>
      </c>
      <c r="D19" s="65">
        <f>VLOOKUP($A19,'Return Data'!$B$7:$R$2292,9,0)</f>
        <v>-0.5595</v>
      </c>
      <c r="E19" s="66">
        <f t="shared" si="0"/>
        <v>18</v>
      </c>
      <c r="F19" s="65">
        <f>VLOOKUP($A19,'Return Data'!$B$7:$R$2292,10,0)</f>
        <v>1.9067000000000001</v>
      </c>
      <c r="G19" s="66">
        <f t="shared" si="1"/>
        <v>17</v>
      </c>
      <c r="H19" s="65">
        <f>VLOOKUP($A19,'Return Data'!$B$7:$R$2292,11,0)</f>
        <v>2.7866</v>
      </c>
      <c r="I19" s="66">
        <f t="shared" si="2"/>
        <v>18</v>
      </c>
      <c r="J19" s="65">
        <f>VLOOKUP($A19,'Return Data'!$B$7:$R$2292,12,0)</f>
        <v>3.3862000000000001</v>
      </c>
      <c r="K19" s="66">
        <f t="shared" si="3"/>
        <v>18</v>
      </c>
      <c r="L19" s="65">
        <f>VLOOKUP($A19,'Return Data'!$B$7:$R$2292,13,0)</f>
        <v>3.1894999999999998</v>
      </c>
      <c r="M19" s="66">
        <f t="shared" si="4"/>
        <v>16</v>
      </c>
      <c r="N19" s="65">
        <f>VLOOKUP($A19,'Return Data'!$B$7:$R$2292,17,0)</f>
        <v>5.1487999999999996</v>
      </c>
      <c r="O19" s="66">
        <f t="shared" si="5"/>
        <v>11</v>
      </c>
      <c r="P19" s="65">
        <f>VLOOKUP($A19,'Return Data'!$B$7:$R$2292,14,0)</f>
        <v>1.9053</v>
      </c>
      <c r="Q19" s="66">
        <f t="shared" si="7"/>
        <v>14</v>
      </c>
      <c r="R19" s="65">
        <f>VLOOKUP($A19,'Return Data'!$B$7:$R$2292,16,0)</f>
        <v>5.4869000000000003</v>
      </c>
      <c r="S19" s="67">
        <f t="shared" si="6"/>
        <v>14</v>
      </c>
    </row>
    <row r="20" spans="1:19" x14ac:dyDescent="0.3">
      <c r="A20" s="82" t="s">
        <v>680</v>
      </c>
      <c r="B20" s="64">
        <f>VLOOKUP($A20,'Return Data'!$B$7:$R$2292,3,0)</f>
        <v>44579</v>
      </c>
      <c r="C20" s="65">
        <f>VLOOKUP($A20,'Return Data'!$B$7:$R$2292,4,0)</f>
        <v>24.4343</v>
      </c>
      <c r="D20" s="65">
        <f>VLOOKUP($A20,'Return Data'!$B$7:$R$2292,9,0)</f>
        <v>1.9686999999999999</v>
      </c>
      <c r="E20" s="66">
        <f t="shared" si="0"/>
        <v>12</v>
      </c>
      <c r="F20" s="65">
        <f>VLOOKUP($A20,'Return Data'!$B$7:$R$2292,10,0)</f>
        <v>2.5788000000000002</v>
      </c>
      <c r="G20" s="66">
        <f t="shared" si="1"/>
        <v>14</v>
      </c>
      <c r="H20" s="65">
        <f>VLOOKUP($A20,'Return Data'!$B$7:$R$2292,11,0)</f>
        <v>4.9340999999999999</v>
      </c>
      <c r="I20" s="66">
        <f t="shared" si="2"/>
        <v>12</v>
      </c>
      <c r="J20" s="65">
        <f>VLOOKUP($A20,'Return Data'!$B$7:$R$2292,12,0)</f>
        <v>5.8314000000000004</v>
      </c>
      <c r="K20" s="66">
        <f t="shared" si="3"/>
        <v>13</v>
      </c>
      <c r="L20" s="65">
        <f>VLOOKUP($A20,'Return Data'!$B$7:$R$2292,13,0)</f>
        <v>5.3689</v>
      </c>
      <c r="M20" s="66">
        <f t="shared" si="4"/>
        <v>13</v>
      </c>
      <c r="N20" s="65">
        <f>VLOOKUP($A20,'Return Data'!$B$7:$R$2292,17,0)</f>
        <v>5.8082000000000003</v>
      </c>
      <c r="O20" s="66">
        <f t="shared" si="5"/>
        <v>8</v>
      </c>
      <c r="P20" s="65">
        <f>VLOOKUP($A20,'Return Data'!$B$7:$R$2292,14,0)</f>
        <v>6.8544</v>
      </c>
      <c r="Q20" s="66">
        <f t="shared" si="7"/>
        <v>5</v>
      </c>
      <c r="R20" s="65">
        <f>VLOOKUP($A20,'Return Data'!$B$7:$R$2292,16,0)</f>
        <v>7.9359999999999999</v>
      </c>
      <c r="S20" s="67">
        <f t="shared" si="6"/>
        <v>5</v>
      </c>
    </row>
    <row r="21" spans="1:19" x14ac:dyDescent="0.3">
      <c r="A21" s="82" t="s">
        <v>2037</v>
      </c>
      <c r="B21" s="64">
        <f>VLOOKUP($A21,'Return Data'!$B$7:$R$2292,3,0)</f>
        <v>44579</v>
      </c>
      <c r="C21" s="65">
        <f>VLOOKUP($A21,'Return Data'!$B$7:$R$2292,4,0)</f>
        <v>23.446200000000001</v>
      </c>
      <c r="D21" s="65">
        <f>VLOOKUP($A21,'Return Data'!$B$7:$R$2292,9,0)</f>
        <v>-4.3799999999999999E-2</v>
      </c>
      <c r="E21" s="66">
        <f t="shared" si="0"/>
        <v>16</v>
      </c>
      <c r="F21" s="65">
        <f>VLOOKUP($A21,'Return Data'!$B$7:$R$2292,10,0)</f>
        <v>2.7791999999999999</v>
      </c>
      <c r="G21" s="66">
        <f t="shared" si="1"/>
        <v>13</v>
      </c>
      <c r="H21" s="65">
        <f>VLOOKUP($A21,'Return Data'!$B$7:$R$2292,11,0)</f>
        <v>7.0542999999999996</v>
      </c>
      <c r="I21" s="66">
        <f t="shared" si="2"/>
        <v>8</v>
      </c>
      <c r="J21" s="65">
        <f>VLOOKUP($A21,'Return Data'!$B$7:$R$2292,12,0)</f>
        <v>6.4184000000000001</v>
      </c>
      <c r="K21" s="66">
        <f t="shared" si="3"/>
        <v>12</v>
      </c>
      <c r="L21" s="65">
        <f>VLOOKUP($A21,'Return Data'!$B$7:$R$2292,13,0)</f>
        <v>5.8762999999999996</v>
      </c>
      <c r="M21" s="66">
        <f t="shared" si="4"/>
        <v>12</v>
      </c>
      <c r="N21" s="65">
        <f>VLOOKUP($A21,'Return Data'!$B$7:$R$2292,17,0)</f>
        <v>5.0579000000000001</v>
      </c>
      <c r="O21" s="66">
        <f t="shared" si="5"/>
        <v>12</v>
      </c>
      <c r="P21" s="65">
        <f>VLOOKUP($A21,'Return Data'!$B$7:$R$2292,14,0)</f>
        <v>4.165</v>
      </c>
      <c r="Q21" s="66">
        <f t="shared" si="7"/>
        <v>10</v>
      </c>
      <c r="R21" s="65">
        <f>VLOOKUP($A21,'Return Data'!$B$7:$R$2292,16,0)</f>
        <v>7.1809000000000003</v>
      </c>
      <c r="S21" s="67">
        <f t="shared" si="6"/>
        <v>9</v>
      </c>
    </row>
    <row r="22" spans="1:19" x14ac:dyDescent="0.3">
      <c r="A22" s="82" t="s">
        <v>683</v>
      </c>
      <c r="B22" s="64">
        <f>VLOOKUP($A22,'Return Data'!$B$7:$R$2292,3,0)</f>
        <v>44579</v>
      </c>
      <c r="C22" s="65">
        <f>VLOOKUP($A22,'Return Data'!$B$7:$R$2292,4,0)</f>
        <v>27.4999</v>
      </c>
      <c r="D22" s="65">
        <f>VLOOKUP($A22,'Return Data'!$B$7:$R$2292,9,0)</f>
        <v>2.3691</v>
      </c>
      <c r="E22" s="66">
        <f t="shared" si="0"/>
        <v>10</v>
      </c>
      <c r="F22" s="65">
        <f>VLOOKUP($A22,'Return Data'!$B$7:$R$2292,10,0)</f>
        <v>5.1425999999999998</v>
      </c>
      <c r="G22" s="66">
        <f t="shared" si="1"/>
        <v>3</v>
      </c>
      <c r="H22" s="65">
        <f>VLOOKUP($A22,'Return Data'!$B$7:$R$2292,11,0)</f>
        <v>6.0926999999999998</v>
      </c>
      <c r="I22" s="66">
        <f t="shared" si="2"/>
        <v>9</v>
      </c>
      <c r="J22" s="65">
        <f>VLOOKUP($A22,'Return Data'!$B$7:$R$2292,12,0)</f>
        <v>15.074199999999999</v>
      </c>
      <c r="K22" s="66">
        <f t="shared" si="3"/>
        <v>4</v>
      </c>
      <c r="L22" s="65">
        <f>VLOOKUP($A22,'Return Data'!$B$7:$R$2292,13,0)</f>
        <v>13.354900000000001</v>
      </c>
      <c r="M22" s="66">
        <f t="shared" si="4"/>
        <v>4</v>
      </c>
      <c r="N22" s="65">
        <f>VLOOKUP($A22,'Return Data'!$B$7:$R$2292,17,0)</f>
        <v>3.4009999999999998</v>
      </c>
      <c r="O22" s="66">
        <f t="shared" ref="O10:O22" si="8">RANK(N22,N$8:N$27,0)</f>
        <v>14</v>
      </c>
      <c r="P22" s="65">
        <f>VLOOKUP($A22,'Return Data'!$B$7:$R$2292,14,0)</f>
        <v>2.7423000000000002</v>
      </c>
      <c r="Q22" s="66">
        <f t="shared" si="7"/>
        <v>13</v>
      </c>
      <c r="R22" s="65">
        <f>VLOOKUP($A22,'Return Data'!$B$7:$R$2292,16,0)</f>
        <v>6.2579000000000002</v>
      </c>
      <c r="S22" s="67">
        <f t="shared" si="6"/>
        <v>12</v>
      </c>
    </row>
    <row r="23" spans="1:19" x14ac:dyDescent="0.3">
      <c r="A23" s="82" t="s">
        <v>685</v>
      </c>
      <c r="B23" s="64">
        <f>VLOOKUP($A23,'Return Data'!$B$7:$R$2292,3,0)</f>
        <v>44579</v>
      </c>
      <c r="C23" s="65">
        <f>VLOOKUP($A23,'Return Data'!$B$7:$R$2292,4,0)</f>
        <v>0.1273</v>
      </c>
      <c r="D23" s="65">
        <f>VLOOKUP($A23,'Return Data'!$B$7:$R$2292,9,0)</f>
        <v>10.8545</v>
      </c>
      <c r="E23" s="66">
        <f t="shared" si="0"/>
        <v>1</v>
      </c>
      <c r="F23" s="65">
        <f>VLOOKUP($A23,'Return Data'!$B$7:$R$2292,10,0)</f>
        <v>10.558400000000001</v>
      </c>
      <c r="G23" s="66">
        <f t="shared" si="1"/>
        <v>2</v>
      </c>
      <c r="H23" s="65">
        <f>VLOOKUP($A23,'Return Data'!$B$7:$R$2292,11,0)</f>
        <v>10.901999999999999</v>
      </c>
      <c r="I23" s="66">
        <f t="shared" si="2"/>
        <v>6</v>
      </c>
      <c r="J23" s="65">
        <f>VLOOKUP($A23,'Return Data'!$B$7:$R$2292,12,0)</f>
        <v>11.233499999999999</v>
      </c>
      <c r="K23" s="66">
        <f t="shared" si="3"/>
        <v>5</v>
      </c>
      <c r="L23" s="65">
        <f>VLOOKUP($A23,'Return Data'!$B$7:$R$2292,13,0)</f>
        <v>-16.029</v>
      </c>
      <c r="M23" s="66">
        <f t="shared" si="4"/>
        <v>20</v>
      </c>
      <c r="N23" s="65"/>
      <c r="O23" s="66"/>
      <c r="P23" s="65"/>
      <c r="Q23" s="66"/>
      <c r="R23" s="65">
        <f>VLOOKUP($A23,'Return Data'!$B$7:$R$2292,16,0)</f>
        <v>-6.8545999999999996</v>
      </c>
      <c r="S23" s="67">
        <f t="shared" si="6"/>
        <v>17</v>
      </c>
    </row>
    <row r="24" spans="1:19" x14ac:dyDescent="0.3">
      <c r="A24" s="82" t="s">
        <v>690</v>
      </c>
      <c r="B24" s="64">
        <f>VLOOKUP($A24,'Return Data'!$B$7:$R$2292,3,0)</f>
        <v>44579</v>
      </c>
      <c r="C24" s="65">
        <f>VLOOKUP($A24,'Return Data'!$B$7:$R$2292,4,0)</f>
        <v>15.585000000000001</v>
      </c>
      <c r="D24" s="65">
        <f>VLOOKUP($A24,'Return Data'!$B$7:$R$2292,9,0)</f>
        <v>3.5017999999999998</v>
      </c>
      <c r="E24" s="66">
        <f t="shared" si="0"/>
        <v>3</v>
      </c>
      <c r="F24" s="65">
        <f>VLOOKUP($A24,'Return Data'!$B$7:$R$2292,10,0)</f>
        <v>2.2606000000000002</v>
      </c>
      <c r="G24" s="66">
        <f t="shared" si="1"/>
        <v>15</v>
      </c>
      <c r="H24" s="65">
        <f>VLOOKUP($A24,'Return Data'!$B$7:$R$2292,11,0)</f>
        <v>8.7258999999999993</v>
      </c>
      <c r="I24" s="66">
        <f t="shared" si="2"/>
        <v>7</v>
      </c>
      <c r="J24" s="65">
        <f>VLOOKUP($A24,'Return Data'!$B$7:$R$2292,12,0)</f>
        <v>7.2182000000000004</v>
      </c>
      <c r="K24" s="66">
        <f t="shared" si="3"/>
        <v>8</v>
      </c>
      <c r="L24" s="65">
        <f>VLOOKUP($A24,'Return Data'!$B$7:$R$2292,13,0)</f>
        <v>8.4982000000000006</v>
      </c>
      <c r="M24" s="66">
        <f t="shared" si="4"/>
        <v>7</v>
      </c>
      <c r="N24" s="65">
        <f>VLOOKUP($A24,'Return Data'!$B$7:$R$2292,17,0)</f>
        <v>3.0272000000000001</v>
      </c>
      <c r="O24" s="66">
        <f t="shared" ref="O23:O27" si="9">RANK(N24,N$8:N$27,0)</f>
        <v>15</v>
      </c>
      <c r="P24" s="65">
        <f>VLOOKUP($A24,'Return Data'!$B$7:$R$2292,14,0)</f>
        <v>2.9582000000000002</v>
      </c>
      <c r="Q24" s="66">
        <f>RANK(P24,P$8:P$27,0)</f>
        <v>12</v>
      </c>
      <c r="R24" s="65">
        <f>VLOOKUP($A24,'Return Data'!$B$7:$R$2292,16,0)</f>
        <v>6.2584999999999997</v>
      </c>
      <c r="S24" s="67">
        <f t="shared" si="6"/>
        <v>11</v>
      </c>
    </row>
    <row r="25" spans="1:19" x14ac:dyDescent="0.3">
      <c r="A25" s="82" t="s">
        <v>696</v>
      </c>
      <c r="B25" s="64">
        <f>VLOOKUP($A25,'Return Data'!$B$7:$R$2292,3,0)</f>
        <v>44579</v>
      </c>
      <c r="C25" s="65">
        <f>VLOOKUP($A25,'Return Data'!$B$7:$R$2292,4,0)</f>
        <v>35.830300000000001</v>
      </c>
      <c r="D25" s="65">
        <f>VLOOKUP($A25,'Return Data'!$B$7:$R$2292,9,0)</f>
        <v>2.1816</v>
      </c>
      <c r="E25" s="66">
        <f t="shared" si="0"/>
        <v>11</v>
      </c>
      <c r="F25" s="65">
        <f>VLOOKUP($A25,'Return Data'!$B$7:$R$2292,10,0)</f>
        <v>3.3071000000000002</v>
      </c>
      <c r="G25" s="66">
        <f t="shared" si="1"/>
        <v>9</v>
      </c>
      <c r="H25" s="65">
        <f>VLOOKUP($A25,'Return Data'!$B$7:$R$2292,11,0)</f>
        <v>4.7436999999999996</v>
      </c>
      <c r="I25" s="66">
        <f t="shared" si="2"/>
        <v>15</v>
      </c>
      <c r="J25" s="65">
        <f>VLOOKUP($A25,'Return Data'!$B$7:$R$2292,12,0)</f>
        <v>5.7126000000000001</v>
      </c>
      <c r="K25" s="66">
        <f t="shared" si="3"/>
        <v>14</v>
      </c>
      <c r="L25" s="65">
        <f>VLOOKUP($A25,'Return Data'!$B$7:$R$2292,13,0)</f>
        <v>5.2483000000000004</v>
      </c>
      <c r="M25" s="66">
        <f t="shared" si="4"/>
        <v>14</v>
      </c>
      <c r="N25" s="65">
        <f>VLOOKUP($A25,'Return Data'!$B$7:$R$2292,17,0)</f>
        <v>7.1532999999999998</v>
      </c>
      <c r="O25" s="66">
        <f t="shared" si="9"/>
        <v>6</v>
      </c>
      <c r="P25" s="65">
        <f>VLOOKUP($A25,'Return Data'!$B$7:$R$2292,14,0)</f>
        <v>6.944</v>
      </c>
      <c r="Q25" s="66">
        <f>RANK(P25,P$8:P$27,0)</f>
        <v>4</v>
      </c>
      <c r="R25" s="65">
        <f>VLOOKUP($A25,'Return Data'!$B$7:$R$2292,16,0)</f>
        <v>7.5534999999999997</v>
      </c>
      <c r="S25" s="67">
        <f t="shared" si="6"/>
        <v>6</v>
      </c>
    </row>
    <row r="26" spans="1:19" x14ac:dyDescent="0.3">
      <c r="A26" s="82" t="s">
        <v>704</v>
      </c>
      <c r="B26" s="64">
        <f>VLOOKUP($A26,'Return Data'!$B$7:$R$2292,3,0)</f>
        <v>44579</v>
      </c>
      <c r="C26" s="65">
        <f>VLOOKUP($A26,'Return Data'!$B$7:$R$2292,4,0)</f>
        <v>0.61929999999999996</v>
      </c>
      <c r="D26" s="65">
        <f>VLOOKUP($A26,'Return Data'!$B$7:$R$2292,9,0)</f>
        <v>10.408200000000001</v>
      </c>
      <c r="E26" s="66">
        <f t="shared" si="0"/>
        <v>2</v>
      </c>
      <c r="F26" s="65">
        <f>VLOOKUP($A26,'Return Data'!$B$7:$R$2292,10,0)</f>
        <v>10.589399999999999</v>
      </c>
      <c r="G26" s="66">
        <f t="shared" si="1"/>
        <v>1</v>
      </c>
      <c r="H26" s="65">
        <f>VLOOKUP($A26,'Return Data'!$B$7:$R$2292,11,0)</f>
        <v>10.9039</v>
      </c>
      <c r="I26" s="66">
        <f t="shared" si="2"/>
        <v>5</v>
      </c>
      <c r="J26" s="65">
        <f>VLOOKUP($A26,'Return Data'!$B$7:$R$2292,12,0)</f>
        <v>11.221299999999999</v>
      </c>
      <c r="K26" s="66">
        <f t="shared" si="3"/>
        <v>6</v>
      </c>
      <c r="L26" s="65">
        <f>VLOOKUP($A26,'Return Data'!$B$7:$R$2292,13,0)</f>
        <v>-15.672700000000001</v>
      </c>
      <c r="M26" s="66">
        <f t="shared" si="4"/>
        <v>19</v>
      </c>
      <c r="N26" s="65"/>
      <c r="O26" s="66"/>
      <c r="P26" s="65"/>
      <c r="Q26" s="66"/>
      <c r="R26" s="65">
        <f>VLOOKUP($A26,'Return Data'!$B$7:$R$2292,16,0)</f>
        <v>-34.551600000000001</v>
      </c>
      <c r="S26" s="67">
        <f t="shared" si="6"/>
        <v>20</v>
      </c>
    </row>
    <row r="27" spans="1:19" x14ac:dyDescent="0.3">
      <c r="A27" s="82" t="s">
        <v>706</v>
      </c>
      <c r="B27" s="64">
        <f>VLOOKUP($A27,'Return Data'!$B$7:$R$2292,3,0)</f>
        <v>44579</v>
      </c>
      <c r="C27" s="65">
        <f>VLOOKUP($A27,'Return Data'!$B$7:$R$2292,4,0)</f>
        <v>13.741300000000001</v>
      </c>
      <c r="D27" s="65">
        <f>VLOOKUP($A27,'Return Data'!$B$7:$R$2292,9,0)</f>
        <v>3.0962000000000001</v>
      </c>
      <c r="E27" s="66">
        <f t="shared" si="0"/>
        <v>7</v>
      </c>
      <c r="F27" s="65">
        <f>VLOOKUP($A27,'Return Data'!$B$7:$R$2292,10,0)</f>
        <v>2.8469000000000002</v>
      </c>
      <c r="G27" s="66">
        <f t="shared" si="1"/>
        <v>12</v>
      </c>
      <c r="H27" s="65">
        <f>VLOOKUP($A27,'Return Data'!$B$7:$R$2292,11,0)</f>
        <v>36.671999999999997</v>
      </c>
      <c r="I27" s="66">
        <f t="shared" si="2"/>
        <v>1</v>
      </c>
      <c r="J27" s="65">
        <f>VLOOKUP($A27,'Return Data'!$B$7:$R$2292,12,0)</f>
        <v>26.9162</v>
      </c>
      <c r="K27" s="66">
        <f t="shared" si="3"/>
        <v>1</v>
      </c>
      <c r="L27" s="65">
        <f>VLOOKUP($A27,'Return Data'!$B$7:$R$2292,13,0)</f>
        <v>21.702400000000001</v>
      </c>
      <c r="M27" s="66">
        <f t="shared" si="4"/>
        <v>1</v>
      </c>
      <c r="N27" s="65">
        <f>VLOOKUP($A27,'Return Data'!$B$7:$R$2292,17,0)</f>
        <v>-1.2358</v>
      </c>
      <c r="O27" s="66">
        <f t="shared" si="9"/>
        <v>16</v>
      </c>
      <c r="P27" s="65">
        <f>VLOOKUP($A27,'Return Data'!$B$7:$R$2292,14,0)</f>
        <v>-5.8997999999999999</v>
      </c>
      <c r="Q27" s="66">
        <f>RANK(P27,P$8:P$27,0)</f>
        <v>16</v>
      </c>
      <c r="R27" s="65">
        <f>VLOOKUP($A27,'Return Data'!$B$7:$R$2292,16,0)</f>
        <v>3.5266999999999999</v>
      </c>
      <c r="S27" s="67">
        <f t="shared" si="6"/>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2.4137250000000003</v>
      </c>
      <c r="E29" s="88"/>
      <c r="F29" s="89">
        <f>AVERAGE(F8:F27)</f>
        <v>3.6820800000000005</v>
      </c>
      <c r="G29" s="88"/>
      <c r="H29" s="89">
        <f>AVERAGE(H8:H27)</f>
        <v>9.1626549999999991</v>
      </c>
      <c r="I29" s="88"/>
      <c r="J29" s="89">
        <f>AVERAGE(J8:J27)</f>
        <v>8.9405150000000013</v>
      </c>
      <c r="K29" s="88"/>
      <c r="L29" s="89">
        <f>AVERAGE(L8:L27)</f>
        <v>6.0239050000000001</v>
      </c>
      <c r="M29" s="88"/>
      <c r="N29" s="89">
        <f>AVERAGE(N8:N27)</f>
        <v>3.2347111111111109</v>
      </c>
      <c r="O29" s="88"/>
      <c r="P29" s="89">
        <f>AVERAGE(P8:P27)</f>
        <v>2.5589</v>
      </c>
      <c r="Q29" s="88"/>
      <c r="R29" s="89">
        <f>AVERAGE(R8:R27)</f>
        <v>2.3019400000000005</v>
      </c>
      <c r="S29" s="90"/>
    </row>
    <row r="30" spans="1:19" x14ac:dyDescent="0.3">
      <c r="A30" s="87" t="s">
        <v>28</v>
      </c>
      <c r="B30" s="88"/>
      <c r="C30" s="88"/>
      <c r="D30" s="89">
        <f>MIN(D8:D27)</f>
        <v>-1.8678999999999999</v>
      </c>
      <c r="E30" s="88"/>
      <c r="F30" s="89">
        <f>MIN(F8:F27)</f>
        <v>0</v>
      </c>
      <c r="G30" s="88"/>
      <c r="H30" s="89">
        <f>MIN(H8:H27)</f>
        <v>0</v>
      </c>
      <c r="I30" s="88"/>
      <c r="J30" s="89">
        <f>MIN(J8:J27)</f>
        <v>0</v>
      </c>
      <c r="K30" s="88"/>
      <c r="L30" s="89">
        <f>MIN(L8:L27)</f>
        <v>-16.029</v>
      </c>
      <c r="M30" s="88"/>
      <c r="N30" s="89">
        <f>MIN(N8:N27)</f>
        <v>-22.216000000000001</v>
      </c>
      <c r="O30" s="88"/>
      <c r="P30" s="89">
        <f>MIN(P8:P27)</f>
        <v>-30.787500000000001</v>
      </c>
      <c r="Q30" s="88"/>
      <c r="R30" s="89">
        <f>MIN(R8:R27)</f>
        <v>-34.551600000000001</v>
      </c>
      <c r="S30" s="90"/>
    </row>
    <row r="31" spans="1:19" ht="15" thickBot="1" x14ac:dyDescent="0.35">
      <c r="A31" s="91" t="s">
        <v>29</v>
      </c>
      <c r="B31" s="92"/>
      <c r="C31" s="92"/>
      <c r="D31" s="93">
        <f>MAX(D8:D27)</f>
        <v>10.8545</v>
      </c>
      <c r="E31" s="92"/>
      <c r="F31" s="93">
        <f>MAX(F8:F27)</f>
        <v>10.589399999999999</v>
      </c>
      <c r="G31" s="92"/>
      <c r="H31" s="93">
        <f>MAX(H8:H27)</f>
        <v>36.671999999999997</v>
      </c>
      <c r="I31" s="92"/>
      <c r="J31" s="93">
        <f>MAX(J8:J27)</f>
        <v>26.9162</v>
      </c>
      <c r="K31" s="92"/>
      <c r="L31" s="93">
        <f>MAX(L8:L27)</f>
        <v>21.702400000000001</v>
      </c>
      <c r="M31" s="92"/>
      <c r="N31" s="93">
        <f>MAX(N8:N27)</f>
        <v>10.4026</v>
      </c>
      <c r="O31" s="92"/>
      <c r="P31" s="93">
        <f>MAX(P8:P27)</f>
        <v>8.7414000000000005</v>
      </c>
      <c r="Q31" s="92"/>
      <c r="R31" s="93">
        <f>MAX(R8:R27)</f>
        <v>8.7500999999999998</v>
      </c>
      <c r="S31" s="94"/>
    </row>
    <row r="32" spans="1:19" x14ac:dyDescent="0.3">
      <c r="A32" s="112" t="s">
        <v>433</v>
      </c>
    </row>
    <row r="33" spans="1:1" x14ac:dyDescent="0.3">
      <c r="A33" s="14" t="s">
        <v>340</v>
      </c>
    </row>
  </sheetData>
  <sheetProtection algorithmName="SHA-512" hashValue="oGVTf8kvepOOsdf7D/DGKlDdcmcSKymtocIlE+TcFvoZyDkC9UwuH+QhjweyCkmONegpJt4Q7jzbdkRruMDRgA==" saltValue="Xd9Eb7iaN7z2Do48grSlI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44579</v>
      </c>
      <c r="C8" s="65">
        <f>VLOOKUP($A8,'Return Data'!$B$7:$R$2292,4,0)</f>
        <v>90.138300000000001</v>
      </c>
      <c r="D8" s="65">
        <f>VLOOKUP($A8,'Return Data'!$B$7:$R$2292,9,0)</f>
        <v>-0.20499999999999999</v>
      </c>
      <c r="E8" s="66">
        <f t="shared" ref="E8:E26" si="0">RANK(D8,D$8:D$26,0)</f>
        <v>14</v>
      </c>
      <c r="F8" s="65">
        <f>VLOOKUP($A8,'Return Data'!$B$7:$R$2292,10,0)</f>
        <v>2.5337000000000001</v>
      </c>
      <c r="G8" s="66">
        <f t="shared" ref="G8:G26" si="1">RANK(F8,F$8:F$26,0)</f>
        <v>15</v>
      </c>
      <c r="H8" s="65">
        <f>VLOOKUP($A8,'Return Data'!$B$7:$R$2292,11,0)</f>
        <v>3.7155999999999998</v>
      </c>
      <c r="I8" s="66">
        <f t="shared" ref="I8:I26" si="2">RANK(H8,H$8:H$26,0)</f>
        <v>13</v>
      </c>
      <c r="J8" s="65">
        <f>VLOOKUP($A8,'Return Data'!$B$7:$R$2292,12,0)</f>
        <v>4.7945000000000002</v>
      </c>
      <c r="K8" s="66">
        <f t="shared" ref="K8:K26" si="3">RANK(J8,J$8:J$26,0)</f>
        <v>9</v>
      </c>
      <c r="L8" s="65">
        <f>VLOOKUP($A8,'Return Data'!$B$7:$R$2292,13,0)</f>
        <v>4.5019</v>
      </c>
      <c r="M8" s="66">
        <f t="shared" ref="M8:M26" si="4">RANK(L8,L$8:L$26,0)</f>
        <v>7</v>
      </c>
      <c r="N8" s="65">
        <f>VLOOKUP($A8,'Return Data'!$B$7:$R$2292,17,0)</f>
        <v>7.8368000000000002</v>
      </c>
      <c r="O8" s="66">
        <f t="shared" ref="O8:O23" si="5">RANK(N8,N$8:N$26,0)</f>
        <v>4</v>
      </c>
      <c r="P8" s="65">
        <f>VLOOKUP($A8,'Return Data'!$B$7:$R$2292,14,0)</f>
        <v>8.4495000000000005</v>
      </c>
      <c r="Q8" s="66">
        <f>RANK(P8,P$8:P$26,0)</f>
        <v>4</v>
      </c>
      <c r="R8" s="65">
        <f>VLOOKUP($A8,'Return Data'!$B$7:$R$2292,16,0)</f>
        <v>8.6549999999999994</v>
      </c>
      <c r="S8" s="67">
        <f t="shared" ref="S8:S26" si="6">RANK(R8,R$8:R$26,0)</f>
        <v>3</v>
      </c>
    </row>
    <row r="9" spans="1:19" x14ac:dyDescent="0.3">
      <c r="A9" s="82" t="s">
        <v>609</v>
      </c>
      <c r="B9" s="64">
        <f>VLOOKUP($A9,'Return Data'!$B$7:$R$2292,3,0)</f>
        <v>44579</v>
      </c>
      <c r="C9" s="65">
        <f>VLOOKUP($A9,'Return Data'!$B$7:$R$2292,4,0)</f>
        <v>14.117599999999999</v>
      </c>
      <c r="D9" s="65">
        <f>VLOOKUP($A9,'Return Data'!$B$7:$R$2292,9,0)</f>
        <v>2.4857999999999998</v>
      </c>
      <c r="E9" s="66">
        <f t="shared" si="0"/>
        <v>3</v>
      </c>
      <c r="F9" s="65">
        <f>VLOOKUP($A9,'Return Data'!$B$7:$R$2292,10,0)</f>
        <v>3.4355000000000002</v>
      </c>
      <c r="G9" s="66">
        <f t="shared" si="1"/>
        <v>3</v>
      </c>
      <c r="H9" s="65">
        <f>VLOOKUP($A9,'Return Data'!$B$7:$R$2292,11,0)</f>
        <v>4.3128000000000002</v>
      </c>
      <c r="I9" s="66">
        <f t="shared" si="2"/>
        <v>5</v>
      </c>
      <c r="J9" s="65">
        <f>VLOOKUP($A9,'Return Data'!$B$7:$R$2292,12,0)</f>
        <v>5.0311000000000003</v>
      </c>
      <c r="K9" s="66">
        <f t="shared" si="3"/>
        <v>6</v>
      </c>
      <c r="L9" s="65">
        <f>VLOOKUP($A9,'Return Data'!$B$7:$R$2292,13,0)</f>
        <v>4.7812999999999999</v>
      </c>
      <c r="M9" s="66">
        <f t="shared" si="4"/>
        <v>4</v>
      </c>
      <c r="N9" s="65">
        <f>VLOOKUP($A9,'Return Data'!$B$7:$R$2292,17,0)</f>
        <v>8.1603999999999992</v>
      </c>
      <c r="O9" s="66">
        <f t="shared" si="5"/>
        <v>1</v>
      </c>
      <c r="P9" s="65">
        <f>VLOOKUP($A9,'Return Data'!$B$7:$R$2292,14,0)</f>
        <v>7.6896000000000004</v>
      </c>
      <c r="Q9" s="66">
        <f>RANK(P9,P$8:P$26,0)</f>
        <v>12</v>
      </c>
      <c r="R9" s="65">
        <f>VLOOKUP($A9,'Return Data'!$B$7:$R$2292,16,0)</f>
        <v>7.9267000000000003</v>
      </c>
      <c r="S9" s="67">
        <f t="shared" si="6"/>
        <v>15</v>
      </c>
    </row>
    <row r="10" spans="1:19" x14ac:dyDescent="0.3">
      <c r="A10" s="82" t="s">
        <v>612</v>
      </c>
      <c r="B10" s="64">
        <f>VLOOKUP($A10,'Return Data'!$B$7:$R$2292,3,0)</f>
        <v>44579</v>
      </c>
      <c r="C10" s="65">
        <f>VLOOKUP($A10,'Return Data'!$B$7:$R$2292,4,0)</f>
        <v>23.264199999999999</v>
      </c>
      <c r="D10" s="65">
        <f>VLOOKUP($A10,'Return Data'!$B$7:$R$2292,9,0)</f>
        <v>-6.1928999999999998</v>
      </c>
      <c r="E10" s="66">
        <f t="shared" si="0"/>
        <v>18</v>
      </c>
      <c r="F10" s="65">
        <f>VLOOKUP($A10,'Return Data'!$B$7:$R$2292,10,0)</f>
        <v>1.1561999999999999</v>
      </c>
      <c r="G10" s="66">
        <f t="shared" si="1"/>
        <v>19</v>
      </c>
      <c r="H10" s="65">
        <f>VLOOKUP($A10,'Return Data'!$B$7:$R$2292,11,0)</f>
        <v>2.1825999999999999</v>
      </c>
      <c r="I10" s="66">
        <f t="shared" si="2"/>
        <v>19</v>
      </c>
      <c r="J10" s="65">
        <f>VLOOKUP($A10,'Return Data'!$B$7:$R$2292,12,0)</f>
        <v>3.4550000000000001</v>
      </c>
      <c r="K10" s="66">
        <f t="shared" si="3"/>
        <v>19</v>
      </c>
      <c r="L10" s="65">
        <f>VLOOKUP($A10,'Return Data'!$B$7:$R$2292,13,0)</f>
        <v>2.7593000000000001</v>
      </c>
      <c r="M10" s="66">
        <f t="shared" si="4"/>
        <v>19</v>
      </c>
      <c r="N10" s="65">
        <f>VLOOKUP($A10,'Return Data'!$B$7:$R$2292,17,0)</f>
        <v>6.1452</v>
      </c>
      <c r="O10" s="66">
        <f t="shared" si="5"/>
        <v>18</v>
      </c>
      <c r="P10" s="65">
        <f>VLOOKUP($A10,'Return Data'!$B$7:$R$2292,14,0)</f>
        <v>4.4781000000000004</v>
      </c>
      <c r="Q10" s="66">
        <f>RANK(P10,P$8:P$26,0)</f>
        <v>15</v>
      </c>
      <c r="R10" s="65">
        <f>VLOOKUP($A10,'Return Data'!$B$7:$R$2292,16,0)</f>
        <v>7.1791</v>
      </c>
      <c r="S10" s="67">
        <f t="shared" si="6"/>
        <v>18</v>
      </c>
    </row>
    <row r="11" spans="1:19" x14ac:dyDescent="0.3">
      <c r="A11" s="82" t="s">
        <v>613</v>
      </c>
      <c r="B11" s="64">
        <f>VLOOKUP($A11,'Return Data'!$B$7:$R$2292,3,0)</f>
        <v>44579</v>
      </c>
      <c r="C11" s="65">
        <f>VLOOKUP($A11,'Return Data'!$B$7:$R$2292,4,0)</f>
        <v>18.712599999999998</v>
      </c>
      <c r="D11" s="65">
        <f>VLOOKUP($A11,'Return Data'!$B$7:$R$2292,9,0)</f>
        <v>1.6971000000000001</v>
      </c>
      <c r="E11" s="66">
        <f t="shared" si="0"/>
        <v>7</v>
      </c>
      <c r="F11" s="65">
        <f>VLOOKUP($A11,'Return Data'!$B$7:$R$2292,10,0)</f>
        <v>2.9582999999999999</v>
      </c>
      <c r="G11" s="66">
        <f t="shared" si="1"/>
        <v>5</v>
      </c>
      <c r="H11" s="65">
        <f>VLOOKUP($A11,'Return Data'!$B$7:$R$2292,11,0)</f>
        <v>3.4142000000000001</v>
      </c>
      <c r="I11" s="66">
        <f t="shared" si="2"/>
        <v>15</v>
      </c>
      <c r="J11" s="65">
        <f>VLOOKUP($A11,'Return Data'!$B$7:$R$2292,12,0)</f>
        <v>4.2523</v>
      </c>
      <c r="K11" s="66">
        <f t="shared" si="3"/>
        <v>17</v>
      </c>
      <c r="L11" s="65">
        <f>VLOOKUP($A11,'Return Data'!$B$7:$R$2292,13,0)</f>
        <v>3.9266000000000001</v>
      </c>
      <c r="M11" s="66">
        <f t="shared" si="4"/>
        <v>14</v>
      </c>
      <c r="N11" s="65">
        <f>VLOOKUP($A11,'Return Data'!$B$7:$R$2292,17,0)</f>
        <v>6.7271999999999998</v>
      </c>
      <c r="O11" s="66">
        <f t="shared" si="5"/>
        <v>15</v>
      </c>
      <c r="P11" s="65">
        <f>VLOOKUP($A11,'Return Data'!$B$7:$R$2292,14,0)</f>
        <v>7.8188000000000004</v>
      </c>
      <c r="Q11" s="66">
        <f>RANK(P11,P$8:P$26,0)</f>
        <v>9</v>
      </c>
      <c r="R11" s="65">
        <f>VLOOKUP($A11,'Return Data'!$B$7:$R$2292,16,0)</f>
        <v>8.2001000000000008</v>
      </c>
      <c r="S11" s="67">
        <f t="shared" si="6"/>
        <v>11</v>
      </c>
    </row>
    <row r="12" spans="1:19" x14ac:dyDescent="0.3">
      <c r="A12" s="82" t="s">
        <v>615</v>
      </c>
      <c r="B12" s="64">
        <f>VLOOKUP($A12,'Return Data'!$B$7:$R$2292,3,0)</f>
        <v>44579</v>
      </c>
      <c r="C12" s="65">
        <f>VLOOKUP($A12,'Return Data'!$B$7:$R$2292,4,0)</f>
        <v>13.175000000000001</v>
      </c>
      <c r="D12" s="65">
        <f>VLOOKUP($A12,'Return Data'!$B$7:$R$2292,9,0)</f>
        <v>1.17</v>
      </c>
      <c r="E12" s="66">
        <f t="shared" si="0"/>
        <v>9</v>
      </c>
      <c r="F12" s="65">
        <f>VLOOKUP($A12,'Return Data'!$B$7:$R$2292,10,0)</f>
        <v>2.8296000000000001</v>
      </c>
      <c r="G12" s="66">
        <f t="shared" si="1"/>
        <v>8</v>
      </c>
      <c r="H12" s="65">
        <f>VLOOKUP($A12,'Return Data'!$B$7:$R$2292,11,0)</f>
        <v>3.2616000000000001</v>
      </c>
      <c r="I12" s="66">
        <f t="shared" si="2"/>
        <v>18</v>
      </c>
      <c r="J12" s="65">
        <f>VLOOKUP($A12,'Return Data'!$B$7:$R$2292,12,0)</f>
        <v>3.6804999999999999</v>
      </c>
      <c r="K12" s="66">
        <f t="shared" si="3"/>
        <v>18</v>
      </c>
      <c r="L12" s="65">
        <f>VLOOKUP($A12,'Return Data'!$B$7:$R$2292,13,0)</f>
        <v>3.8439999999999999</v>
      </c>
      <c r="M12" s="66">
        <f t="shared" si="4"/>
        <v>17</v>
      </c>
      <c r="N12" s="65">
        <f>VLOOKUP($A12,'Return Data'!$B$7:$R$2292,17,0)</f>
        <v>6.3925000000000001</v>
      </c>
      <c r="O12" s="66">
        <f t="shared" si="5"/>
        <v>17</v>
      </c>
      <c r="P12" s="65"/>
      <c r="Q12" s="66"/>
      <c r="R12" s="65">
        <f>VLOOKUP($A12,'Return Data'!$B$7:$R$2292,16,0)</f>
        <v>8.5555000000000003</v>
      </c>
      <c r="S12" s="67">
        <f t="shared" si="6"/>
        <v>6</v>
      </c>
    </row>
    <row r="13" spans="1:19" x14ac:dyDescent="0.3">
      <c r="A13" s="82" t="s">
        <v>620</v>
      </c>
      <c r="B13" s="64">
        <f>VLOOKUP($A13,'Return Data'!$B$7:$R$2292,3,0)</f>
        <v>44579</v>
      </c>
      <c r="C13" s="65">
        <f>VLOOKUP($A13,'Return Data'!$B$7:$R$2292,4,0)</f>
        <v>84.774299999999997</v>
      </c>
      <c r="D13" s="65">
        <f>VLOOKUP($A13,'Return Data'!$B$7:$R$2292,9,0)</f>
        <v>1.9246000000000001</v>
      </c>
      <c r="E13" s="66">
        <f t="shared" si="0"/>
        <v>6</v>
      </c>
      <c r="F13" s="65">
        <f>VLOOKUP($A13,'Return Data'!$B$7:$R$2292,10,0)</f>
        <v>3.2067000000000001</v>
      </c>
      <c r="G13" s="66">
        <f t="shared" si="1"/>
        <v>4</v>
      </c>
      <c r="H13" s="65">
        <f>VLOOKUP($A13,'Return Data'!$B$7:$R$2292,11,0)</f>
        <v>3.9958999999999998</v>
      </c>
      <c r="I13" s="66">
        <f t="shared" si="2"/>
        <v>9</v>
      </c>
      <c r="J13" s="65">
        <f>VLOOKUP($A13,'Return Data'!$B$7:$R$2292,12,0)</f>
        <v>4.7013999999999996</v>
      </c>
      <c r="K13" s="66">
        <f t="shared" si="3"/>
        <v>10</v>
      </c>
      <c r="L13" s="65">
        <f>VLOOKUP($A13,'Return Data'!$B$7:$R$2292,13,0)</f>
        <v>4.6315</v>
      </c>
      <c r="M13" s="66">
        <f t="shared" si="4"/>
        <v>5</v>
      </c>
      <c r="N13" s="65">
        <f>VLOOKUP($A13,'Return Data'!$B$7:$R$2292,17,0)</f>
        <v>6.6471</v>
      </c>
      <c r="O13" s="66">
        <f t="shared" si="5"/>
        <v>16</v>
      </c>
      <c r="P13" s="65">
        <f>VLOOKUP($A13,'Return Data'!$B$7:$R$2292,14,0)</f>
        <v>7.7016999999999998</v>
      </c>
      <c r="Q13" s="66">
        <f t="shared" ref="Q13:Q21" si="7">RANK(P13,P$8:P$26,0)</f>
        <v>11</v>
      </c>
      <c r="R13" s="65">
        <f>VLOOKUP($A13,'Return Data'!$B$7:$R$2292,16,0)</f>
        <v>8.9821000000000009</v>
      </c>
      <c r="S13" s="67">
        <f t="shared" si="6"/>
        <v>2</v>
      </c>
    </row>
    <row r="14" spans="1:19" x14ac:dyDescent="0.3">
      <c r="A14" s="82" t="s">
        <v>623</v>
      </c>
      <c r="B14" s="64">
        <f>VLOOKUP($A14,'Return Data'!$B$7:$R$2292,3,0)</f>
        <v>44579</v>
      </c>
      <c r="C14" s="65">
        <f>VLOOKUP($A14,'Return Data'!$B$7:$R$2292,4,0)</f>
        <v>26.217199999999998</v>
      </c>
      <c r="D14" s="65">
        <f>VLOOKUP($A14,'Return Data'!$B$7:$R$2292,9,0)</f>
        <v>-2.4702000000000002</v>
      </c>
      <c r="E14" s="66">
        <f t="shared" si="0"/>
        <v>16</v>
      </c>
      <c r="F14" s="65">
        <f>VLOOKUP($A14,'Return Data'!$B$7:$R$2292,10,0)</f>
        <v>2.5693999999999999</v>
      </c>
      <c r="G14" s="66">
        <f t="shared" si="1"/>
        <v>13</v>
      </c>
      <c r="H14" s="65">
        <f>VLOOKUP($A14,'Return Data'!$B$7:$R$2292,11,0)</f>
        <v>4.1463999999999999</v>
      </c>
      <c r="I14" s="66">
        <f t="shared" si="2"/>
        <v>7</v>
      </c>
      <c r="J14" s="65">
        <f>VLOOKUP($A14,'Return Data'!$B$7:$R$2292,12,0)</f>
        <v>5.1070000000000002</v>
      </c>
      <c r="K14" s="66">
        <f t="shared" si="3"/>
        <v>4</v>
      </c>
      <c r="L14" s="65">
        <f>VLOOKUP($A14,'Return Data'!$B$7:$R$2292,13,0)</f>
        <v>4.3362999999999996</v>
      </c>
      <c r="M14" s="66">
        <f t="shared" si="4"/>
        <v>10</v>
      </c>
      <c r="N14" s="65">
        <f>VLOOKUP($A14,'Return Data'!$B$7:$R$2292,17,0)</f>
        <v>7.8571</v>
      </c>
      <c r="O14" s="66">
        <f t="shared" si="5"/>
        <v>3</v>
      </c>
      <c r="P14" s="65">
        <f>VLOOKUP($A14,'Return Data'!$B$7:$R$2292,14,0)</f>
        <v>8.6812000000000005</v>
      </c>
      <c r="Q14" s="66">
        <f t="shared" si="7"/>
        <v>3</v>
      </c>
      <c r="R14" s="65">
        <f>VLOOKUP($A14,'Return Data'!$B$7:$R$2292,16,0)</f>
        <v>8.5742999999999991</v>
      </c>
      <c r="S14" s="67">
        <f t="shared" si="6"/>
        <v>5</v>
      </c>
    </row>
    <row r="15" spans="1:19" x14ac:dyDescent="0.3">
      <c r="A15" s="82" t="s">
        <v>625</v>
      </c>
      <c r="B15" s="64">
        <f>VLOOKUP($A15,'Return Data'!$B$7:$R$2292,3,0)</f>
        <v>44579</v>
      </c>
      <c r="C15" s="65">
        <f>VLOOKUP($A15,'Return Data'!$B$7:$R$2292,4,0)</f>
        <v>24.361599999999999</v>
      </c>
      <c r="D15" s="65">
        <f>VLOOKUP($A15,'Return Data'!$B$7:$R$2292,9,0)</f>
        <v>-3.3517999999999999</v>
      </c>
      <c r="E15" s="66">
        <f t="shared" si="0"/>
        <v>17</v>
      </c>
      <c r="F15" s="65">
        <f>VLOOKUP($A15,'Return Data'!$B$7:$R$2292,10,0)</f>
        <v>2.2421000000000002</v>
      </c>
      <c r="G15" s="66">
        <f t="shared" si="1"/>
        <v>17</v>
      </c>
      <c r="H15" s="65">
        <f>VLOOKUP($A15,'Return Data'!$B$7:$R$2292,11,0)</f>
        <v>4.1313000000000004</v>
      </c>
      <c r="I15" s="66">
        <f t="shared" si="2"/>
        <v>8</v>
      </c>
      <c r="J15" s="65">
        <f>VLOOKUP($A15,'Return Data'!$B$7:$R$2292,12,0)</f>
        <v>4.5498000000000003</v>
      </c>
      <c r="K15" s="66">
        <f t="shared" si="3"/>
        <v>12</v>
      </c>
      <c r="L15" s="65">
        <f>VLOOKUP($A15,'Return Data'!$B$7:$R$2292,13,0)</f>
        <v>4.2422000000000004</v>
      </c>
      <c r="M15" s="66">
        <f t="shared" si="4"/>
        <v>12</v>
      </c>
      <c r="N15" s="65">
        <f>VLOOKUP($A15,'Return Data'!$B$7:$R$2292,17,0)</f>
        <v>7.2394999999999996</v>
      </c>
      <c r="O15" s="66">
        <f t="shared" si="5"/>
        <v>10</v>
      </c>
      <c r="P15" s="65">
        <f>VLOOKUP($A15,'Return Data'!$B$7:$R$2292,14,0)</f>
        <v>8.1960999999999995</v>
      </c>
      <c r="Q15" s="66">
        <f t="shared" si="7"/>
        <v>7</v>
      </c>
      <c r="R15" s="65">
        <f>VLOOKUP($A15,'Return Data'!$B$7:$R$2292,16,0)</f>
        <v>8.5402000000000005</v>
      </c>
      <c r="S15" s="67">
        <f t="shared" si="6"/>
        <v>7</v>
      </c>
    </row>
    <row r="16" spans="1:19" x14ac:dyDescent="0.3">
      <c r="A16" s="82" t="s">
        <v>626</v>
      </c>
      <c r="B16" s="64">
        <f>VLOOKUP($A16,'Return Data'!$B$7:$R$2292,3,0)</f>
        <v>44579</v>
      </c>
      <c r="C16" s="65">
        <f>VLOOKUP($A16,'Return Data'!$B$7:$R$2292,4,0)</f>
        <v>15.8865</v>
      </c>
      <c r="D16" s="65">
        <f>VLOOKUP($A16,'Return Data'!$B$7:$R$2292,9,0)</f>
        <v>0.57469999999999999</v>
      </c>
      <c r="E16" s="66">
        <f t="shared" si="0"/>
        <v>12</v>
      </c>
      <c r="F16" s="65">
        <f>VLOOKUP($A16,'Return Data'!$B$7:$R$2292,10,0)</f>
        <v>2.5916000000000001</v>
      </c>
      <c r="G16" s="66">
        <f t="shared" si="1"/>
        <v>12</v>
      </c>
      <c r="H16" s="65">
        <f>VLOOKUP($A16,'Return Data'!$B$7:$R$2292,11,0)</f>
        <v>3.8694999999999999</v>
      </c>
      <c r="I16" s="66">
        <f t="shared" si="2"/>
        <v>10</v>
      </c>
      <c r="J16" s="65">
        <f>VLOOKUP($A16,'Return Data'!$B$7:$R$2292,12,0)</f>
        <v>4.9645000000000001</v>
      </c>
      <c r="K16" s="66">
        <f t="shared" si="3"/>
        <v>8</v>
      </c>
      <c r="L16" s="65">
        <f>VLOOKUP($A16,'Return Data'!$B$7:$R$2292,13,0)</f>
        <v>4.5053999999999998</v>
      </c>
      <c r="M16" s="66">
        <f t="shared" si="4"/>
        <v>6</v>
      </c>
      <c r="N16" s="65">
        <f>VLOOKUP($A16,'Return Data'!$B$7:$R$2292,17,0)</f>
        <v>7.7554999999999996</v>
      </c>
      <c r="O16" s="66">
        <f t="shared" si="5"/>
        <v>5</v>
      </c>
      <c r="P16" s="65">
        <f>VLOOKUP($A16,'Return Data'!$B$7:$R$2292,14,0)</f>
        <v>8.0175999999999998</v>
      </c>
      <c r="Q16" s="66">
        <f t="shared" si="7"/>
        <v>8</v>
      </c>
      <c r="R16" s="65">
        <f>VLOOKUP($A16,'Return Data'!$B$7:$R$2292,16,0)</f>
        <v>7.9897999999999998</v>
      </c>
      <c r="S16" s="67">
        <f t="shared" si="6"/>
        <v>14</v>
      </c>
    </row>
    <row r="17" spans="1:19" x14ac:dyDescent="0.3">
      <c r="A17" s="82" t="s">
        <v>629</v>
      </c>
      <c r="B17" s="64">
        <f>VLOOKUP($A17,'Return Data'!$B$7:$R$2292,3,0)</f>
        <v>44579</v>
      </c>
      <c r="C17" s="65">
        <f>VLOOKUP($A17,'Return Data'!$B$7:$R$2292,4,0)</f>
        <v>2708.8139000000001</v>
      </c>
      <c r="D17" s="65">
        <f>VLOOKUP($A17,'Return Data'!$B$7:$R$2292,9,0)</f>
        <v>0.2263</v>
      </c>
      <c r="E17" s="66">
        <f t="shared" si="0"/>
        <v>13</v>
      </c>
      <c r="F17" s="65">
        <f>VLOOKUP($A17,'Return Data'!$B$7:$R$2292,10,0)</f>
        <v>2.6202000000000001</v>
      </c>
      <c r="G17" s="66">
        <f t="shared" si="1"/>
        <v>10</v>
      </c>
      <c r="H17" s="65">
        <f>VLOOKUP($A17,'Return Data'!$B$7:$R$2292,11,0)</f>
        <v>3.5844999999999998</v>
      </c>
      <c r="I17" s="66">
        <f t="shared" si="2"/>
        <v>14</v>
      </c>
      <c r="J17" s="65">
        <f>VLOOKUP($A17,'Return Data'!$B$7:$R$2292,12,0)</f>
        <v>4.5285000000000002</v>
      </c>
      <c r="K17" s="66">
        <f t="shared" si="3"/>
        <v>14</v>
      </c>
      <c r="L17" s="65">
        <f>VLOOKUP($A17,'Return Data'!$B$7:$R$2292,13,0)</f>
        <v>4.2656000000000001</v>
      </c>
      <c r="M17" s="66">
        <f t="shared" si="4"/>
        <v>11</v>
      </c>
      <c r="N17" s="65">
        <f>VLOOKUP($A17,'Return Data'!$B$7:$R$2292,17,0)</f>
        <v>6.8757999999999999</v>
      </c>
      <c r="O17" s="66">
        <f t="shared" si="5"/>
        <v>12</v>
      </c>
      <c r="P17" s="65">
        <f>VLOOKUP($A17,'Return Data'!$B$7:$R$2292,14,0)</f>
        <v>8.3321000000000005</v>
      </c>
      <c r="Q17" s="66">
        <f t="shared" si="7"/>
        <v>5</v>
      </c>
      <c r="R17" s="65">
        <f>VLOOKUP($A17,'Return Data'!$B$7:$R$2292,16,0)</f>
        <v>7.7564000000000002</v>
      </c>
      <c r="S17" s="67">
        <f t="shared" si="6"/>
        <v>17</v>
      </c>
    </row>
    <row r="18" spans="1:19" x14ac:dyDescent="0.3">
      <c r="A18" s="82" t="s">
        <v>631</v>
      </c>
      <c r="B18" s="64">
        <f>VLOOKUP($A18,'Return Data'!$B$7:$R$2292,3,0)</f>
        <v>44579</v>
      </c>
      <c r="C18" s="65">
        <f>VLOOKUP($A18,'Return Data'!$B$7:$R$2292,4,0)</f>
        <v>3104.2662</v>
      </c>
      <c r="D18" s="65">
        <f>VLOOKUP($A18,'Return Data'!$B$7:$R$2292,9,0)</f>
        <v>1.1103000000000001</v>
      </c>
      <c r="E18" s="66">
        <f t="shared" si="0"/>
        <v>10</v>
      </c>
      <c r="F18" s="65">
        <f>VLOOKUP($A18,'Return Data'!$B$7:$R$2292,10,0)</f>
        <v>2.5607000000000002</v>
      </c>
      <c r="G18" s="66">
        <f t="shared" si="1"/>
        <v>14</v>
      </c>
      <c r="H18" s="65">
        <f>VLOOKUP($A18,'Return Data'!$B$7:$R$2292,11,0)</f>
        <v>4.3205</v>
      </c>
      <c r="I18" s="66">
        <f t="shared" si="2"/>
        <v>4</v>
      </c>
      <c r="J18" s="65">
        <f>VLOOKUP($A18,'Return Data'!$B$7:$R$2292,12,0)</f>
        <v>5.0119999999999996</v>
      </c>
      <c r="K18" s="66">
        <f t="shared" si="3"/>
        <v>7</v>
      </c>
      <c r="L18" s="65">
        <f>VLOOKUP($A18,'Return Data'!$B$7:$R$2292,13,0)</f>
        <v>4.4324000000000003</v>
      </c>
      <c r="M18" s="66">
        <f t="shared" si="4"/>
        <v>8</v>
      </c>
      <c r="N18" s="65">
        <f>VLOOKUP($A18,'Return Data'!$B$7:$R$2292,17,0)</f>
        <v>6.8433999999999999</v>
      </c>
      <c r="O18" s="66">
        <f t="shared" si="5"/>
        <v>13</v>
      </c>
      <c r="P18" s="65">
        <f>VLOOKUP($A18,'Return Data'!$B$7:$R$2292,14,0)</f>
        <v>7.8053999999999997</v>
      </c>
      <c r="Q18" s="66">
        <f t="shared" si="7"/>
        <v>10</v>
      </c>
      <c r="R18" s="65">
        <f>VLOOKUP($A18,'Return Data'!$B$7:$R$2292,16,0)</f>
        <v>8.4425000000000008</v>
      </c>
      <c r="S18" s="67">
        <f t="shared" si="6"/>
        <v>8</v>
      </c>
    </row>
    <row r="19" spans="1:19" x14ac:dyDescent="0.3">
      <c r="A19" s="82" t="s">
        <v>632</v>
      </c>
      <c r="B19" s="64">
        <f>VLOOKUP($A19,'Return Data'!$B$7:$R$2292,3,0)</f>
        <v>44579</v>
      </c>
      <c r="C19" s="65">
        <f>VLOOKUP($A19,'Return Data'!$B$7:$R$2292,4,0)</f>
        <v>62.154899999999998</v>
      </c>
      <c r="D19" s="65">
        <f>VLOOKUP($A19,'Return Data'!$B$7:$R$2292,9,0)</f>
        <v>-9.1873000000000005</v>
      </c>
      <c r="E19" s="66">
        <f t="shared" si="0"/>
        <v>19</v>
      </c>
      <c r="F19" s="65">
        <f>VLOOKUP($A19,'Return Data'!$B$7:$R$2292,10,0)</f>
        <v>1.5532999999999999</v>
      </c>
      <c r="G19" s="66">
        <f t="shared" si="1"/>
        <v>18</v>
      </c>
      <c r="H19" s="65">
        <f>VLOOKUP($A19,'Return Data'!$B$7:$R$2292,11,0)</f>
        <v>4.5648999999999997</v>
      </c>
      <c r="I19" s="66">
        <f t="shared" si="2"/>
        <v>3</v>
      </c>
      <c r="J19" s="65">
        <f>VLOOKUP($A19,'Return Data'!$B$7:$R$2292,12,0)</f>
        <v>5.1040999999999999</v>
      </c>
      <c r="K19" s="66">
        <f t="shared" si="3"/>
        <v>5</v>
      </c>
      <c r="L19" s="65">
        <f>VLOOKUP($A19,'Return Data'!$B$7:$R$2292,13,0)</f>
        <v>3.8976999999999999</v>
      </c>
      <c r="M19" s="66">
        <f t="shared" si="4"/>
        <v>15</v>
      </c>
      <c r="N19" s="65">
        <f>VLOOKUP($A19,'Return Data'!$B$7:$R$2292,17,0)</f>
        <v>7.9443999999999999</v>
      </c>
      <c r="O19" s="66">
        <f t="shared" si="5"/>
        <v>2</v>
      </c>
      <c r="P19" s="65">
        <f>VLOOKUP($A19,'Return Data'!$B$7:$R$2292,14,0)</f>
        <v>9.7058</v>
      </c>
      <c r="Q19" s="66">
        <f t="shared" si="7"/>
        <v>1</v>
      </c>
      <c r="R19" s="65">
        <f>VLOOKUP($A19,'Return Data'!$B$7:$R$2292,16,0)</f>
        <v>8.1143999999999998</v>
      </c>
      <c r="S19" s="67">
        <f t="shared" si="6"/>
        <v>12</v>
      </c>
    </row>
    <row r="20" spans="1:19" x14ac:dyDescent="0.3">
      <c r="A20" s="117" t="s">
        <v>1738</v>
      </c>
      <c r="B20" s="64">
        <f>VLOOKUP($A20,'Return Data'!$B$7:$R$2292,3,0)</f>
        <v>44579</v>
      </c>
      <c r="C20" s="65">
        <f>VLOOKUP($A20,'Return Data'!$B$7:$R$2292,4,0)</f>
        <v>49.034199999999998</v>
      </c>
      <c r="D20" s="65">
        <f>VLOOKUP($A20,'Return Data'!$B$7:$R$2292,9,0)</f>
        <v>2.4733999999999998</v>
      </c>
      <c r="E20" s="66">
        <f t="shared" si="0"/>
        <v>4</v>
      </c>
      <c r="F20" s="65">
        <f>VLOOKUP($A20,'Return Data'!$B$7:$R$2292,10,0)</f>
        <v>3.7166999999999999</v>
      </c>
      <c r="G20" s="66">
        <f t="shared" si="1"/>
        <v>2</v>
      </c>
      <c r="H20" s="65">
        <f>VLOOKUP($A20,'Return Data'!$B$7:$R$2292,11,0)</f>
        <v>4.7213000000000003</v>
      </c>
      <c r="I20" s="66">
        <f t="shared" si="2"/>
        <v>2</v>
      </c>
      <c r="J20" s="65">
        <f>VLOOKUP($A20,'Return Data'!$B$7:$R$2292,12,0)</f>
        <v>5.6726999999999999</v>
      </c>
      <c r="K20" s="66">
        <f t="shared" si="3"/>
        <v>2</v>
      </c>
      <c r="L20" s="65">
        <f>VLOOKUP($A20,'Return Data'!$B$7:$R$2292,13,0)</f>
        <v>5.4421999999999997</v>
      </c>
      <c r="M20" s="66">
        <f t="shared" si="4"/>
        <v>2</v>
      </c>
      <c r="N20" s="65">
        <f>VLOOKUP($A20,'Return Data'!$B$7:$R$2292,17,0)</f>
        <v>7.3437000000000001</v>
      </c>
      <c r="O20" s="66">
        <f t="shared" si="5"/>
        <v>7</v>
      </c>
      <c r="P20" s="65">
        <f>VLOOKUP($A20,'Return Data'!$B$7:$R$2292,14,0)</f>
        <v>7.5636999999999999</v>
      </c>
      <c r="Q20" s="66">
        <f t="shared" si="7"/>
        <v>13</v>
      </c>
      <c r="R20" s="65">
        <f>VLOOKUP($A20,'Return Data'!$B$7:$R$2292,16,0)</f>
        <v>8.2759</v>
      </c>
      <c r="S20" s="67">
        <f t="shared" si="6"/>
        <v>9</v>
      </c>
    </row>
    <row r="21" spans="1:19" x14ac:dyDescent="0.3">
      <c r="A21" s="82" t="s">
        <v>635</v>
      </c>
      <c r="B21" s="64">
        <f>VLOOKUP($A21,'Return Data'!$B$7:$R$2292,3,0)</f>
        <v>44579</v>
      </c>
      <c r="C21" s="65">
        <f>VLOOKUP($A21,'Return Data'!$B$7:$R$2292,4,0)</f>
        <v>38.043500000000002</v>
      </c>
      <c r="D21" s="65">
        <f>VLOOKUP($A21,'Return Data'!$B$7:$R$2292,9,0)</f>
        <v>2.2892000000000001</v>
      </c>
      <c r="E21" s="66">
        <f t="shared" si="0"/>
        <v>5</v>
      </c>
      <c r="F21" s="65">
        <f>VLOOKUP($A21,'Return Data'!$B$7:$R$2292,10,0)</f>
        <v>2.9098999999999999</v>
      </c>
      <c r="G21" s="66">
        <f t="shared" si="1"/>
        <v>6</v>
      </c>
      <c r="H21" s="65">
        <f>VLOOKUP($A21,'Return Data'!$B$7:$R$2292,11,0)</f>
        <v>4.2701000000000002</v>
      </c>
      <c r="I21" s="66">
        <f t="shared" si="2"/>
        <v>6</v>
      </c>
      <c r="J21" s="65">
        <f>VLOOKUP($A21,'Return Data'!$B$7:$R$2292,12,0)</f>
        <v>5.3197999999999999</v>
      </c>
      <c r="K21" s="66">
        <f t="shared" si="3"/>
        <v>3</v>
      </c>
      <c r="L21" s="65">
        <f>VLOOKUP($A21,'Return Data'!$B$7:$R$2292,13,0)</f>
        <v>5.0479000000000003</v>
      </c>
      <c r="M21" s="66">
        <f t="shared" si="4"/>
        <v>3</v>
      </c>
      <c r="N21" s="65">
        <f>VLOOKUP($A21,'Return Data'!$B$7:$R$2292,17,0)</f>
        <v>7.3628</v>
      </c>
      <c r="O21" s="66">
        <f t="shared" si="5"/>
        <v>6</v>
      </c>
      <c r="P21" s="65">
        <f>VLOOKUP($A21,'Return Data'!$B$7:$R$2292,14,0)</f>
        <v>8.2815999999999992</v>
      </c>
      <c r="Q21" s="66">
        <f t="shared" si="7"/>
        <v>6</v>
      </c>
      <c r="R21" s="65">
        <f>VLOOKUP($A21,'Return Data'!$B$7:$R$2292,16,0)</f>
        <v>7.8959000000000001</v>
      </c>
      <c r="S21" s="67">
        <f t="shared" si="6"/>
        <v>16</v>
      </c>
    </row>
    <row r="22" spans="1:19" x14ac:dyDescent="0.3">
      <c r="A22" s="82" t="s">
        <v>636</v>
      </c>
      <c r="B22" s="64">
        <f>VLOOKUP($A22,'Return Data'!$B$7:$R$2292,3,0)</f>
        <v>44579</v>
      </c>
      <c r="C22" s="65">
        <f>VLOOKUP($A22,'Return Data'!$B$7:$R$2292,4,0)</f>
        <v>12.6578</v>
      </c>
      <c r="D22" s="65">
        <f>VLOOKUP($A22,'Return Data'!$B$7:$R$2292,9,0)</f>
        <v>1.0824</v>
      </c>
      <c r="E22" s="66">
        <f t="shared" si="0"/>
        <v>11</v>
      </c>
      <c r="F22" s="65">
        <f>VLOOKUP($A22,'Return Data'!$B$7:$R$2292,10,0)</f>
        <v>2.6854</v>
      </c>
      <c r="G22" s="66">
        <f t="shared" si="1"/>
        <v>9</v>
      </c>
      <c r="H22" s="65">
        <f>VLOOKUP($A22,'Return Data'!$B$7:$R$2292,11,0)</f>
        <v>3.7250999999999999</v>
      </c>
      <c r="I22" s="66">
        <f t="shared" si="2"/>
        <v>12</v>
      </c>
      <c r="J22" s="65">
        <f>VLOOKUP($A22,'Return Data'!$B$7:$R$2292,12,0)</f>
        <v>4.5045000000000002</v>
      </c>
      <c r="K22" s="66">
        <f t="shared" si="3"/>
        <v>15</v>
      </c>
      <c r="L22" s="65">
        <f>VLOOKUP($A22,'Return Data'!$B$7:$R$2292,13,0)</f>
        <v>3.8853</v>
      </c>
      <c r="M22" s="66">
        <f t="shared" si="4"/>
        <v>16</v>
      </c>
      <c r="N22" s="65">
        <f>VLOOKUP($A22,'Return Data'!$B$7:$R$2292,17,0)</f>
        <v>6.9749999999999996</v>
      </c>
      <c r="O22" s="66">
        <f t="shared" si="5"/>
        <v>11</v>
      </c>
      <c r="P22" s="65"/>
      <c r="Q22" s="66"/>
      <c r="R22" s="65">
        <f>VLOOKUP($A22,'Return Data'!$B$7:$R$2292,16,0)</f>
        <v>8.2752999999999997</v>
      </c>
      <c r="S22" s="67">
        <f t="shared" si="6"/>
        <v>10</v>
      </c>
    </row>
    <row r="23" spans="1:19" x14ac:dyDescent="0.3">
      <c r="A23" s="82" t="s">
        <v>639</v>
      </c>
      <c r="B23" s="64">
        <f>VLOOKUP($A23,'Return Data'!$B$7:$R$2292,3,0)</f>
        <v>44579</v>
      </c>
      <c r="C23" s="65">
        <f>VLOOKUP($A23,'Return Data'!$B$7:$R$2292,4,0)</f>
        <v>33.187100000000001</v>
      </c>
      <c r="D23" s="65">
        <f>VLOOKUP($A23,'Return Data'!$B$7:$R$2292,9,0)</f>
        <v>2.7492999999999999</v>
      </c>
      <c r="E23" s="66">
        <f t="shared" si="0"/>
        <v>2</v>
      </c>
      <c r="F23" s="65">
        <f>VLOOKUP($A23,'Return Data'!$B$7:$R$2292,10,0)</f>
        <v>2.8717999999999999</v>
      </c>
      <c r="G23" s="66">
        <f t="shared" si="1"/>
        <v>7</v>
      </c>
      <c r="H23" s="65">
        <f>VLOOKUP($A23,'Return Data'!$B$7:$R$2292,11,0)</f>
        <v>3.3351000000000002</v>
      </c>
      <c r="I23" s="66">
        <f t="shared" si="2"/>
        <v>17</v>
      </c>
      <c r="J23" s="65">
        <f>VLOOKUP($A23,'Return Data'!$B$7:$R$2292,12,0)</f>
        <v>4.5483000000000002</v>
      </c>
      <c r="K23" s="66">
        <f t="shared" si="3"/>
        <v>13</v>
      </c>
      <c r="L23" s="65">
        <f>VLOOKUP($A23,'Return Data'!$B$7:$R$2292,13,0)</f>
        <v>4.4253</v>
      </c>
      <c r="M23" s="66">
        <f t="shared" si="4"/>
        <v>9</v>
      </c>
      <c r="N23" s="65">
        <f>VLOOKUP($A23,'Return Data'!$B$7:$R$2292,17,0)</f>
        <v>7.2690000000000001</v>
      </c>
      <c r="O23" s="66">
        <f t="shared" si="5"/>
        <v>9</v>
      </c>
      <c r="P23" s="65">
        <f>VLOOKUP($A23,'Return Data'!$B$7:$R$2292,14,0)</f>
        <v>8.6919000000000004</v>
      </c>
      <c r="Q23" s="66">
        <f>RANK(P23,P$8:P$26,0)</f>
        <v>2</v>
      </c>
      <c r="R23" s="65">
        <f>VLOOKUP($A23,'Return Data'!$B$7:$R$2292,16,0)</f>
        <v>7.9947999999999997</v>
      </c>
      <c r="S23" s="67">
        <f t="shared" si="6"/>
        <v>13</v>
      </c>
    </row>
    <row r="24" spans="1:19" x14ac:dyDescent="0.3">
      <c r="A24" s="82" t="s">
        <v>640</v>
      </c>
      <c r="B24" s="64">
        <f>VLOOKUP($A24,'Return Data'!$B$7:$R$2292,3,0)</f>
        <v>44579</v>
      </c>
      <c r="C24" s="65">
        <f>VLOOKUP($A24,'Return Data'!$B$7:$R$2292,4,0)</f>
        <v>432.2466</v>
      </c>
      <c r="D24" s="65">
        <f>VLOOKUP($A24,'Return Data'!$B$7:$R$2292,9,0)</f>
        <v>15.034800000000001</v>
      </c>
      <c r="E24" s="66">
        <f t="shared" si="0"/>
        <v>1</v>
      </c>
      <c r="F24" s="65">
        <f>VLOOKUP($A24,'Return Data'!$B$7:$R$2292,10,0)</f>
        <v>6.0538999999999996</v>
      </c>
      <c r="G24" s="66">
        <f t="shared" si="1"/>
        <v>1</v>
      </c>
      <c r="H24" s="65">
        <f>VLOOKUP($A24,'Return Data'!$B$7:$R$2292,11,0)</f>
        <v>227.48779999999999</v>
      </c>
      <c r="I24" s="66">
        <f t="shared" si="2"/>
        <v>1</v>
      </c>
      <c r="J24" s="65">
        <f>VLOOKUP($A24,'Return Data'!$B$7:$R$2292,12,0)</f>
        <v>152.7535</v>
      </c>
      <c r="K24" s="66">
        <f t="shared" si="3"/>
        <v>1</v>
      </c>
      <c r="L24" s="65">
        <f>VLOOKUP($A24,'Return Data'!$B$7:$R$2292,13,0)</f>
        <v>115.92529999999999</v>
      </c>
      <c r="M24" s="66">
        <f t="shared" si="4"/>
        <v>1</v>
      </c>
      <c r="N24" s="65"/>
      <c r="O24" s="66"/>
      <c r="P24" s="65"/>
      <c r="Q24" s="66"/>
      <c r="R24" s="65">
        <f>VLOOKUP($A24,'Return Data'!$B$7:$R$2292,16,0)</f>
        <v>23.064699999999998</v>
      </c>
      <c r="S24" s="67">
        <f t="shared" si="6"/>
        <v>1</v>
      </c>
    </row>
    <row r="25" spans="1:19" x14ac:dyDescent="0.3">
      <c r="A25" s="82" t="s">
        <v>642</v>
      </c>
      <c r="B25" s="64">
        <f>VLOOKUP($A25,'Return Data'!$B$7:$R$2292,3,0)</f>
        <v>44579</v>
      </c>
      <c r="C25" s="65">
        <f>VLOOKUP($A25,'Return Data'!$B$7:$R$2292,4,0)</f>
        <v>12.540100000000001</v>
      </c>
      <c r="D25" s="65">
        <f>VLOOKUP($A25,'Return Data'!$B$7:$R$2292,9,0)</f>
        <v>-1.1268</v>
      </c>
      <c r="E25" s="66">
        <f t="shared" si="0"/>
        <v>15</v>
      </c>
      <c r="F25" s="65">
        <f>VLOOKUP($A25,'Return Data'!$B$7:$R$2292,10,0)</f>
        <v>2.3742999999999999</v>
      </c>
      <c r="G25" s="66">
        <f t="shared" si="1"/>
        <v>16</v>
      </c>
      <c r="H25" s="65">
        <f>VLOOKUP($A25,'Return Data'!$B$7:$R$2292,11,0)</f>
        <v>3.3713000000000002</v>
      </c>
      <c r="I25" s="66">
        <f t="shared" si="2"/>
        <v>16</v>
      </c>
      <c r="J25" s="65">
        <f>VLOOKUP($A25,'Return Data'!$B$7:$R$2292,12,0)</f>
        <v>4.3921000000000001</v>
      </c>
      <c r="K25" s="66">
        <f t="shared" si="3"/>
        <v>16</v>
      </c>
      <c r="L25" s="65">
        <f>VLOOKUP($A25,'Return Data'!$B$7:$R$2292,13,0)</f>
        <v>3.6362999999999999</v>
      </c>
      <c r="M25" s="66">
        <f t="shared" si="4"/>
        <v>18</v>
      </c>
      <c r="N25" s="65">
        <f>VLOOKUP($A25,'Return Data'!$B$7:$R$2292,17,0)</f>
        <v>6.7957000000000001</v>
      </c>
      <c r="O25" s="66">
        <f>RANK(N25,N$8:N$26,0)</f>
        <v>14</v>
      </c>
      <c r="P25" s="65">
        <f>VLOOKUP($A25,'Return Data'!$B$7:$R$2292,14,0)</f>
        <v>6.0248999999999997</v>
      </c>
      <c r="Q25" s="66">
        <f t="shared" ref="Q25" si="8">RANK(P25,P$8:P$26,0)</f>
        <v>14</v>
      </c>
      <c r="R25" s="65">
        <f>VLOOKUP($A25,'Return Data'!$B$7:$R$2292,16,0)</f>
        <v>6.3888999999999996</v>
      </c>
      <c r="S25" s="67">
        <f t="shared" si="6"/>
        <v>19</v>
      </c>
    </row>
    <row r="26" spans="1:19" x14ac:dyDescent="0.3">
      <c r="A26" s="82" t="s">
        <v>644</v>
      </c>
      <c r="B26" s="64">
        <f>VLOOKUP($A26,'Return Data'!$B$7:$R$2292,3,0)</f>
        <v>44579</v>
      </c>
      <c r="C26" s="65">
        <f>VLOOKUP($A26,'Return Data'!$B$7:$R$2292,4,0)</f>
        <v>13.283099999999999</v>
      </c>
      <c r="D26" s="65">
        <f>VLOOKUP($A26,'Return Data'!$B$7:$R$2292,9,0)</f>
        <v>1.2895000000000001</v>
      </c>
      <c r="E26" s="66">
        <f t="shared" si="0"/>
        <v>8</v>
      </c>
      <c r="F26" s="65">
        <f>VLOOKUP($A26,'Return Data'!$B$7:$R$2292,10,0)</f>
        <v>2.6156000000000001</v>
      </c>
      <c r="G26" s="66">
        <f t="shared" si="1"/>
        <v>11</v>
      </c>
      <c r="H26" s="65">
        <f>VLOOKUP($A26,'Return Data'!$B$7:$R$2292,11,0)</f>
        <v>3.7826</v>
      </c>
      <c r="I26" s="66">
        <f t="shared" si="2"/>
        <v>11</v>
      </c>
      <c r="J26" s="65">
        <f>VLOOKUP($A26,'Return Data'!$B$7:$R$2292,12,0)</f>
        <v>4.6205999999999996</v>
      </c>
      <c r="K26" s="66">
        <f t="shared" si="3"/>
        <v>11</v>
      </c>
      <c r="L26" s="65">
        <f>VLOOKUP($A26,'Return Data'!$B$7:$R$2292,13,0)</f>
        <v>4.2023999999999999</v>
      </c>
      <c r="M26" s="66">
        <f t="shared" si="4"/>
        <v>13</v>
      </c>
      <c r="N26" s="65">
        <f>VLOOKUP($A26,'Return Data'!$B$7:$R$2292,17,0)</f>
        <v>7.2830000000000004</v>
      </c>
      <c r="O26" s="66">
        <f>RANK(N26,N$8:N$26,0)</f>
        <v>8</v>
      </c>
      <c r="P26" s="65"/>
      <c r="Q26" s="66"/>
      <c r="R26" s="65">
        <f>VLOOKUP($A26,'Return Data'!$B$7:$R$2292,16,0)</f>
        <v>8.5791000000000004</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0.60912631578947363</v>
      </c>
      <c r="E28" s="88"/>
      <c r="F28" s="89">
        <f>AVERAGE(F8:F26)</f>
        <v>2.8149947368421055</v>
      </c>
      <c r="G28" s="88"/>
      <c r="H28" s="89">
        <f>AVERAGE(H8:H26)</f>
        <v>15.589110526315791</v>
      </c>
      <c r="I28" s="88"/>
      <c r="J28" s="89">
        <f>AVERAGE(J8:J26)</f>
        <v>12.473273684210525</v>
      </c>
      <c r="K28" s="88"/>
      <c r="L28" s="89">
        <f>AVERAGE(L8:L26)</f>
        <v>10.14152105263158</v>
      </c>
      <c r="M28" s="88"/>
      <c r="N28" s="89">
        <f>AVERAGE(N8:N26)</f>
        <v>7.1918944444444453</v>
      </c>
      <c r="O28" s="88"/>
      <c r="P28" s="89">
        <f>AVERAGE(P8:P26)</f>
        <v>7.8292000000000002</v>
      </c>
      <c r="Q28" s="88"/>
      <c r="R28" s="89">
        <f>AVERAGE(R8:R26)</f>
        <v>8.9153000000000002</v>
      </c>
      <c r="S28" s="90"/>
    </row>
    <row r="29" spans="1:19" x14ac:dyDescent="0.3">
      <c r="A29" s="87" t="s">
        <v>28</v>
      </c>
      <c r="B29" s="88"/>
      <c r="C29" s="88"/>
      <c r="D29" s="89">
        <f>MIN(D8:D26)</f>
        <v>-9.1873000000000005</v>
      </c>
      <c r="E29" s="88"/>
      <c r="F29" s="89">
        <f>MIN(F8:F26)</f>
        <v>1.1561999999999999</v>
      </c>
      <c r="G29" s="88"/>
      <c r="H29" s="89">
        <f>MIN(H8:H26)</f>
        <v>2.1825999999999999</v>
      </c>
      <c r="I29" s="88"/>
      <c r="J29" s="89">
        <f>MIN(J8:J26)</f>
        <v>3.4550000000000001</v>
      </c>
      <c r="K29" s="88"/>
      <c r="L29" s="89">
        <f>MIN(L8:L26)</f>
        <v>2.7593000000000001</v>
      </c>
      <c r="M29" s="88"/>
      <c r="N29" s="89">
        <f>MIN(N8:N26)</f>
        <v>6.1452</v>
      </c>
      <c r="O29" s="88"/>
      <c r="P29" s="89">
        <f>MIN(P8:P26)</f>
        <v>4.4781000000000004</v>
      </c>
      <c r="Q29" s="88"/>
      <c r="R29" s="89">
        <f>MIN(R8:R26)</f>
        <v>6.3888999999999996</v>
      </c>
      <c r="S29" s="90"/>
    </row>
    <row r="30" spans="1:19" ht="15" thickBot="1" x14ac:dyDescent="0.35">
      <c r="A30" s="91" t="s">
        <v>29</v>
      </c>
      <c r="B30" s="92"/>
      <c r="C30" s="92"/>
      <c r="D30" s="93">
        <f>MAX(D8:D26)</f>
        <v>15.034800000000001</v>
      </c>
      <c r="E30" s="92"/>
      <c r="F30" s="93">
        <f>MAX(F8:F26)</f>
        <v>6.0538999999999996</v>
      </c>
      <c r="G30" s="92"/>
      <c r="H30" s="93">
        <f>MAX(H8:H26)</f>
        <v>227.48779999999999</v>
      </c>
      <c r="I30" s="92"/>
      <c r="J30" s="93">
        <f>MAX(J8:J26)</f>
        <v>152.7535</v>
      </c>
      <c r="K30" s="92"/>
      <c r="L30" s="93">
        <f>MAX(L8:L26)</f>
        <v>115.92529999999999</v>
      </c>
      <c r="M30" s="92"/>
      <c r="N30" s="93">
        <f>MAX(N8:N26)</f>
        <v>8.1603999999999992</v>
      </c>
      <c r="O30" s="92"/>
      <c r="P30" s="93">
        <f>MAX(P8:P26)</f>
        <v>9.7058</v>
      </c>
      <c r="Q30" s="92"/>
      <c r="R30" s="93">
        <f>MAX(R8:R26)</f>
        <v>23.064699999999998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44579</v>
      </c>
      <c r="C8" s="65">
        <f>VLOOKUP($A8,'Return Data'!$B$7:$R$2292,4,0)</f>
        <v>89.162700000000001</v>
      </c>
      <c r="D8" s="65">
        <f>VLOOKUP($A8,'Return Data'!$B$7:$R$2292,9,0)</f>
        <v>-0.36449999999999999</v>
      </c>
      <c r="E8" s="66">
        <f t="shared" ref="E8:E26" si="0">RANK(D8,D$8:D$26,0)</f>
        <v>14</v>
      </c>
      <c r="F8" s="65">
        <f>VLOOKUP($A8,'Return Data'!$B$7:$R$2292,10,0)</f>
        <v>2.3727999999999998</v>
      </c>
      <c r="G8" s="66">
        <f t="shared" ref="G8:G26" si="1">RANK(F8,F$8:F$26,0)</f>
        <v>7</v>
      </c>
      <c r="H8" s="65">
        <f>VLOOKUP($A8,'Return Data'!$B$7:$R$2292,11,0)</f>
        <v>3.5531000000000001</v>
      </c>
      <c r="I8" s="66">
        <f t="shared" ref="I8:I26" si="2">RANK(H8,H$8:H$26,0)</f>
        <v>9</v>
      </c>
      <c r="J8" s="65">
        <f>VLOOKUP($A8,'Return Data'!$B$7:$R$2292,12,0)</f>
        <v>4.6283000000000003</v>
      </c>
      <c r="K8" s="66">
        <f t="shared" ref="K8:K26" si="3">RANK(J8,J$8:J$26,0)</f>
        <v>8</v>
      </c>
      <c r="L8" s="65">
        <f>VLOOKUP($A8,'Return Data'!$B$7:$R$2292,13,0)</f>
        <v>4.3353999999999999</v>
      </c>
      <c r="M8" s="66">
        <f t="shared" ref="M8:M26" si="4">RANK(L8,L$8:L$26,0)</f>
        <v>4</v>
      </c>
      <c r="N8" s="65">
        <f>VLOOKUP($A8,'Return Data'!$B$7:$R$2292,17,0)</f>
        <v>7.6675000000000004</v>
      </c>
      <c r="O8" s="66">
        <f t="shared" ref="O8:O23" si="5">RANK(N8,N$8:N$26,0)</f>
        <v>1</v>
      </c>
      <c r="P8" s="65">
        <f>VLOOKUP($A8,'Return Data'!$B$7:$R$2292,14,0)</f>
        <v>8.2939000000000007</v>
      </c>
      <c r="Q8" s="66">
        <f>RANK(P8,P$8:P$26,0)</f>
        <v>4</v>
      </c>
      <c r="R8" s="65">
        <f>VLOOKUP($A8,'Return Data'!$B$7:$R$2292,16,0)</f>
        <v>9.1858000000000004</v>
      </c>
      <c r="S8" s="67">
        <f t="shared" ref="S8:S26" si="6">RANK(R8,R$8:R$26,0)</f>
        <v>2</v>
      </c>
    </row>
    <row r="9" spans="1:19" x14ac:dyDescent="0.3">
      <c r="A9" s="82" t="s">
        <v>610</v>
      </c>
      <c r="B9" s="64">
        <f>VLOOKUP($A9,'Return Data'!$B$7:$R$2292,3,0)</f>
        <v>44579</v>
      </c>
      <c r="C9" s="65">
        <f>VLOOKUP($A9,'Return Data'!$B$7:$R$2292,4,0)</f>
        <v>13.6371</v>
      </c>
      <c r="D9" s="65">
        <f>VLOOKUP($A9,'Return Data'!$B$7:$R$2292,9,0)</f>
        <v>1.8179000000000001</v>
      </c>
      <c r="E9" s="66">
        <f t="shared" si="0"/>
        <v>4</v>
      </c>
      <c r="F9" s="65">
        <f>VLOOKUP($A9,'Return Data'!$B$7:$R$2292,10,0)</f>
        <v>2.7595999999999998</v>
      </c>
      <c r="G9" s="66">
        <f t="shared" si="1"/>
        <v>3</v>
      </c>
      <c r="H9" s="65">
        <f>VLOOKUP($A9,'Return Data'!$B$7:$R$2292,11,0)</f>
        <v>3.6347999999999998</v>
      </c>
      <c r="I9" s="66">
        <f t="shared" si="2"/>
        <v>7</v>
      </c>
      <c r="J9" s="65">
        <f>VLOOKUP($A9,'Return Data'!$B$7:$R$2292,12,0)</f>
        <v>4.3376000000000001</v>
      </c>
      <c r="K9" s="66">
        <f t="shared" si="3"/>
        <v>9</v>
      </c>
      <c r="L9" s="65">
        <f>VLOOKUP($A9,'Return Data'!$B$7:$R$2292,13,0)</f>
        <v>4.0785</v>
      </c>
      <c r="M9" s="66">
        <f t="shared" si="4"/>
        <v>7</v>
      </c>
      <c r="N9" s="65">
        <f>VLOOKUP($A9,'Return Data'!$B$7:$R$2292,17,0)</f>
        <v>7.4154</v>
      </c>
      <c r="O9" s="66">
        <f t="shared" si="5"/>
        <v>5</v>
      </c>
      <c r="P9" s="65">
        <f>VLOOKUP($A9,'Return Data'!$B$7:$R$2292,14,0)</f>
        <v>6.9225000000000003</v>
      </c>
      <c r="Q9" s="66">
        <f>RANK(P9,P$8:P$26,0)</f>
        <v>13</v>
      </c>
      <c r="R9" s="65">
        <f>VLOOKUP($A9,'Return Data'!$B$7:$R$2292,16,0)</f>
        <v>7.1031000000000004</v>
      </c>
      <c r="S9" s="67">
        <f t="shared" si="6"/>
        <v>14</v>
      </c>
    </row>
    <row r="10" spans="1:19" x14ac:dyDescent="0.3">
      <c r="A10" s="82" t="s">
        <v>611</v>
      </c>
      <c r="B10" s="64">
        <f>VLOOKUP($A10,'Return Data'!$B$7:$R$2292,3,0)</f>
        <v>44579</v>
      </c>
      <c r="C10" s="65">
        <f>VLOOKUP($A10,'Return Data'!$B$7:$R$2292,4,0)</f>
        <v>22.152699999999999</v>
      </c>
      <c r="D10" s="65">
        <f>VLOOKUP($A10,'Return Data'!$B$7:$R$2292,9,0)</f>
        <v>-6.6138000000000003</v>
      </c>
      <c r="E10" s="66">
        <f t="shared" si="0"/>
        <v>18</v>
      </c>
      <c r="F10" s="65">
        <f>VLOOKUP($A10,'Return Data'!$B$7:$R$2292,10,0)</f>
        <v>0.67810000000000004</v>
      </c>
      <c r="G10" s="66">
        <f t="shared" si="1"/>
        <v>19</v>
      </c>
      <c r="H10" s="65">
        <f>VLOOKUP($A10,'Return Data'!$B$7:$R$2292,11,0)</f>
        <v>1.5536000000000001</v>
      </c>
      <c r="I10" s="66">
        <f t="shared" si="2"/>
        <v>19</v>
      </c>
      <c r="J10" s="65">
        <f>VLOOKUP($A10,'Return Data'!$B$7:$R$2292,12,0)</f>
        <v>2.7694000000000001</v>
      </c>
      <c r="K10" s="66">
        <f t="shared" si="3"/>
        <v>19</v>
      </c>
      <c r="L10" s="65">
        <f>VLOOKUP($A10,'Return Data'!$B$7:$R$2292,13,0)</f>
        <v>2.0630999999999999</v>
      </c>
      <c r="M10" s="66">
        <f t="shared" si="4"/>
        <v>19</v>
      </c>
      <c r="N10" s="65">
        <f>VLOOKUP($A10,'Return Data'!$B$7:$R$2292,17,0)</f>
        <v>5.5514000000000001</v>
      </c>
      <c r="O10" s="66">
        <f t="shared" si="5"/>
        <v>18</v>
      </c>
      <c r="P10" s="65">
        <f>VLOOKUP($A10,'Return Data'!$B$7:$R$2292,14,0)</f>
        <v>3.9380999999999999</v>
      </c>
      <c r="Q10" s="66">
        <f>RANK(P10,P$8:P$26,0)</f>
        <v>15</v>
      </c>
      <c r="R10" s="65">
        <f>VLOOKUP($A10,'Return Data'!$B$7:$R$2292,16,0)</f>
        <v>6.2095000000000002</v>
      </c>
      <c r="S10" s="67">
        <f t="shared" si="6"/>
        <v>18</v>
      </c>
    </row>
    <row r="11" spans="1:19" x14ac:dyDescent="0.3">
      <c r="A11" s="82" t="s">
        <v>614</v>
      </c>
      <c r="B11" s="64">
        <f>VLOOKUP($A11,'Return Data'!$B$7:$R$2292,3,0)</f>
        <v>44579</v>
      </c>
      <c r="C11" s="65">
        <f>VLOOKUP($A11,'Return Data'!$B$7:$R$2292,4,0)</f>
        <v>17.855499999999999</v>
      </c>
      <c r="D11" s="65">
        <f>VLOOKUP($A11,'Return Data'!$B$7:$R$2292,9,0)</f>
        <v>1.0486</v>
      </c>
      <c r="E11" s="66">
        <f t="shared" si="0"/>
        <v>7</v>
      </c>
      <c r="F11" s="65">
        <f>VLOOKUP($A11,'Return Data'!$B$7:$R$2292,10,0)</f>
        <v>2.3176000000000001</v>
      </c>
      <c r="G11" s="66">
        <f t="shared" si="1"/>
        <v>8</v>
      </c>
      <c r="H11" s="65">
        <f>VLOOKUP($A11,'Return Data'!$B$7:$R$2292,11,0)</f>
        <v>2.7673999999999999</v>
      </c>
      <c r="I11" s="66">
        <f t="shared" si="2"/>
        <v>18</v>
      </c>
      <c r="J11" s="65">
        <f>VLOOKUP($A11,'Return Data'!$B$7:$R$2292,12,0)</f>
        <v>3.5973000000000002</v>
      </c>
      <c r="K11" s="66">
        <f t="shared" si="3"/>
        <v>17</v>
      </c>
      <c r="L11" s="65">
        <f>VLOOKUP($A11,'Return Data'!$B$7:$R$2292,13,0)</f>
        <v>3.282</v>
      </c>
      <c r="M11" s="66">
        <f t="shared" si="4"/>
        <v>18</v>
      </c>
      <c r="N11" s="65">
        <f>VLOOKUP($A11,'Return Data'!$B$7:$R$2292,17,0)</f>
        <v>6.0397999999999996</v>
      </c>
      <c r="O11" s="66">
        <f t="shared" si="5"/>
        <v>17</v>
      </c>
      <c r="P11" s="65">
        <f>VLOOKUP($A11,'Return Data'!$B$7:$R$2292,14,0)</f>
        <v>7.0903999999999998</v>
      </c>
      <c r="Q11" s="66">
        <f>RANK(P11,P$8:P$26,0)</f>
        <v>12</v>
      </c>
      <c r="R11" s="65">
        <f>VLOOKUP($A11,'Return Data'!$B$7:$R$2292,16,0)</f>
        <v>7.5639000000000003</v>
      </c>
      <c r="S11" s="67">
        <f t="shared" si="6"/>
        <v>10</v>
      </c>
    </row>
    <row r="12" spans="1:19" x14ac:dyDescent="0.3">
      <c r="A12" s="82" t="s">
        <v>616</v>
      </c>
      <c r="B12" s="64">
        <f>VLOOKUP($A12,'Return Data'!$B$7:$R$2292,3,0)</f>
        <v>44579</v>
      </c>
      <c r="C12" s="65">
        <f>VLOOKUP($A12,'Return Data'!$B$7:$R$2292,4,0)</f>
        <v>13.0634</v>
      </c>
      <c r="D12" s="65">
        <f>VLOOKUP($A12,'Return Data'!$B$7:$R$2292,9,0)</f>
        <v>0.91749999999999998</v>
      </c>
      <c r="E12" s="66">
        <f t="shared" si="0"/>
        <v>9</v>
      </c>
      <c r="F12" s="65">
        <f>VLOOKUP($A12,'Return Data'!$B$7:$R$2292,10,0)</f>
        <v>2.5768</v>
      </c>
      <c r="G12" s="66">
        <f t="shared" si="1"/>
        <v>6</v>
      </c>
      <c r="H12" s="65">
        <f>VLOOKUP($A12,'Return Data'!$B$7:$R$2292,11,0)</f>
        <v>3.0062000000000002</v>
      </c>
      <c r="I12" s="66">
        <f t="shared" si="2"/>
        <v>17</v>
      </c>
      <c r="J12" s="65">
        <f>VLOOKUP($A12,'Return Data'!$B$7:$R$2292,12,0)</f>
        <v>3.4201999999999999</v>
      </c>
      <c r="K12" s="66">
        <f t="shared" si="3"/>
        <v>18</v>
      </c>
      <c r="L12" s="65">
        <f>VLOOKUP($A12,'Return Data'!$B$7:$R$2292,13,0)</f>
        <v>3.5783</v>
      </c>
      <c r="M12" s="66">
        <f t="shared" si="4"/>
        <v>14</v>
      </c>
      <c r="N12" s="65">
        <f>VLOOKUP($A12,'Return Data'!$B$7:$R$2292,17,0)</f>
        <v>6.1219000000000001</v>
      </c>
      <c r="O12" s="66">
        <f t="shared" si="5"/>
        <v>15</v>
      </c>
      <c r="P12" s="65"/>
      <c r="Q12" s="66"/>
      <c r="R12" s="65">
        <f>VLOOKUP($A12,'Return Data'!$B$7:$R$2292,16,0)</f>
        <v>8.2809000000000008</v>
      </c>
      <c r="S12" s="67">
        <f t="shared" si="6"/>
        <v>5</v>
      </c>
    </row>
    <row r="13" spans="1:19" x14ac:dyDescent="0.3">
      <c r="A13" s="82" t="s">
        <v>619</v>
      </c>
      <c r="B13" s="64">
        <f>VLOOKUP($A13,'Return Data'!$B$7:$R$2292,3,0)</f>
        <v>44579</v>
      </c>
      <c r="C13" s="65">
        <f>VLOOKUP($A13,'Return Data'!$B$7:$R$2292,4,0)</f>
        <v>79.775800000000004</v>
      </c>
      <c r="D13" s="65">
        <f>VLOOKUP($A13,'Return Data'!$B$7:$R$2292,9,0)</f>
        <v>1.4043000000000001</v>
      </c>
      <c r="E13" s="66">
        <f t="shared" si="0"/>
        <v>6</v>
      </c>
      <c r="F13" s="65">
        <f>VLOOKUP($A13,'Return Data'!$B$7:$R$2292,10,0)</f>
        <v>2.6821000000000002</v>
      </c>
      <c r="G13" s="66">
        <f t="shared" si="1"/>
        <v>4</v>
      </c>
      <c r="H13" s="65">
        <f>VLOOKUP($A13,'Return Data'!$B$7:$R$2292,11,0)</f>
        <v>3.4653</v>
      </c>
      <c r="I13" s="66">
        <f t="shared" si="2"/>
        <v>11</v>
      </c>
      <c r="J13" s="65">
        <f>VLOOKUP($A13,'Return Data'!$B$7:$R$2292,12,0)</f>
        <v>4.1589999999999998</v>
      </c>
      <c r="K13" s="66">
        <f t="shared" si="3"/>
        <v>13</v>
      </c>
      <c r="L13" s="65">
        <f>VLOOKUP($A13,'Return Data'!$B$7:$R$2292,13,0)</f>
        <v>4.0747999999999998</v>
      </c>
      <c r="M13" s="66">
        <f t="shared" si="4"/>
        <v>8</v>
      </c>
      <c r="N13" s="65">
        <f>VLOOKUP($A13,'Return Data'!$B$7:$R$2292,17,0)</f>
        <v>6.0602</v>
      </c>
      <c r="O13" s="66">
        <f t="shared" si="5"/>
        <v>16</v>
      </c>
      <c r="P13" s="65">
        <f>VLOOKUP($A13,'Return Data'!$B$7:$R$2292,14,0)</f>
        <v>7.1082999999999998</v>
      </c>
      <c r="Q13" s="66">
        <f t="shared" ref="Q13:Q21" si="7">RANK(P13,P$8:P$26,0)</f>
        <v>11</v>
      </c>
      <c r="R13" s="65">
        <f>VLOOKUP($A13,'Return Data'!$B$7:$R$2292,16,0)</f>
        <v>8.8122000000000007</v>
      </c>
      <c r="S13" s="67">
        <f t="shared" si="6"/>
        <v>3</v>
      </c>
    </row>
    <row r="14" spans="1:19" x14ac:dyDescent="0.3">
      <c r="A14" s="82" t="s">
        <v>622</v>
      </c>
      <c r="B14" s="64">
        <f>VLOOKUP($A14,'Return Data'!$B$7:$R$2292,3,0)</f>
        <v>44579</v>
      </c>
      <c r="C14" s="65">
        <f>VLOOKUP($A14,'Return Data'!$B$7:$R$2292,4,0)</f>
        <v>25.8874</v>
      </c>
      <c r="D14" s="65">
        <f>VLOOKUP($A14,'Return Data'!$B$7:$R$2292,9,0)</f>
        <v>-2.7734999999999999</v>
      </c>
      <c r="E14" s="66">
        <f t="shared" si="0"/>
        <v>16</v>
      </c>
      <c r="F14" s="65">
        <f>VLOOKUP($A14,'Return Data'!$B$7:$R$2292,10,0)</f>
        <v>2.2625999999999999</v>
      </c>
      <c r="G14" s="66">
        <f t="shared" si="1"/>
        <v>10</v>
      </c>
      <c r="H14" s="65">
        <f>VLOOKUP($A14,'Return Data'!$B$7:$R$2292,11,0)</f>
        <v>3.8332999999999999</v>
      </c>
      <c r="I14" s="66">
        <f t="shared" si="2"/>
        <v>5</v>
      </c>
      <c r="J14" s="65">
        <f>VLOOKUP($A14,'Return Data'!$B$7:$R$2292,12,0)</f>
        <v>4.7892000000000001</v>
      </c>
      <c r="K14" s="66">
        <f t="shared" si="3"/>
        <v>3</v>
      </c>
      <c r="L14" s="65">
        <f>VLOOKUP($A14,'Return Data'!$B$7:$R$2292,13,0)</f>
        <v>4.0176999999999996</v>
      </c>
      <c r="M14" s="66">
        <f t="shared" si="4"/>
        <v>10</v>
      </c>
      <c r="N14" s="65">
        <f>VLOOKUP($A14,'Return Data'!$B$7:$R$2292,17,0)</f>
        <v>7.5564</v>
      </c>
      <c r="O14" s="66">
        <f t="shared" si="5"/>
        <v>3</v>
      </c>
      <c r="P14" s="65">
        <f>VLOOKUP($A14,'Return Data'!$B$7:$R$2292,14,0)</f>
        <v>8.4369999999999994</v>
      </c>
      <c r="Q14" s="66">
        <f t="shared" si="7"/>
        <v>3</v>
      </c>
      <c r="R14" s="65">
        <f>VLOOKUP($A14,'Return Data'!$B$7:$R$2292,16,0)</f>
        <v>8.5726999999999993</v>
      </c>
      <c r="S14" s="67">
        <f t="shared" si="6"/>
        <v>4</v>
      </c>
    </row>
    <row r="15" spans="1:19" x14ac:dyDescent="0.3">
      <c r="A15" s="82" t="s">
        <v>624</v>
      </c>
      <c r="B15" s="64">
        <f>VLOOKUP($A15,'Return Data'!$B$7:$R$2292,3,0)</f>
        <v>44579</v>
      </c>
      <c r="C15" s="65">
        <f>VLOOKUP($A15,'Return Data'!$B$7:$R$2292,4,0)</f>
        <v>23.4541</v>
      </c>
      <c r="D15" s="65">
        <f>VLOOKUP($A15,'Return Data'!$B$7:$R$2292,9,0)</f>
        <v>-3.6648000000000001</v>
      </c>
      <c r="E15" s="66">
        <f t="shared" si="0"/>
        <v>17</v>
      </c>
      <c r="F15" s="65">
        <f>VLOOKUP($A15,'Return Data'!$B$7:$R$2292,10,0)</f>
        <v>1.9275</v>
      </c>
      <c r="G15" s="66">
        <f t="shared" si="1"/>
        <v>17</v>
      </c>
      <c r="H15" s="65">
        <f>VLOOKUP($A15,'Return Data'!$B$7:$R$2292,11,0)</f>
        <v>3.8117999999999999</v>
      </c>
      <c r="I15" s="66">
        <f t="shared" si="2"/>
        <v>6</v>
      </c>
      <c r="J15" s="65">
        <f>VLOOKUP($A15,'Return Data'!$B$7:$R$2292,12,0)</f>
        <v>4.2263999999999999</v>
      </c>
      <c r="K15" s="66">
        <f t="shared" si="3"/>
        <v>12</v>
      </c>
      <c r="L15" s="65">
        <f>VLOOKUP($A15,'Return Data'!$B$7:$R$2292,13,0)</f>
        <v>3.9161999999999999</v>
      </c>
      <c r="M15" s="66">
        <f t="shared" si="4"/>
        <v>11</v>
      </c>
      <c r="N15" s="65">
        <f>VLOOKUP($A15,'Return Data'!$B$7:$R$2292,17,0)</f>
        <v>6.9047999999999998</v>
      </c>
      <c r="O15" s="66">
        <f t="shared" si="5"/>
        <v>9</v>
      </c>
      <c r="P15" s="65">
        <f>VLOOKUP($A15,'Return Data'!$B$7:$R$2292,14,0)</f>
        <v>7.8601000000000001</v>
      </c>
      <c r="Q15" s="66">
        <f t="shared" si="7"/>
        <v>6</v>
      </c>
      <c r="R15" s="65">
        <f>VLOOKUP($A15,'Return Data'!$B$7:$R$2292,16,0)</f>
        <v>7.0888999999999998</v>
      </c>
      <c r="S15" s="67">
        <f t="shared" si="6"/>
        <v>15</v>
      </c>
    </row>
    <row r="16" spans="1:19" x14ac:dyDescent="0.3">
      <c r="A16" s="82" t="s">
        <v>627</v>
      </c>
      <c r="B16" s="64">
        <f>VLOOKUP($A16,'Return Data'!$B$7:$R$2292,3,0)</f>
        <v>44579</v>
      </c>
      <c r="C16" s="65">
        <f>VLOOKUP($A16,'Return Data'!$B$7:$R$2292,4,0)</f>
        <v>15.594099999999999</v>
      </c>
      <c r="D16" s="65">
        <f>VLOOKUP($A16,'Return Data'!$B$7:$R$2292,9,0)</f>
        <v>0.26340000000000002</v>
      </c>
      <c r="E16" s="66">
        <f t="shared" si="0"/>
        <v>12</v>
      </c>
      <c r="F16" s="65">
        <f>VLOOKUP($A16,'Return Data'!$B$7:$R$2292,10,0)</f>
        <v>2.2850000000000001</v>
      </c>
      <c r="G16" s="66">
        <f t="shared" si="1"/>
        <v>9</v>
      </c>
      <c r="H16" s="65">
        <f>VLOOKUP($A16,'Return Data'!$B$7:$R$2292,11,0)</f>
        <v>3.5619000000000001</v>
      </c>
      <c r="I16" s="66">
        <f t="shared" si="2"/>
        <v>8</v>
      </c>
      <c r="J16" s="65">
        <f>VLOOKUP($A16,'Return Data'!$B$7:$R$2292,12,0)</f>
        <v>4.6513999999999998</v>
      </c>
      <c r="K16" s="66">
        <f t="shared" si="3"/>
        <v>6</v>
      </c>
      <c r="L16" s="65">
        <f>VLOOKUP($A16,'Return Data'!$B$7:$R$2292,13,0)</f>
        <v>4.1905999999999999</v>
      </c>
      <c r="M16" s="66">
        <f t="shared" si="4"/>
        <v>5</v>
      </c>
      <c r="N16" s="65">
        <f>VLOOKUP($A16,'Return Data'!$B$7:$R$2292,17,0)</f>
        <v>7.4275000000000002</v>
      </c>
      <c r="O16" s="66">
        <f t="shared" si="5"/>
        <v>4</v>
      </c>
      <c r="P16" s="65">
        <f>VLOOKUP($A16,'Return Data'!$B$7:$R$2292,14,0)</f>
        <v>7.6882000000000001</v>
      </c>
      <c r="Q16" s="66">
        <f t="shared" si="7"/>
        <v>7</v>
      </c>
      <c r="R16" s="65">
        <f>VLOOKUP($A16,'Return Data'!$B$7:$R$2292,16,0)</f>
        <v>7.6571999999999996</v>
      </c>
      <c r="S16" s="67">
        <f t="shared" si="6"/>
        <v>9</v>
      </c>
    </row>
    <row r="17" spans="1:19" x14ac:dyDescent="0.3">
      <c r="A17" s="82" t="s">
        <v>628</v>
      </c>
      <c r="B17" s="64">
        <f>VLOOKUP($A17,'Return Data'!$B$7:$R$2292,3,0)</f>
        <v>44579</v>
      </c>
      <c r="C17" s="65">
        <f>VLOOKUP($A17,'Return Data'!$B$7:$R$2292,4,0)</f>
        <v>2561.0650000000001</v>
      </c>
      <c r="D17" s="65">
        <f>VLOOKUP($A17,'Return Data'!$B$7:$R$2292,9,0)</f>
        <v>-0.17369999999999999</v>
      </c>
      <c r="E17" s="66">
        <f t="shared" si="0"/>
        <v>13</v>
      </c>
      <c r="F17" s="65">
        <f>VLOOKUP($A17,'Return Data'!$B$7:$R$2292,10,0)</f>
        <v>2.2178</v>
      </c>
      <c r="G17" s="66">
        <f t="shared" si="1"/>
        <v>13</v>
      </c>
      <c r="H17" s="65">
        <f>VLOOKUP($A17,'Return Data'!$B$7:$R$2292,11,0)</f>
        <v>3.1776</v>
      </c>
      <c r="I17" s="66">
        <f t="shared" si="2"/>
        <v>14</v>
      </c>
      <c r="J17" s="65">
        <f>VLOOKUP($A17,'Return Data'!$B$7:$R$2292,12,0)</f>
        <v>4.1155999999999997</v>
      </c>
      <c r="K17" s="66">
        <f t="shared" si="3"/>
        <v>14</v>
      </c>
      <c r="L17" s="65">
        <f>VLOOKUP($A17,'Return Data'!$B$7:$R$2292,13,0)</f>
        <v>3.8494999999999999</v>
      </c>
      <c r="M17" s="66">
        <f t="shared" si="4"/>
        <v>13</v>
      </c>
      <c r="N17" s="65">
        <f>VLOOKUP($A17,'Return Data'!$B$7:$R$2292,17,0)</f>
        <v>6.4493999999999998</v>
      </c>
      <c r="O17" s="66">
        <f t="shared" si="5"/>
        <v>14</v>
      </c>
      <c r="P17" s="65">
        <f>VLOOKUP($A17,'Return Data'!$B$7:$R$2292,14,0)</f>
        <v>7.9013999999999998</v>
      </c>
      <c r="Q17" s="66">
        <f t="shared" si="7"/>
        <v>5</v>
      </c>
      <c r="R17" s="65">
        <f>VLOOKUP($A17,'Return Data'!$B$7:$R$2292,16,0)</f>
        <v>6.7130999999999998</v>
      </c>
      <c r="S17" s="67">
        <f t="shared" si="6"/>
        <v>17</v>
      </c>
    </row>
    <row r="18" spans="1:19" x14ac:dyDescent="0.3">
      <c r="A18" s="82" t="s">
        <v>630</v>
      </c>
      <c r="B18" s="64">
        <f>VLOOKUP($A18,'Return Data'!$B$7:$R$2292,3,0)</f>
        <v>44579</v>
      </c>
      <c r="C18" s="65">
        <f>VLOOKUP($A18,'Return Data'!$B$7:$R$2292,4,0)</f>
        <v>3008.2750000000001</v>
      </c>
      <c r="D18" s="65">
        <f>VLOOKUP($A18,'Return Data'!$B$7:$R$2292,9,0)</f>
        <v>0.74729999999999996</v>
      </c>
      <c r="E18" s="66">
        <f t="shared" si="0"/>
        <v>10</v>
      </c>
      <c r="F18" s="65">
        <f>VLOOKUP($A18,'Return Data'!$B$7:$R$2292,10,0)</f>
        <v>2.1966000000000001</v>
      </c>
      <c r="G18" s="66">
        <f t="shared" si="1"/>
        <v>14</v>
      </c>
      <c r="H18" s="65">
        <f>VLOOKUP($A18,'Return Data'!$B$7:$R$2292,11,0)</f>
        <v>3.9601999999999999</v>
      </c>
      <c r="I18" s="66">
        <f t="shared" si="2"/>
        <v>4</v>
      </c>
      <c r="J18" s="65">
        <f>VLOOKUP($A18,'Return Data'!$B$7:$R$2292,12,0)</f>
        <v>4.6456</v>
      </c>
      <c r="K18" s="66">
        <f t="shared" si="3"/>
        <v>7</v>
      </c>
      <c r="L18" s="65">
        <f>VLOOKUP($A18,'Return Data'!$B$7:$R$2292,13,0)</f>
        <v>4.0552999999999999</v>
      </c>
      <c r="M18" s="66">
        <f t="shared" si="4"/>
        <v>9</v>
      </c>
      <c r="N18" s="65">
        <f>VLOOKUP($A18,'Return Data'!$B$7:$R$2292,17,0)</f>
        <v>6.4941000000000004</v>
      </c>
      <c r="O18" s="66">
        <f t="shared" si="5"/>
        <v>12</v>
      </c>
      <c r="P18" s="65">
        <f>VLOOKUP($A18,'Return Data'!$B$7:$R$2292,14,0)</f>
        <v>7.4718</v>
      </c>
      <c r="Q18" s="66">
        <f t="shared" si="7"/>
        <v>8</v>
      </c>
      <c r="R18" s="65">
        <f>VLOOKUP($A18,'Return Data'!$B$7:$R$2292,16,0)</f>
        <v>7.9847999999999999</v>
      </c>
      <c r="S18" s="67">
        <f t="shared" si="6"/>
        <v>7</v>
      </c>
    </row>
    <row r="19" spans="1:19" x14ac:dyDescent="0.3">
      <c r="A19" s="82" t="s">
        <v>633</v>
      </c>
      <c r="B19" s="64">
        <f>VLOOKUP($A19,'Return Data'!$B$7:$R$2292,3,0)</f>
        <v>44579</v>
      </c>
      <c r="C19" s="65">
        <f>VLOOKUP($A19,'Return Data'!$B$7:$R$2292,4,0)</f>
        <v>59.036799999999999</v>
      </c>
      <c r="D19" s="65">
        <f>VLOOKUP($A19,'Return Data'!$B$7:$R$2292,9,0)</f>
        <v>-9.5241000000000007</v>
      </c>
      <c r="E19" s="66">
        <f t="shared" si="0"/>
        <v>19</v>
      </c>
      <c r="F19" s="65">
        <f>VLOOKUP($A19,'Return Data'!$B$7:$R$2292,10,0)</f>
        <v>1.212</v>
      </c>
      <c r="G19" s="66">
        <f t="shared" si="1"/>
        <v>18</v>
      </c>
      <c r="H19" s="65">
        <f>VLOOKUP($A19,'Return Data'!$B$7:$R$2292,11,0)</f>
        <v>4.2171000000000003</v>
      </c>
      <c r="I19" s="66">
        <f t="shared" si="2"/>
        <v>3</v>
      </c>
      <c r="J19" s="65">
        <f>VLOOKUP($A19,'Return Data'!$B$7:$R$2292,12,0)</f>
        <v>4.7514000000000003</v>
      </c>
      <c r="K19" s="66">
        <f t="shared" si="3"/>
        <v>4</v>
      </c>
      <c r="L19" s="65">
        <f>VLOOKUP($A19,'Return Data'!$B$7:$R$2292,13,0)</f>
        <v>3.5377000000000001</v>
      </c>
      <c r="M19" s="66">
        <f t="shared" si="4"/>
        <v>15</v>
      </c>
      <c r="N19" s="65">
        <f>VLOOKUP($A19,'Return Data'!$B$7:$R$2292,17,0)</f>
        <v>7.5814000000000004</v>
      </c>
      <c r="O19" s="66">
        <f t="shared" si="5"/>
        <v>2</v>
      </c>
      <c r="P19" s="65">
        <f>VLOOKUP($A19,'Return Data'!$B$7:$R$2292,14,0)</f>
        <v>9.3331999999999997</v>
      </c>
      <c r="Q19" s="66">
        <f t="shared" si="7"/>
        <v>1</v>
      </c>
      <c r="R19" s="65">
        <f>VLOOKUP($A19,'Return Data'!$B$7:$R$2292,16,0)</f>
        <v>7.4161999999999999</v>
      </c>
      <c r="S19" s="67">
        <f t="shared" si="6"/>
        <v>12</v>
      </c>
    </row>
    <row r="20" spans="1:19" x14ac:dyDescent="0.3">
      <c r="A20" s="116" t="s">
        <v>1737</v>
      </c>
      <c r="B20" s="64">
        <f>VLOOKUP($A20,'Return Data'!$B$7:$R$2292,3,0)</f>
        <v>44579</v>
      </c>
      <c r="C20" s="65">
        <f>VLOOKUP($A20,'Return Data'!$B$7:$R$2292,4,0)</f>
        <v>47.306800000000003</v>
      </c>
      <c r="D20" s="65">
        <f>VLOOKUP($A20,'Return Data'!$B$7:$R$2292,9,0)</f>
        <v>2.1135999999999999</v>
      </c>
      <c r="E20" s="66">
        <f t="shared" si="0"/>
        <v>3</v>
      </c>
      <c r="F20" s="65">
        <f>VLOOKUP($A20,'Return Data'!$B$7:$R$2292,10,0)</f>
        <v>3.3277999999999999</v>
      </c>
      <c r="G20" s="66">
        <f t="shared" si="1"/>
        <v>2</v>
      </c>
      <c r="H20" s="65">
        <f>VLOOKUP($A20,'Return Data'!$B$7:$R$2292,11,0)</f>
        <v>4.3196000000000003</v>
      </c>
      <c r="I20" s="66">
        <f t="shared" si="2"/>
        <v>2</v>
      </c>
      <c r="J20" s="65">
        <f>VLOOKUP($A20,'Return Data'!$B$7:$R$2292,12,0)</f>
        <v>5.2610999999999999</v>
      </c>
      <c r="K20" s="66">
        <f t="shared" si="3"/>
        <v>2</v>
      </c>
      <c r="L20" s="65">
        <f>VLOOKUP($A20,'Return Data'!$B$7:$R$2292,13,0)</f>
        <v>5.0251999999999999</v>
      </c>
      <c r="M20" s="66">
        <f t="shared" si="4"/>
        <v>2</v>
      </c>
      <c r="N20" s="65">
        <f>VLOOKUP($A20,'Return Data'!$B$7:$R$2292,17,0)</f>
        <v>6.9177999999999997</v>
      </c>
      <c r="O20" s="66">
        <f t="shared" si="5"/>
        <v>8</v>
      </c>
      <c r="P20" s="65">
        <f>VLOOKUP($A20,'Return Data'!$B$7:$R$2292,14,0)</f>
        <v>7.1364000000000001</v>
      </c>
      <c r="Q20" s="66">
        <f t="shared" si="7"/>
        <v>10</v>
      </c>
      <c r="R20" s="65">
        <f>VLOOKUP($A20,'Return Data'!$B$7:$R$2292,16,0)</f>
        <v>7.5472000000000001</v>
      </c>
      <c r="S20" s="67">
        <f t="shared" si="6"/>
        <v>11</v>
      </c>
    </row>
    <row r="21" spans="1:19" x14ac:dyDescent="0.3">
      <c r="A21" s="82" t="s">
        <v>634</v>
      </c>
      <c r="B21" s="64">
        <f>VLOOKUP($A21,'Return Data'!$B$7:$R$2292,3,0)</f>
        <v>44579</v>
      </c>
      <c r="C21" s="65">
        <f>VLOOKUP($A21,'Return Data'!$B$7:$R$2292,4,0)</f>
        <v>35.008899999999997</v>
      </c>
      <c r="D21" s="65">
        <f>VLOOKUP($A21,'Return Data'!$B$7:$R$2292,9,0)</f>
        <v>1.4550000000000001</v>
      </c>
      <c r="E21" s="66">
        <f t="shared" si="0"/>
        <v>5</v>
      </c>
      <c r="F21" s="65">
        <f>VLOOKUP($A21,'Return Data'!$B$7:$R$2292,10,0)</f>
        <v>2.1008</v>
      </c>
      <c r="G21" s="66">
        <f t="shared" si="1"/>
        <v>15</v>
      </c>
      <c r="H21" s="65">
        <f>VLOOKUP($A21,'Return Data'!$B$7:$R$2292,11,0)</f>
        <v>3.5478000000000001</v>
      </c>
      <c r="I21" s="66">
        <f t="shared" si="2"/>
        <v>10</v>
      </c>
      <c r="J21" s="65">
        <f>VLOOKUP($A21,'Return Data'!$B$7:$R$2292,12,0)</f>
        <v>4.6802000000000001</v>
      </c>
      <c r="K21" s="66">
        <f t="shared" si="3"/>
        <v>5</v>
      </c>
      <c r="L21" s="65">
        <f>VLOOKUP($A21,'Return Data'!$B$7:$R$2292,13,0)</f>
        <v>4.3867000000000003</v>
      </c>
      <c r="M21" s="66">
        <f t="shared" si="4"/>
        <v>3</v>
      </c>
      <c r="N21" s="65">
        <f>VLOOKUP($A21,'Return Data'!$B$7:$R$2292,17,0)</f>
        <v>6.5896999999999997</v>
      </c>
      <c r="O21" s="66">
        <f t="shared" si="5"/>
        <v>10</v>
      </c>
      <c r="P21" s="65">
        <f>VLOOKUP($A21,'Return Data'!$B$7:$R$2292,14,0)</f>
        <v>7.4410999999999996</v>
      </c>
      <c r="Q21" s="66">
        <f t="shared" si="7"/>
        <v>9</v>
      </c>
      <c r="R21" s="65">
        <f>VLOOKUP($A21,'Return Data'!$B$7:$R$2292,16,0)</f>
        <v>6.8243</v>
      </c>
      <c r="S21" s="67">
        <f t="shared" si="6"/>
        <v>16</v>
      </c>
    </row>
    <row r="22" spans="1:19" x14ac:dyDescent="0.3">
      <c r="A22" s="82" t="s">
        <v>637</v>
      </c>
      <c r="B22" s="64">
        <f>VLOOKUP($A22,'Return Data'!$B$7:$R$2292,3,0)</f>
        <v>44579</v>
      </c>
      <c r="C22" s="65">
        <f>VLOOKUP($A22,'Return Data'!$B$7:$R$2292,4,0)</f>
        <v>12.475199999999999</v>
      </c>
      <c r="D22" s="65">
        <f>VLOOKUP($A22,'Return Data'!$B$7:$R$2292,9,0)</f>
        <v>0.62209999999999999</v>
      </c>
      <c r="E22" s="66">
        <f t="shared" si="0"/>
        <v>11</v>
      </c>
      <c r="F22" s="65">
        <f>VLOOKUP($A22,'Return Data'!$B$7:$R$2292,10,0)</f>
        <v>2.2323</v>
      </c>
      <c r="G22" s="66">
        <f t="shared" si="1"/>
        <v>12</v>
      </c>
      <c r="H22" s="65">
        <f>VLOOKUP($A22,'Return Data'!$B$7:$R$2292,11,0)</f>
        <v>3.2654999999999998</v>
      </c>
      <c r="I22" s="66">
        <f t="shared" si="2"/>
        <v>13</v>
      </c>
      <c r="J22" s="65">
        <f>VLOOKUP($A22,'Return Data'!$B$7:$R$2292,12,0)</f>
        <v>4.0354000000000001</v>
      </c>
      <c r="K22" s="66">
        <f t="shared" si="3"/>
        <v>15</v>
      </c>
      <c r="L22" s="65">
        <f>VLOOKUP($A22,'Return Data'!$B$7:$R$2292,13,0)</f>
        <v>3.4119000000000002</v>
      </c>
      <c r="M22" s="66">
        <f t="shared" si="4"/>
        <v>16</v>
      </c>
      <c r="N22" s="65">
        <f>VLOOKUP($A22,'Return Data'!$B$7:$R$2292,17,0)</f>
        <v>6.4637000000000002</v>
      </c>
      <c r="O22" s="66">
        <f t="shared" si="5"/>
        <v>13</v>
      </c>
      <c r="P22" s="65"/>
      <c r="Q22" s="66"/>
      <c r="R22" s="65">
        <f>VLOOKUP($A22,'Return Data'!$B$7:$R$2292,16,0)</f>
        <v>7.7458</v>
      </c>
      <c r="S22" s="67">
        <f t="shared" si="6"/>
        <v>8</v>
      </c>
    </row>
    <row r="23" spans="1:19" x14ac:dyDescent="0.3">
      <c r="A23" s="82" t="s">
        <v>638</v>
      </c>
      <c r="B23" s="64">
        <f>VLOOKUP($A23,'Return Data'!$B$7:$R$2292,3,0)</f>
        <v>44579</v>
      </c>
      <c r="C23" s="65">
        <f>VLOOKUP($A23,'Return Data'!$B$7:$R$2292,4,0)</f>
        <v>32.348100000000002</v>
      </c>
      <c r="D23" s="65">
        <f>VLOOKUP($A23,'Return Data'!$B$7:$R$2292,9,0)</f>
        <v>2.4948999999999999</v>
      </c>
      <c r="E23" s="66">
        <f t="shared" si="0"/>
        <v>2</v>
      </c>
      <c r="F23" s="65">
        <f>VLOOKUP($A23,'Return Data'!$B$7:$R$2292,10,0)</f>
        <v>2.6147999999999998</v>
      </c>
      <c r="G23" s="66">
        <f t="shared" si="1"/>
        <v>5</v>
      </c>
      <c r="H23" s="65">
        <f>VLOOKUP($A23,'Return Data'!$B$7:$R$2292,11,0)</f>
        <v>3.0771000000000002</v>
      </c>
      <c r="I23" s="66">
        <f t="shared" si="2"/>
        <v>15</v>
      </c>
      <c r="J23" s="65">
        <f>VLOOKUP($A23,'Return Data'!$B$7:$R$2292,12,0)</f>
        <v>4.2832999999999997</v>
      </c>
      <c r="K23" s="66">
        <f t="shared" si="3"/>
        <v>10</v>
      </c>
      <c r="L23" s="65">
        <f>VLOOKUP($A23,'Return Data'!$B$7:$R$2292,13,0)</f>
        <v>4.1581999999999999</v>
      </c>
      <c r="M23" s="66">
        <f t="shared" si="4"/>
        <v>6</v>
      </c>
      <c r="N23" s="65">
        <f>VLOOKUP($A23,'Return Data'!$B$7:$R$2292,17,0)</f>
        <v>7.0163000000000002</v>
      </c>
      <c r="O23" s="66">
        <f t="shared" si="5"/>
        <v>6</v>
      </c>
      <c r="P23" s="65">
        <f>VLOOKUP($A23,'Return Data'!$B$7:$R$2292,14,0)</f>
        <v>8.4429999999999996</v>
      </c>
      <c r="Q23" s="66">
        <f>RANK(P23,P$8:P$26,0)</f>
        <v>2</v>
      </c>
      <c r="R23" s="65">
        <f>VLOOKUP($A23,'Return Data'!$B$7:$R$2292,16,0)</f>
        <v>7.1223999999999998</v>
      </c>
      <c r="S23" s="67">
        <f t="shared" si="6"/>
        <v>13</v>
      </c>
    </row>
    <row r="24" spans="1:19" x14ac:dyDescent="0.3">
      <c r="A24" s="82" t="s">
        <v>641</v>
      </c>
      <c r="B24" s="64">
        <f>VLOOKUP($A24,'Return Data'!$B$7:$R$2292,3,0)</f>
        <v>44579</v>
      </c>
      <c r="C24" s="65">
        <f>VLOOKUP($A24,'Return Data'!$B$7:$R$2292,4,0)</f>
        <v>414.6309</v>
      </c>
      <c r="D24" s="65">
        <f>VLOOKUP($A24,'Return Data'!$B$7:$R$2292,9,0)</f>
        <v>15.034700000000001</v>
      </c>
      <c r="E24" s="66">
        <f t="shared" si="0"/>
        <v>1</v>
      </c>
      <c r="F24" s="65">
        <f>VLOOKUP($A24,'Return Data'!$B$7:$R$2292,10,0)</f>
        <v>6.0538999999999996</v>
      </c>
      <c r="G24" s="66">
        <f t="shared" si="1"/>
        <v>1</v>
      </c>
      <c r="H24" s="65">
        <f>VLOOKUP($A24,'Return Data'!$B$7:$R$2292,11,0)</f>
        <v>227.48769999999999</v>
      </c>
      <c r="I24" s="66">
        <f t="shared" si="2"/>
        <v>1</v>
      </c>
      <c r="J24" s="65">
        <f>VLOOKUP($A24,'Return Data'!$B$7:$R$2292,12,0)</f>
        <v>152.7535</v>
      </c>
      <c r="K24" s="66">
        <f t="shared" si="3"/>
        <v>1</v>
      </c>
      <c r="L24" s="65">
        <f>VLOOKUP($A24,'Return Data'!$B$7:$R$2292,13,0)</f>
        <v>115.92529999999999</v>
      </c>
      <c r="M24" s="66">
        <f t="shared" si="4"/>
        <v>1</v>
      </c>
      <c r="N24" s="65"/>
      <c r="O24" s="66"/>
      <c r="P24" s="65"/>
      <c r="Q24" s="66"/>
      <c r="R24" s="65">
        <f>VLOOKUP($A24,'Return Data'!$B$7:$R$2292,16,0)</f>
        <v>23.064699999999998</v>
      </c>
      <c r="S24" s="67">
        <f t="shared" si="6"/>
        <v>1</v>
      </c>
    </row>
    <row r="25" spans="1:19" x14ac:dyDescent="0.3">
      <c r="A25" s="82" t="s">
        <v>643</v>
      </c>
      <c r="B25" s="64">
        <f>VLOOKUP($A25,'Return Data'!$B$7:$R$2292,3,0)</f>
        <v>44579</v>
      </c>
      <c r="C25" s="65">
        <f>VLOOKUP($A25,'Return Data'!$B$7:$R$2292,4,0)</f>
        <v>12.392899999999999</v>
      </c>
      <c r="D25" s="65">
        <f>VLOOKUP($A25,'Return Data'!$B$7:$R$2292,9,0)</f>
        <v>-1.5442</v>
      </c>
      <c r="E25" s="66">
        <f t="shared" si="0"/>
        <v>15</v>
      </c>
      <c r="F25" s="65">
        <f>VLOOKUP($A25,'Return Data'!$B$7:$R$2292,10,0)</f>
        <v>2.0173999999999999</v>
      </c>
      <c r="G25" s="66">
        <f t="shared" si="1"/>
        <v>16</v>
      </c>
      <c r="H25" s="65">
        <f>VLOOKUP($A25,'Return Data'!$B$7:$R$2292,11,0)</f>
        <v>3.0259999999999998</v>
      </c>
      <c r="I25" s="66">
        <f t="shared" si="2"/>
        <v>16</v>
      </c>
      <c r="J25" s="65">
        <f>VLOOKUP($A25,'Return Data'!$B$7:$R$2292,12,0)</f>
        <v>4.0324999999999998</v>
      </c>
      <c r="K25" s="66">
        <f t="shared" si="3"/>
        <v>16</v>
      </c>
      <c r="L25" s="65">
        <f>VLOOKUP($A25,'Return Data'!$B$7:$R$2292,13,0)</f>
        <v>3.3353000000000002</v>
      </c>
      <c r="M25" s="66">
        <f t="shared" si="4"/>
        <v>17</v>
      </c>
      <c r="N25" s="65">
        <f>VLOOKUP($A25,'Return Data'!$B$7:$R$2292,17,0)</f>
        <v>6.5002000000000004</v>
      </c>
      <c r="O25" s="66">
        <f>RANK(N25,N$8:N$26,0)</f>
        <v>11</v>
      </c>
      <c r="P25" s="65">
        <f>VLOOKUP($A25,'Return Data'!$B$7:$R$2292,14,0)</f>
        <v>5.6810999999999998</v>
      </c>
      <c r="Q25" s="66">
        <f>RANK(P25,P$8:P$26,0)</f>
        <v>14</v>
      </c>
      <c r="R25" s="65">
        <f>VLOOKUP($A25,'Return Data'!$B$7:$R$2292,16,0)</f>
        <v>6.0457999999999998</v>
      </c>
      <c r="S25" s="67">
        <f t="shared" si="6"/>
        <v>19</v>
      </c>
    </row>
    <row r="26" spans="1:19" x14ac:dyDescent="0.3">
      <c r="A26" s="82" t="s">
        <v>645</v>
      </c>
      <c r="B26" s="64">
        <f>VLOOKUP($A26,'Return Data'!$B$7:$R$2292,3,0)</f>
        <v>44579</v>
      </c>
      <c r="C26" s="65">
        <f>VLOOKUP($A26,'Return Data'!$B$7:$R$2292,4,0)</f>
        <v>13.1396</v>
      </c>
      <c r="D26" s="65">
        <f>VLOOKUP($A26,'Return Data'!$B$7:$R$2292,9,0)</f>
        <v>0.93830000000000002</v>
      </c>
      <c r="E26" s="66">
        <f t="shared" si="0"/>
        <v>8</v>
      </c>
      <c r="F26" s="65">
        <f>VLOOKUP($A26,'Return Data'!$B$7:$R$2292,10,0)</f>
        <v>2.2623000000000002</v>
      </c>
      <c r="G26" s="66">
        <f t="shared" si="1"/>
        <v>11</v>
      </c>
      <c r="H26" s="65">
        <f>VLOOKUP($A26,'Return Data'!$B$7:$R$2292,11,0)</f>
        <v>3.4127000000000001</v>
      </c>
      <c r="I26" s="66">
        <f t="shared" si="2"/>
        <v>12</v>
      </c>
      <c r="J26" s="65">
        <f>VLOOKUP($A26,'Return Data'!$B$7:$R$2292,12,0)</f>
        <v>4.2697000000000003</v>
      </c>
      <c r="K26" s="66">
        <f t="shared" si="3"/>
        <v>11</v>
      </c>
      <c r="L26" s="65">
        <f>VLOOKUP($A26,'Return Data'!$B$7:$R$2292,13,0)</f>
        <v>3.8645999999999998</v>
      </c>
      <c r="M26" s="66">
        <f t="shared" si="4"/>
        <v>12</v>
      </c>
      <c r="N26" s="65">
        <f>VLOOKUP($A26,'Return Data'!$B$7:$R$2292,17,0)</f>
        <v>6.9641000000000002</v>
      </c>
      <c r="O26" s="66">
        <f>RANK(N26,N$8:N$26,0)</f>
        <v>7</v>
      </c>
      <c r="P26" s="65"/>
      <c r="Q26" s="66"/>
      <c r="R26" s="65">
        <f>VLOOKUP($A26,'Return Data'!$B$7:$R$2292,16,0)</f>
        <v>8.2377000000000002</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0.22099999999999989</v>
      </c>
      <c r="E28" s="88"/>
      <c r="F28" s="89">
        <f>AVERAGE(F8:F26)</f>
        <v>2.4262000000000001</v>
      </c>
      <c r="G28" s="88"/>
      <c r="H28" s="89">
        <f>AVERAGE(H8:H26)</f>
        <v>15.193615789473684</v>
      </c>
      <c r="I28" s="88"/>
      <c r="J28" s="89">
        <f>AVERAGE(J8:J26)</f>
        <v>12.074057894736841</v>
      </c>
      <c r="K28" s="88"/>
      <c r="L28" s="89">
        <f>AVERAGE(L8:L26)</f>
        <v>9.7413842105263146</v>
      </c>
      <c r="M28" s="88"/>
      <c r="N28" s="89">
        <f>AVERAGE(N8:N26)</f>
        <v>6.7623111111111118</v>
      </c>
      <c r="O28" s="88"/>
      <c r="P28" s="89">
        <f>AVERAGE(P8:P26)</f>
        <v>7.3831000000000007</v>
      </c>
      <c r="Q28" s="88"/>
      <c r="R28" s="89">
        <f>AVERAGE(R8:R26)</f>
        <v>8.3776947368421038</v>
      </c>
      <c r="S28" s="90"/>
    </row>
    <row r="29" spans="1:19" x14ac:dyDescent="0.3">
      <c r="A29" s="87" t="s">
        <v>28</v>
      </c>
      <c r="B29" s="88"/>
      <c r="C29" s="88"/>
      <c r="D29" s="89">
        <f>MIN(D8:D26)</f>
        <v>-9.5241000000000007</v>
      </c>
      <c r="E29" s="88"/>
      <c r="F29" s="89">
        <f>MIN(F8:F26)</f>
        <v>0.67810000000000004</v>
      </c>
      <c r="G29" s="88"/>
      <c r="H29" s="89">
        <f>MIN(H8:H26)</f>
        <v>1.5536000000000001</v>
      </c>
      <c r="I29" s="88"/>
      <c r="J29" s="89">
        <f>MIN(J8:J26)</f>
        <v>2.7694000000000001</v>
      </c>
      <c r="K29" s="88"/>
      <c r="L29" s="89">
        <f>MIN(L8:L26)</f>
        <v>2.0630999999999999</v>
      </c>
      <c r="M29" s="88"/>
      <c r="N29" s="89">
        <f>MIN(N8:N26)</f>
        <v>5.5514000000000001</v>
      </c>
      <c r="O29" s="88"/>
      <c r="P29" s="89">
        <f>MIN(P8:P26)</f>
        <v>3.9380999999999999</v>
      </c>
      <c r="Q29" s="88"/>
      <c r="R29" s="89">
        <f>MIN(R8:R26)</f>
        <v>6.0457999999999998</v>
      </c>
      <c r="S29" s="90"/>
    </row>
    <row r="30" spans="1:19" ht="15" thickBot="1" x14ac:dyDescent="0.35">
      <c r="A30" s="91" t="s">
        <v>29</v>
      </c>
      <c r="B30" s="92"/>
      <c r="C30" s="92"/>
      <c r="D30" s="93">
        <f>MAX(D8:D26)</f>
        <v>15.034700000000001</v>
      </c>
      <c r="E30" s="92"/>
      <c r="F30" s="93">
        <f>MAX(F8:F26)</f>
        <v>6.0538999999999996</v>
      </c>
      <c r="G30" s="92"/>
      <c r="H30" s="93">
        <f>MAX(H8:H26)</f>
        <v>227.48769999999999</v>
      </c>
      <c r="I30" s="92"/>
      <c r="J30" s="93">
        <f>MAX(J8:J26)</f>
        <v>152.7535</v>
      </c>
      <c r="K30" s="92"/>
      <c r="L30" s="93">
        <f>MAX(L8:L26)</f>
        <v>115.92529999999999</v>
      </c>
      <c r="M30" s="92"/>
      <c r="N30" s="93">
        <f>MAX(N8:N26)</f>
        <v>7.6675000000000004</v>
      </c>
      <c r="O30" s="92"/>
      <c r="P30" s="93">
        <f>MAX(P8:P26)</f>
        <v>9.3331999999999997</v>
      </c>
      <c r="Q30" s="92"/>
      <c r="R30" s="93">
        <f>MAX(R8:R26)</f>
        <v>23.064699999999998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937</v>
      </c>
      <c r="B8" s="64">
        <f>VLOOKUP($A8,'Return Data'!$B$7:$R$2292,3,0)</f>
        <v>44579</v>
      </c>
      <c r="C8" s="65">
        <f>VLOOKUP($A8,'Return Data'!$B$7:$R$2292,4,0)</f>
        <v>352</v>
      </c>
      <c r="D8" s="65">
        <f>VLOOKUP($A8,'Return Data'!$B$7:$R$2292,10,0)</f>
        <v>-1.7199</v>
      </c>
      <c r="E8" s="66">
        <f t="shared" ref="E8:E36" si="0">RANK(D8,D$8:D$36,0)</f>
        <v>13</v>
      </c>
      <c r="F8" s="65">
        <f>VLOOKUP($A8,'Return Data'!$B$7:$R$2292,11,0)</f>
        <v>13.1105</v>
      </c>
      <c r="G8" s="66">
        <f t="shared" ref="G8:G36" si="1">RANK(F8,F$8:F$36,0)</f>
        <v>10</v>
      </c>
      <c r="H8" s="65">
        <f>VLOOKUP($A8,'Return Data'!$B$7:$R$2292,12,0)</f>
        <v>25.664899999999999</v>
      </c>
      <c r="I8" s="66">
        <f t="shared" ref="I8:I36" si="2">RANK(H8,H$8:H$36,0)</f>
        <v>12</v>
      </c>
      <c r="J8" s="65">
        <f>VLOOKUP($A8,'Return Data'!$B$7:$R$2292,13,0)</f>
        <v>29.297699999999999</v>
      </c>
      <c r="K8" s="66">
        <f t="shared" ref="K8:K36" si="3">RANK(J8,J$8:J$36,0)</f>
        <v>10</v>
      </c>
      <c r="L8" s="65">
        <f>VLOOKUP($A8,'Return Data'!$B$7:$R$2292,17,0)</f>
        <v>21.901800000000001</v>
      </c>
      <c r="M8" s="66">
        <f t="shared" ref="M8:M36" si="4">RANK(L8,L$8:L$36,0)</f>
        <v>13</v>
      </c>
      <c r="N8" s="65">
        <f>VLOOKUP($A8,'Return Data'!$B$7:$R$2292,14,0)</f>
        <v>17.7044</v>
      </c>
      <c r="O8" s="66">
        <f t="shared" ref="O8:O27" si="5">RANK(N8,N$8:N$36,0)</f>
        <v>21</v>
      </c>
      <c r="P8" s="65">
        <f>VLOOKUP($A8,'Return Data'!$B$7:$R$2292,15,0)</f>
        <v>14.7804</v>
      </c>
      <c r="Q8" s="66">
        <f t="shared" ref="Q8:Q26" si="6">RANK(P8,P$8:P$36,0)</f>
        <v>18</v>
      </c>
      <c r="R8" s="65">
        <f>VLOOKUP($A8,'Return Data'!$B$7:$R$2292,16,0)</f>
        <v>20.148599999999998</v>
      </c>
      <c r="S8" s="67">
        <f t="shared" ref="S8:S36" si="7">RANK(R8,R$8:R$36,0)</f>
        <v>1</v>
      </c>
    </row>
    <row r="9" spans="1:20" x14ac:dyDescent="0.3">
      <c r="A9" s="63" t="s">
        <v>940</v>
      </c>
      <c r="B9" s="64">
        <f>VLOOKUP($A9,'Return Data'!$B$7:$R$2292,3,0)</f>
        <v>44579</v>
      </c>
      <c r="C9" s="65">
        <f>VLOOKUP($A9,'Return Data'!$B$7:$R$2292,4,0)</f>
        <v>47.87</v>
      </c>
      <c r="D9" s="65">
        <f>VLOOKUP($A9,'Return Data'!$B$7:$R$2292,10,0)</f>
        <v>-2.2263000000000002</v>
      </c>
      <c r="E9" s="66">
        <f t="shared" si="0"/>
        <v>18</v>
      </c>
      <c r="F9" s="65">
        <f>VLOOKUP($A9,'Return Data'!$B$7:$R$2292,11,0)</f>
        <v>12.821099999999999</v>
      </c>
      <c r="G9" s="66">
        <f t="shared" si="1"/>
        <v>13</v>
      </c>
      <c r="H9" s="65">
        <f>VLOOKUP($A9,'Return Data'!$B$7:$R$2292,12,0)</f>
        <v>24.2409</v>
      </c>
      <c r="I9" s="66">
        <f t="shared" si="2"/>
        <v>16</v>
      </c>
      <c r="J9" s="65">
        <f>VLOOKUP($A9,'Return Data'!$B$7:$R$2292,13,0)</f>
        <v>25.2486</v>
      </c>
      <c r="K9" s="66">
        <f t="shared" si="3"/>
        <v>21</v>
      </c>
      <c r="L9" s="65">
        <f>VLOOKUP($A9,'Return Data'!$B$7:$R$2292,17,0)</f>
        <v>21.0032</v>
      </c>
      <c r="M9" s="66">
        <f t="shared" si="4"/>
        <v>16</v>
      </c>
      <c r="N9" s="65">
        <f>VLOOKUP($A9,'Return Data'!$B$7:$R$2292,14,0)</f>
        <v>21.265599999999999</v>
      </c>
      <c r="O9" s="66">
        <f t="shared" si="5"/>
        <v>3</v>
      </c>
      <c r="P9" s="65">
        <f>VLOOKUP($A9,'Return Data'!$B$7:$R$2292,15,0)</f>
        <v>20.2363</v>
      </c>
      <c r="Q9" s="66">
        <f t="shared" si="6"/>
        <v>1</v>
      </c>
      <c r="R9" s="65">
        <f>VLOOKUP($A9,'Return Data'!$B$7:$R$2292,16,0)</f>
        <v>13.8848</v>
      </c>
      <c r="S9" s="67">
        <f t="shared" si="7"/>
        <v>16</v>
      </c>
    </row>
    <row r="10" spans="1:20" x14ac:dyDescent="0.3">
      <c r="A10" s="63" t="s">
        <v>941</v>
      </c>
      <c r="B10" s="64">
        <f>VLOOKUP($A10,'Return Data'!$B$7:$R$2292,3,0)</f>
        <v>44579</v>
      </c>
      <c r="C10" s="65">
        <f>VLOOKUP($A10,'Return Data'!$B$7:$R$2292,4,0)</f>
        <v>22.47</v>
      </c>
      <c r="D10" s="65">
        <f>VLOOKUP($A10,'Return Data'!$B$7:$R$2292,10,0)</f>
        <v>-4.1382000000000003</v>
      </c>
      <c r="E10" s="66">
        <f t="shared" si="0"/>
        <v>28</v>
      </c>
      <c r="F10" s="65">
        <f>VLOOKUP($A10,'Return Data'!$B$7:$R$2292,11,0)</f>
        <v>10.4177</v>
      </c>
      <c r="G10" s="66">
        <f t="shared" si="1"/>
        <v>25</v>
      </c>
      <c r="H10" s="65">
        <f>VLOOKUP($A10,'Return Data'!$B$7:$R$2292,12,0)</f>
        <v>22.0532</v>
      </c>
      <c r="I10" s="66">
        <f t="shared" si="2"/>
        <v>25</v>
      </c>
      <c r="J10" s="65">
        <f>VLOOKUP($A10,'Return Data'!$B$7:$R$2292,13,0)</f>
        <v>24.006599999999999</v>
      </c>
      <c r="K10" s="66">
        <f t="shared" si="3"/>
        <v>25</v>
      </c>
      <c r="L10" s="65">
        <f>VLOOKUP($A10,'Return Data'!$B$7:$R$2292,17,0)</f>
        <v>19.8796</v>
      </c>
      <c r="M10" s="66">
        <f t="shared" si="4"/>
        <v>21</v>
      </c>
      <c r="N10" s="65">
        <f>VLOOKUP($A10,'Return Data'!$B$7:$R$2292,14,0)</f>
        <v>17.713200000000001</v>
      </c>
      <c r="O10" s="66">
        <f t="shared" si="5"/>
        <v>20</v>
      </c>
      <c r="P10" s="65">
        <f>VLOOKUP($A10,'Return Data'!$B$7:$R$2292,15,0)</f>
        <v>13.3209</v>
      </c>
      <c r="Q10" s="66">
        <f t="shared" si="6"/>
        <v>25</v>
      </c>
      <c r="R10" s="65">
        <f>VLOOKUP($A10,'Return Data'!$B$7:$R$2292,16,0)</f>
        <v>7.2392000000000003</v>
      </c>
      <c r="S10" s="67">
        <f t="shared" si="7"/>
        <v>29</v>
      </c>
    </row>
    <row r="11" spans="1:20" x14ac:dyDescent="0.3">
      <c r="A11" s="63" t="s">
        <v>943</v>
      </c>
      <c r="B11" s="64">
        <f>VLOOKUP($A11,'Return Data'!$B$7:$R$2292,3,0)</f>
        <v>44579</v>
      </c>
      <c r="C11" s="65">
        <f>VLOOKUP($A11,'Return Data'!$B$7:$R$2292,4,0)</f>
        <v>144.57</v>
      </c>
      <c r="D11" s="65">
        <f>VLOOKUP($A11,'Return Data'!$B$7:$R$2292,10,0)</f>
        <v>-1.88</v>
      </c>
      <c r="E11" s="66">
        <f t="shared" si="0"/>
        <v>14</v>
      </c>
      <c r="F11" s="65">
        <f>VLOOKUP($A11,'Return Data'!$B$7:$R$2292,11,0)</f>
        <v>12.357200000000001</v>
      </c>
      <c r="G11" s="66">
        <f t="shared" si="1"/>
        <v>18</v>
      </c>
      <c r="H11" s="65">
        <f>VLOOKUP($A11,'Return Data'!$B$7:$R$2292,12,0)</f>
        <v>23.258600000000001</v>
      </c>
      <c r="I11" s="66">
        <f t="shared" si="2"/>
        <v>22</v>
      </c>
      <c r="J11" s="65">
        <f>VLOOKUP($A11,'Return Data'!$B$7:$R$2292,13,0)</f>
        <v>24.726099999999999</v>
      </c>
      <c r="K11" s="66">
        <f t="shared" si="3"/>
        <v>23</v>
      </c>
      <c r="L11" s="65">
        <f>VLOOKUP($A11,'Return Data'!$B$7:$R$2292,17,0)</f>
        <v>20.230699999999999</v>
      </c>
      <c r="M11" s="66">
        <f t="shared" si="4"/>
        <v>18</v>
      </c>
      <c r="N11" s="65">
        <f>VLOOKUP($A11,'Return Data'!$B$7:$R$2292,14,0)</f>
        <v>20.1828</v>
      </c>
      <c r="O11" s="66">
        <f t="shared" si="5"/>
        <v>6</v>
      </c>
      <c r="P11" s="65">
        <f>VLOOKUP($A11,'Return Data'!$B$7:$R$2292,15,0)</f>
        <v>16.802900000000001</v>
      </c>
      <c r="Q11" s="66">
        <f t="shared" si="6"/>
        <v>6</v>
      </c>
      <c r="R11" s="65">
        <f>VLOOKUP($A11,'Return Data'!$B$7:$R$2292,16,0)</f>
        <v>16.663399999999999</v>
      </c>
      <c r="S11" s="67">
        <f t="shared" si="7"/>
        <v>10</v>
      </c>
    </row>
    <row r="12" spans="1:20" x14ac:dyDescent="0.3">
      <c r="A12" s="63" t="s">
        <v>946</v>
      </c>
      <c r="B12" s="64">
        <f>VLOOKUP($A12,'Return Data'!$B$7:$R$2292,3,0)</f>
        <v>44579</v>
      </c>
      <c r="C12" s="65">
        <f>VLOOKUP($A12,'Return Data'!$B$7:$R$2292,4,0)</f>
        <v>43.11</v>
      </c>
      <c r="D12" s="65">
        <f>VLOOKUP($A12,'Return Data'!$B$7:$R$2292,10,0)</f>
        <v>-1.5528999999999999</v>
      </c>
      <c r="E12" s="66">
        <f t="shared" si="0"/>
        <v>8</v>
      </c>
      <c r="F12" s="65">
        <f>VLOOKUP($A12,'Return Data'!$B$7:$R$2292,11,0)</f>
        <v>11.828799999999999</v>
      </c>
      <c r="G12" s="66">
        <f t="shared" si="1"/>
        <v>22</v>
      </c>
      <c r="H12" s="65">
        <f>VLOOKUP($A12,'Return Data'!$B$7:$R$2292,12,0)</f>
        <v>23.418299999999999</v>
      </c>
      <c r="I12" s="66">
        <f t="shared" si="2"/>
        <v>20</v>
      </c>
      <c r="J12" s="65">
        <f>VLOOKUP($A12,'Return Data'!$B$7:$R$2292,13,0)</f>
        <v>27.0183</v>
      </c>
      <c r="K12" s="66">
        <f t="shared" si="3"/>
        <v>18</v>
      </c>
      <c r="L12" s="65">
        <f>VLOOKUP($A12,'Return Data'!$B$7:$R$2292,17,0)</f>
        <v>24.364100000000001</v>
      </c>
      <c r="M12" s="66">
        <f t="shared" si="4"/>
        <v>3</v>
      </c>
      <c r="N12" s="65">
        <f>VLOOKUP($A12,'Return Data'!$B$7:$R$2292,14,0)</f>
        <v>22.479800000000001</v>
      </c>
      <c r="O12" s="66">
        <f t="shared" si="5"/>
        <v>1</v>
      </c>
      <c r="P12" s="65">
        <f>VLOOKUP($A12,'Return Data'!$B$7:$R$2292,15,0)</f>
        <v>18.982399999999998</v>
      </c>
      <c r="Q12" s="66">
        <f t="shared" si="6"/>
        <v>2</v>
      </c>
      <c r="R12" s="65">
        <f>VLOOKUP($A12,'Return Data'!$B$7:$R$2292,16,0)</f>
        <v>13.647</v>
      </c>
      <c r="S12" s="67">
        <f t="shared" si="7"/>
        <v>17</v>
      </c>
    </row>
    <row r="13" spans="1:20" x14ac:dyDescent="0.3">
      <c r="A13" s="63" t="s">
        <v>948</v>
      </c>
      <c r="B13" s="64">
        <f>VLOOKUP($A13,'Return Data'!$B$7:$R$2292,3,0)</f>
        <v>44579</v>
      </c>
      <c r="C13" s="65">
        <f>VLOOKUP($A13,'Return Data'!$B$7:$R$2292,4,0)</f>
        <v>296.75900000000001</v>
      </c>
      <c r="D13" s="65">
        <f>VLOOKUP($A13,'Return Data'!$B$7:$R$2292,10,0)</f>
        <v>-2.9943</v>
      </c>
      <c r="E13" s="66">
        <f t="shared" si="0"/>
        <v>27</v>
      </c>
      <c r="F13" s="65">
        <f>VLOOKUP($A13,'Return Data'!$B$7:$R$2292,11,0)</f>
        <v>5.8432000000000004</v>
      </c>
      <c r="G13" s="66">
        <f t="shared" si="1"/>
        <v>29</v>
      </c>
      <c r="H13" s="65">
        <f>VLOOKUP($A13,'Return Data'!$B$7:$R$2292,12,0)</f>
        <v>17.014800000000001</v>
      </c>
      <c r="I13" s="66">
        <f t="shared" si="2"/>
        <v>29</v>
      </c>
      <c r="J13" s="65">
        <f>VLOOKUP($A13,'Return Data'!$B$7:$R$2292,13,0)</f>
        <v>19.7821</v>
      </c>
      <c r="K13" s="66">
        <f t="shared" si="3"/>
        <v>29</v>
      </c>
      <c r="L13" s="65">
        <f>VLOOKUP($A13,'Return Data'!$B$7:$R$2292,17,0)</f>
        <v>13.629</v>
      </c>
      <c r="M13" s="66">
        <f t="shared" si="4"/>
        <v>29</v>
      </c>
      <c r="N13" s="65">
        <f>VLOOKUP($A13,'Return Data'!$B$7:$R$2292,14,0)</f>
        <v>15.3346</v>
      </c>
      <c r="O13" s="66">
        <f t="shared" si="5"/>
        <v>25</v>
      </c>
      <c r="P13" s="65">
        <f>VLOOKUP($A13,'Return Data'!$B$7:$R$2292,15,0)</f>
        <v>12.1648</v>
      </c>
      <c r="Q13" s="66">
        <f t="shared" si="6"/>
        <v>26</v>
      </c>
      <c r="R13" s="65">
        <f>VLOOKUP($A13,'Return Data'!$B$7:$R$2292,16,0)</f>
        <v>19.677499999999998</v>
      </c>
      <c r="S13" s="67">
        <f t="shared" si="7"/>
        <v>6</v>
      </c>
    </row>
    <row r="14" spans="1:20" x14ac:dyDescent="0.3">
      <c r="A14" s="63" t="s">
        <v>949</v>
      </c>
      <c r="B14" s="64">
        <f>VLOOKUP($A14,'Return Data'!$B$7:$R$2292,3,0)</f>
        <v>44579</v>
      </c>
      <c r="C14" s="65">
        <f>VLOOKUP($A14,'Return Data'!$B$7:$R$2292,4,0)</f>
        <v>56.25</v>
      </c>
      <c r="D14" s="65">
        <f>VLOOKUP($A14,'Return Data'!$B$7:$R$2292,10,0)</f>
        <v>-2.3098000000000001</v>
      </c>
      <c r="E14" s="66">
        <f t="shared" si="0"/>
        <v>20</v>
      </c>
      <c r="F14" s="65">
        <f>VLOOKUP($A14,'Return Data'!$B$7:$R$2292,11,0)</f>
        <v>11.452299999999999</v>
      </c>
      <c r="G14" s="66">
        <f t="shared" si="1"/>
        <v>24</v>
      </c>
      <c r="H14" s="65">
        <f>VLOOKUP($A14,'Return Data'!$B$7:$R$2292,12,0)</f>
        <v>22.950800000000001</v>
      </c>
      <c r="I14" s="66">
        <f t="shared" si="2"/>
        <v>23</v>
      </c>
      <c r="J14" s="65">
        <f>VLOOKUP($A14,'Return Data'!$B$7:$R$2292,13,0)</f>
        <v>25.2226</v>
      </c>
      <c r="K14" s="66">
        <f t="shared" si="3"/>
        <v>22</v>
      </c>
      <c r="L14" s="65">
        <f>VLOOKUP($A14,'Return Data'!$B$7:$R$2292,17,0)</f>
        <v>20.6235</v>
      </c>
      <c r="M14" s="66">
        <f t="shared" si="4"/>
        <v>17</v>
      </c>
      <c r="N14" s="65">
        <f>VLOOKUP($A14,'Return Data'!$B$7:$R$2292,14,0)</f>
        <v>18.756</v>
      </c>
      <c r="O14" s="66">
        <f t="shared" si="5"/>
        <v>15</v>
      </c>
      <c r="P14" s="65">
        <f>VLOOKUP($A14,'Return Data'!$B$7:$R$2292,15,0)</f>
        <v>16.868400000000001</v>
      </c>
      <c r="Q14" s="66">
        <f t="shared" si="6"/>
        <v>5</v>
      </c>
      <c r="R14" s="65">
        <f>VLOOKUP($A14,'Return Data'!$B$7:$R$2292,16,0)</f>
        <v>14.6004</v>
      </c>
      <c r="S14" s="67">
        <f t="shared" si="7"/>
        <v>14</v>
      </c>
    </row>
    <row r="15" spans="1:20" x14ac:dyDescent="0.3">
      <c r="A15" s="63" t="s">
        <v>951</v>
      </c>
      <c r="B15" s="64">
        <f>VLOOKUP($A15,'Return Data'!$B$7:$R$2292,3,0)</f>
        <v>44579</v>
      </c>
      <c r="C15" s="65">
        <f>VLOOKUP($A15,'Return Data'!$B$7:$R$2292,4,0)</f>
        <v>1748.09765084746</v>
      </c>
      <c r="D15" s="65">
        <f>VLOOKUP($A15,'Return Data'!$B$7:$R$2292,10,0)</f>
        <v>-1.4771000000000001</v>
      </c>
      <c r="E15" s="66">
        <f t="shared" si="0"/>
        <v>7</v>
      </c>
      <c r="F15" s="65">
        <f>VLOOKUP($A15,'Return Data'!$B$7:$R$2292,11,0)</f>
        <v>9.3086000000000002</v>
      </c>
      <c r="G15" s="66">
        <f t="shared" si="1"/>
        <v>26</v>
      </c>
      <c r="H15" s="65">
        <f>VLOOKUP($A15,'Return Data'!$B$7:$R$2292,12,0)</f>
        <v>23.569900000000001</v>
      </c>
      <c r="I15" s="66">
        <f t="shared" si="2"/>
        <v>19</v>
      </c>
      <c r="J15" s="65">
        <f>VLOOKUP($A15,'Return Data'!$B$7:$R$2292,13,0)</f>
        <v>30.360399999999998</v>
      </c>
      <c r="K15" s="66">
        <f t="shared" si="3"/>
        <v>8</v>
      </c>
      <c r="L15" s="65">
        <f>VLOOKUP($A15,'Return Data'!$B$7:$R$2292,17,0)</f>
        <v>23.4221</v>
      </c>
      <c r="M15" s="66">
        <f t="shared" si="4"/>
        <v>5</v>
      </c>
      <c r="N15" s="65">
        <f>VLOOKUP($A15,'Return Data'!$B$7:$R$2292,14,0)</f>
        <v>17.757899999999999</v>
      </c>
      <c r="O15" s="66">
        <f t="shared" si="5"/>
        <v>19</v>
      </c>
      <c r="P15" s="65">
        <f>VLOOKUP($A15,'Return Data'!$B$7:$R$2292,15,0)</f>
        <v>13.961399999999999</v>
      </c>
      <c r="Q15" s="66">
        <f t="shared" si="6"/>
        <v>22</v>
      </c>
      <c r="R15" s="65">
        <f>VLOOKUP($A15,'Return Data'!$B$7:$R$2292,16,0)</f>
        <v>20.133199999999999</v>
      </c>
      <c r="S15" s="67">
        <f t="shared" si="7"/>
        <v>2</v>
      </c>
    </row>
    <row r="16" spans="1:20" x14ac:dyDescent="0.3">
      <c r="A16" s="63" t="s">
        <v>953</v>
      </c>
      <c r="B16" s="64">
        <f>VLOOKUP($A16,'Return Data'!$B$7:$R$2292,3,0)</f>
        <v>44579</v>
      </c>
      <c r="C16" s="65">
        <f>VLOOKUP($A16,'Return Data'!$B$7:$R$2292,4,0)</f>
        <v>875.12820898245297</v>
      </c>
      <c r="D16" s="65">
        <f>VLOOKUP($A16,'Return Data'!$B$7:$R$2292,10,0)</f>
        <v>-2.3123999999999998</v>
      </c>
      <c r="E16" s="66">
        <f t="shared" si="0"/>
        <v>21</v>
      </c>
      <c r="F16" s="65">
        <f>VLOOKUP($A16,'Return Data'!$B$7:$R$2292,11,0)</f>
        <v>12.833299999999999</v>
      </c>
      <c r="G16" s="66">
        <f t="shared" si="1"/>
        <v>12</v>
      </c>
      <c r="H16" s="65">
        <f>VLOOKUP($A16,'Return Data'!$B$7:$R$2292,12,0)</f>
        <v>25.618099999999998</v>
      </c>
      <c r="I16" s="66">
        <f t="shared" si="2"/>
        <v>13</v>
      </c>
      <c r="J16" s="65">
        <f>VLOOKUP($A16,'Return Data'!$B$7:$R$2292,13,0)</f>
        <v>29.155000000000001</v>
      </c>
      <c r="K16" s="66">
        <f t="shared" si="3"/>
        <v>11</v>
      </c>
      <c r="L16" s="65">
        <f>VLOOKUP($A16,'Return Data'!$B$7:$R$2292,17,0)</f>
        <v>18.954000000000001</v>
      </c>
      <c r="M16" s="66">
        <f t="shared" si="4"/>
        <v>25</v>
      </c>
      <c r="N16" s="65">
        <f>VLOOKUP($A16,'Return Data'!$B$7:$R$2292,14,0)</f>
        <v>15.1975</v>
      </c>
      <c r="O16" s="66">
        <f t="shared" si="5"/>
        <v>26</v>
      </c>
      <c r="P16" s="65">
        <f>VLOOKUP($A16,'Return Data'!$B$7:$R$2292,15,0)</f>
        <v>14.109500000000001</v>
      </c>
      <c r="Q16" s="66">
        <f t="shared" si="6"/>
        <v>21</v>
      </c>
      <c r="R16" s="65">
        <f>VLOOKUP($A16,'Return Data'!$B$7:$R$2292,16,0)</f>
        <v>19.257100000000001</v>
      </c>
      <c r="S16" s="67">
        <f t="shared" si="7"/>
        <v>7</v>
      </c>
    </row>
    <row r="17" spans="1:19" x14ac:dyDescent="0.3">
      <c r="A17" s="63" t="s">
        <v>955</v>
      </c>
      <c r="B17" s="64">
        <f>VLOOKUP($A17,'Return Data'!$B$7:$R$2292,3,0)</f>
        <v>44579</v>
      </c>
      <c r="C17" s="65">
        <f>VLOOKUP($A17,'Return Data'!$B$7:$R$2292,4,0)</f>
        <v>332.35109999999997</v>
      </c>
      <c r="D17" s="65">
        <f>VLOOKUP($A17,'Return Data'!$B$7:$R$2292,10,0)</f>
        <v>-0.84799999999999998</v>
      </c>
      <c r="E17" s="66">
        <f t="shared" si="0"/>
        <v>6</v>
      </c>
      <c r="F17" s="65">
        <f>VLOOKUP($A17,'Return Data'!$B$7:$R$2292,11,0)</f>
        <v>12.9535</v>
      </c>
      <c r="G17" s="66">
        <f t="shared" si="1"/>
        <v>11</v>
      </c>
      <c r="H17" s="65">
        <f>VLOOKUP($A17,'Return Data'!$B$7:$R$2292,12,0)</f>
        <v>23.795500000000001</v>
      </c>
      <c r="I17" s="66">
        <f t="shared" si="2"/>
        <v>17</v>
      </c>
      <c r="J17" s="65">
        <f>VLOOKUP($A17,'Return Data'!$B$7:$R$2292,13,0)</f>
        <v>24.608599999999999</v>
      </c>
      <c r="K17" s="66">
        <f t="shared" si="3"/>
        <v>24</v>
      </c>
      <c r="L17" s="65">
        <f>VLOOKUP($A17,'Return Data'!$B$7:$R$2292,17,0)</f>
        <v>19.891500000000001</v>
      </c>
      <c r="M17" s="66">
        <f t="shared" si="4"/>
        <v>20</v>
      </c>
      <c r="N17" s="65">
        <f>VLOOKUP($A17,'Return Data'!$B$7:$R$2292,14,0)</f>
        <v>19.0932</v>
      </c>
      <c r="O17" s="66">
        <f t="shared" si="5"/>
        <v>12</v>
      </c>
      <c r="P17" s="65">
        <f>VLOOKUP($A17,'Return Data'!$B$7:$R$2292,15,0)</f>
        <v>15.3184</v>
      </c>
      <c r="Q17" s="66">
        <f t="shared" si="6"/>
        <v>14</v>
      </c>
      <c r="R17" s="65">
        <f>VLOOKUP($A17,'Return Data'!$B$7:$R$2292,16,0)</f>
        <v>20.11</v>
      </c>
      <c r="S17" s="67">
        <f t="shared" si="7"/>
        <v>3</v>
      </c>
    </row>
    <row r="18" spans="1:19" x14ac:dyDescent="0.3">
      <c r="A18" s="63" t="s">
        <v>957</v>
      </c>
      <c r="B18" s="64">
        <f>VLOOKUP($A18,'Return Data'!$B$7:$R$2292,3,0)</f>
        <v>44579</v>
      </c>
      <c r="C18" s="65">
        <f>VLOOKUP($A18,'Return Data'!$B$7:$R$2292,4,0)</f>
        <v>67.75</v>
      </c>
      <c r="D18" s="65">
        <f>VLOOKUP($A18,'Return Data'!$B$7:$R$2292,10,0)</f>
        <v>-0.1915</v>
      </c>
      <c r="E18" s="66">
        <f t="shared" si="0"/>
        <v>3</v>
      </c>
      <c r="F18" s="65">
        <f>VLOOKUP($A18,'Return Data'!$B$7:$R$2292,11,0)</f>
        <v>14.830500000000001</v>
      </c>
      <c r="G18" s="66">
        <f t="shared" si="1"/>
        <v>4</v>
      </c>
      <c r="H18" s="65">
        <f>VLOOKUP($A18,'Return Data'!$B$7:$R$2292,12,0)</f>
        <v>27.253900000000002</v>
      </c>
      <c r="I18" s="66">
        <f t="shared" si="2"/>
        <v>6</v>
      </c>
      <c r="J18" s="65">
        <f>VLOOKUP($A18,'Return Data'!$B$7:$R$2292,13,0)</f>
        <v>30.363700000000001</v>
      </c>
      <c r="K18" s="66">
        <f t="shared" si="3"/>
        <v>7</v>
      </c>
      <c r="L18" s="65">
        <f>VLOOKUP($A18,'Return Data'!$B$7:$R$2292,17,0)</f>
        <v>22.348099999999999</v>
      </c>
      <c r="M18" s="66">
        <f t="shared" si="4"/>
        <v>9</v>
      </c>
      <c r="N18" s="65">
        <f>VLOOKUP($A18,'Return Data'!$B$7:$R$2292,14,0)</f>
        <v>18.906199999999998</v>
      </c>
      <c r="O18" s="66">
        <f t="shared" si="5"/>
        <v>13</v>
      </c>
      <c r="P18" s="65">
        <f>VLOOKUP($A18,'Return Data'!$B$7:$R$2292,15,0)</f>
        <v>16.292400000000001</v>
      </c>
      <c r="Q18" s="66">
        <f t="shared" si="6"/>
        <v>9</v>
      </c>
      <c r="R18" s="65">
        <f>VLOOKUP($A18,'Return Data'!$B$7:$R$2292,16,0)</f>
        <v>15.027699999999999</v>
      </c>
      <c r="S18" s="67">
        <f t="shared" si="7"/>
        <v>13</v>
      </c>
    </row>
    <row r="19" spans="1:19" x14ac:dyDescent="0.3">
      <c r="A19" s="63" t="s">
        <v>959</v>
      </c>
      <c r="B19" s="64">
        <f>VLOOKUP($A19,'Return Data'!$B$7:$R$2292,3,0)</f>
        <v>44579</v>
      </c>
      <c r="C19" s="65">
        <f>VLOOKUP($A19,'Return Data'!$B$7:$R$2292,4,0)</f>
        <v>41</v>
      </c>
      <c r="D19" s="65">
        <f>VLOOKUP($A19,'Return Data'!$B$7:$R$2292,10,0)</f>
        <v>-2.2879</v>
      </c>
      <c r="E19" s="66">
        <f t="shared" si="0"/>
        <v>19</v>
      </c>
      <c r="F19" s="65">
        <f>VLOOKUP($A19,'Return Data'!$B$7:$R$2292,11,0)</f>
        <v>13.7309</v>
      </c>
      <c r="G19" s="66">
        <f t="shared" si="1"/>
        <v>8</v>
      </c>
      <c r="H19" s="65">
        <f>VLOOKUP($A19,'Return Data'!$B$7:$R$2292,12,0)</f>
        <v>29.870100000000001</v>
      </c>
      <c r="I19" s="66">
        <f t="shared" si="2"/>
        <v>2</v>
      </c>
      <c r="J19" s="65">
        <f>VLOOKUP($A19,'Return Data'!$B$7:$R$2292,13,0)</f>
        <v>34.162300000000002</v>
      </c>
      <c r="K19" s="66">
        <f t="shared" si="3"/>
        <v>2</v>
      </c>
      <c r="L19" s="65">
        <f>VLOOKUP($A19,'Return Data'!$B$7:$R$2292,17,0)</f>
        <v>24.781600000000001</v>
      </c>
      <c r="M19" s="66">
        <f t="shared" si="4"/>
        <v>2</v>
      </c>
      <c r="N19" s="65">
        <f>VLOOKUP($A19,'Return Data'!$B$7:$R$2292,14,0)</f>
        <v>21.511900000000001</v>
      </c>
      <c r="O19" s="66">
        <f t="shared" si="5"/>
        <v>2</v>
      </c>
      <c r="P19" s="65">
        <f>VLOOKUP($A19,'Return Data'!$B$7:$R$2292,15,0)</f>
        <v>15.603300000000001</v>
      </c>
      <c r="Q19" s="66">
        <f t="shared" si="6"/>
        <v>12</v>
      </c>
      <c r="R19" s="65">
        <f>VLOOKUP($A19,'Return Data'!$B$7:$R$2292,16,0)</f>
        <v>15.6836</v>
      </c>
      <c r="S19" s="67">
        <f t="shared" si="7"/>
        <v>12</v>
      </c>
    </row>
    <row r="20" spans="1:19" x14ac:dyDescent="0.3">
      <c r="A20" s="63" t="s">
        <v>962</v>
      </c>
      <c r="B20" s="64">
        <f>VLOOKUP($A20,'Return Data'!$B$7:$R$2292,3,0)</f>
        <v>44579</v>
      </c>
      <c r="C20" s="65">
        <f>VLOOKUP($A20,'Return Data'!$B$7:$R$2292,4,0)</f>
        <v>52.13</v>
      </c>
      <c r="D20" s="65">
        <f>VLOOKUP($A20,'Return Data'!$B$7:$R$2292,10,0)</f>
        <v>-0.24879999999999999</v>
      </c>
      <c r="E20" s="66">
        <f t="shared" si="0"/>
        <v>4</v>
      </c>
      <c r="F20" s="65">
        <f>VLOOKUP($A20,'Return Data'!$B$7:$R$2292,11,0)</f>
        <v>15.7159</v>
      </c>
      <c r="G20" s="66">
        <f t="shared" si="1"/>
        <v>3</v>
      </c>
      <c r="H20" s="65">
        <f>VLOOKUP($A20,'Return Data'!$B$7:$R$2292,12,0)</f>
        <v>26.375800000000002</v>
      </c>
      <c r="I20" s="66">
        <f t="shared" si="2"/>
        <v>9</v>
      </c>
      <c r="J20" s="65">
        <f>VLOOKUP($A20,'Return Data'!$B$7:$R$2292,13,0)</f>
        <v>27.1463</v>
      </c>
      <c r="K20" s="66">
        <f t="shared" si="3"/>
        <v>17</v>
      </c>
      <c r="L20" s="65">
        <f>VLOOKUP($A20,'Return Data'!$B$7:$R$2292,17,0)</f>
        <v>22.412500000000001</v>
      </c>
      <c r="M20" s="66">
        <f t="shared" si="4"/>
        <v>8</v>
      </c>
      <c r="N20" s="65">
        <f>VLOOKUP($A20,'Return Data'!$B$7:$R$2292,14,0)</f>
        <v>18.884899999999998</v>
      </c>
      <c r="O20" s="66">
        <f t="shared" si="5"/>
        <v>14</v>
      </c>
      <c r="P20" s="65">
        <f>VLOOKUP($A20,'Return Data'!$B$7:$R$2292,15,0)</f>
        <v>16.082000000000001</v>
      </c>
      <c r="Q20" s="66">
        <f t="shared" si="6"/>
        <v>10</v>
      </c>
      <c r="R20" s="65">
        <f>VLOOKUP($A20,'Return Data'!$B$7:$R$2292,16,0)</f>
        <v>11.148300000000001</v>
      </c>
      <c r="S20" s="67">
        <f t="shared" si="7"/>
        <v>24</v>
      </c>
    </row>
    <row r="21" spans="1:19" x14ac:dyDescent="0.3">
      <c r="A21" s="63" t="s">
        <v>1999</v>
      </c>
      <c r="B21" s="64">
        <f>VLOOKUP($A21,'Return Data'!$B$7:$R$2292,3,0)</f>
        <v>44579</v>
      </c>
      <c r="C21" s="65">
        <f>VLOOKUP($A21,'Return Data'!$B$7:$R$2292,4,0)</f>
        <v>30</v>
      </c>
      <c r="D21" s="65">
        <f>VLOOKUP($A21,'Return Data'!$B$7:$R$2292,10,0)</f>
        <v>-2.629</v>
      </c>
      <c r="E21" s="66">
        <f t="shared" si="0"/>
        <v>26</v>
      </c>
      <c r="F21" s="65">
        <f>VLOOKUP($A21,'Return Data'!$B$7:$R$2292,11,0)</f>
        <v>12.0657</v>
      </c>
      <c r="G21" s="66">
        <f t="shared" si="1"/>
        <v>19</v>
      </c>
      <c r="H21" s="65">
        <f>VLOOKUP($A21,'Return Data'!$B$7:$R$2292,12,0)</f>
        <v>21.703900000000001</v>
      </c>
      <c r="I21" s="66">
        <f t="shared" si="2"/>
        <v>26</v>
      </c>
      <c r="J21" s="65">
        <f>VLOOKUP($A21,'Return Data'!$B$7:$R$2292,13,0)</f>
        <v>22.299199999999999</v>
      </c>
      <c r="K21" s="66">
        <f t="shared" si="3"/>
        <v>26</v>
      </c>
      <c r="L21" s="65">
        <f>VLOOKUP($A21,'Return Data'!$B$7:$R$2292,17,0)</f>
        <v>14.589700000000001</v>
      </c>
      <c r="M21" s="66">
        <f t="shared" si="4"/>
        <v>28</v>
      </c>
      <c r="N21" s="65">
        <f>VLOOKUP($A21,'Return Data'!$B$7:$R$2292,14,0)</f>
        <v>14.5145</v>
      </c>
      <c r="O21" s="66">
        <f t="shared" si="5"/>
        <v>27</v>
      </c>
      <c r="P21" s="65">
        <f>VLOOKUP($A21,'Return Data'!$B$7:$R$2292,15,0)</f>
        <v>13.445600000000001</v>
      </c>
      <c r="Q21" s="66">
        <f t="shared" si="6"/>
        <v>23</v>
      </c>
      <c r="R21" s="65">
        <f>VLOOKUP($A21,'Return Data'!$B$7:$R$2292,16,0)</f>
        <v>11.6799</v>
      </c>
      <c r="S21" s="67">
        <f t="shared" si="7"/>
        <v>23</v>
      </c>
    </row>
    <row r="22" spans="1:19" x14ac:dyDescent="0.3">
      <c r="A22" s="63" t="s">
        <v>964</v>
      </c>
      <c r="B22" s="64">
        <f>VLOOKUP($A22,'Return Data'!$B$7:$R$2292,3,0)</f>
        <v>44579</v>
      </c>
      <c r="C22" s="65">
        <f>VLOOKUP($A22,'Return Data'!$B$7:$R$2292,4,0)</f>
        <v>46.8</v>
      </c>
      <c r="D22" s="65">
        <f>VLOOKUP($A22,'Return Data'!$B$7:$R$2292,10,0)</f>
        <v>0.21410000000000001</v>
      </c>
      <c r="E22" s="66">
        <f t="shared" si="0"/>
        <v>1</v>
      </c>
      <c r="F22" s="65">
        <f>VLOOKUP($A22,'Return Data'!$B$7:$R$2292,11,0)</f>
        <v>15.985099999999999</v>
      </c>
      <c r="G22" s="66">
        <f t="shared" si="1"/>
        <v>2</v>
      </c>
      <c r="H22" s="65">
        <f>VLOOKUP($A22,'Return Data'!$B$7:$R$2292,12,0)</f>
        <v>33.8673</v>
      </c>
      <c r="I22" s="66">
        <f t="shared" si="2"/>
        <v>1</v>
      </c>
      <c r="J22" s="65">
        <f>VLOOKUP($A22,'Return Data'!$B$7:$R$2292,13,0)</f>
        <v>35.612900000000003</v>
      </c>
      <c r="K22" s="66">
        <f t="shared" si="3"/>
        <v>1</v>
      </c>
      <c r="L22" s="65">
        <f>VLOOKUP($A22,'Return Data'!$B$7:$R$2292,17,0)</f>
        <v>23.477</v>
      </c>
      <c r="M22" s="66">
        <f t="shared" si="4"/>
        <v>4</v>
      </c>
      <c r="N22" s="65">
        <f>VLOOKUP($A22,'Return Data'!$B$7:$R$2292,14,0)</f>
        <v>19.6767</v>
      </c>
      <c r="O22" s="66">
        <f t="shared" si="5"/>
        <v>7</v>
      </c>
      <c r="P22" s="65">
        <f>VLOOKUP($A22,'Return Data'!$B$7:$R$2292,15,0)</f>
        <v>16.477499999999999</v>
      </c>
      <c r="Q22" s="66">
        <f t="shared" si="6"/>
        <v>7</v>
      </c>
      <c r="R22" s="65">
        <f>VLOOKUP($A22,'Return Data'!$B$7:$R$2292,16,0)</f>
        <v>13.2319</v>
      </c>
      <c r="S22" s="67">
        <f t="shared" si="7"/>
        <v>18</v>
      </c>
    </row>
    <row r="23" spans="1:19" x14ac:dyDescent="0.3">
      <c r="A23" s="63" t="s">
        <v>966</v>
      </c>
      <c r="B23" s="64">
        <f>VLOOKUP($A23,'Return Data'!$B$7:$R$2292,3,0)</f>
        <v>44579</v>
      </c>
      <c r="C23" s="65">
        <f>VLOOKUP($A23,'Return Data'!$B$7:$R$2292,4,0)</f>
        <v>102.229</v>
      </c>
      <c r="D23" s="65">
        <f>VLOOKUP($A23,'Return Data'!$B$7:$R$2292,10,0)</f>
        <v>-0.48849999999999999</v>
      </c>
      <c r="E23" s="66">
        <f t="shared" si="0"/>
        <v>5</v>
      </c>
      <c r="F23" s="65">
        <f>VLOOKUP($A23,'Return Data'!$B$7:$R$2292,11,0)</f>
        <v>13.184100000000001</v>
      </c>
      <c r="G23" s="66">
        <f t="shared" si="1"/>
        <v>9</v>
      </c>
      <c r="H23" s="65">
        <f>VLOOKUP($A23,'Return Data'!$B$7:$R$2292,12,0)</f>
        <v>23.7239</v>
      </c>
      <c r="I23" s="66">
        <f t="shared" si="2"/>
        <v>18</v>
      </c>
      <c r="J23" s="65">
        <f>VLOOKUP($A23,'Return Data'!$B$7:$R$2292,13,0)</f>
        <v>25.390499999999999</v>
      </c>
      <c r="K23" s="66">
        <f t="shared" si="3"/>
        <v>20</v>
      </c>
      <c r="L23" s="65">
        <f>VLOOKUP($A23,'Return Data'!$B$7:$R$2292,17,0)</f>
        <v>21.955500000000001</v>
      </c>
      <c r="M23" s="66">
        <f t="shared" si="4"/>
        <v>12</v>
      </c>
      <c r="N23" s="65">
        <f>VLOOKUP($A23,'Return Data'!$B$7:$R$2292,14,0)</f>
        <v>16.366199999999999</v>
      </c>
      <c r="O23" s="66">
        <f t="shared" si="5"/>
        <v>23</v>
      </c>
      <c r="P23" s="65">
        <f>VLOOKUP($A23,'Return Data'!$B$7:$R$2292,15,0)</f>
        <v>13.387499999999999</v>
      </c>
      <c r="Q23" s="66">
        <f t="shared" si="6"/>
        <v>24</v>
      </c>
      <c r="R23" s="65">
        <f>VLOOKUP($A23,'Return Data'!$B$7:$R$2292,16,0)</f>
        <v>9.0545000000000009</v>
      </c>
      <c r="S23" s="67">
        <f t="shared" si="7"/>
        <v>28</v>
      </c>
    </row>
    <row r="24" spans="1:19" x14ac:dyDescent="0.3">
      <c r="A24" s="63" t="s">
        <v>1874</v>
      </c>
      <c r="B24" s="64">
        <f>VLOOKUP($A24,'Return Data'!$B$7:$R$2292,3,0)</f>
        <v>44579</v>
      </c>
      <c r="C24" s="65">
        <f>VLOOKUP($A24,'Return Data'!$B$7:$R$2292,4,0)</f>
        <v>388.22399999999999</v>
      </c>
      <c r="D24" s="65">
        <f>VLOOKUP($A24,'Return Data'!$B$7:$R$2292,10,0)</f>
        <v>-2.1829999999999998</v>
      </c>
      <c r="E24" s="66">
        <f t="shared" si="0"/>
        <v>17</v>
      </c>
      <c r="F24" s="65">
        <f>VLOOKUP($A24,'Return Data'!$B$7:$R$2292,11,0)</f>
        <v>11.8995</v>
      </c>
      <c r="G24" s="66">
        <f t="shared" si="1"/>
        <v>20</v>
      </c>
      <c r="H24" s="65">
        <f>VLOOKUP($A24,'Return Data'!$B$7:$R$2292,12,0)</f>
        <v>24.911200000000001</v>
      </c>
      <c r="I24" s="66">
        <f t="shared" si="2"/>
        <v>15</v>
      </c>
      <c r="J24" s="65">
        <f>VLOOKUP($A24,'Return Data'!$B$7:$R$2292,13,0)</f>
        <v>28.9147</v>
      </c>
      <c r="K24" s="66">
        <f t="shared" si="3"/>
        <v>12</v>
      </c>
      <c r="L24" s="65">
        <f>VLOOKUP($A24,'Return Data'!$B$7:$R$2292,17,0)</f>
        <v>22.657900000000001</v>
      </c>
      <c r="M24" s="66">
        <f t="shared" si="4"/>
        <v>6</v>
      </c>
      <c r="N24" s="65">
        <f>VLOOKUP($A24,'Return Data'!$B$7:$R$2292,14,0)</f>
        <v>20.8858</v>
      </c>
      <c r="O24" s="66">
        <f t="shared" si="5"/>
        <v>5</v>
      </c>
      <c r="P24" s="65">
        <f>VLOOKUP($A24,'Return Data'!$B$7:$R$2292,15,0)</f>
        <v>16.4772</v>
      </c>
      <c r="Q24" s="66">
        <f t="shared" si="6"/>
        <v>8</v>
      </c>
      <c r="R24" s="65">
        <f>VLOOKUP($A24,'Return Data'!$B$7:$R$2292,16,0)</f>
        <v>20.100100000000001</v>
      </c>
      <c r="S24" s="67">
        <f t="shared" si="7"/>
        <v>4</v>
      </c>
    </row>
    <row r="25" spans="1:19" x14ac:dyDescent="0.3">
      <c r="A25" s="63" t="s">
        <v>969</v>
      </c>
      <c r="B25" s="64">
        <f>VLOOKUP($A25,'Return Data'!$B$7:$R$2292,3,0)</f>
        <v>44579</v>
      </c>
      <c r="C25" s="65">
        <f>VLOOKUP($A25,'Return Data'!$B$7:$R$2292,4,0)</f>
        <v>42.216000000000001</v>
      </c>
      <c r="D25" s="65">
        <f>VLOOKUP($A25,'Return Data'!$B$7:$R$2292,10,0)</f>
        <v>-2.1214</v>
      </c>
      <c r="E25" s="66">
        <f t="shared" si="0"/>
        <v>15</v>
      </c>
      <c r="F25" s="65">
        <f>VLOOKUP($A25,'Return Data'!$B$7:$R$2292,11,0)</f>
        <v>11.866</v>
      </c>
      <c r="G25" s="66">
        <f t="shared" si="1"/>
        <v>21</v>
      </c>
      <c r="H25" s="65">
        <f>VLOOKUP($A25,'Return Data'!$B$7:$R$2292,12,0)</f>
        <v>23.388100000000001</v>
      </c>
      <c r="I25" s="66">
        <f t="shared" si="2"/>
        <v>21</v>
      </c>
      <c r="J25" s="65">
        <f>VLOOKUP($A25,'Return Data'!$B$7:$R$2292,13,0)</f>
        <v>26.740500000000001</v>
      </c>
      <c r="K25" s="66">
        <f t="shared" si="3"/>
        <v>19</v>
      </c>
      <c r="L25" s="65">
        <f>VLOOKUP($A25,'Return Data'!$B$7:$R$2292,17,0)</f>
        <v>19.262</v>
      </c>
      <c r="M25" s="66">
        <f t="shared" si="4"/>
        <v>24</v>
      </c>
      <c r="N25" s="65">
        <f>VLOOKUP($A25,'Return Data'!$B$7:$R$2292,14,0)</f>
        <v>18.419599999999999</v>
      </c>
      <c r="O25" s="66">
        <f t="shared" si="5"/>
        <v>17</v>
      </c>
      <c r="P25" s="65">
        <f>VLOOKUP($A25,'Return Data'!$B$7:$R$2292,15,0)</f>
        <v>14.946099999999999</v>
      </c>
      <c r="Q25" s="66">
        <f t="shared" si="6"/>
        <v>17</v>
      </c>
      <c r="R25" s="65">
        <f>VLOOKUP($A25,'Return Data'!$B$7:$R$2292,16,0)</f>
        <v>10.6357</v>
      </c>
      <c r="S25" s="67">
        <f t="shared" si="7"/>
        <v>26</v>
      </c>
    </row>
    <row r="26" spans="1:19" x14ac:dyDescent="0.3">
      <c r="A26" s="63" t="s">
        <v>1992</v>
      </c>
      <c r="B26" s="64">
        <f>VLOOKUP($A26,'Return Data'!$B$7:$R$2292,3,0)</f>
        <v>44579</v>
      </c>
      <c r="C26" s="65">
        <f>VLOOKUP($A26,'Return Data'!$B$7:$R$2292,4,0)</f>
        <v>47.468671703234598</v>
      </c>
      <c r="D26" s="65">
        <f>VLOOKUP($A26,'Return Data'!$B$7:$R$2292,10,0)</f>
        <v>-1.5743</v>
      </c>
      <c r="E26" s="66">
        <f t="shared" si="0"/>
        <v>9</v>
      </c>
      <c r="F26" s="65">
        <f>VLOOKUP($A26,'Return Data'!$B$7:$R$2292,11,0)</f>
        <v>14.8041</v>
      </c>
      <c r="G26" s="66">
        <f t="shared" si="1"/>
        <v>5</v>
      </c>
      <c r="H26" s="65">
        <f>VLOOKUP($A26,'Return Data'!$B$7:$R$2292,12,0)</f>
        <v>26.779900000000001</v>
      </c>
      <c r="I26" s="66">
        <f t="shared" si="2"/>
        <v>8</v>
      </c>
      <c r="J26" s="65">
        <f>VLOOKUP($A26,'Return Data'!$B$7:$R$2292,13,0)</f>
        <v>27.933499999999999</v>
      </c>
      <c r="K26" s="66">
        <f t="shared" si="3"/>
        <v>15</v>
      </c>
      <c r="L26" s="65">
        <f>VLOOKUP($A26,'Return Data'!$B$7:$R$2292,17,0)</f>
        <v>19.321300000000001</v>
      </c>
      <c r="M26" s="66">
        <f t="shared" si="4"/>
        <v>23</v>
      </c>
      <c r="N26" s="65">
        <f>VLOOKUP($A26,'Return Data'!$B$7:$R$2292,14,0)</f>
        <v>19.498999999999999</v>
      </c>
      <c r="O26" s="66">
        <f t="shared" si="5"/>
        <v>8</v>
      </c>
      <c r="P26" s="65">
        <f>VLOOKUP($A26,'Return Data'!$B$7:$R$2292,15,0)</f>
        <v>15.526899999999999</v>
      </c>
      <c r="Q26" s="66">
        <f t="shared" si="6"/>
        <v>13</v>
      </c>
      <c r="R26" s="65">
        <f>VLOOKUP($A26,'Return Data'!$B$7:$R$2292,16,0)</f>
        <v>10.7393</v>
      </c>
      <c r="S26" s="67">
        <f t="shared" si="7"/>
        <v>25</v>
      </c>
    </row>
    <row r="27" spans="1:19" x14ac:dyDescent="0.3">
      <c r="A27" s="63" t="s">
        <v>972</v>
      </c>
      <c r="B27" s="64">
        <f>VLOOKUP($A27,'Return Data'!$B$7:$R$2292,3,0)</f>
        <v>44579</v>
      </c>
      <c r="C27" s="65">
        <f>VLOOKUP($A27,'Return Data'!$B$7:$R$2292,4,0)</f>
        <v>16.2684</v>
      </c>
      <c r="D27" s="65">
        <f>VLOOKUP($A27,'Return Data'!$B$7:$R$2292,10,0)</f>
        <v>-1.6373</v>
      </c>
      <c r="E27" s="66">
        <f t="shared" si="0"/>
        <v>12</v>
      </c>
      <c r="F27" s="65">
        <f>VLOOKUP($A27,'Return Data'!$B$7:$R$2292,11,0)</f>
        <v>12.4518</v>
      </c>
      <c r="G27" s="66">
        <f t="shared" si="1"/>
        <v>17</v>
      </c>
      <c r="H27" s="65">
        <f>VLOOKUP($A27,'Return Data'!$B$7:$R$2292,12,0)</f>
        <v>25.802499999999998</v>
      </c>
      <c r="I27" s="66">
        <f t="shared" si="2"/>
        <v>11</v>
      </c>
      <c r="J27" s="65">
        <f>VLOOKUP($A27,'Return Data'!$B$7:$R$2292,13,0)</f>
        <v>30.464500000000001</v>
      </c>
      <c r="K27" s="66">
        <f t="shared" si="3"/>
        <v>6</v>
      </c>
      <c r="L27" s="65">
        <f>VLOOKUP($A27,'Return Data'!$B$7:$R$2292,17,0)</f>
        <v>22.181100000000001</v>
      </c>
      <c r="M27" s="66">
        <f t="shared" si="4"/>
        <v>10</v>
      </c>
      <c r="N27" s="65"/>
      <c r="O27" s="66"/>
      <c r="P27" s="65"/>
      <c r="Q27" s="66"/>
      <c r="R27" s="65">
        <f>VLOOKUP($A27,'Return Data'!$B$7:$R$2292,16,0)</f>
        <v>18.624400000000001</v>
      </c>
      <c r="S27" s="67">
        <f t="shared" si="7"/>
        <v>8</v>
      </c>
    </row>
    <row r="28" spans="1:19" x14ac:dyDescent="0.3">
      <c r="A28" s="63" t="s">
        <v>974</v>
      </c>
      <c r="B28" s="64">
        <f>VLOOKUP($A28,'Return Data'!$B$7:$R$2292,3,0)</f>
        <v>44579</v>
      </c>
      <c r="C28" s="65">
        <f>VLOOKUP($A28,'Return Data'!$B$7:$R$2292,4,0)</f>
        <v>81.561999999999998</v>
      </c>
      <c r="D28" s="65">
        <f>VLOOKUP($A28,'Return Data'!$B$7:$R$2292,10,0)</f>
        <v>-2.5903999999999998</v>
      </c>
      <c r="E28" s="66">
        <f t="shared" si="0"/>
        <v>24</v>
      </c>
      <c r="F28" s="65">
        <f>VLOOKUP($A28,'Return Data'!$B$7:$R$2292,11,0)</f>
        <v>12.5801</v>
      </c>
      <c r="G28" s="66">
        <f t="shared" si="1"/>
        <v>15</v>
      </c>
      <c r="H28" s="65">
        <f>VLOOKUP($A28,'Return Data'!$B$7:$R$2292,12,0)</f>
        <v>25.991700000000002</v>
      </c>
      <c r="I28" s="66">
        <f t="shared" si="2"/>
        <v>10</v>
      </c>
      <c r="J28" s="65">
        <f>VLOOKUP($A28,'Return Data'!$B$7:$R$2292,13,0)</f>
        <v>28.191700000000001</v>
      </c>
      <c r="K28" s="66">
        <f t="shared" si="3"/>
        <v>13</v>
      </c>
      <c r="L28" s="65">
        <f>VLOOKUP($A28,'Return Data'!$B$7:$R$2292,17,0)</f>
        <v>21.523599999999998</v>
      </c>
      <c r="M28" s="66">
        <f t="shared" si="4"/>
        <v>14</v>
      </c>
      <c r="N28" s="65">
        <f>VLOOKUP($A28,'Return Data'!$B$7:$R$2292,14,0)</f>
        <v>19.3445</v>
      </c>
      <c r="O28" s="66">
        <f t="shared" ref="O28:O36" si="8">RANK(N28,N$8:N$36,0)</f>
        <v>11</v>
      </c>
      <c r="P28" s="65">
        <f>VLOOKUP($A28,'Return Data'!$B$7:$R$2292,15,0)</f>
        <v>17.541</v>
      </c>
      <c r="Q28" s="66">
        <f t="shared" ref="Q28:Q36" si="9">RANK(P28,P$8:P$36,0)</f>
        <v>3</v>
      </c>
      <c r="R28" s="65">
        <f>VLOOKUP($A28,'Return Data'!$B$7:$R$2292,16,0)</f>
        <v>16.425999999999998</v>
      </c>
      <c r="S28" s="67">
        <f t="shared" si="7"/>
        <v>11</v>
      </c>
    </row>
    <row r="29" spans="1:19" x14ac:dyDescent="0.3">
      <c r="A29" s="63" t="s">
        <v>2038</v>
      </c>
      <c r="B29" s="64">
        <f>VLOOKUP($A29,'Return Data'!$B$7:$R$2292,3,0)</f>
        <v>44579</v>
      </c>
      <c r="C29" s="65">
        <f>VLOOKUP($A29,'Return Data'!$B$7:$R$2292,4,0)</f>
        <v>35.564</v>
      </c>
      <c r="D29" s="65">
        <f>VLOOKUP($A29,'Return Data'!$B$7:$R$2292,10,0)</f>
        <v>-1.6133999999999999</v>
      </c>
      <c r="E29" s="66">
        <f t="shared" si="0"/>
        <v>10</v>
      </c>
      <c r="F29" s="65">
        <f>VLOOKUP($A29,'Return Data'!$B$7:$R$2292,11,0)</f>
        <v>12.500500000000001</v>
      </c>
      <c r="G29" s="66">
        <f t="shared" si="1"/>
        <v>16</v>
      </c>
      <c r="H29" s="65">
        <f>VLOOKUP($A29,'Return Data'!$B$7:$R$2292,12,0)</f>
        <v>25.1645</v>
      </c>
      <c r="I29" s="66">
        <f t="shared" si="2"/>
        <v>14</v>
      </c>
      <c r="J29" s="65">
        <f>VLOOKUP($A29,'Return Data'!$B$7:$R$2292,13,0)</f>
        <v>28.147500000000001</v>
      </c>
      <c r="K29" s="66">
        <f t="shared" si="3"/>
        <v>14</v>
      </c>
      <c r="L29" s="65">
        <f>VLOOKUP($A29,'Return Data'!$B$7:$R$2292,17,0)</f>
        <v>19.947600000000001</v>
      </c>
      <c r="M29" s="66">
        <f t="shared" si="4"/>
        <v>19</v>
      </c>
      <c r="N29" s="65">
        <f>VLOOKUP($A29,'Return Data'!$B$7:$R$2292,14,0)</f>
        <v>17.9483</v>
      </c>
      <c r="O29" s="66">
        <f t="shared" si="8"/>
        <v>18</v>
      </c>
      <c r="P29" s="65">
        <f>VLOOKUP($A29,'Return Data'!$B$7:$R$2292,15,0)</f>
        <v>14.567299999999999</v>
      </c>
      <c r="Q29" s="66">
        <f t="shared" si="9"/>
        <v>19</v>
      </c>
      <c r="R29" s="65">
        <f>VLOOKUP($A29,'Return Data'!$B$7:$R$2292,16,0)</f>
        <v>13.0884</v>
      </c>
      <c r="S29" s="67">
        <f t="shared" si="7"/>
        <v>19</v>
      </c>
    </row>
    <row r="30" spans="1:19" x14ac:dyDescent="0.3">
      <c r="A30" s="63" t="s">
        <v>975</v>
      </c>
      <c r="B30" s="64">
        <f>VLOOKUP($A30,'Return Data'!$B$7:$R$2292,3,0)</f>
        <v>44579</v>
      </c>
      <c r="C30" s="65">
        <f>VLOOKUP($A30,'Return Data'!$B$7:$R$2292,4,0)</f>
        <v>51.655799999999999</v>
      </c>
      <c r="D30" s="65">
        <f>VLOOKUP($A30,'Return Data'!$B$7:$R$2292,10,0)</f>
        <v>-2.1819000000000002</v>
      </c>
      <c r="E30" s="66">
        <f t="shared" si="0"/>
        <v>16</v>
      </c>
      <c r="F30" s="65">
        <f>VLOOKUP($A30,'Return Data'!$B$7:$R$2292,11,0)</f>
        <v>14.682600000000001</v>
      </c>
      <c r="G30" s="66">
        <f t="shared" si="1"/>
        <v>7</v>
      </c>
      <c r="H30" s="65">
        <f>VLOOKUP($A30,'Return Data'!$B$7:$R$2292,12,0)</f>
        <v>29.6097</v>
      </c>
      <c r="I30" s="66">
        <f t="shared" si="2"/>
        <v>3</v>
      </c>
      <c r="J30" s="65">
        <f>VLOOKUP($A30,'Return Data'!$B$7:$R$2292,13,0)</f>
        <v>32.807000000000002</v>
      </c>
      <c r="K30" s="66">
        <f t="shared" si="3"/>
        <v>4</v>
      </c>
      <c r="L30" s="65">
        <f>VLOOKUP($A30,'Return Data'!$B$7:$R$2292,17,0)</f>
        <v>19.377500000000001</v>
      </c>
      <c r="M30" s="66">
        <f t="shared" si="4"/>
        <v>22</v>
      </c>
      <c r="N30" s="65">
        <f>VLOOKUP($A30,'Return Data'!$B$7:$R$2292,14,0)</f>
        <v>15.982900000000001</v>
      </c>
      <c r="O30" s="66">
        <f t="shared" si="8"/>
        <v>24</v>
      </c>
      <c r="P30" s="65">
        <f>VLOOKUP($A30,'Return Data'!$B$7:$R$2292,15,0)</f>
        <v>15.654199999999999</v>
      </c>
      <c r="Q30" s="66">
        <f t="shared" si="9"/>
        <v>11</v>
      </c>
      <c r="R30" s="65">
        <f>VLOOKUP($A30,'Return Data'!$B$7:$R$2292,16,0)</f>
        <v>12.0276</v>
      </c>
      <c r="S30" s="67">
        <f t="shared" si="7"/>
        <v>22</v>
      </c>
    </row>
    <row r="31" spans="1:19" x14ac:dyDescent="0.3">
      <c r="A31" s="63" t="s">
        <v>977</v>
      </c>
      <c r="B31" s="64">
        <f>VLOOKUP($A31,'Return Data'!$B$7:$R$2292,3,0)</f>
        <v>44579</v>
      </c>
      <c r="C31" s="65">
        <f>VLOOKUP($A31,'Return Data'!$B$7:$R$2292,4,0)</f>
        <v>252.27</v>
      </c>
      <c r="D31" s="65">
        <f>VLOOKUP($A31,'Return Data'!$B$7:$R$2292,10,0)</f>
        <v>-4.1928000000000001</v>
      </c>
      <c r="E31" s="66">
        <f t="shared" si="0"/>
        <v>29</v>
      </c>
      <c r="F31" s="65">
        <f>VLOOKUP($A31,'Return Data'!$B$7:$R$2292,11,0)</f>
        <v>7.2667999999999999</v>
      </c>
      <c r="G31" s="66">
        <f t="shared" si="1"/>
        <v>28</v>
      </c>
      <c r="H31" s="65">
        <f>VLOOKUP($A31,'Return Data'!$B$7:$R$2292,12,0)</f>
        <v>19.3782</v>
      </c>
      <c r="I31" s="66">
        <f t="shared" si="2"/>
        <v>28</v>
      </c>
      <c r="J31" s="65">
        <f>VLOOKUP($A31,'Return Data'!$B$7:$R$2292,13,0)</f>
        <v>21.074100000000001</v>
      </c>
      <c r="K31" s="66">
        <f t="shared" si="3"/>
        <v>28</v>
      </c>
      <c r="L31" s="65">
        <f>VLOOKUP($A31,'Return Data'!$B$7:$R$2292,17,0)</f>
        <v>17.5932</v>
      </c>
      <c r="M31" s="66">
        <f t="shared" si="4"/>
        <v>26</v>
      </c>
      <c r="N31" s="65">
        <f>VLOOKUP($A31,'Return Data'!$B$7:$R$2292,14,0)</f>
        <v>16.9832</v>
      </c>
      <c r="O31" s="66">
        <f t="shared" si="8"/>
        <v>22</v>
      </c>
      <c r="P31" s="65">
        <f>VLOOKUP($A31,'Return Data'!$B$7:$R$2292,15,0)</f>
        <v>14.124700000000001</v>
      </c>
      <c r="Q31" s="66">
        <f t="shared" si="9"/>
        <v>20</v>
      </c>
      <c r="R31" s="65">
        <f>VLOOKUP($A31,'Return Data'!$B$7:$R$2292,16,0)</f>
        <v>18.537800000000001</v>
      </c>
      <c r="S31" s="67">
        <f t="shared" si="7"/>
        <v>9</v>
      </c>
    </row>
    <row r="32" spans="1:19" x14ac:dyDescent="0.3">
      <c r="A32" s="63" t="s">
        <v>980</v>
      </c>
      <c r="B32" s="64">
        <f>VLOOKUP($A32,'Return Data'!$B$7:$R$2292,3,0)</f>
        <v>44579</v>
      </c>
      <c r="C32" s="65">
        <f>VLOOKUP($A32,'Return Data'!$B$7:$R$2292,4,0)</f>
        <v>62.952300000000001</v>
      </c>
      <c r="D32" s="65">
        <f>VLOOKUP($A32,'Return Data'!$B$7:$R$2292,10,0)</f>
        <v>-2.4638</v>
      </c>
      <c r="E32" s="66">
        <f t="shared" si="0"/>
        <v>22</v>
      </c>
      <c r="F32" s="65">
        <f>VLOOKUP($A32,'Return Data'!$B$7:$R$2292,11,0)</f>
        <v>11.713800000000001</v>
      </c>
      <c r="G32" s="66">
        <f t="shared" si="1"/>
        <v>23</v>
      </c>
      <c r="H32" s="65">
        <f>VLOOKUP($A32,'Return Data'!$B$7:$R$2292,12,0)</f>
        <v>22.337700000000002</v>
      </c>
      <c r="I32" s="66">
        <f t="shared" si="2"/>
        <v>24</v>
      </c>
      <c r="J32" s="65">
        <f>VLOOKUP($A32,'Return Data'!$B$7:$R$2292,13,0)</f>
        <v>27.247800000000002</v>
      </c>
      <c r="K32" s="66">
        <f t="shared" si="3"/>
        <v>16</v>
      </c>
      <c r="L32" s="65">
        <f>VLOOKUP($A32,'Return Data'!$B$7:$R$2292,17,0)</f>
        <v>22.0185</v>
      </c>
      <c r="M32" s="66">
        <f t="shared" si="4"/>
        <v>11</v>
      </c>
      <c r="N32" s="65">
        <f>VLOOKUP($A32,'Return Data'!$B$7:$R$2292,14,0)</f>
        <v>19.438099999999999</v>
      </c>
      <c r="O32" s="66">
        <f t="shared" si="8"/>
        <v>9</v>
      </c>
      <c r="P32" s="65">
        <f>VLOOKUP($A32,'Return Data'!$B$7:$R$2292,15,0)</f>
        <v>15.2735</v>
      </c>
      <c r="Q32" s="66">
        <f t="shared" si="9"/>
        <v>15</v>
      </c>
      <c r="R32" s="65">
        <f>VLOOKUP($A32,'Return Data'!$B$7:$R$2292,16,0)</f>
        <v>12.1815</v>
      </c>
      <c r="S32" s="67">
        <f t="shared" si="7"/>
        <v>21</v>
      </c>
    </row>
    <row r="33" spans="1:19" x14ac:dyDescent="0.3">
      <c r="A33" s="63" t="s">
        <v>981</v>
      </c>
      <c r="B33" s="64">
        <f>VLOOKUP($A33,'Return Data'!$B$7:$R$2292,3,0)</f>
        <v>44579</v>
      </c>
      <c r="C33" s="65">
        <f>VLOOKUP($A33,'Return Data'!$B$7:$R$2292,4,0)</f>
        <v>755.94273570591895</v>
      </c>
      <c r="D33" s="65">
        <f>VLOOKUP($A33,'Return Data'!$B$7:$R$2292,10,0)</f>
        <v>-1.6238999999999999</v>
      </c>
      <c r="E33" s="66">
        <f t="shared" si="0"/>
        <v>11</v>
      </c>
      <c r="F33" s="65">
        <f>VLOOKUP($A33,'Return Data'!$B$7:$R$2292,11,0)</f>
        <v>12.7851</v>
      </c>
      <c r="G33" s="66">
        <f t="shared" si="1"/>
        <v>14</v>
      </c>
      <c r="H33" s="65">
        <f>VLOOKUP($A33,'Return Data'!$B$7:$R$2292,12,0)</f>
        <v>26.879000000000001</v>
      </c>
      <c r="I33" s="66">
        <f t="shared" si="2"/>
        <v>7</v>
      </c>
      <c r="J33" s="65">
        <f>VLOOKUP($A33,'Return Data'!$B$7:$R$2292,13,0)</f>
        <v>33.280999999999999</v>
      </c>
      <c r="K33" s="66">
        <f t="shared" si="3"/>
        <v>3</v>
      </c>
      <c r="L33" s="65">
        <f>VLOOKUP($A33,'Return Data'!$B$7:$R$2292,17,0)</f>
        <v>21.455500000000001</v>
      </c>
      <c r="M33" s="66">
        <f t="shared" si="4"/>
        <v>15</v>
      </c>
      <c r="N33" s="65">
        <f>VLOOKUP($A33,'Return Data'!$B$7:$R$2292,14,0)</f>
        <v>18.576599999999999</v>
      </c>
      <c r="O33" s="66">
        <f t="shared" si="8"/>
        <v>16</v>
      </c>
      <c r="P33" s="65">
        <f>VLOOKUP($A33,'Return Data'!$B$7:$R$2292,15,0)</f>
        <v>15.077199999999999</v>
      </c>
      <c r="Q33" s="66">
        <f t="shared" si="9"/>
        <v>16</v>
      </c>
      <c r="R33" s="65">
        <f>VLOOKUP($A33,'Return Data'!$B$7:$R$2292,16,0)</f>
        <v>20.005600000000001</v>
      </c>
      <c r="S33" s="67">
        <f t="shared" si="7"/>
        <v>5</v>
      </c>
    </row>
    <row r="34" spans="1:19" x14ac:dyDescent="0.3">
      <c r="A34" s="63" t="s">
        <v>984</v>
      </c>
      <c r="B34" s="64">
        <f>VLOOKUP($A34,'Return Data'!$B$7:$R$2292,3,0)</f>
        <v>44579</v>
      </c>
      <c r="C34" s="65">
        <f>VLOOKUP($A34,'Return Data'!$B$7:$R$2292,4,0)</f>
        <v>140.506666666667</v>
      </c>
      <c r="D34" s="65">
        <f>VLOOKUP($A34,'Return Data'!$B$7:$R$2292,10,0)</f>
        <v>-2.6242999999999999</v>
      </c>
      <c r="E34" s="66">
        <f t="shared" si="0"/>
        <v>25</v>
      </c>
      <c r="F34" s="65">
        <f>VLOOKUP($A34,'Return Data'!$B$7:$R$2292,11,0)</f>
        <v>8.4045000000000005</v>
      </c>
      <c r="G34" s="66">
        <f t="shared" si="1"/>
        <v>27</v>
      </c>
      <c r="H34" s="65">
        <f>VLOOKUP($A34,'Return Data'!$B$7:$R$2292,12,0)</f>
        <v>20.241900000000001</v>
      </c>
      <c r="I34" s="66">
        <f t="shared" si="2"/>
        <v>27</v>
      </c>
      <c r="J34" s="65">
        <f>VLOOKUP($A34,'Return Data'!$B$7:$R$2292,13,0)</f>
        <v>21.531500000000001</v>
      </c>
      <c r="K34" s="66">
        <f t="shared" si="3"/>
        <v>27</v>
      </c>
      <c r="L34" s="65">
        <f>VLOOKUP($A34,'Return Data'!$B$7:$R$2292,17,0)</f>
        <v>15.9932</v>
      </c>
      <c r="M34" s="66">
        <f t="shared" si="4"/>
        <v>27</v>
      </c>
      <c r="N34" s="65">
        <f>VLOOKUP($A34,'Return Data'!$B$7:$R$2292,14,0)</f>
        <v>13.9749</v>
      </c>
      <c r="O34" s="66">
        <f t="shared" si="8"/>
        <v>28</v>
      </c>
      <c r="P34" s="65">
        <f>VLOOKUP($A34,'Return Data'!$B$7:$R$2292,15,0)</f>
        <v>11.0284</v>
      </c>
      <c r="Q34" s="66">
        <f t="shared" si="9"/>
        <v>27</v>
      </c>
      <c r="R34" s="65">
        <f>VLOOKUP($A34,'Return Data'!$B$7:$R$2292,16,0)</f>
        <v>10.3201</v>
      </c>
      <c r="S34" s="67">
        <f t="shared" si="7"/>
        <v>27</v>
      </c>
    </row>
    <row r="35" spans="1:19" x14ac:dyDescent="0.3">
      <c r="A35" s="63" t="s">
        <v>986</v>
      </c>
      <c r="B35" s="64">
        <f>VLOOKUP($A35,'Return Data'!$B$7:$R$2292,3,0)</f>
        <v>44579</v>
      </c>
      <c r="C35" s="65">
        <f>VLOOKUP($A35,'Return Data'!$B$7:$R$2292,4,0)</f>
        <v>17.29</v>
      </c>
      <c r="D35" s="65">
        <f>VLOOKUP($A35,'Return Data'!$B$7:$R$2292,10,0)</f>
        <v>-2.5366</v>
      </c>
      <c r="E35" s="66">
        <f t="shared" si="0"/>
        <v>23</v>
      </c>
      <c r="F35" s="65">
        <f>VLOOKUP($A35,'Return Data'!$B$7:$R$2292,11,0)</f>
        <v>14.731299999999999</v>
      </c>
      <c r="G35" s="66">
        <f t="shared" si="1"/>
        <v>6</v>
      </c>
      <c r="H35" s="65">
        <f>VLOOKUP($A35,'Return Data'!$B$7:$R$2292,12,0)</f>
        <v>27.601500000000001</v>
      </c>
      <c r="I35" s="66">
        <f t="shared" si="2"/>
        <v>5</v>
      </c>
      <c r="J35" s="65">
        <f>VLOOKUP($A35,'Return Data'!$B$7:$R$2292,13,0)</f>
        <v>29.7074</v>
      </c>
      <c r="K35" s="66">
        <f t="shared" si="3"/>
        <v>9</v>
      </c>
      <c r="L35" s="65">
        <f>VLOOKUP($A35,'Return Data'!$B$7:$R$2292,17,0)</f>
        <v>22.442</v>
      </c>
      <c r="M35" s="66">
        <f t="shared" si="4"/>
        <v>7</v>
      </c>
      <c r="N35" s="65">
        <f>VLOOKUP($A35,'Return Data'!$B$7:$R$2292,14,0)</f>
        <v>19.3705</v>
      </c>
      <c r="O35" s="66">
        <f t="shared" si="8"/>
        <v>10</v>
      </c>
      <c r="P35" s="65">
        <f>VLOOKUP($A35,'Return Data'!$B$7:$R$2292,15,0)</f>
        <v>0</v>
      </c>
      <c r="Q35" s="66">
        <f t="shared" si="9"/>
        <v>28</v>
      </c>
      <c r="R35" s="65">
        <f>VLOOKUP($A35,'Return Data'!$B$7:$R$2292,16,0)</f>
        <v>12.374700000000001</v>
      </c>
      <c r="S35" s="67">
        <f t="shared" si="7"/>
        <v>20</v>
      </c>
    </row>
    <row r="36" spans="1:19" x14ac:dyDescent="0.3">
      <c r="A36" s="63" t="s">
        <v>1879</v>
      </c>
      <c r="B36" s="64">
        <f>VLOOKUP($A36,'Return Data'!$B$7:$R$2292,3,0)</f>
        <v>44579</v>
      </c>
      <c r="C36" s="65">
        <f>VLOOKUP($A36,'Return Data'!$B$7:$R$2292,4,0)</f>
        <v>205.4751</v>
      </c>
      <c r="D36" s="65">
        <f>VLOOKUP($A36,'Return Data'!$B$7:$R$2292,10,0)</f>
        <v>-2.1600000000000001E-2</v>
      </c>
      <c r="E36" s="66">
        <f t="shared" si="0"/>
        <v>2</v>
      </c>
      <c r="F36" s="65">
        <f>VLOOKUP($A36,'Return Data'!$B$7:$R$2292,11,0)</f>
        <v>16.055099999999999</v>
      </c>
      <c r="G36" s="66">
        <f t="shared" si="1"/>
        <v>1</v>
      </c>
      <c r="H36" s="65">
        <f>VLOOKUP($A36,'Return Data'!$B$7:$R$2292,12,0)</f>
        <v>27.762</v>
      </c>
      <c r="I36" s="66">
        <f t="shared" si="2"/>
        <v>4</v>
      </c>
      <c r="J36" s="65">
        <f>VLOOKUP($A36,'Return Data'!$B$7:$R$2292,13,0)</f>
        <v>31.6142</v>
      </c>
      <c r="K36" s="66">
        <f t="shared" si="3"/>
        <v>5</v>
      </c>
      <c r="L36" s="65">
        <f>VLOOKUP($A36,'Return Data'!$B$7:$R$2292,17,0)</f>
        <v>24.787099999999999</v>
      </c>
      <c r="M36" s="66">
        <f t="shared" si="4"/>
        <v>1</v>
      </c>
      <c r="N36" s="65">
        <f>VLOOKUP($A36,'Return Data'!$B$7:$R$2292,14,0)</f>
        <v>20.942799999999998</v>
      </c>
      <c r="O36" s="66">
        <f t="shared" si="8"/>
        <v>4</v>
      </c>
      <c r="P36" s="65">
        <f>VLOOKUP($A36,'Return Data'!$B$7:$R$2292,15,0)</f>
        <v>17.1614</v>
      </c>
      <c r="Q36" s="66">
        <f t="shared" si="9"/>
        <v>4</v>
      </c>
      <c r="R36" s="65">
        <f>VLOOKUP($A36,'Return Data'!$B$7:$R$2292,16,0)</f>
        <v>14.2011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-1.8777655172413792</v>
      </c>
      <c r="E38" s="74"/>
      <c r="F38" s="75">
        <f>AVERAGE(F8:F36)</f>
        <v>12.419986206896548</v>
      </c>
      <c r="G38" s="74"/>
      <c r="H38" s="75">
        <f>AVERAGE(H8:H36)</f>
        <v>24.835441379310343</v>
      </c>
      <c r="I38" s="74"/>
      <c r="J38" s="75">
        <f>AVERAGE(J8:J36)</f>
        <v>27.657113793103452</v>
      </c>
      <c r="K38" s="74"/>
      <c r="L38" s="75">
        <f>AVERAGE(L8:L36)</f>
        <v>20.759462068965519</v>
      </c>
      <c r="M38" s="74"/>
      <c r="N38" s="75">
        <f>AVERAGE(N8:N36)</f>
        <v>18.453985714285714</v>
      </c>
      <c r="O38" s="74"/>
      <c r="P38" s="75">
        <f>AVERAGE(P8:P36)</f>
        <v>14.828985714285716</v>
      </c>
      <c r="Q38" s="74"/>
      <c r="R38" s="75">
        <f>AVERAGE(R8:R36)</f>
        <v>14.843082758620692</v>
      </c>
      <c r="S38" s="76"/>
    </row>
    <row r="39" spans="1:19" x14ac:dyDescent="0.3">
      <c r="A39" s="73" t="s">
        <v>28</v>
      </c>
      <c r="B39" s="74"/>
      <c r="C39" s="74"/>
      <c r="D39" s="75">
        <f>MIN(D8:D36)</f>
        <v>-4.1928000000000001</v>
      </c>
      <c r="E39" s="74"/>
      <c r="F39" s="75">
        <f>MIN(F8:F36)</f>
        <v>5.8432000000000004</v>
      </c>
      <c r="G39" s="74"/>
      <c r="H39" s="75">
        <f>MIN(H8:H36)</f>
        <v>17.014800000000001</v>
      </c>
      <c r="I39" s="74"/>
      <c r="J39" s="75">
        <f>MIN(J8:J36)</f>
        <v>19.7821</v>
      </c>
      <c r="K39" s="74"/>
      <c r="L39" s="75">
        <f>MIN(L8:L36)</f>
        <v>13.629</v>
      </c>
      <c r="M39" s="74"/>
      <c r="N39" s="75">
        <f>MIN(N8:N36)</f>
        <v>13.9749</v>
      </c>
      <c r="O39" s="74"/>
      <c r="P39" s="75">
        <f>MIN(P8:P36)</f>
        <v>0</v>
      </c>
      <c r="Q39" s="74"/>
      <c r="R39" s="75">
        <f>MIN(R8:R36)</f>
        <v>7.2392000000000003</v>
      </c>
      <c r="S39" s="76"/>
    </row>
    <row r="40" spans="1:19" ht="15" thickBot="1" x14ac:dyDescent="0.35">
      <c r="A40" s="77" t="s">
        <v>29</v>
      </c>
      <c r="B40" s="78"/>
      <c r="C40" s="78"/>
      <c r="D40" s="79">
        <f>MAX(D8:D36)</f>
        <v>0.21410000000000001</v>
      </c>
      <c r="E40" s="78"/>
      <c r="F40" s="79">
        <f>MAX(F8:F36)</f>
        <v>16.055099999999999</v>
      </c>
      <c r="G40" s="78"/>
      <c r="H40" s="79">
        <f>MAX(H8:H36)</f>
        <v>33.8673</v>
      </c>
      <c r="I40" s="78"/>
      <c r="J40" s="79">
        <f>MAX(J8:J36)</f>
        <v>35.612900000000003</v>
      </c>
      <c r="K40" s="78"/>
      <c r="L40" s="79">
        <f>MAX(L8:L36)</f>
        <v>24.787099999999999</v>
      </c>
      <c r="M40" s="78"/>
      <c r="N40" s="79">
        <f>MAX(N8:N36)</f>
        <v>22.479800000000001</v>
      </c>
      <c r="O40" s="78"/>
      <c r="P40" s="79">
        <f>MAX(P8:P36)</f>
        <v>20.2363</v>
      </c>
      <c r="Q40" s="78"/>
      <c r="R40" s="79">
        <f>MAX(R8:R36)</f>
        <v>20.148599999999998</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44579</v>
      </c>
      <c r="C8" s="65">
        <f>VLOOKUP($A8,'Return Data'!$B$7:$R$2292,4,0)</f>
        <v>37.747300000000003</v>
      </c>
      <c r="D8" s="65">
        <f>VLOOKUP($A8,'Return Data'!$B$7:$R$2292,9,0)</f>
        <v>0.32950000000000002</v>
      </c>
      <c r="E8" s="66">
        <f t="shared" ref="E8:E34" si="0">RANK(D8,D$8:D$34,0)</f>
        <v>7</v>
      </c>
      <c r="F8" s="65">
        <f>VLOOKUP($A8,'Return Data'!$B$7:$R$2292,10,0)</f>
        <v>3.2477999999999998</v>
      </c>
      <c r="G8" s="66">
        <f t="shared" ref="G8:G34" si="1">RANK(F8,F$8:F$34,0)</f>
        <v>6</v>
      </c>
      <c r="H8" s="65">
        <f>VLOOKUP($A8,'Return Data'!$B$7:$R$2292,11,0)</f>
        <v>4.7210999999999999</v>
      </c>
      <c r="I8" s="66">
        <f t="shared" ref="I8:I34" si="2">RANK(H8,H$8:H$34,0)</f>
        <v>8</v>
      </c>
      <c r="J8" s="65">
        <f>VLOOKUP($A8,'Return Data'!$B$7:$R$2292,12,0)</f>
        <v>5.5465</v>
      </c>
      <c r="K8" s="66">
        <f t="shared" ref="K8:K34" si="3">RANK(J8,J$8:J$34,0)</f>
        <v>9</v>
      </c>
      <c r="L8" s="65">
        <f>VLOOKUP($A8,'Return Data'!$B$7:$R$2292,13,0)</f>
        <v>5.5060000000000002</v>
      </c>
      <c r="M8" s="66">
        <f t="shared" ref="M8:M34" si="4">RANK(L8,L$8:L$34,0)</f>
        <v>5</v>
      </c>
      <c r="N8" s="65">
        <f>VLOOKUP($A8,'Return Data'!$B$7:$R$2292,17,0)</f>
        <v>7.6656000000000004</v>
      </c>
      <c r="O8" s="66">
        <f t="shared" ref="O8:O32" si="5">RANK(N8,N$8:N$34,0)</f>
        <v>10</v>
      </c>
      <c r="P8" s="65">
        <f>VLOOKUP($A8,'Return Data'!$B$7:$R$2292,14,0)</f>
        <v>5.2514000000000003</v>
      </c>
      <c r="Q8" s="66">
        <f>RANK(P8,P$8:P$34,0)</f>
        <v>23</v>
      </c>
      <c r="R8" s="65">
        <f>VLOOKUP($A8,'Return Data'!$B$7:$R$2292,16,0)</f>
        <v>7.6109</v>
      </c>
      <c r="S8" s="67">
        <f t="shared" ref="S8:S34" si="6">RANK(R8,R$8:R$34,0)</f>
        <v>19</v>
      </c>
    </row>
    <row r="9" spans="1:19" x14ac:dyDescent="0.3">
      <c r="A9" s="82" t="s">
        <v>54</v>
      </c>
      <c r="B9" s="64">
        <f>VLOOKUP($A9,'Return Data'!$B$7:$R$2292,3,0)</f>
        <v>44579</v>
      </c>
      <c r="C9" s="65">
        <f>VLOOKUP($A9,'Return Data'!$B$7:$R$2292,4,0)</f>
        <v>1.4522999999999999</v>
      </c>
      <c r="D9" s="65">
        <f>VLOOKUP($A9,'Return Data'!$B$7:$R$2292,9,0)</f>
        <v>0</v>
      </c>
      <c r="E9" s="66">
        <f t="shared" si="0"/>
        <v>9</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-13.338900000000001</v>
      </c>
      <c r="O9" s="66">
        <f t="shared" si="5"/>
        <v>26</v>
      </c>
      <c r="P9" s="65"/>
      <c r="Q9" s="66"/>
      <c r="R9" s="65">
        <f>VLOOKUP($A9,'Return Data'!$B$7:$R$2292,16,0)</f>
        <v>-11.9473</v>
      </c>
      <c r="S9" s="67">
        <f t="shared" si="6"/>
        <v>27</v>
      </c>
    </row>
    <row r="10" spans="1:19" x14ac:dyDescent="0.3">
      <c r="A10" s="82" t="s">
        <v>55</v>
      </c>
      <c r="B10" s="64">
        <f>VLOOKUP($A10,'Return Data'!$B$7:$R$2292,3,0)</f>
        <v>44579</v>
      </c>
      <c r="C10" s="65">
        <f>VLOOKUP($A10,'Return Data'!$B$7:$R$2292,4,0)</f>
        <v>25.787500000000001</v>
      </c>
      <c r="D10" s="65">
        <f>VLOOKUP($A10,'Return Data'!$B$7:$R$2292,9,0)</f>
        <v>-12.2951</v>
      </c>
      <c r="E10" s="66">
        <f t="shared" si="0"/>
        <v>26</v>
      </c>
      <c r="F10" s="65">
        <f>VLOOKUP($A10,'Return Data'!$B$7:$R$2292,10,0)</f>
        <v>1.2130000000000001</v>
      </c>
      <c r="G10" s="66">
        <f t="shared" si="1"/>
        <v>19</v>
      </c>
      <c r="H10" s="65">
        <f>VLOOKUP($A10,'Return Data'!$B$7:$R$2292,11,0)</f>
        <v>3.9712000000000001</v>
      </c>
      <c r="I10" s="66">
        <f t="shared" si="2"/>
        <v>13</v>
      </c>
      <c r="J10" s="65">
        <f>VLOOKUP($A10,'Return Data'!$B$7:$R$2292,12,0)</f>
        <v>4.4077999999999999</v>
      </c>
      <c r="K10" s="66">
        <f t="shared" si="3"/>
        <v>15</v>
      </c>
      <c r="L10" s="65">
        <f>VLOOKUP($A10,'Return Data'!$B$7:$R$2292,13,0)</f>
        <v>3.8060999999999998</v>
      </c>
      <c r="M10" s="66">
        <f t="shared" si="4"/>
        <v>12</v>
      </c>
      <c r="N10" s="65">
        <f>VLOOKUP($A10,'Return Data'!$B$7:$R$2292,17,0)</f>
        <v>7.8951000000000002</v>
      </c>
      <c r="O10" s="66">
        <f t="shared" si="5"/>
        <v>7</v>
      </c>
      <c r="P10" s="65">
        <f>VLOOKUP($A10,'Return Data'!$B$7:$R$2292,14,0)</f>
        <v>9.2744999999999997</v>
      </c>
      <c r="Q10" s="66">
        <f t="shared" ref="Q10:Q32" si="7">RANK(P10,P$8:P$34,0)</f>
        <v>3</v>
      </c>
      <c r="R10" s="65">
        <f>VLOOKUP($A10,'Return Data'!$B$7:$R$2292,16,0)</f>
        <v>9.1706000000000003</v>
      </c>
      <c r="S10" s="67">
        <f t="shared" si="6"/>
        <v>3</v>
      </c>
    </row>
    <row r="11" spans="1:19" x14ac:dyDescent="0.3">
      <c r="A11" s="82" t="s">
        <v>56</v>
      </c>
      <c r="B11" s="64">
        <f>VLOOKUP($A11,'Return Data'!$B$7:$R$2292,3,0)</f>
        <v>44579</v>
      </c>
      <c r="C11" s="65">
        <f>VLOOKUP($A11,'Return Data'!$B$7:$R$2292,4,0)</f>
        <v>19.9222</v>
      </c>
      <c r="D11" s="65">
        <f>VLOOKUP($A11,'Return Data'!$B$7:$R$2292,9,0)</f>
        <v>-7.6037999999999997</v>
      </c>
      <c r="E11" s="66">
        <f t="shared" si="0"/>
        <v>23</v>
      </c>
      <c r="F11" s="65">
        <f>VLOOKUP($A11,'Return Data'!$B$7:$R$2292,10,0)</f>
        <v>1.0222</v>
      </c>
      <c r="G11" s="66">
        <f t="shared" si="1"/>
        <v>20</v>
      </c>
      <c r="H11" s="65">
        <f>VLOOKUP($A11,'Return Data'!$B$7:$R$2292,11,0)</f>
        <v>3.2879999999999998</v>
      </c>
      <c r="I11" s="66">
        <f t="shared" si="2"/>
        <v>21</v>
      </c>
      <c r="J11" s="65">
        <f>VLOOKUP($A11,'Return Data'!$B$7:$R$2292,12,0)</f>
        <v>4.0861000000000001</v>
      </c>
      <c r="K11" s="66">
        <f t="shared" si="3"/>
        <v>17</v>
      </c>
      <c r="L11" s="65">
        <f>VLOOKUP($A11,'Return Data'!$B$7:$R$2292,13,0)</f>
        <v>2.5749</v>
      </c>
      <c r="M11" s="66">
        <f t="shared" si="4"/>
        <v>19</v>
      </c>
      <c r="N11" s="65">
        <f>VLOOKUP($A11,'Return Data'!$B$7:$R$2292,17,0)</f>
        <v>6.5658000000000003</v>
      </c>
      <c r="O11" s="66">
        <f t="shared" si="5"/>
        <v>16</v>
      </c>
      <c r="P11" s="65">
        <f>VLOOKUP($A11,'Return Data'!$B$7:$R$2292,14,0)</f>
        <v>3.3062</v>
      </c>
      <c r="Q11" s="66">
        <f t="shared" si="7"/>
        <v>25</v>
      </c>
      <c r="R11" s="65">
        <f>VLOOKUP($A11,'Return Data'!$B$7:$R$2292,16,0)</f>
        <v>7.2972999999999999</v>
      </c>
      <c r="S11" s="67">
        <f t="shared" si="6"/>
        <v>22</v>
      </c>
    </row>
    <row r="12" spans="1:19" x14ac:dyDescent="0.3">
      <c r="A12" s="82" t="s">
        <v>57</v>
      </c>
      <c r="B12" s="64">
        <f>VLOOKUP($A12,'Return Data'!$B$7:$R$2292,3,0)</f>
        <v>44579</v>
      </c>
      <c r="C12" s="65">
        <f>VLOOKUP($A12,'Return Data'!$B$7:$R$2292,4,0)</f>
        <v>39.393500000000003</v>
      </c>
      <c r="D12" s="65">
        <f>VLOOKUP($A12,'Return Data'!$B$7:$R$2292,9,0)</f>
        <v>-7.0042999999999997</v>
      </c>
      <c r="E12" s="66">
        <f t="shared" si="0"/>
        <v>22</v>
      </c>
      <c r="F12" s="65">
        <f>VLOOKUP($A12,'Return Data'!$B$7:$R$2292,10,0)</f>
        <v>1.4666999999999999</v>
      </c>
      <c r="G12" s="66">
        <f t="shared" si="1"/>
        <v>16</v>
      </c>
      <c r="H12" s="65">
        <f>VLOOKUP($A12,'Return Data'!$B$7:$R$2292,11,0)</f>
        <v>3.746</v>
      </c>
      <c r="I12" s="66">
        <f t="shared" si="2"/>
        <v>16</v>
      </c>
      <c r="J12" s="65">
        <f>VLOOKUP($A12,'Return Data'!$B$7:$R$2292,12,0)</f>
        <v>3.7549999999999999</v>
      </c>
      <c r="K12" s="66">
        <f t="shared" si="3"/>
        <v>20</v>
      </c>
      <c r="L12" s="65">
        <f>VLOOKUP($A12,'Return Data'!$B$7:$R$2292,13,0)</f>
        <v>2.4561999999999999</v>
      </c>
      <c r="M12" s="66">
        <f t="shared" si="4"/>
        <v>20</v>
      </c>
      <c r="N12" s="65">
        <f>VLOOKUP($A12,'Return Data'!$B$7:$R$2292,17,0)</f>
        <v>6.1003999999999996</v>
      </c>
      <c r="O12" s="66">
        <f t="shared" si="5"/>
        <v>22</v>
      </c>
      <c r="P12" s="65">
        <f>VLOOKUP($A12,'Return Data'!$B$7:$R$2292,14,0)</f>
        <v>7.2283999999999997</v>
      </c>
      <c r="Q12" s="66">
        <f t="shared" si="7"/>
        <v>18</v>
      </c>
      <c r="R12" s="65">
        <f>VLOOKUP($A12,'Return Data'!$B$7:$R$2292,16,0)</f>
        <v>8.2708999999999993</v>
      </c>
      <c r="S12" s="67">
        <f t="shared" si="6"/>
        <v>12</v>
      </c>
    </row>
    <row r="13" spans="1:19" x14ac:dyDescent="0.3">
      <c r="A13" s="82" t="s">
        <v>58</v>
      </c>
      <c r="B13" s="64">
        <f>VLOOKUP($A13,'Return Data'!$B$7:$R$2292,3,0)</f>
        <v>44579</v>
      </c>
      <c r="C13" s="65">
        <f>VLOOKUP($A13,'Return Data'!$B$7:$R$2292,4,0)</f>
        <v>25.819900000000001</v>
      </c>
      <c r="D13" s="65">
        <f>VLOOKUP($A13,'Return Data'!$B$7:$R$2292,9,0)</f>
        <v>0.2165</v>
      </c>
      <c r="E13" s="66">
        <f t="shared" si="0"/>
        <v>8</v>
      </c>
      <c r="F13" s="65">
        <f>VLOOKUP($A13,'Return Data'!$B$7:$R$2292,10,0)</f>
        <v>2.6823999999999999</v>
      </c>
      <c r="G13" s="66">
        <f t="shared" si="1"/>
        <v>8</v>
      </c>
      <c r="H13" s="65">
        <f>VLOOKUP($A13,'Return Data'!$B$7:$R$2292,11,0)</f>
        <v>3.3832</v>
      </c>
      <c r="I13" s="66">
        <f t="shared" si="2"/>
        <v>19</v>
      </c>
      <c r="J13" s="65">
        <f>VLOOKUP($A13,'Return Data'!$B$7:$R$2292,12,0)</f>
        <v>3.5082</v>
      </c>
      <c r="K13" s="66">
        <f t="shared" si="3"/>
        <v>24</v>
      </c>
      <c r="L13" s="65">
        <f>VLOOKUP($A13,'Return Data'!$B$7:$R$2292,13,0)</f>
        <v>2.3481999999999998</v>
      </c>
      <c r="M13" s="66">
        <f t="shared" si="4"/>
        <v>22</v>
      </c>
      <c r="N13" s="65">
        <f>VLOOKUP($A13,'Return Data'!$B$7:$R$2292,17,0)</f>
        <v>6.1683000000000003</v>
      </c>
      <c r="O13" s="66">
        <f t="shared" si="5"/>
        <v>19</v>
      </c>
      <c r="P13" s="65">
        <f>VLOOKUP($A13,'Return Data'!$B$7:$R$2292,14,0)</f>
        <v>7.4537000000000004</v>
      </c>
      <c r="Q13" s="66">
        <f t="shared" si="7"/>
        <v>16</v>
      </c>
      <c r="R13" s="65">
        <f>VLOOKUP($A13,'Return Data'!$B$7:$R$2292,16,0)</f>
        <v>8.2819000000000003</v>
      </c>
      <c r="S13" s="67">
        <f t="shared" si="6"/>
        <v>11</v>
      </c>
    </row>
    <row r="14" spans="1:19" x14ac:dyDescent="0.3">
      <c r="A14" s="82" t="s">
        <v>59</v>
      </c>
      <c r="B14" s="64">
        <f>VLOOKUP($A14,'Return Data'!$B$7:$R$2292,3,0)</f>
        <v>44579</v>
      </c>
      <c r="C14" s="65">
        <f>VLOOKUP($A14,'Return Data'!$B$7:$R$2292,4,0)</f>
        <v>2806.2341999999999</v>
      </c>
      <c r="D14" s="65">
        <f>VLOOKUP($A14,'Return Data'!$B$7:$R$2292,9,0)</f>
        <v>-2.9016999999999999</v>
      </c>
      <c r="E14" s="66">
        <f t="shared" si="0"/>
        <v>11</v>
      </c>
      <c r="F14" s="65">
        <f>VLOOKUP($A14,'Return Data'!$B$7:$R$2292,10,0)</f>
        <v>2.4178999999999999</v>
      </c>
      <c r="G14" s="66">
        <f t="shared" si="1"/>
        <v>10</v>
      </c>
      <c r="H14" s="65">
        <f>VLOOKUP($A14,'Return Data'!$B$7:$R$2292,11,0)</f>
        <v>4.8106</v>
      </c>
      <c r="I14" s="66">
        <f t="shared" si="2"/>
        <v>7</v>
      </c>
      <c r="J14" s="65">
        <f>VLOOKUP($A14,'Return Data'!$B$7:$R$2292,12,0)</f>
        <v>4.8960999999999997</v>
      </c>
      <c r="K14" s="66">
        <f t="shared" si="3"/>
        <v>11</v>
      </c>
      <c r="L14" s="65">
        <f>VLOOKUP($A14,'Return Data'!$B$7:$R$2292,13,0)</f>
        <v>3.1688999999999998</v>
      </c>
      <c r="M14" s="66">
        <f t="shared" si="4"/>
        <v>16</v>
      </c>
      <c r="N14" s="65">
        <f>VLOOKUP($A14,'Return Data'!$B$7:$R$2292,17,0)</f>
        <v>7.9310999999999998</v>
      </c>
      <c r="O14" s="66">
        <f t="shared" si="5"/>
        <v>6</v>
      </c>
      <c r="P14" s="65">
        <f>VLOOKUP($A14,'Return Data'!$B$7:$R$2292,14,0)</f>
        <v>9.0058000000000007</v>
      </c>
      <c r="Q14" s="66">
        <f t="shared" si="7"/>
        <v>6</v>
      </c>
      <c r="R14" s="65">
        <f>VLOOKUP($A14,'Return Data'!$B$7:$R$2292,16,0)</f>
        <v>8.5603999999999996</v>
      </c>
      <c r="S14" s="67">
        <f t="shared" si="6"/>
        <v>8</v>
      </c>
    </row>
    <row r="15" spans="1:19" x14ac:dyDescent="0.3">
      <c r="A15" s="82" t="s">
        <v>61</v>
      </c>
      <c r="B15" s="64">
        <f>VLOOKUP($A15,'Return Data'!$B$7:$R$2292,3,0)</f>
        <v>44579</v>
      </c>
      <c r="C15" s="65">
        <f>VLOOKUP($A15,'Return Data'!$B$7:$R$2292,4,0)</f>
        <v>83.168899999999994</v>
      </c>
      <c r="D15" s="65">
        <f>VLOOKUP($A15,'Return Data'!$B$7:$R$2292,9,0)</f>
        <v>-3.992</v>
      </c>
      <c r="E15" s="66">
        <f t="shared" si="0"/>
        <v>17</v>
      </c>
      <c r="F15" s="65">
        <f>VLOOKUP($A15,'Return Data'!$B$7:$R$2292,10,0)</f>
        <v>3.6501000000000001</v>
      </c>
      <c r="G15" s="66">
        <f t="shared" si="1"/>
        <v>3</v>
      </c>
      <c r="H15" s="65">
        <f>VLOOKUP($A15,'Return Data'!$B$7:$R$2292,11,0)</f>
        <v>17.3278</v>
      </c>
      <c r="I15" s="66">
        <f t="shared" si="2"/>
        <v>2</v>
      </c>
      <c r="J15" s="65">
        <f>VLOOKUP($A15,'Return Data'!$B$7:$R$2292,12,0)</f>
        <v>12.027799999999999</v>
      </c>
      <c r="K15" s="66">
        <f t="shared" si="3"/>
        <v>2</v>
      </c>
      <c r="L15" s="65">
        <f>VLOOKUP($A15,'Return Data'!$B$7:$R$2292,13,0)</f>
        <v>13.6533</v>
      </c>
      <c r="M15" s="66">
        <f t="shared" si="4"/>
        <v>1</v>
      </c>
      <c r="N15" s="65">
        <f>VLOOKUP($A15,'Return Data'!$B$7:$R$2292,17,0)</f>
        <v>8.4848999999999997</v>
      </c>
      <c r="O15" s="66">
        <f t="shared" si="5"/>
        <v>3</v>
      </c>
      <c r="P15" s="65">
        <f>VLOOKUP($A15,'Return Data'!$B$7:$R$2292,14,0)</f>
        <v>6.5373999999999999</v>
      </c>
      <c r="Q15" s="66">
        <f t="shared" si="7"/>
        <v>21</v>
      </c>
      <c r="R15" s="65">
        <f>VLOOKUP($A15,'Return Data'!$B$7:$R$2292,16,0)</f>
        <v>8.7332999999999998</v>
      </c>
      <c r="S15" s="67">
        <f t="shared" si="6"/>
        <v>6</v>
      </c>
    </row>
    <row r="16" spans="1:19" x14ac:dyDescent="0.3">
      <c r="A16" s="82" t="s">
        <v>62</v>
      </c>
      <c r="B16" s="64">
        <f>VLOOKUP($A16,'Return Data'!$B$7:$R$2292,3,0)</f>
        <v>44579</v>
      </c>
      <c r="C16" s="65">
        <f>VLOOKUP($A16,'Return Data'!$B$7:$R$2292,4,0)</f>
        <v>77.991299999999995</v>
      </c>
      <c r="D16" s="65">
        <f>VLOOKUP($A16,'Return Data'!$B$7:$R$2292,9,0)</f>
        <v>-5.2827999999999999</v>
      </c>
      <c r="E16" s="66">
        <f t="shared" si="0"/>
        <v>19</v>
      </c>
      <c r="F16" s="65">
        <f>VLOOKUP($A16,'Return Data'!$B$7:$R$2292,10,0)</f>
        <v>2.0304000000000002</v>
      </c>
      <c r="G16" s="66">
        <f t="shared" si="1"/>
        <v>13</v>
      </c>
      <c r="H16" s="65">
        <f>VLOOKUP($A16,'Return Data'!$B$7:$R$2292,11,0)</f>
        <v>2.6979000000000002</v>
      </c>
      <c r="I16" s="66">
        <f t="shared" si="2"/>
        <v>26</v>
      </c>
      <c r="J16" s="65">
        <f>VLOOKUP($A16,'Return Data'!$B$7:$R$2292,12,0)</f>
        <v>10.8424</v>
      </c>
      <c r="K16" s="66">
        <f t="shared" si="3"/>
        <v>4</v>
      </c>
      <c r="L16" s="65">
        <f>VLOOKUP($A16,'Return Data'!$B$7:$R$2292,13,0)</f>
        <v>7.9218000000000002</v>
      </c>
      <c r="M16" s="66">
        <f t="shared" si="4"/>
        <v>3</v>
      </c>
      <c r="N16" s="65">
        <f>VLOOKUP($A16,'Return Data'!$B$7:$R$2292,17,0)</f>
        <v>8.6554000000000002</v>
      </c>
      <c r="O16" s="66">
        <f t="shared" si="5"/>
        <v>2</v>
      </c>
      <c r="P16" s="65">
        <f>VLOOKUP($A16,'Return Data'!$B$7:$R$2292,14,0)</f>
        <v>7.0677000000000003</v>
      </c>
      <c r="Q16" s="66">
        <f t="shared" si="7"/>
        <v>20</v>
      </c>
      <c r="R16" s="65">
        <f>VLOOKUP($A16,'Return Data'!$B$7:$R$2292,16,0)</f>
        <v>8.1196999999999999</v>
      </c>
      <c r="S16" s="67">
        <f t="shared" si="6"/>
        <v>15</v>
      </c>
    </row>
    <row r="17" spans="1:19" x14ac:dyDescent="0.3">
      <c r="A17" s="82" t="s">
        <v>63</v>
      </c>
      <c r="B17" s="64">
        <f>VLOOKUP($A17,'Return Data'!$B$7:$R$2292,3,0)</f>
        <v>44579</v>
      </c>
      <c r="C17" s="65">
        <f>VLOOKUP($A17,'Return Data'!$B$7:$R$2292,4,0)</f>
        <v>30.799600000000002</v>
      </c>
      <c r="D17" s="65">
        <f>VLOOKUP($A17,'Return Data'!$B$7:$R$2292,9,0)</f>
        <v>-6.7370999999999999</v>
      </c>
      <c r="E17" s="66">
        <f t="shared" si="0"/>
        <v>20</v>
      </c>
      <c r="F17" s="65">
        <f>VLOOKUP($A17,'Return Data'!$B$7:$R$2292,10,0)</f>
        <v>1.4026000000000001</v>
      </c>
      <c r="G17" s="66">
        <f t="shared" si="1"/>
        <v>17</v>
      </c>
      <c r="H17" s="65">
        <f>VLOOKUP($A17,'Return Data'!$B$7:$R$2292,11,0)</f>
        <v>3.1263999999999998</v>
      </c>
      <c r="I17" s="66">
        <f t="shared" si="2"/>
        <v>22</v>
      </c>
      <c r="J17" s="65">
        <f>VLOOKUP($A17,'Return Data'!$B$7:$R$2292,12,0)</f>
        <v>3.7501000000000002</v>
      </c>
      <c r="K17" s="66">
        <f t="shared" si="3"/>
        <v>21</v>
      </c>
      <c r="L17" s="65">
        <f>VLOOKUP($A17,'Return Data'!$B$7:$R$2292,13,0)</f>
        <v>2.3102999999999998</v>
      </c>
      <c r="M17" s="66">
        <f t="shared" si="4"/>
        <v>23</v>
      </c>
      <c r="N17" s="65">
        <f>VLOOKUP($A17,'Return Data'!$B$7:$R$2292,17,0)</f>
        <v>5.6749000000000001</v>
      </c>
      <c r="O17" s="66">
        <f t="shared" si="5"/>
        <v>25</v>
      </c>
      <c r="P17" s="65">
        <f>VLOOKUP($A17,'Return Data'!$B$7:$R$2292,14,0)</f>
        <v>7.5479000000000003</v>
      </c>
      <c r="Q17" s="66">
        <f t="shared" si="7"/>
        <v>15</v>
      </c>
      <c r="R17" s="65">
        <f>VLOOKUP($A17,'Return Data'!$B$7:$R$2292,16,0)</f>
        <v>7.4497</v>
      </c>
      <c r="S17" s="67">
        <f t="shared" si="6"/>
        <v>21</v>
      </c>
    </row>
    <row r="18" spans="1:19" x14ac:dyDescent="0.3">
      <c r="A18" s="82" t="s">
        <v>64</v>
      </c>
      <c r="B18" s="64">
        <f>VLOOKUP($A18,'Return Data'!$B$7:$R$2292,3,0)</f>
        <v>44579</v>
      </c>
      <c r="C18" s="65">
        <f>VLOOKUP($A18,'Return Data'!$B$7:$R$2292,4,0)</f>
        <v>30.501799999999999</v>
      </c>
      <c r="D18" s="65">
        <f>VLOOKUP($A18,'Return Data'!$B$7:$R$2292,9,0)</f>
        <v>-3.8128000000000002</v>
      </c>
      <c r="E18" s="66">
        <f t="shared" si="0"/>
        <v>14</v>
      </c>
      <c r="F18" s="65">
        <f>VLOOKUP($A18,'Return Data'!$B$7:$R$2292,10,0)</f>
        <v>1.6955</v>
      </c>
      <c r="G18" s="66">
        <f t="shared" si="1"/>
        <v>15</v>
      </c>
      <c r="H18" s="65">
        <f>VLOOKUP($A18,'Return Data'!$B$7:$R$2292,11,0)</f>
        <v>4.4180999999999999</v>
      </c>
      <c r="I18" s="66">
        <f t="shared" si="2"/>
        <v>11</v>
      </c>
      <c r="J18" s="65">
        <f>VLOOKUP($A18,'Return Data'!$B$7:$R$2292,12,0)</f>
        <v>5.1268000000000002</v>
      </c>
      <c r="K18" s="66">
        <f t="shared" si="3"/>
        <v>10</v>
      </c>
      <c r="L18" s="65">
        <f>VLOOKUP($A18,'Return Data'!$B$7:$R$2292,13,0)</f>
        <v>4.8895999999999997</v>
      </c>
      <c r="M18" s="66">
        <f t="shared" si="4"/>
        <v>7</v>
      </c>
      <c r="N18" s="65">
        <f>VLOOKUP($A18,'Return Data'!$B$7:$R$2292,17,0)</f>
        <v>8.4803999999999995</v>
      </c>
      <c r="O18" s="66">
        <f t="shared" si="5"/>
        <v>4</v>
      </c>
      <c r="P18" s="65">
        <f>VLOOKUP($A18,'Return Data'!$B$7:$R$2292,14,0)</f>
        <v>9.3546999999999993</v>
      </c>
      <c r="Q18" s="66">
        <f t="shared" si="7"/>
        <v>2</v>
      </c>
      <c r="R18" s="65">
        <f>VLOOKUP($A18,'Return Data'!$B$7:$R$2292,16,0)</f>
        <v>10.333399999999999</v>
      </c>
      <c r="S18" s="67">
        <f t="shared" si="6"/>
        <v>1</v>
      </c>
    </row>
    <row r="19" spans="1:19" x14ac:dyDescent="0.3">
      <c r="A19" s="82" t="s">
        <v>65</v>
      </c>
      <c r="B19" s="64">
        <f>VLOOKUP($A19,'Return Data'!$B$7:$R$2292,3,0)</f>
        <v>44579</v>
      </c>
      <c r="C19" s="65">
        <f>VLOOKUP($A19,'Return Data'!$B$7:$R$2292,4,0)</f>
        <v>19.288399999999999</v>
      </c>
      <c r="D19" s="65">
        <f>VLOOKUP($A19,'Return Data'!$B$7:$R$2292,9,0)</f>
        <v>-8.1027000000000005</v>
      </c>
      <c r="E19" s="66">
        <f t="shared" si="0"/>
        <v>24</v>
      </c>
      <c r="F19" s="65">
        <f>VLOOKUP($A19,'Return Data'!$B$7:$R$2292,10,0)</f>
        <v>1.3208</v>
      </c>
      <c r="G19" s="66">
        <f t="shared" si="1"/>
        <v>18</v>
      </c>
      <c r="H19" s="65">
        <f>VLOOKUP($A19,'Return Data'!$B$7:$R$2292,11,0)</f>
        <v>5.2126000000000001</v>
      </c>
      <c r="I19" s="66">
        <f t="shared" si="2"/>
        <v>6</v>
      </c>
      <c r="J19" s="65">
        <f>VLOOKUP($A19,'Return Data'!$B$7:$R$2292,12,0)</f>
        <v>6.0707000000000004</v>
      </c>
      <c r="K19" s="66">
        <f t="shared" si="3"/>
        <v>6</v>
      </c>
      <c r="L19" s="65">
        <f>VLOOKUP($A19,'Return Data'!$B$7:$R$2292,13,0)</f>
        <v>4.8236999999999997</v>
      </c>
      <c r="M19" s="66">
        <f t="shared" si="4"/>
        <v>8</v>
      </c>
      <c r="N19" s="65">
        <f>VLOOKUP($A19,'Return Data'!$B$7:$R$2292,17,0)</f>
        <v>7.7384000000000004</v>
      </c>
      <c r="O19" s="66">
        <f t="shared" si="5"/>
        <v>9</v>
      </c>
      <c r="P19" s="65">
        <f>VLOOKUP($A19,'Return Data'!$B$7:$R$2292,14,0)</f>
        <v>7.3392999999999997</v>
      </c>
      <c r="Q19" s="66">
        <f t="shared" si="7"/>
        <v>17</v>
      </c>
      <c r="R19" s="65">
        <f>VLOOKUP($A19,'Return Data'!$B$7:$R$2292,16,0)</f>
        <v>6.5723000000000003</v>
      </c>
      <c r="S19" s="67">
        <f t="shared" si="6"/>
        <v>25</v>
      </c>
    </row>
    <row r="20" spans="1:19" x14ac:dyDescent="0.3">
      <c r="A20" s="82" t="s">
        <v>66</v>
      </c>
      <c r="B20" s="64">
        <f>VLOOKUP($A20,'Return Data'!$B$7:$R$2292,3,0)</f>
        <v>44579</v>
      </c>
      <c r="C20" s="65">
        <f>VLOOKUP($A20,'Return Data'!$B$7:$R$2292,4,0)</f>
        <v>29.9635</v>
      </c>
      <c r="D20" s="65">
        <f>VLOOKUP($A20,'Return Data'!$B$7:$R$2292,9,0)</f>
        <v>-3.915</v>
      </c>
      <c r="E20" s="66">
        <f t="shared" si="0"/>
        <v>15</v>
      </c>
      <c r="F20" s="65">
        <f>VLOOKUP($A20,'Return Data'!$B$7:$R$2292,10,0)</f>
        <v>1.9801</v>
      </c>
      <c r="G20" s="66">
        <f t="shared" si="1"/>
        <v>14</v>
      </c>
      <c r="H20" s="65">
        <f>VLOOKUP($A20,'Return Data'!$B$7:$R$2292,11,0)</f>
        <v>3.3795999999999999</v>
      </c>
      <c r="I20" s="66">
        <f t="shared" si="2"/>
        <v>20</v>
      </c>
      <c r="J20" s="65">
        <f>VLOOKUP($A20,'Return Data'!$B$7:$R$2292,12,0)</f>
        <v>4.7535999999999996</v>
      </c>
      <c r="K20" s="66">
        <f t="shared" si="3"/>
        <v>13</v>
      </c>
      <c r="L20" s="65">
        <f>VLOOKUP($A20,'Return Data'!$B$7:$R$2292,13,0)</f>
        <v>2.8197000000000001</v>
      </c>
      <c r="M20" s="66">
        <f t="shared" si="4"/>
        <v>18</v>
      </c>
      <c r="N20" s="65">
        <f>VLOOKUP($A20,'Return Data'!$B$7:$R$2292,17,0)</f>
        <v>7.9528999999999996</v>
      </c>
      <c r="O20" s="66">
        <f t="shared" si="5"/>
        <v>5</v>
      </c>
      <c r="P20" s="65">
        <f>VLOOKUP($A20,'Return Data'!$B$7:$R$2292,14,0)</f>
        <v>9.4062000000000001</v>
      </c>
      <c r="Q20" s="66">
        <f t="shared" si="7"/>
        <v>1</v>
      </c>
      <c r="R20" s="65">
        <f>VLOOKUP($A20,'Return Data'!$B$7:$R$2292,16,0)</f>
        <v>9.0701999999999998</v>
      </c>
      <c r="S20" s="67">
        <f t="shared" si="6"/>
        <v>4</v>
      </c>
    </row>
    <row r="21" spans="1:19" x14ac:dyDescent="0.3">
      <c r="A21" s="82" t="s">
        <v>67</v>
      </c>
      <c r="B21" s="64">
        <f>VLOOKUP($A21,'Return Data'!$B$7:$R$2292,3,0)</f>
        <v>44579</v>
      </c>
      <c r="C21" s="65">
        <f>VLOOKUP($A21,'Return Data'!$B$7:$R$2292,4,0)</f>
        <v>18.611999999999998</v>
      </c>
      <c r="D21" s="65">
        <f>VLOOKUP($A21,'Return Data'!$B$7:$R$2292,9,0)</f>
        <v>1.8599000000000001</v>
      </c>
      <c r="E21" s="66">
        <f t="shared" si="0"/>
        <v>3</v>
      </c>
      <c r="F21" s="65">
        <f>VLOOKUP($A21,'Return Data'!$B$7:$R$2292,10,0)</f>
        <v>4.9268999999999998</v>
      </c>
      <c r="G21" s="66">
        <f t="shared" si="1"/>
        <v>2</v>
      </c>
      <c r="H21" s="65">
        <f>VLOOKUP($A21,'Return Data'!$B$7:$R$2292,11,0)</f>
        <v>6.1425000000000001</v>
      </c>
      <c r="I21" s="66">
        <f t="shared" si="2"/>
        <v>4</v>
      </c>
      <c r="J21" s="65">
        <f>VLOOKUP($A21,'Return Data'!$B$7:$R$2292,12,0)</f>
        <v>7.3861999999999997</v>
      </c>
      <c r="K21" s="66">
        <f t="shared" si="3"/>
        <v>5</v>
      </c>
      <c r="L21" s="65">
        <f>VLOOKUP($A21,'Return Data'!$B$7:$R$2292,13,0)</f>
        <v>6.5271999999999997</v>
      </c>
      <c r="M21" s="66">
        <f t="shared" si="4"/>
        <v>4</v>
      </c>
      <c r="N21" s="65">
        <f>VLOOKUP($A21,'Return Data'!$B$7:$R$2292,17,0)</f>
        <v>7.3163</v>
      </c>
      <c r="O21" s="66">
        <f t="shared" si="5"/>
        <v>12</v>
      </c>
      <c r="P21" s="65">
        <f>VLOOKUP($A21,'Return Data'!$B$7:$R$2292,14,0)</f>
        <v>7.6688999999999998</v>
      </c>
      <c r="Q21" s="66">
        <f t="shared" si="7"/>
        <v>14</v>
      </c>
      <c r="R21" s="65">
        <f>VLOOKUP($A21,'Return Data'!$B$7:$R$2292,16,0)</f>
        <v>7.5130999999999997</v>
      </c>
      <c r="S21" s="67">
        <f t="shared" si="6"/>
        <v>20</v>
      </c>
    </row>
    <row r="22" spans="1:19" x14ac:dyDescent="0.3">
      <c r="A22" s="82" t="s">
        <v>68</v>
      </c>
      <c r="B22" s="64">
        <f>VLOOKUP($A22,'Return Data'!$B$7:$R$2292,3,0)</f>
        <v>44579</v>
      </c>
      <c r="C22" s="65">
        <f>VLOOKUP($A22,'Return Data'!$B$7:$R$2292,4,0)</f>
        <v>1243.0635</v>
      </c>
      <c r="D22" s="65">
        <f>VLOOKUP($A22,'Return Data'!$B$7:$R$2292,9,0)</f>
        <v>0.96199999999999997</v>
      </c>
      <c r="E22" s="66">
        <f t="shared" si="0"/>
        <v>5</v>
      </c>
      <c r="F22" s="65">
        <f>VLOOKUP($A22,'Return Data'!$B$7:$R$2292,10,0)</f>
        <v>2.6677</v>
      </c>
      <c r="G22" s="66">
        <f t="shared" si="1"/>
        <v>9</v>
      </c>
      <c r="H22" s="65">
        <f>VLOOKUP($A22,'Return Data'!$B$7:$R$2292,11,0)</f>
        <v>4.5209000000000001</v>
      </c>
      <c r="I22" s="66">
        <f t="shared" si="2"/>
        <v>9</v>
      </c>
      <c r="J22" s="65">
        <f>VLOOKUP($A22,'Return Data'!$B$7:$R$2292,12,0)</f>
        <v>4.7893999999999997</v>
      </c>
      <c r="K22" s="66">
        <f t="shared" si="3"/>
        <v>12</v>
      </c>
      <c r="L22" s="65">
        <f>VLOOKUP($A22,'Return Data'!$B$7:$R$2292,13,0)</f>
        <v>4.3178999999999998</v>
      </c>
      <c r="M22" s="66">
        <f t="shared" si="4"/>
        <v>9</v>
      </c>
      <c r="N22" s="65">
        <f>VLOOKUP($A22,'Return Data'!$B$7:$R$2292,17,0)</f>
        <v>5.7442000000000002</v>
      </c>
      <c r="O22" s="66">
        <f t="shared" si="5"/>
        <v>24</v>
      </c>
      <c r="P22" s="65">
        <f>VLOOKUP($A22,'Return Data'!$B$7:$R$2292,14,0)</f>
        <v>7.1749999999999998</v>
      </c>
      <c r="Q22" s="66">
        <f t="shared" si="7"/>
        <v>19</v>
      </c>
      <c r="R22" s="65">
        <f>VLOOKUP($A22,'Return Data'!$B$7:$R$2292,16,0)</f>
        <v>7.2081999999999997</v>
      </c>
      <c r="S22" s="67">
        <f t="shared" si="6"/>
        <v>23</v>
      </c>
    </row>
    <row r="23" spans="1:19" x14ac:dyDescent="0.3">
      <c r="A23" s="82" t="s">
        <v>69</v>
      </c>
      <c r="B23" s="64">
        <f>VLOOKUP($A23,'Return Data'!$B$7:$R$2292,3,0)</f>
        <v>44579</v>
      </c>
      <c r="C23" s="65">
        <f>VLOOKUP($A23,'Return Data'!$B$7:$R$2292,4,0)</f>
        <v>35.023499999999999</v>
      </c>
      <c r="D23" s="65">
        <f>VLOOKUP($A23,'Return Data'!$B$7:$R$2292,9,0)</f>
        <v>1.4772000000000001</v>
      </c>
      <c r="E23" s="66">
        <f t="shared" si="0"/>
        <v>4</v>
      </c>
      <c r="F23" s="65">
        <f>VLOOKUP($A23,'Return Data'!$B$7:$R$2292,10,0)</f>
        <v>3.4116</v>
      </c>
      <c r="G23" s="66">
        <f t="shared" si="1"/>
        <v>5</v>
      </c>
      <c r="H23" s="65">
        <f>VLOOKUP($A23,'Return Data'!$B$7:$R$2292,11,0)</f>
        <v>4.0552000000000001</v>
      </c>
      <c r="I23" s="66">
        <f t="shared" si="2"/>
        <v>12</v>
      </c>
      <c r="J23" s="65">
        <f>VLOOKUP($A23,'Return Data'!$B$7:$R$2292,12,0)</f>
        <v>4.4518000000000004</v>
      </c>
      <c r="K23" s="66">
        <f t="shared" si="3"/>
        <v>14</v>
      </c>
      <c r="L23" s="65">
        <f>VLOOKUP($A23,'Return Data'!$B$7:$R$2292,13,0)</f>
        <v>4.0251999999999999</v>
      </c>
      <c r="M23" s="66">
        <f t="shared" si="4"/>
        <v>10</v>
      </c>
      <c r="N23" s="65">
        <f>VLOOKUP($A23,'Return Data'!$B$7:$R$2292,17,0)</f>
        <v>5.8605999999999998</v>
      </c>
      <c r="O23" s="66">
        <f t="shared" si="5"/>
        <v>23</v>
      </c>
      <c r="P23" s="65">
        <f>VLOOKUP($A23,'Return Data'!$B$7:$R$2292,14,0)</f>
        <v>6.0884</v>
      </c>
      <c r="Q23" s="66">
        <f t="shared" si="7"/>
        <v>22</v>
      </c>
      <c r="R23" s="65">
        <f>VLOOKUP($A23,'Return Data'!$B$7:$R$2292,16,0)</f>
        <v>7.8715999999999999</v>
      </c>
      <c r="S23" s="67">
        <f t="shared" si="6"/>
        <v>16</v>
      </c>
    </row>
    <row r="24" spans="1:19" x14ac:dyDescent="0.3">
      <c r="A24" s="82" t="s">
        <v>70</v>
      </c>
      <c r="B24" s="64">
        <f>VLOOKUP($A24,'Return Data'!$B$7:$R$2292,3,0)</f>
        <v>44579</v>
      </c>
      <c r="C24" s="65">
        <f>VLOOKUP($A24,'Return Data'!$B$7:$R$2292,4,0)</f>
        <v>31.9023</v>
      </c>
      <c r="D24" s="65">
        <f>VLOOKUP($A24,'Return Data'!$B$7:$R$2292,9,0)</f>
        <v>-3.0417000000000001</v>
      </c>
      <c r="E24" s="66">
        <f t="shared" si="0"/>
        <v>12</v>
      </c>
      <c r="F24" s="65">
        <f>VLOOKUP($A24,'Return Data'!$B$7:$R$2292,10,0)</f>
        <v>2.1480999999999999</v>
      </c>
      <c r="G24" s="66">
        <f t="shared" si="1"/>
        <v>12</v>
      </c>
      <c r="H24" s="65">
        <f>VLOOKUP($A24,'Return Data'!$B$7:$R$2292,11,0)</f>
        <v>5.3884999999999996</v>
      </c>
      <c r="I24" s="66">
        <f t="shared" si="2"/>
        <v>5</v>
      </c>
      <c r="J24" s="65">
        <f>VLOOKUP($A24,'Return Data'!$B$7:$R$2292,12,0)</f>
        <v>5.6604999999999999</v>
      </c>
      <c r="K24" s="66">
        <f t="shared" si="3"/>
        <v>7</v>
      </c>
      <c r="L24" s="65">
        <f>VLOOKUP($A24,'Return Data'!$B$7:$R$2292,13,0)</f>
        <v>3.9055</v>
      </c>
      <c r="M24" s="66">
        <f t="shared" si="4"/>
        <v>11</v>
      </c>
      <c r="N24" s="65">
        <f>VLOOKUP($A24,'Return Data'!$B$7:$R$2292,17,0)</f>
        <v>7.8605</v>
      </c>
      <c r="O24" s="66">
        <f t="shared" si="5"/>
        <v>8</v>
      </c>
      <c r="P24" s="65">
        <f>VLOOKUP($A24,'Return Data'!$B$7:$R$2292,14,0)</f>
        <v>9.2096999999999998</v>
      </c>
      <c r="Q24" s="66">
        <f t="shared" si="7"/>
        <v>4</v>
      </c>
      <c r="R24" s="65">
        <f>VLOOKUP($A24,'Return Data'!$B$7:$R$2292,16,0)</f>
        <v>9.3588000000000005</v>
      </c>
      <c r="S24" s="67">
        <f t="shared" si="6"/>
        <v>2</v>
      </c>
    </row>
    <row r="25" spans="1:19" x14ac:dyDescent="0.3">
      <c r="A25" s="82" t="s">
        <v>71</v>
      </c>
      <c r="B25" s="64">
        <f>VLOOKUP($A25,'Return Data'!$B$7:$R$2292,3,0)</f>
        <v>44579</v>
      </c>
      <c r="C25" s="65">
        <f>VLOOKUP($A25,'Return Data'!$B$7:$R$2292,4,0)</f>
        <v>25.283999999999999</v>
      </c>
      <c r="D25" s="65">
        <f>VLOOKUP($A25,'Return Data'!$B$7:$R$2292,9,0)</f>
        <v>-3.9337</v>
      </c>
      <c r="E25" s="66">
        <f t="shared" si="0"/>
        <v>16</v>
      </c>
      <c r="F25" s="65">
        <f>VLOOKUP($A25,'Return Data'!$B$7:$R$2292,10,0)</f>
        <v>0.2984</v>
      </c>
      <c r="G25" s="66">
        <f t="shared" si="1"/>
        <v>24</v>
      </c>
      <c r="H25" s="65">
        <f>VLOOKUP($A25,'Return Data'!$B$7:$R$2292,11,0)</f>
        <v>2.7816999999999998</v>
      </c>
      <c r="I25" s="66">
        <f t="shared" si="2"/>
        <v>25</v>
      </c>
      <c r="J25" s="65">
        <f>VLOOKUP($A25,'Return Data'!$B$7:$R$2292,12,0)</f>
        <v>3.7917000000000001</v>
      </c>
      <c r="K25" s="66">
        <f t="shared" si="3"/>
        <v>19</v>
      </c>
      <c r="L25" s="65">
        <f>VLOOKUP($A25,'Return Data'!$B$7:$R$2292,13,0)</f>
        <v>1.9454</v>
      </c>
      <c r="M25" s="66">
        <f t="shared" si="4"/>
        <v>24</v>
      </c>
      <c r="N25" s="65">
        <f>VLOOKUP($A25,'Return Data'!$B$7:$R$2292,17,0)</f>
        <v>6.1962000000000002</v>
      </c>
      <c r="O25" s="66">
        <f t="shared" si="5"/>
        <v>18</v>
      </c>
      <c r="P25" s="65">
        <f>VLOOKUP($A25,'Return Data'!$B$7:$R$2292,14,0)</f>
        <v>7.7751000000000001</v>
      </c>
      <c r="Q25" s="66">
        <f t="shared" si="7"/>
        <v>11</v>
      </c>
      <c r="R25" s="65">
        <f>VLOOKUP($A25,'Return Data'!$B$7:$R$2292,16,0)</f>
        <v>8.5144000000000002</v>
      </c>
      <c r="S25" s="67">
        <f t="shared" si="6"/>
        <v>9</v>
      </c>
    </row>
    <row r="26" spans="1:19" x14ac:dyDescent="0.3">
      <c r="A26" s="82" t="s">
        <v>72</v>
      </c>
      <c r="B26" s="64">
        <f>VLOOKUP($A26,'Return Data'!$B$7:$R$2292,3,0)</f>
        <v>44579</v>
      </c>
      <c r="C26" s="65">
        <f>VLOOKUP($A26,'Return Data'!$B$7:$R$2292,4,0)</f>
        <v>14.259499999999999</v>
      </c>
      <c r="D26" s="65">
        <f>VLOOKUP($A26,'Return Data'!$B$7:$R$2292,9,0)</f>
        <v>-6.7588999999999997</v>
      </c>
      <c r="E26" s="66">
        <f t="shared" si="0"/>
        <v>21</v>
      </c>
      <c r="F26" s="65">
        <f>VLOOKUP($A26,'Return Data'!$B$7:$R$2292,10,0)</f>
        <v>2.3565999999999998</v>
      </c>
      <c r="G26" s="66">
        <f t="shared" si="1"/>
        <v>11</v>
      </c>
      <c r="H26" s="65">
        <f>VLOOKUP($A26,'Return Data'!$B$7:$R$2292,11,0)</f>
        <v>3.0367000000000002</v>
      </c>
      <c r="I26" s="66">
        <f t="shared" si="2"/>
        <v>23</v>
      </c>
      <c r="J26" s="65">
        <f>VLOOKUP($A26,'Return Data'!$B$7:$R$2292,12,0)</f>
        <v>3.8176999999999999</v>
      </c>
      <c r="K26" s="66">
        <f t="shared" si="3"/>
        <v>18</v>
      </c>
      <c r="L26" s="65">
        <f>VLOOKUP($A26,'Return Data'!$B$7:$R$2292,13,0)</f>
        <v>3.4180999999999999</v>
      </c>
      <c r="M26" s="66">
        <f t="shared" si="4"/>
        <v>14</v>
      </c>
      <c r="N26" s="65">
        <f>VLOOKUP($A26,'Return Data'!$B$7:$R$2292,17,0)</f>
        <v>6.8810000000000002</v>
      </c>
      <c r="O26" s="66">
        <f t="shared" si="5"/>
        <v>14</v>
      </c>
      <c r="P26" s="65">
        <f>VLOOKUP($A26,'Return Data'!$B$7:$R$2292,14,0)</f>
        <v>8.7395999999999994</v>
      </c>
      <c r="Q26" s="66">
        <f t="shared" si="7"/>
        <v>7</v>
      </c>
      <c r="R26" s="65">
        <f>VLOOKUP($A26,'Return Data'!$B$7:$R$2292,16,0)</f>
        <v>7.6318999999999999</v>
      </c>
      <c r="S26" s="67">
        <f t="shared" si="6"/>
        <v>18</v>
      </c>
    </row>
    <row r="27" spans="1:19" x14ac:dyDescent="0.3">
      <c r="A27" s="82" t="s">
        <v>73</v>
      </c>
      <c r="B27" s="64">
        <f>VLOOKUP($A27,'Return Data'!$B$7:$R$2292,3,0)</f>
        <v>44579</v>
      </c>
      <c r="C27" s="65">
        <f>VLOOKUP($A27,'Return Data'!$B$7:$R$2292,4,0)</f>
        <v>31.306699999999999</v>
      </c>
      <c r="D27" s="65">
        <f>VLOOKUP($A27,'Return Data'!$B$7:$R$2292,9,0)</f>
        <v>-19.354800000000001</v>
      </c>
      <c r="E27" s="66">
        <f t="shared" si="0"/>
        <v>27</v>
      </c>
      <c r="F27" s="65">
        <f>VLOOKUP($A27,'Return Data'!$B$7:$R$2292,10,0)</f>
        <v>0.32719999999999999</v>
      </c>
      <c r="G27" s="66">
        <f t="shared" si="1"/>
        <v>23</v>
      </c>
      <c r="H27" s="65">
        <f>VLOOKUP($A27,'Return Data'!$B$7:$R$2292,11,0)</f>
        <v>3.7934000000000001</v>
      </c>
      <c r="I27" s="66">
        <f t="shared" si="2"/>
        <v>15</v>
      </c>
      <c r="J27" s="65">
        <f>VLOOKUP($A27,'Return Data'!$B$7:$R$2292,12,0)</f>
        <v>3.2761999999999998</v>
      </c>
      <c r="K27" s="66">
        <f t="shared" si="3"/>
        <v>26</v>
      </c>
      <c r="L27" s="65">
        <f>VLOOKUP($A27,'Return Data'!$B$7:$R$2292,13,0)</f>
        <v>2.4533999999999998</v>
      </c>
      <c r="M27" s="66">
        <f t="shared" si="4"/>
        <v>21</v>
      </c>
      <c r="N27" s="65">
        <f>VLOOKUP($A27,'Return Data'!$B$7:$R$2292,17,0)</f>
        <v>7.0060000000000002</v>
      </c>
      <c r="O27" s="66">
        <f t="shared" si="5"/>
        <v>13</v>
      </c>
      <c r="P27" s="65">
        <f>VLOOKUP($A27,'Return Data'!$B$7:$R$2292,14,0)</f>
        <v>7.86</v>
      </c>
      <c r="Q27" s="66">
        <f t="shared" si="7"/>
        <v>10</v>
      </c>
      <c r="R27" s="65">
        <f>VLOOKUP($A27,'Return Data'!$B$7:$R$2292,16,0)</f>
        <v>8.1597000000000008</v>
      </c>
      <c r="S27" s="67">
        <f t="shared" si="6"/>
        <v>13</v>
      </c>
    </row>
    <row r="28" spans="1:19" x14ac:dyDescent="0.3">
      <c r="A28" s="82" t="s">
        <v>74</v>
      </c>
      <c r="B28" s="64">
        <f>VLOOKUP($A28,'Return Data'!$B$7:$R$2292,3,0)</f>
        <v>44579</v>
      </c>
      <c r="C28" s="65">
        <f>VLOOKUP($A28,'Return Data'!$B$7:$R$2292,4,0)</f>
        <v>2321.7489999999998</v>
      </c>
      <c r="D28" s="65">
        <f>VLOOKUP($A28,'Return Data'!$B$7:$R$2292,9,0)</f>
        <v>-1.7673000000000001</v>
      </c>
      <c r="E28" s="66">
        <f t="shared" si="0"/>
        <v>10</v>
      </c>
      <c r="F28" s="65">
        <f>VLOOKUP($A28,'Return Data'!$B$7:$R$2292,10,0)</f>
        <v>1.016</v>
      </c>
      <c r="G28" s="66">
        <f t="shared" si="1"/>
        <v>21</v>
      </c>
      <c r="H28" s="65">
        <f>VLOOKUP($A28,'Return Data'!$B$7:$R$2292,11,0)</f>
        <v>3.8191000000000002</v>
      </c>
      <c r="I28" s="66">
        <f t="shared" si="2"/>
        <v>14</v>
      </c>
      <c r="J28" s="65">
        <f>VLOOKUP($A28,'Return Data'!$B$7:$R$2292,12,0)</f>
        <v>4.3380000000000001</v>
      </c>
      <c r="K28" s="66">
        <f t="shared" si="3"/>
        <v>16</v>
      </c>
      <c r="L28" s="65">
        <f>VLOOKUP($A28,'Return Data'!$B$7:$R$2292,13,0)</f>
        <v>3.6099000000000001</v>
      </c>
      <c r="M28" s="66">
        <f t="shared" si="4"/>
        <v>13</v>
      </c>
      <c r="N28" s="65">
        <f>VLOOKUP($A28,'Return Data'!$B$7:$R$2292,17,0)</f>
        <v>6.4801000000000002</v>
      </c>
      <c r="O28" s="66">
        <f t="shared" si="5"/>
        <v>17</v>
      </c>
      <c r="P28" s="65">
        <f>VLOOKUP($A28,'Return Data'!$B$7:$R$2292,14,0)</f>
        <v>8.3142999999999994</v>
      </c>
      <c r="Q28" s="66">
        <f t="shared" si="7"/>
        <v>8</v>
      </c>
      <c r="R28" s="65">
        <f>VLOOKUP($A28,'Return Data'!$B$7:$R$2292,16,0)</f>
        <v>8.6638999999999999</v>
      </c>
      <c r="S28" s="67">
        <f t="shared" si="6"/>
        <v>7</v>
      </c>
    </row>
    <row r="29" spans="1:19" x14ac:dyDescent="0.3">
      <c r="A29" s="82" t="s">
        <v>77</v>
      </c>
      <c r="B29" s="64">
        <f>VLOOKUP($A29,'Return Data'!$B$7:$R$2292,3,0)</f>
        <v>44579</v>
      </c>
      <c r="C29" s="65">
        <f>VLOOKUP($A29,'Return Data'!$B$7:$R$2292,4,0)</f>
        <v>16.845099999999999</v>
      </c>
      <c r="D29" s="65">
        <f>VLOOKUP($A29,'Return Data'!$B$7:$R$2292,9,0)</f>
        <v>-4.8277000000000001</v>
      </c>
      <c r="E29" s="66">
        <f t="shared" si="0"/>
        <v>18</v>
      </c>
      <c r="F29" s="65">
        <f>VLOOKUP($A29,'Return Data'!$B$7:$R$2292,10,0)</f>
        <v>0.65820000000000001</v>
      </c>
      <c r="G29" s="66">
        <f t="shared" si="1"/>
        <v>22</v>
      </c>
      <c r="H29" s="65">
        <f>VLOOKUP($A29,'Return Data'!$B$7:$R$2292,11,0)</f>
        <v>3.5787</v>
      </c>
      <c r="I29" s="66">
        <f t="shared" si="2"/>
        <v>18</v>
      </c>
      <c r="J29" s="65">
        <f>VLOOKUP($A29,'Return Data'!$B$7:$R$2292,12,0)</f>
        <v>3.5926999999999998</v>
      </c>
      <c r="K29" s="66">
        <f t="shared" si="3"/>
        <v>23</v>
      </c>
      <c r="L29" s="65">
        <f>VLOOKUP($A29,'Return Data'!$B$7:$R$2292,13,0)</f>
        <v>3.1934999999999998</v>
      </c>
      <c r="M29" s="66">
        <f t="shared" si="4"/>
        <v>15</v>
      </c>
      <c r="N29" s="65">
        <f>VLOOKUP($A29,'Return Data'!$B$7:$R$2292,17,0)</f>
        <v>6.1325000000000003</v>
      </c>
      <c r="O29" s="66">
        <f t="shared" si="5"/>
        <v>21</v>
      </c>
      <c r="P29" s="65">
        <f>VLOOKUP($A29,'Return Data'!$B$7:$R$2292,14,0)</f>
        <v>7.9348999999999998</v>
      </c>
      <c r="Q29" s="66">
        <f t="shared" si="7"/>
        <v>9</v>
      </c>
      <c r="R29" s="65">
        <f>VLOOKUP($A29,'Return Data'!$B$7:$R$2292,16,0)</f>
        <v>8.1268999999999991</v>
      </c>
      <c r="S29" s="67">
        <f t="shared" si="6"/>
        <v>14</v>
      </c>
    </row>
    <row r="30" spans="1:19" x14ac:dyDescent="0.3">
      <c r="A30" s="82" t="s">
        <v>78</v>
      </c>
      <c r="B30" s="64">
        <f>VLOOKUP($A30,'Return Data'!$B$7:$R$2292,3,0)</f>
        <v>44579</v>
      </c>
      <c r="C30" s="65">
        <f>VLOOKUP($A30,'Return Data'!$B$7:$R$2292,4,0)</f>
        <v>30.093900000000001</v>
      </c>
      <c r="D30" s="65">
        <f>VLOOKUP($A30,'Return Data'!$B$7:$R$2292,9,0)</f>
        <v>0.88759999999999994</v>
      </c>
      <c r="E30" s="66">
        <f t="shared" si="0"/>
        <v>6</v>
      </c>
      <c r="F30" s="65">
        <f>VLOOKUP($A30,'Return Data'!$B$7:$R$2292,10,0)</f>
        <v>3.0581999999999998</v>
      </c>
      <c r="G30" s="66">
        <f t="shared" si="1"/>
        <v>7</v>
      </c>
      <c r="H30" s="65">
        <f>VLOOKUP($A30,'Return Data'!$B$7:$R$2292,11,0)</f>
        <v>3.6497999999999999</v>
      </c>
      <c r="I30" s="66">
        <f t="shared" si="2"/>
        <v>17</v>
      </c>
      <c r="J30" s="65">
        <f>VLOOKUP($A30,'Return Data'!$B$7:$R$2292,12,0)</f>
        <v>3.6128999999999998</v>
      </c>
      <c r="K30" s="66">
        <f t="shared" si="3"/>
        <v>22</v>
      </c>
      <c r="L30" s="65">
        <f>VLOOKUP($A30,'Return Data'!$B$7:$R$2292,13,0)</f>
        <v>3.0859999999999999</v>
      </c>
      <c r="M30" s="66">
        <f t="shared" si="4"/>
        <v>17</v>
      </c>
      <c r="N30" s="65">
        <f>VLOOKUP($A30,'Return Data'!$B$7:$R$2292,17,0)</f>
        <v>6.6840999999999999</v>
      </c>
      <c r="O30" s="66">
        <f t="shared" si="5"/>
        <v>15</v>
      </c>
      <c r="P30" s="65">
        <f>VLOOKUP($A30,'Return Data'!$B$7:$R$2292,14,0)</f>
        <v>9.1097999999999999</v>
      </c>
      <c r="Q30" s="66">
        <f t="shared" si="7"/>
        <v>5</v>
      </c>
      <c r="R30" s="65">
        <f>VLOOKUP($A30,'Return Data'!$B$7:$R$2292,16,0)</f>
        <v>8.5122999999999998</v>
      </c>
      <c r="S30" s="67">
        <f t="shared" si="6"/>
        <v>10</v>
      </c>
    </row>
    <row r="31" spans="1:19" x14ac:dyDescent="0.3">
      <c r="A31" s="82" t="s">
        <v>79</v>
      </c>
      <c r="B31" s="64">
        <f>VLOOKUP($A31,'Return Data'!$B$7:$R$2292,3,0)</f>
        <v>44579</v>
      </c>
      <c r="C31" s="65">
        <f>VLOOKUP($A31,'Return Data'!$B$7:$R$2292,4,0)</f>
        <v>36.531300000000002</v>
      </c>
      <c r="D31" s="65">
        <f>VLOOKUP($A31,'Return Data'!$B$7:$R$2292,9,0)</f>
        <v>3.0556000000000001</v>
      </c>
      <c r="E31" s="66">
        <f t="shared" si="0"/>
        <v>2</v>
      </c>
      <c r="F31" s="65">
        <f>VLOOKUP($A31,'Return Data'!$B$7:$R$2292,10,0)</f>
        <v>3.4474</v>
      </c>
      <c r="G31" s="66">
        <f t="shared" si="1"/>
        <v>4</v>
      </c>
      <c r="H31" s="65">
        <f>VLOOKUP($A31,'Return Data'!$B$7:$R$2292,11,0)</f>
        <v>4.4481000000000002</v>
      </c>
      <c r="I31" s="66">
        <f t="shared" si="2"/>
        <v>10</v>
      </c>
      <c r="J31" s="65">
        <f>VLOOKUP($A31,'Return Data'!$B$7:$R$2292,12,0)</f>
        <v>5.5762999999999998</v>
      </c>
      <c r="K31" s="66">
        <f t="shared" si="3"/>
        <v>8</v>
      </c>
      <c r="L31" s="65">
        <f>VLOOKUP($A31,'Return Data'!$B$7:$R$2292,13,0)</f>
        <v>5.1338999999999997</v>
      </c>
      <c r="M31" s="66">
        <f t="shared" si="4"/>
        <v>6</v>
      </c>
      <c r="N31" s="65">
        <f>VLOOKUP($A31,'Return Data'!$B$7:$R$2292,17,0)</f>
        <v>7.5434999999999999</v>
      </c>
      <c r="O31" s="66">
        <f t="shared" si="5"/>
        <v>11</v>
      </c>
      <c r="P31" s="65">
        <f>VLOOKUP($A31,'Return Data'!$B$7:$R$2292,14,0)</f>
        <v>7.7671999999999999</v>
      </c>
      <c r="Q31" s="66">
        <f t="shared" si="7"/>
        <v>12</v>
      </c>
      <c r="R31" s="65">
        <f>VLOOKUP($A31,'Return Data'!$B$7:$R$2292,16,0)</f>
        <v>8.9032</v>
      </c>
      <c r="S31" s="67">
        <f t="shared" si="6"/>
        <v>5</v>
      </c>
    </row>
    <row r="32" spans="1:19" x14ac:dyDescent="0.3">
      <c r="A32" s="82" t="s">
        <v>80</v>
      </c>
      <c r="B32" s="64">
        <f>VLOOKUP($A32,'Return Data'!$B$7:$R$2292,3,0)</f>
        <v>44579</v>
      </c>
      <c r="C32" s="65">
        <f>VLOOKUP($A32,'Return Data'!$B$7:$R$2292,4,0)</f>
        <v>20.131699999999999</v>
      </c>
      <c r="D32" s="65">
        <f>VLOOKUP($A32,'Return Data'!$B$7:$R$2292,9,0)</f>
        <v>-11.803100000000001</v>
      </c>
      <c r="E32" s="66">
        <f t="shared" si="0"/>
        <v>25</v>
      </c>
      <c r="F32" s="65">
        <f>VLOOKUP($A32,'Return Data'!$B$7:$R$2292,10,0)</f>
        <v>0.2228</v>
      </c>
      <c r="G32" s="66">
        <f t="shared" si="1"/>
        <v>25</v>
      </c>
      <c r="H32" s="65">
        <f>VLOOKUP($A32,'Return Data'!$B$7:$R$2292,11,0)</f>
        <v>2.819</v>
      </c>
      <c r="I32" s="66">
        <f t="shared" si="2"/>
        <v>24</v>
      </c>
      <c r="J32" s="65">
        <f>VLOOKUP($A32,'Return Data'!$B$7:$R$2292,12,0)</f>
        <v>3.3746</v>
      </c>
      <c r="K32" s="66">
        <f t="shared" si="3"/>
        <v>25</v>
      </c>
      <c r="L32" s="65">
        <f>VLOOKUP($A32,'Return Data'!$B$7:$R$2292,13,0)</f>
        <v>1.9414</v>
      </c>
      <c r="M32" s="66">
        <f t="shared" si="4"/>
        <v>25</v>
      </c>
      <c r="N32" s="65">
        <f>VLOOKUP($A32,'Return Data'!$B$7:$R$2292,17,0)</f>
        <v>6.1425999999999998</v>
      </c>
      <c r="O32" s="66">
        <f t="shared" si="5"/>
        <v>20</v>
      </c>
      <c r="P32" s="65">
        <f>VLOOKUP($A32,'Return Data'!$B$7:$R$2292,14,0)</f>
        <v>7.7272999999999996</v>
      </c>
      <c r="Q32" s="66">
        <f t="shared" si="7"/>
        <v>13</v>
      </c>
      <c r="R32" s="65">
        <f>VLOOKUP($A32,'Return Data'!$B$7:$R$2292,16,0)</f>
        <v>7.0902000000000003</v>
      </c>
      <c r="S32" s="67">
        <f t="shared" si="6"/>
        <v>24</v>
      </c>
    </row>
    <row r="33" spans="1:19" x14ac:dyDescent="0.3">
      <c r="A33" s="82" t="s">
        <v>363</v>
      </c>
      <c r="B33" s="64">
        <f>VLOOKUP($A33,'Return Data'!$B$7:$R$2292,3,0)</f>
        <v>44579</v>
      </c>
      <c r="C33" s="65">
        <f>VLOOKUP($A33,'Return Data'!$B$7:$R$2292,4,0)</f>
        <v>0.34129999999999999</v>
      </c>
      <c r="D33" s="65">
        <f>VLOOKUP($A33,'Return Data'!$B$7:$R$2292,9,0)</f>
        <v>10.1149</v>
      </c>
      <c r="E33" s="66">
        <f t="shared" si="0"/>
        <v>1</v>
      </c>
      <c r="F33" s="65">
        <f>VLOOKUP($A33,'Return Data'!$B$7:$R$2292,10,0)</f>
        <v>10.5002</v>
      </c>
      <c r="G33" s="66">
        <f t="shared" si="1"/>
        <v>1</v>
      </c>
      <c r="H33" s="65">
        <f>VLOOKUP($A33,'Return Data'!$B$7:$R$2292,11,0)</f>
        <v>10.861599999999999</v>
      </c>
      <c r="I33" s="66">
        <f t="shared" si="2"/>
        <v>3</v>
      </c>
      <c r="J33" s="65">
        <f>VLOOKUP($A33,'Return Data'!$B$7:$R$2292,12,0)</f>
        <v>11.183199999999999</v>
      </c>
      <c r="K33" s="66">
        <f t="shared" si="3"/>
        <v>3</v>
      </c>
      <c r="L33" s="65">
        <f>VLOOKUP($A33,'Return Data'!$B$7:$R$2292,13,0)</f>
        <v>-15.540699999999999</v>
      </c>
      <c r="M33" s="66">
        <f t="shared" si="4"/>
        <v>27</v>
      </c>
      <c r="N33" s="65"/>
      <c r="O33" s="66"/>
      <c r="P33" s="65"/>
      <c r="Q33" s="66"/>
      <c r="R33" s="65">
        <f>VLOOKUP($A33,'Return Data'!$B$7:$R$2292,16,0)</f>
        <v>-4.5991</v>
      </c>
      <c r="S33" s="67">
        <f t="shared" si="6"/>
        <v>26</v>
      </c>
    </row>
    <row r="34" spans="1:19" x14ac:dyDescent="0.3">
      <c r="A34" s="82" t="s">
        <v>81</v>
      </c>
      <c r="B34" s="64">
        <f>VLOOKUP($A34,'Return Data'!$B$7:$R$2292,3,0)</f>
        <v>44579</v>
      </c>
      <c r="C34" s="65">
        <f>VLOOKUP($A34,'Return Data'!$B$7:$R$2292,4,0)</f>
        <v>24.6767</v>
      </c>
      <c r="D34" s="65">
        <f>VLOOKUP($A34,'Return Data'!$B$7:$R$2292,9,0)</f>
        <v>-3.1758999999999999</v>
      </c>
      <c r="E34" s="66">
        <f t="shared" si="0"/>
        <v>13</v>
      </c>
      <c r="F34" s="65">
        <f>VLOOKUP($A34,'Return Data'!$B$7:$R$2292,10,0)</f>
        <v>8.0000000000000002E-3</v>
      </c>
      <c r="G34" s="66">
        <f t="shared" si="1"/>
        <v>26</v>
      </c>
      <c r="H34" s="65">
        <f>VLOOKUP($A34,'Return Data'!$B$7:$R$2292,11,0)</f>
        <v>20.273800000000001</v>
      </c>
      <c r="I34" s="66">
        <f t="shared" si="2"/>
        <v>1</v>
      </c>
      <c r="J34" s="65">
        <f>VLOOKUP($A34,'Return Data'!$B$7:$R$2292,12,0)</f>
        <v>14.827999999999999</v>
      </c>
      <c r="K34" s="66">
        <f t="shared" si="3"/>
        <v>1</v>
      </c>
      <c r="L34" s="65">
        <f>VLOOKUP($A34,'Return Data'!$B$7:$R$2292,13,0)</f>
        <v>11.295199999999999</v>
      </c>
      <c r="M34" s="66">
        <f t="shared" si="4"/>
        <v>2</v>
      </c>
      <c r="N34" s="65">
        <f>VLOOKUP($A34,'Return Data'!$B$7:$R$2292,17,0)</f>
        <v>9.7774000000000001</v>
      </c>
      <c r="O34" s="66">
        <f>RANK(N34,N$8:N$34,0)</f>
        <v>1</v>
      </c>
      <c r="P34" s="65">
        <f>VLOOKUP($A34,'Return Data'!$B$7:$R$2292,14,0)</f>
        <v>4.7248999999999999</v>
      </c>
      <c r="Q34" s="66">
        <f>RANK(P34,P$8:P$34,0)</f>
        <v>24</v>
      </c>
      <c r="R34" s="65">
        <f>VLOOKUP($A34,'Return Data'!$B$7:$R$2292,16,0)</f>
        <v>7.7759</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-3.6076740740740738</v>
      </c>
      <c r="E36" s="88"/>
      <c r="F36" s="89">
        <f>AVERAGE(F8:F34)</f>
        <v>2.1917333333333335</v>
      </c>
      <c r="G36" s="88"/>
      <c r="H36" s="89">
        <f>AVERAGE(H8:H34)</f>
        <v>5.1574629629629625</v>
      </c>
      <c r="I36" s="88"/>
      <c r="J36" s="89">
        <f>AVERAGE(J8:J34)</f>
        <v>5.4981592592592596</v>
      </c>
      <c r="K36" s="88"/>
      <c r="L36" s="89">
        <f>AVERAGE(L8:L34)</f>
        <v>3.5403925925925921</v>
      </c>
      <c r="M36" s="88"/>
      <c r="N36" s="89">
        <f>AVERAGE(N8:N34)</f>
        <v>6.3692038461538463</v>
      </c>
      <c r="O36" s="88"/>
      <c r="P36" s="89">
        <f>AVERAGE(P8:P34)</f>
        <v>7.5547319999999987</v>
      </c>
      <c r="Q36" s="88"/>
      <c r="R36" s="89">
        <f>AVERAGE(R8:R34)</f>
        <v>6.9723814814814835</v>
      </c>
      <c r="S36" s="90"/>
    </row>
    <row r="37" spans="1:19" x14ac:dyDescent="0.3">
      <c r="A37" s="87" t="s">
        <v>28</v>
      </c>
      <c r="B37" s="88"/>
      <c r="C37" s="88"/>
      <c r="D37" s="89">
        <f>MIN(D8:D34)</f>
        <v>-19.354800000000001</v>
      </c>
      <c r="E37" s="88"/>
      <c r="F37" s="89">
        <f>MIN(F8:F34)</f>
        <v>0</v>
      </c>
      <c r="G37" s="88"/>
      <c r="H37" s="89">
        <f>MIN(H8:H34)</f>
        <v>0</v>
      </c>
      <c r="I37" s="88"/>
      <c r="J37" s="89">
        <f>MIN(J8:J34)</f>
        <v>0</v>
      </c>
      <c r="K37" s="88"/>
      <c r="L37" s="89">
        <f>MIN(L8:L34)</f>
        <v>-15.540699999999999</v>
      </c>
      <c r="M37" s="88"/>
      <c r="N37" s="89">
        <f>MIN(N8:N34)</f>
        <v>-13.338900000000001</v>
      </c>
      <c r="O37" s="88"/>
      <c r="P37" s="89">
        <f>MIN(P8:P34)</f>
        <v>3.3062</v>
      </c>
      <c r="Q37" s="88"/>
      <c r="R37" s="89">
        <f>MIN(R8:R34)</f>
        <v>-11.9473</v>
      </c>
      <c r="S37" s="90"/>
    </row>
    <row r="38" spans="1:19" ht="15" thickBot="1" x14ac:dyDescent="0.35">
      <c r="A38" s="91" t="s">
        <v>29</v>
      </c>
      <c r="B38" s="92"/>
      <c r="C38" s="92"/>
      <c r="D38" s="93">
        <f>MAX(D8:D34)</f>
        <v>10.1149</v>
      </c>
      <c r="E38" s="92"/>
      <c r="F38" s="93">
        <f>MAX(F8:F34)</f>
        <v>10.5002</v>
      </c>
      <c r="G38" s="92"/>
      <c r="H38" s="93">
        <f>MAX(H8:H34)</f>
        <v>20.273800000000001</v>
      </c>
      <c r="I38" s="92"/>
      <c r="J38" s="93">
        <f>MAX(J8:J34)</f>
        <v>14.827999999999999</v>
      </c>
      <c r="K38" s="92"/>
      <c r="L38" s="93">
        <f>MAX(L8:L34)</f>
        <v>13.6533</v>
      </c>
      <c r="M38" s="92"/>
      <c r="N38" s="93">
        <f>MAX(N8:N34)</f>
        <v>9.7774000000000001</v>
      </c>
      <c r="O38" s="92"/>
      <c r="P38" s="93">
        <f>MAX(P8:P34)</f>
        <v>9.4062000000000001</v>
      </c>
      <c r="Q38" s="92"/>
      <c r="R38" s="93">
        <f>MAX(R8:R34)</f>
        <v>10.333399999999999</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44579</v>
      </c>
      <c r="C8" s="65">
        <f>VLOOKUP($A8,'Return Data'!$B$7:$R$2292,4,0)</f>
        <v>24.836099999999998</v>
      </c>
      <c r="D8" s="65">
        <f>VLOOKUP($A8,'Return Data'!$B$7:$R$2292,9,0)</f>
        <v>-0.27550000000000002</v>
      </c>
      <c r="E8" s="66">
        <f t="shared" ref="E8:E38" si="0">RANK(D8,D$8:D$38,0)</f>
        <v>10</v>
      </c>
      <c r="F8" s="65">
        <f>VLOOKUP($A8,'Return Data'!$B$7:$R$2292,10,0)</f>
        <v>2.6404000000000001</v>
      </c>
      <c r="G8" s="66">
        <f t="shared" ref="G8:G38" si="1">RANK(F8,F$8:F$38,0)</f>
        <v>7</v>
      </c>
      <c r="H8" s="65">
        <f>VLOOKUP($A8,'Return Data'!$B$7:$R$2292,11,0)</f>
        <v>4.0984999999999996</v>
      </c>
      <c r="I8" s="66">
        <f t="shared" ref="I8:I38" si="2">RANK(H8,H$8:H$38,0)</f>
        <v>9</v>
      </c>
      <c r="J8" s="65">
        <f>VLOOKUP($A8,'Return Data'!$B$7:$R$2292,12,0)</f>
        <v>4.9397000000000002</v>
      </c>
      <c r="K8" s="66">
        <f t="shared" ref="K8:K38" si="3">RANK(J8,J$8:J$38,0)</f>
        <v>11</v>
      </c>
      <c r="L8" s="65">
        <f>VLOOKUP($A8,'Return Data'!$B$7:$R$2292,13,0)</f>
        <v>4.9225000000000003</v>
      </c>
      <c r="M8" s="66">
        <f t="shared" ref="M8:M38" si="4">RANK(L8,L$8:L$38,0)</f>
        <v>8</v>
      </c>
      <c r="N8" s="65">
        <f>VLOOKUP($A8,'Return Data'!$B$7:$R$2292,17,0)</f>
        <v>7.0545999999999998</v>
      </c>
      <c r="O8" s="66">
        <f t="shared" ref="O8:O36" si="5">RANK(N8,N$8:N$38,0)</f>
        <v>11</v>
      </c>
      <c r="P8" s="65">
        <f>VLOOKUP($A8,'Return Data'!$B$7:$R$2292,14,0)</f>
        <v>4.6489000000000003</v>
      </c>
      <c r="Q8" s="66">
        <f>RANK(P8,P$8:P$38,0)</f>
        <v>26</v>
      </c>
      <c r="R8" s="65">
        <f>VLOOKUP($A8,'Return Data'!$B$7:$R$2292,16,0)</f>
        <v>7.3723000000000001</v>
      </c>
      <c r="S8" s="67">
        <f t="shared" ref="S8:S38" si="6">RANK(R8,R$8:R$38,0)</f>
        <v>15</v>
      </c>
    </row>
    <row r="9" spans="1:19" x14ac:dyDescent="0.3">
      <c r="A9" s="82" t="s">
        <v>83</v>
      </c>
      <c r="B9" s="64">
        <f>VLOOKUP($A9,'Return Data'!$B$7:$R$2292,3,0)</f>
        <v>44579</v>
      </c>
      <c r="C9" s="65">
        <f>VLOOKUP($A9,'Return Data'!$B$7:$R$2292,4,0)</f>
        <v>35.910499999999999</v>
      </c>
      <c r="D9" s="65">
        <f>VLOOKUP($A9,'Return Data'!$B$7:$R$2292,9,0)</f>
        <v>-0.26989999999999997</v>
      </c>
      <c r="E9" s="66">
        <f t="shared" si="0"/>
        <v>9</v>
      </c>
      <c r="F9" s="65">
        <f>VLOOKUP($A9,'Return Data'!$B$7:$R$2292,10,0)</f>
        <v>2.6436000000000002</v>
      </c>
      <c r="G9" s="66">
        <f t="shared" si="1"/>
        <v>6</v>
      </c>
      <c r="H9" s="65">
        <f>VLOOKUP($A9,'Return Data'!$B$7:$R$2292,11,0)</f>
        <v>4.1078000000000001</v>
      </c>
      <c r="I9" s="66">
        <f t="shared" si="2"/>
        <v>8</v>
      </c>
      <c r="J9" s="65">
        <f>VLOOKUP($A9,'Return Data'!$B$7:$R$2292,12,0)</f>
        <v>4.9470000000000001</v>
      </c>
      <c r="K9" s="66">
        <f t="shared" si="3"/>
        <v>10</v>
      </c>
      <c r="L9" s="65">
        <f>VLOOKUP($A9,'Return Data'!$B$7:$R$2292,13,0)</f>
        <v>4.9306000000000001</v>
      </c>
      <c r="M9" s="66">
        <f t="shared" si="4"/>
        <v>7</v>
      </c>
      <c r="N9" s="65">
        <f>VLOOKUP($A9,'Return Data'!$B$7:$R$2292,17,0)</f>
        <v>7.0644999999999998</v>
      </c>
      <c r="O9" s="66">
        <f t="shared" si="5"/>
        <v>10</v>
      </c>
      <c r="P9" s="65">
        <f>VLOOKUP($A9,'Return Data'!$B$7:$R$2292,14,0)</f>
        <v>4.6557000000000004</v>
      </c>
      <c r="Q9" s="66">
        <f>RANK(P9,P$8:P$38,0)</f>
        <v>25</v>
      </c>
      <c r="R9" s="65">
        <f>VLOOKUP($A9,'Return Data'!$B$7:$R$2292,16,0)</f>
        <v>7.6603000000000003</v>
      </c>
      <c r="S9" s="67">
        <f t="shared" si="6"/>
        <v>13</v>
      </c>
    </row>
    <row r="10" spans="1:19" x14ac:dyDescent="0.3">
      <c r="A10" s="82" t="s">
        <v>84</v>
      </c>
      <c r="B10" s="64">
        <f>VLOOKUP($A10,'Return Data'!$B$7:$R$2292,3,0)</f>
        <v>44579</v>
      </c>
      <c r="C10" s="65">
        <f>VLOOKUP($A10,'Return Data'!$B$7:$R$2292,4,0)</f>
        <v>0.96740000000000004</v>
      </c>
      <c r="D10" s="65">
        <f>VLOOKUP($A10,'Return Data'!$B$7:$R$2292,9,0)</f>
        <v>0</v>
      </c>
      <c r="E10" s="66">
        <f t="shared" si="0"/>
        <v>7</v>
      </c>
      <c r="F10" s="65">
        <f>VLOOKUP($A10,'Return Data'!$B$7:$R$2292,10,0)</f>
        <v>0</v>
      </c>
      <c r="G10" s="66">
        <f t="shared" si="1"/>
        <v>26</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-13.3377</v>
      </c>
      <c r="O10" s="66">
        <f t="shared" si="5"/>
        <v>30</v>
      </c>
      <c r="P10" s="65"/>
      <c r="Q10" s="66"/>
      <c r="R10" s="65">
        <f>VLOOKUP($A10,'Return Data'!$B$7:$R$2292,16,0)</f>
        <v>-11.944599999999999</v>
      </c>
      <c r="S10" s="67">
        <f t="shared" si="6"/>
        <v>30</v>
      </c>
    </row>
    <row r="11" spans="1:19" x14ac:dyDescent="0.3">
      <c r="A11" s="82" t="s">
        <v>85</v>
      </c>
      <c r="B11" s="64">
        <f>VLOOKUP($A11,'Return Data'!$B$7:$R$2292,3,0)</f>
        <v>44579</v>
      </c>
      <c r="C11" s="65">
        <f>VLOOKUP($A11,'Return Data'!$B$7:$R$2292,4,0)</f>
        <v>1.3985000000000001</v>
      </c>
      <c r="D11" s="65">
        <f>VLOOKUP($A11,'Return Data'!$B$7:$R$2292,9,0)</f>
        <v>0</v>
      </c>
      <c r="E11" s="66">
        <f t="shared" si="0"/>
        <v>7</v>
      </c>
      <c r="F11" s="65">
        <f>VLOOKUP($A11,'Return Data'!$B$7:$R$2292,10,0)</f>
        <v>0</v>
      </c>
      <c r="G11" s="66">
        <f t="shared" si="1"/>
        <v>26</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-13.336399999999999</v>
      </c>
      <c r="O11" s="66">
        <f t="shared" si="5"/>
        <v>29</v>
      </c>
      <c r="P11" s="65"/>
      <c r="Q11" s="66"/>
      <c r="R11" s="65">
        <f>VLOOKUP($A11,'Return Data'!$B$7:$R$2292,16,0)</f>
        <v>-11.9458</v>
      </c>
      <c r="S11" s="67">
        <f t="shared" si="6"/>
        <v>31</v>
      </c>
    </row>
    <row r="12" spans="1:19" x14ac:dyDescent="0.3">
      <c r="A12" s="82" t="s">
        <v>86</v>
      </c>
      <c r="B12" s="64">
        <f>VLOOKUP($A12,'Return Data'!$B$7:$R$2292,3,0)</f>
        <v>44579</v>
      </c>
      <c r="C12" s="65">
        <f>VLOOKUP($A12,'Return Data'!$B$7:$R$2292,4,0)</f>
        <v>23.7591</v>
      </c>
      <c r="D12" s="65">
        <f>VLOOKUP($A12,'Return Data'!$B$7:$R$2292,9,0)</f>
        <v>-12.6898</v>
      </c>
      <c r="E12" s="66">
        <f t="shared" si="0"/>
        <v>30</v>
      </c>
      <c r="F12" s="65">
        <f>VLOOKUP($A12,'Return Data'!$B$7:$R$2292,10,0)</f>
        <v>0.8115</v>
      </c>
      <c r="G12" s="66">
        <f t="shared" si="1"/>
        <v>16</v>
      </c>
      <c r="H12" s="65">
        <f>VLOOKUP($A12,'Return Data'!$B$7:$R$2292,11,0)</f>
        <v>3.5562</v>
      </c>
      <c r="I12" s="66">
        <f t="shared" si="2"/>
        <v>13</v>
      </c>
      <c r="J12" s="65">
        <f>VLOOKUP($A12,'Return Data'!$B$7:$R$2292,12,0)</f>
        <v>3.9836</v>
      </c>
      <c r="K12" s="66">
        <f t="shared" si="3"/>
        <v>16</v>
      </c>
      <c r="L12" s="65">
        <f>VLOOKUP($A12,'Return Data'!$B$7:$R$2292,13,0)</f>
        <v>3.3835999999999999</v>
      </c>
      <c r="M12" s="66">
        <f t="shared" si="4"/>
        <v>13</v>
      </c>
      <c r="N12" s="65">
        <f>VLOOKUP($A12,'Return Data'!$B$7:$R$2292,17,0)</f>
        <v>7.4507000000000003</v>
      </c>
      <c r="O12" s="66">
        <f t="shared" si="5"/>
        <v>7</v>
      </c>
      <c r="P12" s="65">
        <f>VLOOKUP($A12,'Return Data'!$B$7:$R$2292,14,0)</f>
        <v>8.7103000000000002</v>
      </c>
      <c r="Q12" s="66">
        <f t="shared" ref="Q12:Q36" si="7">RANK(P12,P$8:P$38,0)</f>
        <v>1</v>
      </c>
      <c r="R12" s="65">
        <f>VLOOKUP($A12,'Return Data'!$B$7:$R$2292,16,0)</f>
        <v>8.3934999999999995</v>
      </c>
      <c r="S12" s="67">
        <f t="shared" si="6"/>
        <v>4</v>
      </c>
    </row>
    <row r="13" spans="1:19" x14ac:dyDescent="0.3">
      <c r="A13" s="82" t="s">
        <v>87</v>
      </c>
      <c r="B13" s="64">
        <f>VLOOKUP($A13,'Return Data'!$B$7:$R$2292,3,0)</f>
        <v>44579</v>
      </c>
      <c r="C13" s="65">
        <f>VLOOKUP($A13,'Return Data'!$B$7:$R$2292,4,0)</f>
        <v>18.8019</v>
      </c>
      <c r="D13" s="65">
        <f>VLOOKUP($A13,'Return Data'!$B$7:$R$2292,9,0)</f>
        <v>-7.9759000000000002</v>
      </c>
      <c r="E13" s="66">
        <f t="shared" si="0"/>
        <v>26</v>
      </c>
      <c r="F13" s="65">
        <f>VLOOKUP($A13,'Return Data'!$B$7:$R$2292,10,0)</f>
        <v>0.63619999999999999</v>
      </c>
      <c r="G13" s="66">
        <f t="shared" si="1"/>
        <v>20</v>
      </c>
      <c r="H13" s="65">
        <f>VLOOKUP($A13,'Return Data'!$B$7:$R$2292,11,0)</f>
        <v>2.8999000000000001</v>
      </c>
      <c r="I13" s="66">
        <f t="shared" si="2"/>
        <v>17</v>
      </c>
      <c r="J13" s="65">
        <f>VLOOKUP($A13,'Return Data'!$B$7:$R$2292,12,0)</f>
        <v>3.7094</v>
      </c>
      <c r="K13" s="66">
        <f t="shared" si="3"/>
        <v>19</v>
      </c>
      <c r="L13" s="65">
        <f>VLOOKUP($A13,'Return Data'!$B$7:$R$2292,13,0)</f>
        <v>2.2092000000000001</v>
      </c>
      <c r="M13" s="66">
        <f t="shared" si="4"/>
        <v>21</v>
      </c>
      <c r="N13" s="65">
        <f>VLOOKUP($A13,'Return Data'!$B$7:$R$2292,17,0)</f>
        <v>6.1977000000000002</v>
      </c>
      <c r="O13" s="66">
        <f t="shared" si="5"/>
        <v>17</v>
      </c>
      <c r="P13" s="65">
        <f>VLOOKUP($A13,'Return Data'!$B$7:$R$2292,14,0)</f>
        <v>2.9180000000000001</v>
      </c>
      <c r="Q13" s="66">
        <f t="shared" si="7"/>
        <v>28</v>
      </c>
      <c r="R13" s="65">
        <f>VLOOKUP($A13,'Return Data'!$B$7:$R$2292,16,0)</f>
        <v>6.8281000000000001</v>
      </c>
      <c r="S13" s="67">
        <f t="shared" si="6"/>
        <v>19</v>
      </c>
    </row>
    <row r="14" spans="1:19" x14ac:dyDescent="0.3">
      <c r="A14" s="82" t="s">
        <v>88</v>
      </c>
      <c r="B14" s="64">
        <f>VLOOKUP($A14,'Return Data'!$B$7:$R$2292,3,0)</f>
        <v>44579</v>
      </c>
      <c r="C14" s="65">
        <f>VLOOKUP($A14,'Return Data'!$B$7:$R$2292,4,0)</f>
        <v>36.600099999999998</v>
      </c>
      <c r="D14" s="65">
        <f>VLOOKUP($A14,'Return Data'!$B$7:$R$2292,9,0)</f>
        <v>-8.1746999999999996</v>
      </c>
      <c r="E14" s="66">
        <f t="shared" si="0"/>
        <v>27</v>
      </c>
      <c r="F14" s="65">
        <f>VLOOKUP($A14,'Return Data'!$B$7:$R$2292,10,0)</f>
        <v>0.26679999999999998</v>
      </c>
      <c r="G14" s="66">
        <f t="shared" si="1"/>
        <v>24</v>
      </c>
      <c r="H14" s="65">
        <f>VLOOKUP($A14,'Return Data'!$B$7:$R$2292,11,0)</f>
        <v>2.4773999999999998</v>
      </c>
      <c r="I14" s="66">
        <f t="shared" si="2"/>
        <v>22</v>
      </c>
      <c r="J14" s="65">
        <f>VLOOKUP($A14,'Return Data'!$B$7:$R$2292,12,0)</f>
        <v>2.4500000000000002</v>
      </c>
      <c r="K14" s="66">
        <f t="shared" si="3"/>
        <v>28</v>
      </c>
      <c r="L14" s="65">
        <f>VLOOKUP($A14,'Return Data'!$B$7:$R$2292,13,0)</f>
        <v>1.1491</v>
      </c>
      <c r="M14" s="66">
        <f t="shared" si="4"/>
        <v>28</v>
      </c>
      <c r="N14" s="65">
        <f>VLOOKUP($A14,'Return Data'!$B$7:$R$2292,17,0)</f>
        <v>4.9305000000000003</v>
      </c>
      <c r="O14" s="66">
        <f t="shared" si="5"/>
        <v>27</v>
      </c>
      <c r="P14" s="65">
        <f>VLOOKUP($A14,'Return Data'!$B$7:$R$2292,14,0)</f>
        <v>6.0777000000000001</v>
      </c>
      <c r="Q14" s="66">
        <f t="shared" si="7"/>
        <v>22</v>
      </c>
      <c r="R14" s="65">
        <f>VLOOKUP($A14,'Return Data'!$B$7:$R$2292,16,0)</f>
        <v>7.7735000000000003</v>
      </c>
      <c r="S14" s="67">
        <f t="shared" si="6"/>
        <v>11</v>
      </c>
    </row>
    <row r="15" spans="1:19" x14ac:dyDescent="0.3">
      <c r="A15" s="82" t="s">
        <v>89</v>
      </c>
      <c r="B15" s="64">
        <f>VLOOKUP($A15,'Return Data'!$B$7:$R$2292,3,0)</f>
        <v>44579</v>
      </c>
      <c r="C15" s="65">
        <f>VLOOKUP($A15,'Return Data'!$B$7:$R$2292,4,0)</f>
        <v>24.303999999999998</v>
      </c>
      <c r="D15" s="65">
        <f>VLOOKUP($A15,'Return Data'!$B$7:$R$2292,9,0)</f>
        <v>-0.90969999999999995</v>
      </c>
      <c r="E15" s="66">
        <f t="shared" si="0"/>
        <v>11</v>
      </c>
      <c r="F15" s="65">
        <f>VLOOKUP($A15,'Return Data'!$B$7:$R$2292,10,0)</f>
        <v>1.5684</v>
      </c>
      <c r="G15" s="66">
        <f t="shared" si="1"/>
        <v>11</v>
      </c>
      <c r="H15" s="65">
        <f>VLOOKUP($A15,'Return Data'!$B$7:$R$2292,11,0)</f>
        <v>2.2723</v>
      </c>
      <c r="I15" s="66">
        <f t="shared" si="2"/>
        <v>24</v>
      </c>
      <c r="J15" s="65">
        <f>VLOOKUP($A15,'Return Data'!$B$7:$R$2292,12,0)</f>
        <v>2.4081999999999999</v>
      </c>
      <c r="K15" s="66">
        <f t="shared" si="3"/>
        <v>29</v>
      </c>
      <c r="L15" s="65">
        <f>VLOOKUP($A15,'Return Data'!$B$7:$R$2292,13,0)</f>
        <v>1.2679</v>
      </c>
      <c r="M15" s="66">
        <f t="shared" si="4"/>
        <v>26</v>
      </c>
      <c r="N15" s="65">
        <f>VLOOKUP($A15,'Return Data'!$B$7:$R$2292,17,0)</f>
        <v>5.1631999999999998</v>
      </c>
      <c r="O15" s="66">
        <f t="shared" si="5"/>
        <v>25</v>
      </c>
      <c r="P15" s="65">
        <f>VLOOKUP($A15,'Return Data'!$B$7:$R$2292,14,0)</f>
        <v>6.4816000000000003</v>
      </c>
      <c r="Q15" s="66">
        <f t="shared" si="7"/>
        <v>18</v>
      </c>
      <c r="R15" s="65">
        <f>VLOOKUP($A15,'Return Data'!$B$7:$R$2292,16,0)</f>
        <v>7.2728999999999999</v>
      </c>
      <c r="S15" s="67">
        <f t="shared" si="6"/>
        <v>16</v>
      </c>
    </row>
    <row r="16" spans="1:19" x14ac:dyDescent="0.3">
      <c r="A16" s="82" t="s">
        <v>90</v>
      </c>
      <c r="B16" s="64">
        <f>VLOOKUP($A16,'Return Data'!$B$7:$R$2292,3,0)</f>
        <v>44579</v>
      </c>
      <c r="C16" s="65">
        <f>VLOOKUP($A16,'Return Data'!$B$7:$R$2292,4,0)</f>
        <v>2693.1239</v>
      </c>
      <c r="D16" s="65">
        <f>VLOOKUP($A16,'Return Data'!$B$7:$R$2292,9,0)</f>
        <v>-3.5331000000000001</v>
      </c>
      <c r="E16" s="66">
        <f t="shared" si="0"/>
        <v>13</v>
      </c>
      <c r="F16" s="65">
        <f>VLOOKUP($A16,'Return Data'!$B$7:$R$2292,10,0)</f>
        <v>1.7703</v>
      </c>
      <c r="G16" s="66">
        <f t="shared" si="1"/>
        <v>10</v>
      </c>
      <c r="H16" s="65">
        <f>VLOOKUP($A16,'Return Data'!$B$7:$R$2292,11,0)</f>
        <v>4.1596000000000002</v>
      </c>
      <c r="I16" s="66">
        <f t="shared" si="2"/>
        <v>7</v>
      </c>
      <c r="J16" s="65">
        <f>VLOOKUP($A16,'Return Data'!$B$7:$R$2292,12,0)</f>
        <v>4.2476000000000003</v>
      </c>
      <c r="K16" s="66">
        <f t="shared" si="3"/>
        <v>14</v>
      </c>
      <c r="L16" s="65">
        <f>VLOOKUP($A16,'Return Data'!$B$7:$R$2292,13,0)</f>
        <v>2.5160999999999998</v>
      </c>
      <c r="M16" s="66">
        <f t="shared" si="4"/>
        <v>17</v>
      </c>
      <c r="N16" s="65">
        <f>VLOOKUP($A16,'Return Data'!$B$7:$R$2292,17,0)</f>
        <v>7.2434000000000003</v>
      </c>
      <c r="O16" s="66">
        <f t="shared" si="5"/>
        <v>8</v>
      </c>
      <c r="P16" s="65">
        <f>VLOOKUP($A16,'Return Data'!$B$7:$R$2292,14,0)</f>
        <v>8.3180999999999994</v>
      </c>
      <c r="Q16" s="66">
        <f t="shared" si="7"/>
        <v>6</v>
      </c>
      <c r="R16" s="65">
        <f>VLOOKUP($A16,'Return Data'!$B$7:$R$2292,16,0)</f>
        <v>6.9683999999999999</v>
      </c>
      <c r="S16" s="67">
        <f t="shared" si="6"/>
        <v>17</v>
      </c>
    </row>
    <row r="17" spans="1:19" x14ac:dyDescent="0.3">
      <c r="A17" s="82" t="s">
        <v>92</v>
      </c>
      <c r="B17" s="64">
        <f>VLOOKUP($A17,'Return Data'!$B$7:$R$2292,3,0)</f>
        <v>44579</v>
      </c>
      <c r="C17" s="65">
        <f>VLOOKUP($A17,'Return Data'!$B$7:$R$2292,4,0)</f>
        <v>77.802199999999999</v>
      </c>
      <c r="D17" s="65">
        <f>VLOOKUP($A17,'Return Data'!$B$7:$R$2292,9,0)</f>
        <v>-3.9912999999999998</v>
      </c>
      <c r="E17" s="66">
        <f t="shared" si="0"/>
        <v>16</v>
      </c>
      <c r="F17" s="65">
        <f>VLOOKUP($A17,'Return Data'!$B$7:$R$2292,10,0)</f>
        <v>3.6492</v>
      </c>
      <c r="G17" s="66">
        <f t="shared" si="1"/>
        <v>3</v>
      </c>
      <c r="H17" s="65">
        <f>VLOOKUP($A17,'Return Data'!$B$7:$R$2292,11,0)</f>
        <v>17.327300000000001</v>
      </c>
      <c r="I17" s="66">
        <f t="shared" si="2"/>
        <v>2</v>
      </c>
      <c r="J17" s="65">
        <f>VLOOKUP($A17,'Return Data'!$B$7:$R$2292,12,0)</f>
        <v>12.0276</v>
      </c>
      <c r="K17" s="66">
        <f t="shared" si="3"/>
        <v>2</v>
      </c>
      <c r="L17" s="65">
        <f>VLOOKUP($A17,'Return Data'!$B$7:$R$2292,13,0)</f>
        <v>13.5215</v>
      </c>
      <c r="M17" s="66">
        <f t="shared" si="4"/>
        <v>1</v>
      </c>
      <c r="N17" s="65">
        <f>VLOOKUP($A17,'Return Data'!$B$7:$R$2292,17,0)</f>
        <v>7.9819000000000004</v>
      </c>
      <c r="O17" s="66">
        <f t="shared" si="5"/>
        <v>2</v>
      </c>
      <c r="P17" s="65">
        <f>VLOOKUP($A17,'Return Data'!$B$7:$R$2292,14,0)</f>
        <v>5.8933</v>
      </c>
      <c r="Q17" s="66">
        <f t="shared" si="7"/>
        <v>23</v>
      </c>
      <c r="R17" s="65">
        <f>VLOOKUP($A17,'Return Data'!$B$7:$R$2292,16,0)</f>
        <v>8.5916999999999994</v>
      </c>
      <c r="S17" s="67">
        <f t="shared" si="6"/>
        <v>2</v>
      </c>
    </row>
    <row r="18" spans="1:19" x14ac:dyDescent="0.3">
      <c r="A18" s="82" t="s">
        <v>93</v>
      </c>
      <c r="B18" s="64">
        <f>VLOOKUP($A18,'Return Data'!$B$7:$R$2292,3,0)</f>
        <v>44579</v>
      </c>
      <c r="C18" s="65">
        <f>VLOOKUP($A18,'Return Data'!$B$7:$R$2292,4,0)</f>
        <v>73.001599999999996</v>
      </c>
      <c r="D18" s="65">
        <f>VLOOKUP($A18,'Return Data'!$B$7:$R$2292,9,0)</f>
        <v>-6.5063000000000004</v>
      </c>
      <c r="E18" s="66">
        <f t="shared" si="0"/>
        <v>21</v>
      </c>
      <c r="F18" s="65">
        <f>VLOOKUP($A18,'Return Data'!$B$7:$R$2292,10,0)</f>
        <v>0.78300000000000003</v>
      </c>
      <c r="G18" s="66">
        <f t="shared" si="1"/>
        <v>17</v>
      </c>
      <c r="H18" s="65">
        <f>VLOOKUP($A18,'Return Data'!$B$7:$R$2292,11,0)</f>
        <v>1.7359</v>
      </c>
      <c r="I18" s="66">
        <f t="shared" si="2"/>
        <v>27</v>
      </c>
      <c r="J18" s="65">
        <f>VLOOKUP($A18,'Return Data'!$B$7:$R$2292,12,0)</f>
        <v>9.9773999999999994</v>
      </c>
      <c r="K18" s="66">
        <f t="shared" si="3"/>
        <v>4</v>
      </c>
      <c r="L18" s="65">
        <f>VLOOKUP($A18,'Return Data'!$B$7:$R$2292,13,0)</f>
        <v>7.1619000000000002</v>
      </c>
      <c r="M18" s="66">
        <f t="shared" si="4"/>
        <v>3</v>
      </c>
      <c r="N18" s="65">
        <f>VLOOKUP($A18,'Return Data'!$B$7:$R$2292,17,0)</f>
        <v>7.8811999999999998</v>
      </c>
      <c r="O18" s="66">
        <f t="shared" si="5"/>
        <v>3</v>
      </c>
      <c r="P18" s="65">
        <f>VLOOKUP($A18,'Return Data'!$B$7:$R$2292,14,0)</f>
        <v>6.3329000000000004</v>
      </c>
      <c r="Q18" s="66">
        <f t="shared" si="7"/>
        <v>19</v>
      </c>
      <c r="R18" s="65">
        <f>VLOOKUP($A18,'Return Data'!$B$7:$R$2292,16,0)</f>
        <v>8.3658999999999999</v>
      </c>
      <c r="S18" s="67">
        <f t="shared" si="6"/>
        <v>5</v>
      </c>
    </row>
    <row r="19" spans="1:19" x14ac:dyDescent="0.3">
      <c r="A19" s="82" t="s">
        <v>94</v>
      </c>
      <c r="B19" s="64">
        <f>VLOOKUP($A19,'Return Data'!$B$7:$R$2292,3,0)</f>
        <v>44579</v>
      </c>
      <c r="C19" s="65">
        <f>VLOOKUP($A19,'Return Data'!$B$7:$R$2292,4,0)</f>
        <v>73.001599999999996</v>
      </c>
      <c r="D19" s="65">
        <f>VLOOKUP($A19,'Return Data'!$B$7:$R$2292,9,0)</f>
        <v>-6.5063000000000004</v>
      </c>
      <c r="E19" s="66">
        <f t="shared" si="0"/>
        <v>21</v>
      </c>
      <c r="F19" s="65">
        <f>VLOOKUP($A19,'Return Data'!$B$7:$R$2292,10,0)</f>
        <v>0.78300000000000003</v>
      </c>
      <c r="G19" s="66">
        <f t="shared" si="1"/>
        <v>17</v>
      </c>
      <c r="H19" s="65">
        <f>VLOOKUP($A19,'Return Data'!$B$7:$R$2292,11,0)</f>
        <v>1.7359</v>
      </c>
      <c r="I19" s="66">
        <f t="shared" si="2"/>
        <v>27</v>
      </c>
      <c r="J19" s="65">
        <f>VLOOKUP($A19,'Return Data'!$B$7:$R$2292,12,0)</f>
        <v>9.9773999999999994</v>
      </c>
      <c r="K19" s="66">
        <f t="shared" si="3"/>
        <v>4</v>
      </c>
      <c r="L19" s="65">
        <f>VLOOKUP($A19,'Return Data'!$B$7:$R$2292,13,0)</f>
        <v>7.1619000000000002</v>
      </c>
      <c r="M19" s="66">
        <f t="shared" si="4"/>
        <v>3</v>
      </c>
      <c r="N19" s="65">
        <f>VLOOKUP($A19,'Return Data'!$B$7:$R$2292,17,0)</f>
        <v>7.8811999999999998</v>
      </c>
      <c r="O19" s="66">
        <f t="shared" si="5"/>
        <v>3</v>
      </c>
      <c r="P19" s="65">
        <f>VLOOKUP($A19,'Return Data'!$B$7:$R$2292,14,0)</f>
        <v>6.3329000000000004</v>
      </c>
      <c r="Q19" s="66">
        <f t="shared" si="7"/>
        <v>19</v>
      </c>
      <c r="R19" s="65">
        <f>VLOOKUP($A19,'Return Data'!$B$7:$R$2292,16,0)</f>
        <v>8.3658999999999999</v>
      </c>
      <c r="S19" s="67">
        <f t="shared" si="6"/>
        <v>5</v>
      </c>
    </row>
    <row r="20" spans="1:19" x14ac:dyDescent="0.3">
      <c r="A20" s="82" t="s">
        <v>95</v>
      </c>
      <c r="B20" s="64">
        <f>VLOOKUP($A20,'Return Data'!$B$7:$R$2292,3,0)</f>
        <v>44579</v>
      </c>
      <c r="C20" s="65">
        <f>VLOOKUP($A20,'Return Data'!$B$7:$R$2292,4,0)</f>
        <v>73.001599999999996</v>
      </c>
      <c r="D20" s="65">
        <f>VLOOKUP($A20,'Return Data'!$B$7:$R$2292,9,0)</f>
        <v>-6.5063000000000004</v>
      </c>
      <c r="E20" s="66">
        <f t="shared" si="0"/>
        <v>21</v>
      </c>
      <c r="F20" s="65">
        <f>VLOOKUP($A20,'Return Data'!$B$7:$R$2292,10,0)</f>
        <v>0.78300000000000003</v>
      </c>
      <c r="G20" s="66">
        <f t="shared" si="1"/>
        <v>17</v>
      </c>
      <c r="H20" s="65">
        <f>VLOOKUP($A20,'Return Data'!$B$7:$R$2292,11,0)</f>
        <v>1.7359</v>
      </c>
      <c r="I20" s="66">
        <f t="shared" si="2"/>
        <v>27</v>
      </c>
      <c r="J20" s="65">
        <f>VLOOKUP($A20,'Return Data'!$B$7:$R$2292,12,0)</f>
        <v>9.9773999999999994</v>
      </c>
      <c r="K20" s="66">
        <f t="shared" si="3"/>
        <v>4</v>
      </c>
      <c r="L20" s="65">
        <f>VLOOKUP($A20,'Return Data'!$B$7:$R$2292,13,0)</f>
        <v>7.1619000000000002</v>
      </c>
      <c r="M20" s="66">
        <f t="shared" si="4"/>
        <v>3</v>
      </c>
      <c r="N20" s="65">
        <f>VLOOKUP($A20,'Return Data'!$B$7:$R$2292,17,0)</f>
        <v>7.8811999999999998</v>
      </c>
      <c r="O20" s="66">
        <f t="shared" si="5"/>
        <v>3</v>
      </c>
      <c r="P20" s="65">
        <f>VLOOKUP($A20,'Return Data'!$B$7:$R$2292,14,0)</f>
        <v>6.3329000000000004</v>
      </c>
      <c r="Q20" s="66">
        <f t="shared" si="7"/>
        <v>19</v>
      </c>
      <c r="R20" s="65">
        <f>VLOOKUP($A20,'Return Data'!$B$7:$R$2292,16,0)</f>
        <v>8.3658999999999999</v>
      </c>
      <c r="S20" s="67">
        <f t="shared" si="6"/>
        <v>5</v>
      </c>
    </row>
    <row r="21" spans="1:19" x14ac:dyDescent="0.3">
      <c r="A21" s="82" t="s">
        <v>96</v>
      </c>
      <c r="B21" s="64">
        <f>VLOOKUP($A21,'Return Data'!$B$7:$R$2292,3,0)</f>
        <v>44579</v>
      </c>
      <c r="C21" s="65">
        <f>VLOOKUP($A21,'Return Data'!$B$7:$R$2292,4,0)</f>
        <v>28.7333</v>
      </c>
      <c r="D21" s="65">
        <f>VLOOKUP($A21,'Return Data'!$B$7:$R$2292,9,0)</f>
        <v>-7.5242000000000004</v>
      </c>
      <c r="E21" s="66">
        <f t="shared" si="0"/>
        <v>24</v>
      </c>
      <c r="F21" s="65">
        <f>VLOOKUP($A21,'Return Data'!$B$7:$R$2292,10,0)</f>
        <v>0.61260000000000003</v>
      </c>
      <c r="G21" s="66">
        <f t="shared" si="1"/>
        <v>21</v>
      </c>
      <c r="H21" s="65">
        <f>VLOOKUP($A21,'Return Data'!$B$7:$R$2292,11,0)</f>
        <v>2.3268</v>
      </c>
      <c r="I21" s="66">
        <f t="shared" si="2"/>
        <v>23</v>
      </c>
      <c r="J21" s="65">
        <f>VLOOKUP($A21,'Return Data'!$B$7:$R$2292,12,0)</f>
        <v>2.9434</v>
      </c>
      <c r="K21" s="66">
        <f t="shared" si="3"/>
        <v>24</v>
      </c>
      <c r="L21" s="65">
        <f>VLOOKUP($A21,'Return Data'!$B$7:$R$2292,13,0)</f>
        <v>1.5078</v>
      </c>
      <c r="M21" s="66">
        <f t="shared" si="4"/>
        <v>25</v>
      </c>
      <c r="N21" s="65">
        <f>VLOOKUP($A21,'Return Data'!$B$7:$R$2292,17,0)</f>
        <v>4.8479999999999999</v>
      </c>
      <c r="O21" s="66">
        <f t="shared" si="5"/>
        <v>28</v>
      </c>
      <c r="P21" s="65">
        <f>VLOOKUP($A21,'Return Data'!$B$7:$R$2292,14,0)</f>
        <v>6.7150999999999996</v>
      </c>
      <c r="Q21" s="66">
        <f t="shared" si="7"/>
        <v>15</v>
      </c>
      <c r="R21" s="65">
        <f>VLOOKUP($A21,'Return Data'!$B$7:$R$2292,16,0)</f>
        <v>7.6608999999999998</v>
      </c>
      <c r="S21" s="67">
        <f t="shared" si="6"/>
        <v>12</v>
      </c>
    </row>
    <row r="22" spans="1:19" x14ac:dyDescent="0.3">
      <c r="A22" s="82" t="s">
        <v>97</v>
      </c>
      <c r="B22" s="64">
        <f>VLOOKUP($A22,'Return Data'!$B$7:$R$2292,3,0)</f>
        <v>44579</v>
      </c>
      <c r="C22" s="65">
        <f>VLOOKUP($A22,'Return Data'!$B$7:$R$2292,4,0)</f>
        <v>28.950500000000002</v>
      </c>
      <c r="D22" s="65">
        <f>VLOOKUP($A22,'Return Data'!$B$7:$R$2292,9,0)</f>
        <v>-4.5872000000000002</v>
      </c>
      <c r="E22" s="66">
        <f t="shared" si="0"/>
        <v>17</v>
      </c>
      <c r="F22" s="65">
        <f>VLOOKUP($A22,'Return Data'!$B$7:$R$2292,10,0)</f>
        <v>0.91069999999999995</v>
      </c>
      <c r="G22" s="66">
        <f t="shared" si="1"/>
        <v>15</v>
      </c>
      <c r="H22" s="65">
        <f>VLOOKUP($A22,'Return Data'!$B$7:$R$2292,11,0)</f>
        <v>3.6158999999999999</v>
      </c>
      <c r="I22" s="66">
        <f t="shared" si="2"/>
        <v>12</v>
      </c>
      <c r="J22" s="65">
        <f>VLOOKUP($A22,'Return Data'!$B$7:$R$2292,12,0)</f>
        <v>4.3112000000000004</v>
      </c>
      <c r="K22" s="66">
        <f t="shared" si="3"/>
        <v>13</v>
      </c>
      <c r="L22" s="65">
        <f>VLOOKUP($A22,'Return Data'!$B$7:$R$2292,13,0)</f>
        <v>4.0670000000000002</v>
      </c>
      <c r="M22" s="66">
        <f t="shared" si="4"/>
        <v>10</v>
      </c>
      <c r="N22" s="65">
        <f>VLOOKUP($A22,'Return Data'!$B$7:$R$2292,17,0)</f>
        <v>7.6878000000000002</v>
      </c>
      <c r="O22" s="66">
        <f t="shared" si="5"/>
        <v>6</v>
      </c>
      <c r="P22" s="65">
        <f>VLOOKUP($A22,'Return Data'!$B$7:$R$2292,14,0)</f>
        <v>8.5762</v>
      </c>
      <c r="Q22" s="66">
        <f t="shared" si="7"/>
        <v>2</v>
      </c>
      <c r="R22" s="65">
        <f>VLOOKUP($A22,'Return Data'!$B$7:$R$2292,16,0)</f>
        <v>9.2603000000000009</v>
      </c>
      <c r="S22" s="67">
        <f t="shared" si="6"/>
        <v>1</v>
      </c>
    </row>
    <row r="23" spans="1:19" x14ac:dyDescent="0.3">
      <c r="A23" s="82" t="s">
        <v>98</v>
      </c>
      <c r="B23" s="64">
        <f>VLOOKUP($A23,'Return Data'!$B$7:$R$2292,3,0)</f>
        <v>44579</v>
      </c>
      <c r="C23" s="65">
        <f>VLOOKUP($A23,'Return Data'!$B$7:$R$2292,4,0)</f>
        <v>17.933299999999999</v>
      </c>
      <c r="D23" s="65">
        <f>VLOOKUP($A23,'Return Data'!$B$7:$R$2292,9,0)</f>
        <v>-8.8605999999999998</v>
      </c>
      <c r="E23" s="66">
        <f t="shared" si="0"/>
        <v>28</v>
      </c>
      <c r="F23" s="65">
        <f>VLOOKUP($A23,'Return Data'!$B$7:$R$2292,10,0)</f>
        <v>0.56720000000000004</v>
      </c>
      <c r="G23" s="66">
        <f t="shared" si="1"/>
        <v>22</v>
      </c>
      <c r="H23" s="65">
        <f>VLOOKUP($A23,'Return Data'!$B$7:$R$2292,11,0)</f>
        <v>4.4447999999999999</v>
      </c>
      <c r="I23" s="66">
        <f t="shared" si="2"/>
        <v>6</v>
      </c>
      <c r="J23" s="65">
        <f>VLOOKUP($A23,'Return Data'!$B$7:$R$2292,12,0)</f>
        <v>5.2895000000000003</v>
      </c>
      <c r="K23" s="66">
        <f t="shared" si="3"/>
        <v>8</v>
      </c>
      <c r="L23" s="65">
        <f>VLOOKUP($A23,'Return Data'!$B$7:$R$2292,13,0)</f>
        <v>4.0486000000000004</v>
      </c>
      <c r="M23" s="66">
        <f t="shared" si="4"/>
        <v>11</v>
      </c>
      <c r="N23" s="65">
        <f>VLOOKUP($A23,'Return Data'!$B$7:$R$2292,17,0)</f>
        <v>6.9283000000000001</v>
      </c>
      <c r="O23" s="66">
        <f t="shared" si="5"/>
        <v>13</v>
      </c>
      <c r="P23" s="65">
        <f>VLOOKUP($A23,'Return Data'!$B$7:$R$2292,14,0)</f>
        <v>6.4927999999999999</v>
      </c>
      <c r="Q23" s="66">
        <f t="shared" si="7"/>
        <v>17</v>
      </c>
      <c r="R23" s="65">
        <f>VLOOKUP($A23,'Return Data'!$B$7:$R$2292,16,0)</f>
        <v>6.0677000000000003</v>
      </c>
      <c r="S23" s="67">
        <f t="shared" si="6"/>
        <v>26</v>
      </c>
    </row>
    <row r="24" spans="1:19" x14ac:dyDescent="0.3">
      <c r="A24" s="82" t="s">
        <v>99</v>
      </c>
      <c r="B24" s="64">
        <f>VLOOKUP($A24,'Return Data'!$B$7:$R$2292,3,0)</f>
        <v>44579</v>
      </c>
      <c r="C24" s="65">
        <f>VLOOKUP($A24,'Return Data'!$B$7:$R$2292,4,0)</f>
        <v>27.772300000000001</v>
      </c>
      <c r="D24" s="65">
        <f>VLOOKUP($A24,'Return Data'!$B$7:$R$2292,9,0)</f>
        <v>-4.7809999999999997</v>
      </c>
      <c r="E24" s="66">
        <f t="shared" si="0"/>
        <v>19</v>
      </c>
      <c r="F24" s="65">
        <f>VLOOKUP($A24,'Return Data'!$B$7:$R$2292,10,0)</f>
        <v>1.1059000000000001</v>
      </c>
      <c r="G24" s="66">
        <f t="shared" si="1"/>
        <v>14</v>
      </c>
      <c r="H24" s="65">
        <f>VLOOKUP($A24,'Return Data'!$B$7:$R$2292,11,0)</f>
        <v>2.4923000000000002</v>
      </c>
      <c r="I24" s="66">
        <f t="shared" si="2"/>
        <v>21</v>
      </c>
      <c r="J24" s="65">
        <f>VLOOKUP($A24,'Return Data'!$B$7:$R$2292,12,0)</f>
        <v>3.851</v>
      </c>
      <c r="K24" s="66">
        <f t="shared" si="3"/>
        <v>17</v>
      </c>
      <c r="L24" s="65">
        <f>VLOOKUP($A24,'Return Data'!$B$7:$R$2292,13,0)</f>
        <v>1.8998999999999999</v>
      </c>
      <c r="M24" s="66">
        <f t="shared" si="4"/>
        <v>23</v>
      </c>
      <c r="N24" s="65">
        <f>VLOOKUP($A24,'Return Data'!$B$7:$R$2292,17,0)</f>
        <v>7.0381</v>
      </c>
      <c r="O24" s="66">
        <f t="shared" si="5"/>
        <v>12</v>
      </c>
      <c r="P24" s="65">
        <f>VLOOKUP($A24,'Return Data'!$B$7:$R$2292,14,0)</f>
        <v>8.5367999999999995</v>
      </c>
      <c r="Q24" s="66">
        <f t="shared" si="7"/>
        <v>3</v>
      </c>
      <c r="R24" s="65">
        <f>VLOOKUP($A24,'Return Data'!$B$7:$R$2292,16,0)</f>
        <v>8.0838999999999999</v>
      </c>
      <c r="S24" s="67">
        <f t="shared" si="6"/>
        <v>8</v>
      </c>
    </row>
    <row r="25" spans="1:19" x14ac:dyDescent="0.3">
      <c r="A25" s="82" t="s">
        <v>100</v>
      </c>
      <c r="B25" s="64">
        <f>VLOOKUP($A25,'Return Data'!$B$7:$R$2292,3,0)</f>
        <v>44579</v>
      </c>
      <c r="C25" s="65">
        <f>VLOOKUP($A25,'Return Data'!$B$7:$R$2292,4,0)</f>
        <v>17.794499999999999</v>
      </c>
      <c r="D25" s="65">
        <f>VLOOKUP($A25,'Return Data'!$B$7:$R$2292,9,0)</f>
        <v>1.6048</v>
      </c>
      <c r="E25" s="66">
        <f t="shared" si="0"/>
        <v>3</v>
      </c>
      <c r="F25" s="65">
        <f>VLOOKUP($A25,'Return Data'!$B$7:$R$2292,10,0)</f>
        <v>4.6718000000000002</v>
      </c>
      <c r="G25" s="66">
        <f t="shared" si="1"/>
        <v>2</v>
      </c>
      <c r="H25" s="65">
        <f>VLOOKUP($A25,'Return Data'!$B$7:$R$2292,11,0)</f>
        <v>5.8849</v>
      </c>
      <c r="I25" s="66">
        <f t="shared" si="2"/>
        <v>4</v>
      </c>
      <c r="J25" s="65">
        <f>VLOOKUP($A25,'Return Data'!$B$7:$R$2292,12,0)</f>
        <v>7.1223000000000001</v>
      </c>
      <c r="K25" s="66">
        <f t="shared" si="3"/>
        <v>7</v>
      </c>
      <c r="L25" s="65">
        <f>VLOOKUP($A25,'Return Data'!$B$7:$R$2292,13,0)</f>
        <v>6.2180999999999997</v>
      </c>
      <c r="M25" s="66">
        <f t="shared" si="4"/>
        <v>6</v>
      </c>
      <c r="N25" s="65">
        <f>VLOOKUP($A25,'Return Data'!$B$7:$R$2292,17,0)</f>
        <v>6.8506999999999998</v>
      </c>
      <c r="O25" s="66">
        <f t="shared" si="5"/>
        <v>14</v>
      </c>
      <c r="P25" s="65">
        <f>VLOOKUP($A25,'Return Data'!$B$7:$R$2292,14,0)</f>
        <v>7.1257000000000001</v>
      </c>
      <c r="Q25" s="66">
        <f t="shared" si="7"/>
        <v>12</v>
      </c>
      <c r="R25" s="65">
        <f>VLOOKUP($A25,'Return Data'!$B$7:$R$2292,16,0)</f>
        <v>6.9515000000000002</v>
      </c>
      <c r="S25" s="67">
        <f t="shared" si="6"/>
        <v>18</v>
      </c>
    </row>
    <row r="26" spans="1:19" x14ac:dyDescent="0.3">
      <c r="A26" s="82" t="s">
        <v>101</v>
      </c>
      <c r="B26" s="64">
        <f>VLOOKUP($A26,'Return Data'!$B$7:$R$2292,3,0)</f>
        <v>44579</v>
      </c>
      <c r="C26" s="65">
        <f>VLOOKUP($A26,'Return Data'!$B$7:$R$2292,4,0)</f>
        <v>1223.0746999999999</v>
      </c>
      <c r="D26" s="65">
        <f>VLOOKUP($A26,'Return Data'!$B$7:$R$2292,9,0)</f>
        <v>0.44429999999999997</v>
      </c>
      <c r="E26" s="66">
        <f t="shared" si="0"/>
        <v>5</v>
      </c>
      <c r="F26" s="65">
        <f>VLOOKUP($A26,'Return Data'!$B$7:$R$2292,10,0)</f>
        <v>2.125</v>
      </c>
      <c r="G26" s="66">
        <f t="shared" si="1"/>
        <v>9</v>
      </c>
      <c r="H26" s="65">
        <f>VLOOKUP($A26,'Return Data'!$B$7:$R$2292,11,0)</f>
        <v>3.9820000000000002</v>
      </c>
      <c r="I26" s="66">
        <f t="shared" si="2"/>
        <v>10</v>
      </c>
      <c r="J26" s="65">
        <f>VLOOKUP($A26,'Return Data'!$B$7:$R$2292,12,0)</f>
        <v>4.2474999999999996</v>
      </c>
      <c r="K26" s="66">
        <f t="shared" si="3"/>
        <v>15</v>
      </c>
      <c r="L26" s="65">
        <f>VLOOKUP($A26,'Return Data'!$B$7:$R$2292,13,0)</f>
        <v>3.7743000000000002</v>
      </c>
      <c r="M26" s="66">
        <f t="shared" si="4"/>
        <v>12</v>
      </c>
      <c r="N26" s="65">
        <f>VLOOKUP($A26,'Return Data'!$B$7:$R$2292,17,0)</f>
        <v>5.1939000000000002</v>
      </c>
      <c r="O26" s="66">
        <f t="shared" si="5"/>
        <v>24</v>
      </c>
      <c r="P26" s="65">
        <f>VLOOKUP($A26,'Return Data'!$B$7:$R$2292,14,0)</f>
        <v>6.6205999999999996</v>
      </c>
      <c r="Q26" s="66">
        <f t="shared" si="7"/>
        <v>16</v>
      </c>
      <c r="R26" s="65">
        <f>VLOOKUP($A26,'Return Data'!$B$7:$R$2292,16,0)</f>
        <v>6.6536999999999997</v>
      </c>
      <c r="S26" s="67">
        <f t="shared" si="6"/>
        <v>23</v>
      </c>
    </row>
    <row r="27" spans="1:19" x14ac:dyDescent="0.3">
      <c r="A27" s="82" t="s">
        <v>102</v>
      </c>
      <c r="B27" s="64">
        <f>VLOOKUP($A27,'Return Data'!$B$7:$R$2292,3,0)</f>
        <v>44579</v>
      </c>
      <c r="C27" s="65">
        <f>VLOOKUP($A27,'Return Data'!$B$7:$R$2292,4,0)</f>
        <v>33.277900000000002</v>
      </c>
      <c r="D27" s="65">
        <f>VLOOKUP($A27,'Return Data'!$B$7:$R$2292,9,0)</f>
        <v>0.98460000000000003</v>
      </c>
      <c r="E27" s="66">
        <f t="shared" si="0"/>
        <v>4</v>
      </c>
      <c r="F27" s="65">
        <f>VLOOKUP($A27,'Return Data'!$B$7:$R$2292,10,0)</f>
        <v>2.7587000000000002</v>
      </c>
      <c r="G27" s="66">
        <f t="shared" si="1"/>
        <v>5</v>
      </c>
      <c r="H27" s="65">
        <f>VLOOKUP($A27,'Return Data'!$B$7:$R$2292,11,0)</f>
        <v>3.3527</v>
      </c>
      <c r="I27" s="66">
        <f t="shared" si="2"/>
        <v>16</v>
      </c>
      <c r="J27" s="65">
        <f>VLOOKUP($A27,'Return Data'!$B$7:$R$2292,12,0)</f>
        <v>3.7275999999999998</v>
      </c>
      <c r="K27" s="66">
        <f t="shared" si="3"/>
        <v>18</v>
      </c>
      <c r="L27" s="65">
        <f>VLOOKUP($A27,'Return Data'!$B$7:$R$2292,13,0)</f>
        <v>3.2900999999999998</v>
      </c>
      <c r="M27" s="66">
        <f t="shared" si="4"/>
        <v>14</v>
      </c>
      <c r="N27" s="65">
        <f>VLOOKUP($A27,'Return Data'!$B$7:$R$2292,17,0)</f>
        <v>5.1102999999999996</v>
      </c>
      <c r="O27" s="66">
        <f t="shared" si="5"/>
        <v>26</v>
      </c>
      <c r="P27" s="65">
        <f>VLOOKUP($A27,'Return Data'!$B$7:$R$2292,14,0)</f>
        <v>5.4108000000000001</v>
      </c>
      <c r="Q27" s="66">
        <f t="shared" si="7"/>
        <v>24</v>
      </c>
      <c r="R27" s="65">
        <f>VLOOKUP($A27,'Return Data'!$B$7:$R$2292,16,0)</f>
        <v>6.6845999999999997</v>
      </c>
      <c r="S27" s="67">
        <f t="shared" si="6"/>
        <v>22</v>
      </c>
    </row>
    <row r="28" spans="1:19" x14ac:dyDescent="0.3">
      <c r="A28" s="82" t="s">
        <v>103</v>
      </c>
      <c r="B28" s="64">
        <f>VLOOKUP($A28,'Return Data'!$B$7:$R$2292,3,0)</f>
        <v>44579</v>
      </c>
      <c r="C28" s="65">
        <f>VLOOKUP($A28,'Return Data'!$B$7:$R$2292,4,0)</f>
        <v>30.127199999999998</v>
      </c>
      <c r="D28" s="65">
        <f>VLOOKUP($A28,'Return Data'!$B$7:$R$2292,9,0)</f>
        <v>-3.7923</v>
      </c>
      <c r="E28" s="66">
        <f t="shared" si="0"/>
        <v>15</v>
      </c>
      <c r="F28" s="65">
        <f>VLOOKUP($A28,'Return Data'!$B$7:$R$2292,10,0)</f>
        <v>1.3968</v>
      </c>
      <c r="G28" s="66">
        <f t="shared" si="1"/>
        <v>13</v>
      </c>
      <c r="H28" s="65">
        <f>VLOOKUP($A28,'Return Data'!$B$7:$R$2292,11,0)</f>
        <v>4.6311</v>
      </c>
      <c r="I28" s="66">
        <f t="shared" si="2"/>
        <v>5</v>
      </c>
      <c r="J28" s="65">
        <f>VLOOKUP($A28,'Return Data'!$B$7:$R$2292,12,0)</f>
        <v>4.8917999999999999</v>
      </c>
      <c r="K28" s="66">
        <f t="shared" si="3"/>
        <v>12</v>
      </c>
      <c r="L28" s="65">
        <f>VLOOKUP($A28,'Return Data'!$B$7:$R$2292,13,0)</f>
        <v>3.1414</v>
      </c>
      <c r="M28" s="66">
        <f t="shared" si="4"/>
        <v>15</v>
      </c>
      <c r="N28" s="65">
        <f>VLOOKUP($A28,'Return Data'!$B$7:$R$2292,17,0)</f>
        <v>7.1052</v>
      </c>
      <c r="O28" s="66">
        <f t="shared" si="5"/>
        <v>9</v>
      </c>
      <c r="P28" s="65">
        <f>VLOOKUP($A28,'Return Data'!$B$7:$R$2292,14,0)</f>
        <v>8.4600000000000009</v>
      </c>
      <c r="Q28" s="66">
        <f t="shared" si="7"/>
        <v>4</v>
      </c>
      <c r="R28" s="65">
        <f>VLOOKUP($A28,'Return Data'!$B$7:$R$2292,16,0)</f>
        <v>8.4116</v>
      </c>
      <c r="S28" s="67">
        <f t="shared" si="6"/>
        <v>3</v>
      </c>
    </row>
    <row r="29" spans="1:19" x14ac:dyDescent="0.3">
      <c r="A29" s="82" t="s">
        <v>104</v>
      </c>
      <c r="B29" s="64">
        <f>VLOOKUP($A29,'Return Data'!$B$7:$R$2292,3,0)</f>
        <v>44579</v>
      </c>
      <c r="C29" s="65">
        <f>VLOOKUP($A29,'Return Data'!$B$7:$R$2292,4,0)</f>
        <v>23.817</v>
      </c>
      <c r="D29" s="65">
        <f>VLOOKUP($A29,'Return Data'!$B$7:$R$2292,9,0)</f>
        <v>-4.6504000000000003</v>
      </c>
      <c r="E29" s="66">
        <f t="shared" si="0"/>
        <v>18</v>
      </c>
      <c r="F29" s="65">
        <f>VLOOKUP($A29,'Return Data'!$B$7:$R$2292,10,0)</f>
        <v>-0.42099999999999999</v>
      </c>
      <c r="G29" s="66">
        <f t="shared" si="1"/>
        <v>30</v>
      </c>
      <c r="H29" s="65">
        <f>VLOOKUP($A29,'Return Data'!$B$7:$R$2292,11,0)</f>
        <v>2.0531000000000001</v>
      </c>
      <c r="I29" s="66">
        <f t="shared" si="2"/>
        <v>26</v>
      </c>
      <c r="J29" s="65">
        <f>VLOOKUP($A29,'Return Data'!$B$7:$R$2292,12,0)</f>
        <v>3.0528</v>
      </c>
      <c r="K29" s="66">
        <f t="shared" si="3"/>
        <v>23</v>
      </c>
      <c r="L29" s="65">
        <f>VLOOKUP($A29,'Return Data'!$B$7:$R$2292,13,0)</f>
        <v>1.2141</v>
      </c>
      <c r="M29" s="66">
        <f t="shared" si="4"/>
        <v>27</v>
      </c>
      <c r="N29" s="65">
        <f>VLOOKUP($A29,'Return Data'!$B$7:$R$2292,17,0)</f>
        <v>5.4633000000000003</v>
      </c>
      <c r="O29" s="66">
        <f t="shared" si="5"/>
        <v>22</v>
      </c>
      <c r="P29" s="65">
        <f>VLOOKUP($A29,'Return Data'!$B$7:$R$2292,14,0)</f>
        <v>7.0237999999999996</v>
      </c>
      <c r="Q29" s="66">
        <f t="shared" si="7"/>
        <v>13</v>
      </c>
      <c r="R29" s="65">
        <f>VLOOKUP($A29,'Return Data'!$B$7:$R$2292,16,0)</f>
        <v>5.798</v>
      </c>
      <c r="S29" s="67">
        <f t="shared" si="6"/>
        <v>28</v>
      </c>
    </row>
    <row r="30" spans="1:19" x14ac:dyDescent="0.3">
      <c r="A30" s="82" t="s">
        <v>105</v>
      </c>
      <c r="B30" s="64">
        <f>VLOOKUP($A30,'Return Data'!$B$7:$R$2292,3,0)</f>
        <v>44579</v>
      </c>
      <c r="C30" s="65">
        <f>VLOOKUP($A30,'Return Data'!$B$7:$R$2292,4,0)</f>
        <v>13.4621</v>
      </c>
      <c r="D30" s="65">
        <f>VLOOKUP($A30,'Return Data'!$B$7:$R$2292,9,0)</f>
        <v>-7.7003000000000004</v>
      </c>
      <c r="E30" s="66">
        <f t="shared" si="0"/>
        <v>25</v>
      </c>
      <c r="F30" s="65">
        <f>VLOOKUP($A30,'Return Data'!$B$7:$R$2292,10,0)</f>
        <v>1.4048</v>
      </c>
      <c r="G30" s="66">
        <f t="shared" si="1"/>
        <v>12</v>
      </c>
      <c r="H30" s="65">
        <f>VLOOKUP($A30,'Return Data'!$B$7:$R$2292,11,0)</f>
        <v>2.0712000000000002</v>
      </c>
      <c r="I30" s="66">
        <f t="shared" si="2"/>
        <v>25</v>
      </c>
      <c r="J30" s="65">
        <f>VLOOKUP($A30,'Return Data'!$B$7:$R$2292,12,0)</f>
        <v>2.8418000000000001</v>
      </c>
      <c r="K30" s="66">
        <f t="shared" si="3"/>
        <v>26</v>
      </c>
      <c r="L30" s="65">
        <f>VLOOKUP($A30,'Return Data'!$B$7:$R$2292,13,0)</f>
        <v>2.4348999999999998</v>
      </c>
      <c r="M30" s="66">
        <f t="shared" si="4"/>
        <v>18</v>
      </c>
      <c r="N30" s="65">
        <f>VLOOKUP($A30,'Return Data'!$B$7:$R$2292,17,0)</f>
        <v>5.8956</v>
      </c>
      <c r="O30" s="66">
        <f t="shared" si="5"/>
        <v>20</v>
      </c>
      <c r="P30" s="65">
        <f>VLOOKUP($A30,'Return Data'!$B$7:$R$2292,14,0)</f>
        <v>7.6402000000000001</v>
      </c>
      <c r="Q30" s="66">
        <f t="shared" si="7"/>
        <v>8</v>
      </c>
      <c r="R30" s="65">
        <f>VLOOKUP($A30,'Return Data'!$B$7:$R$2292,16,0)</f>
        <v>6.3558000000000003</v>
      </c>
      <c r="S30" s="67">
        <f t="shared" si="6"/>
        <v>25</v>
      </c>
    </row>
    <row r="31" spans="1:19" x14ac:dyDescent="0.3">
      <c r="A31" s="82" t="s">
        <v>106</v>
      </c>
      <c r="B31" s="64">
        <f>VLOOKUP($A31,'Return Data'!$B$7:$R$2292,3,0)</f>
        <v>44579</v>
      </c>
      <c r="C31" s="65">
        <f>VLOOKUP($A31,'Return Data'!$B$7:$R$2292,4,0)</f>
        <v>29.587399999999999</v>
      </c>
      <c r="D31" s="65">
        <f>VLOOKUP($A31,'Return Data'!$B$7:$R$2292,9,0)</f>
        <v>-19.759899999999998</v>
      </c>
      <c r="E31" s="66">
        <f t="shared" si="0"/>
        <v>31</v>
      </c>
      <c r="F31" s="65">
        <f>VLOOKUP($A31,'Return Data'!$B$7:$R$2292,10,0)</f>
        <v>-8.3099999999999993E-2</v>
      </c>
      <c r="G31" s="66">
        <f t="shared" si="1"/>
        <v>28</v>
      </c>
      <c r="H31" s="65">
        <f>VLOOKUP($A31,'Return Data'!$B$7:$R$2292,11,0)</f>
        <v>3.3773</v>
      </c>
      <c r="I31" s="66">
        <f t="shared" si="2"/>
        <v>15</v>
      </c>
      <c r="J31" s="65">
        <f>VLOOKUP($A31,'Return Data'!$B$7:$R$2292,12,0)</f>
        <v>2.8570000000000002</v>
      </c>
      <c r="K31" s="66">
        <f t="shared" si="3"/>
        <v>25</v>
      </c>
      <c r="L31" s="65">
        <f>VLOOKUP($A31,'Return Data'!$B$7:$R$2292,13,0)</f>
        <v>2.0314999999999999</v>
      </c>
      <c r="M31" s="66">
        <f t="shared" si="4"/>
        <v>22</v>
      </c>
      <c r="N31" s="65">
        <f>VLOOKUP($A31,'Return Data'!$B$7:$R$2292,17,0)</f>
        <v>6.5176999999999996</v>
      </c>
      <c r="O31" s="66">
        <f t="shared" si="5"/>
        <v>16</v>
      </c>
      <c r="P31" s="65">
        <f>VLOOKUP($A31,'Return Data'!$B$7:$R$2292,14,0)</f>
        <v>7.2778999999999998</v>
      </c>
      <c r="Q31" s="66">
        <f t="shared" si="7"/>
        <v>11</v>
      </c>
      <c r="R31" s="65">
        <f>VLOOKUP($A31,'Return Data'!$B$7:$R$2292,16,0)</f>
        <v>6.5152000000000001</v>
      </c>
      <c r="S31" s="67">
        <f t="shared" si="6"/>
        <v>24</v>
      </c>
    </row>
    <row r="32" spans="1:19" x14ac:dyDescent="0.3">
      <c r="A32" s="82" t="s">
        <v>107</v>
      </c>
      <c r="B32" s="64">
        <f>VLOOKUP($A32,'Return Data'!$B$7:$R$2292,3,0)</f>
        <v>44579</v>
      </c>
      <c r="C32" s="65">
        <f>VLOOKUP($A32,'Return Data'!$B$7:$R$2292,4,0)</f>
        <v>2134.8883000000001</v>
      </c>
      <c r="D32" s="65">
        <f>VLOOKUP($A32,'Return Data'!$B$7:$R$2292,9,0)</f>
        <v>-2.9828999999999999</v>
      </c>
      <c r="E32" s="66">
        <f t="shared" si="0"/>
        <v>12</v>
      </c>
      <c r="F32" s="65">
        <f>VLOOKUP($A32,'Return Data'!$B$7:$R$2292,10,0)</f>
        <v>-0.20330000000000001</v>
      </c>
      <c r="G32" s="66">
        <f t="shared" si="1"/>
        <v>29</v>
      </c>
      <c r="H32" s="65">
        <f>VLOOKUP($A32,'Return Data'!$B$7:$R$2292,11,0)</f>
        <v>2.6366000000000001</v>
      </c>
      <c r="I32" s="66">
        <f t="shared" si="2"/>
        <v>19</v>
      </c>
      <c r="J32" s="65">
        <f>VLOOKUP($A32,'Return Data'!$B$7:$R$2292,12,0)</f>
        <v>3.1257000000000001</v>
      </c>
      <c r="K32" s="66">
        <f t="shared" si="3"/>
        <v>21</v>
      </c>
      <c r="L32" s="65">
        <f>VLOOKUP($A32,'Return Data'!$B$7:$R$2292,13,0)</f>
        <v>2.3875999999999999</v>
      </c>
      <c r="M32" s="66">
        <f t="shared" si="4"/>
        <v>19</v>
      </c>
      <c r="N32" s="65">
        <f>VLOOKUP($A32,'Return Data'!$B$7:$R$2292,17,0)</f>
        <v>5.3468</v>
      </c>
      <c r="O32" s="66">
        <f t="shared" si="5"/>
        <v>23</v>
      </c>
      <c r="P32" s="65">
        <f>VLOOKUP($A32,'Return Data'!$B$7:$R$2292,14,0)</f>
        <v>7.2945000000000002</v>
      </c>
      <c r="Q32" s="66">
        <f t="shared" si="7"/>
        <v>10</v>
      </c>
      <c r="R32" s="65">
        <f>VLOOKUP($A32,'Return Data'!$B$7:$R$2292,16,0)</f>
        <v>7.859</v>
      </c>
      <c r="S32" s="67">
        <f t="shared" si="6"/>
        <v>10</v>
      </c>
    </row>
    <row r="33" spans="1:19" x14ac:dyDescent="0.3">
      <c r="A33" s="82" t="s">
        <v>110</v>
      </c>
      <c r="B33" s="64">
        <f>VLOOKUP($A33,'Return Data'!$B$7:$R$2292,3,0)</f>
        <v>44579</v>
      </c>
      <c r="C33" s="65">
        <f>VLOOKUP($A33,'Return Data'!$B$7:$R$2292,4,0)</f>
        <v>16.754200000000001</v>
      </c>
      <c r="D33" s="65">
        <f>VLOOKUP($A33,'Return Data'!$B$7:$R$2292,9,0)</f>
        <v>-4.9482999999999997</v>
      </c>
      <c r="E33" s="66">
        <f t="shared" si="0"/>
        <v>20</v>
      </c>
      <c r="F33" s="65">
        <f>VLOOKUP($A33,'Return Data'!$B$7:$R$2292,10,0)</f>
        <v>0.53590000000000004</v>
      </c>
      <c r="G33" s="66">
        <f t="shared" si="1"/>
        <v>23</v>
      </c>
      <c r="H33" s="65">
        <f>VLOOKUP($A33,'Return Data'!$B$7:$R$2292,11,0)</f>
        <v>3.4565000000000001</v>
      </c>
      <c r="I33" s="66">
        <f t="shared" si="2"/>
        <v>14</v>
      </c>
      <c r="J33" s="65">
        <f>VLOOKUP($A33,'Return Data'!$B$7:$R$2292,12,0)</f>
        <v>3.4701</v>
      </c>
      <c r="K33" s="66">
        <f t="shared" si="3"/>
        <v>20</v>
      </c>
      <c r="L33" s="65">
        <f>VLOOKUP($A33,'Return Data'!$B$7:$R$2292,13,0)</f>
        <v>3.0703999999999998</v>
      </c>
      <c r="M33" s="66">
        <f t="shared" si="4"/>
        <v>16</v>
      </c>
      <c r="N33" s="65">
        <f>VLOOKUP($A33,'Return Data'!$B$7:$R$2292,17,0)</f>
        <v>6.0004</v>
      </c>
      <c r="O33" s="66">
        <f t="shared" si="5"/>
        <v>18</v>
      </c>
      <c r="P33" s="65">
        <f>VLOOKUP($A33,'Return Data'!$B$7:$R$2292,14,0)</f>
        <v>7.8025000000000002</v>
      </c>
      <c r="Q33" s="66">
        <f t="shared" si="7"/>
        <v>7</v>
      </c>
      <c r="R33" s="65">
        <f>VLOOKUP($A33,'Return Data'!$B$7:$R$2292,16,0)</f>
        <v>8.0091000000000001</v>
      </c>
      <c r="S33" s="67">
        <f t="shared" si="6"/>
        <v>9</v>
      </c>
    </row>
    <row r="34" spans="1:19" x14ac:dyDescent="0.3">
      <c r="A34" s="82" t="s">
        <v>111</v>
      </c>
      <c r="B34" s="64">
        <f>VLOOKUP($A34,'Return Data'!$B$7:$R$2292,3,0)</f>
        <v>44579</v>
      </c>
      <c r="C34" s="65">
        <f>VLOOKUP($A34,'Return Data'!$B$7:$R$2292,4,0)</f>
        <v>28.272300000000001</v>
      </c>
      <c r="D34" s="65">
        <f>VLOOKUP($A34,'Return Data'!$B$7:$R$2292,9,0)</f>
        <v>0.121</v>
      </c>
      <c r="E34" s="66">
        <f t="shared" si="0"/>
        <v>6</v>
      </c>
      <c r="F34" s="65">
        <f>VLOOKUP($A34,'Return Data'!$B$7:$R$2292,10,0)</f>
        <v>2.2835999999999999</v>
      </c>
      <c r="G34" s="66">
        <f t="shared" si="1"/>
        <v>8</v>
      </c>
      <c r="H34" s="65">
        <f>VLOOKUP($A34,'Return Data'!$B$7:$R$2292,11,0)</f>
        <v>2.8677000000000001</v>
      </c>
      <c r="I34" s="66">
        <f t="shared" si="2"/>
        <v>18</v>
      </c>
      <c r="J34" s="65">
        <f>VLOOKUP($A34,'Return Data'!$B$7:$R$2292,12,0)</f>
        <v>2.8250000000000002</v>
      </c>
      <c r="K34" s="66">
        <f t="shared" si="3"/>
        <v>27</v>
      </c>
      <c r="L34" s="65">
        <f>VLOOKUP($A34,'Return Data'!$B$7:$R$2292,13,0)</f>
        <v>2.2961</v>
      </c>
      <c r="M34" s="66">
        <f t="shared" si="4"/>
        <v>20</v>
      </c>
      <c r="N34" s="65">
        <f>VLOOKUP($A34,'Return Data'!$B$7:$R$2292,17,0)</f>
        <v>5.9063999999999997</v>
      </c>
      <c r="O34" s="66">
        <f t="shared" si="5"/>
        <v>19</v>
      </c>
      <c r="P34" s="65">
        <f>VLOOKUP($A34,'Return Data'!$B$7:$R$2292,14,0)</f>
        <v>8.3734999999999999</v>
      </c>
      <c r="Q34" s="66">
        <f t="shared" si="7"/>
        <v>5</v>
      </c>
      <c r="R34" s="65">
        <f>VLOOKUP($A34,'Return Data'!$B$7:$R$2292,16,0)</f>
        <v>5.9344999999999999</v>
      </c>
      <c r="S34" s="67">
        <f t="shared" si="6"/>
        <v>27</v>
      </c>
    </row>
    <row r="35" spans="1:19" x14ac:dyDescent="0.3">
      <c r="A35" s="82" t="s">
        <v>112</v>
      </c>
      <c r="B35" s="64">
        <f>VLOOKUP($A35,'Return Data'!$B$7:$R$2292,3,0)</f>
        <v>44579</v>
      </c>
      <c r="C35" s="65">
        <f>VLOOKUP($A35,'Return Data'!$B$7:$R$2292,4,0)</f>
        <v>33.426000000000002</v>
      </c>
      <c r="D35" s="65">
        <f>VLOOKUP($A35,'Return Data'!$B$7:$R$2292,9,0)</f>
        <v>2.5992999999999999</v>
      </c>
      <c r="E35" s="66">
        <f t="shared" si="0"/>
        <v>2</v>
      </c>
      <c r="F35" s="65">
        <f>VLOOKUP($A35,'Return Data'!$B$7:$R$2292,10,0)</f>
        <v>2.9944999999999999</v>
      </c>
      <c r="G35" s="66">
        <f t="shared" si="1"/>
        <v>4</v>
      </c>
      <c r="H35" s="65">
        <f>VLOOKUP($A35,'Return Data'!$B$7:$R$2292,11,0)</f>
        <v>3.9771999999999998</v>
      </c>
      <c r="I35" s="66">
        <f t="shared" si="2"/>
        <v>11</v>
      </c>
      <c r="J35" s="65">
        <f>VLOOKUP($A35,'Return Data'!$B$7:$R$2292,12,0)</f>
        <v>5.1101000000000001</v>
      </c>
      <c r="K35" s="66">
        <f t="shared" si="3"/>
        <v>9</v>
      </c>
      <c r="L35" s="65">
        <f>VLOOKUP($A35,'Return Data'!$B$7:$R$2292,13,0)</f>
        <v>4.5860000000000003</v>
      </c>
      <c r="M35" s="66">
        <f t="shared" si="4"/>
        <v>9</v>
      </c>
      <c r="N35" s="65">
        <f>VLOOKUP($A35,'Return Data'!$B$7:$R$2292,17,0)</f>
        <v>6.6064999999999996</v>
      </c>
      <c r="O35" s="66">
        <f t="shared" si="5"/>
        <v>15</v>
      </c>
      <c r="P35" s="65">
        <f>VLOOKUP($A35,'Return Data'!$B$7:$R$2292,14,0)</f>
        <v>6.7744999999999997</v>
      </c>
      <c r="Q35" s="66">
        <f t="shared" si="7"/>
        <v>14</v>
      </c>
      <c r="R35" s="65">
        <f>VLOOKUP($A35,'Return Data'!$B$7:$R$2292,16,0)</f>
        <v>6.7824</v>
      </c>
      <c r="S35" s="67">
        <f t="shared" si="6"/>
        <v>21</v>
      </c>
    </row>
    <row r="36" spans="1:19" x14ac:dyDescent="0.3">
      <c r="A36" s="82" t="s">
        <v>113</v>
      </c>
      <c r="B36" s="64">
        <f>VLOOKUP($A36,'Return Data'!$B$7:$R$2292,3,0)</f>
        <v>44579</v>
      </c>
      <c r="C36" s="65">
        <f>VLOOKUP($A36,'Return Data'!$B$7:$R$2292,4,0)</f>
        <v>19.224599999999999</v>
      </c>
      <c r="D36" s="65">
        <f>VLOOKUP($A36,'Return Data'!$B$7:$R$2292,9,0)</f>
        <v>-12.0695</v>
      </c>
      <c r="E36" s="66">
        <f t="shared" si="0"/>
        <v>29</v>
      </c>
      <c r="F36" s="65">
        <f>VLOOKUP($A36,'Return Data'!$B$7:$R$2292,10,0)</f>
        <v>3.3000000000000002E-2</v>
      </c>
      <c r="G36" s="66">
        <f t="shared" si="1"/>
        <v>25</v>
      </c>
      <c r="H36" s="65">
        <f>VLOOKUP($A36,'Return Data'!$B$7:$R$2292,11,0)</f>
        <v>2.5760999999999998</v>
      </c>
      <c r="I36" s="66">
        <f t="shared" si="2"/>
        <v>20</v>
      </c>
      <c r="J36" s="65">
        <f>VLOOKUP($A36,'Return Data'!$B$7:$R$2292,12,0)</f>
        <v>3.0908000000000002</v>
      </c>
      <c r="K36" s="66">
        <f t="shared" si="3"/>
        <v>22</v>
      </c>
      <c r="L36" s="65">
        <f>VLOOKUP($A36,'Return Data'!$B$7:$R$2292,13,0)</f>
        <v>1.6992</v>
      </c>
      <c r="M36" s="66">
        <f t="shared" si="4"/>
        <v>24</v>
      </c>
      <c r="N36" s="65">
        <f>VLOOKUP($A36,'Return Data'!$B$7:$R$2292,17,0)</f>
        <v>5.8879000000000001</v>
      </c>
      <c r="O36" s="66">
        <f t="shared" si="5"/>
        <v>21</v>
      </c>
      <c r="P36" s="65">
        <f>VLOOKUP($A36,'Return Data'!$B$7:$R$2292,14,0)</f>
        <v>7.4583000000000004</v>
      </c>
      <c r="Q36" s="66">
        <f t="shared" si="7"/>
        <v>9</v>
      </c>
      <c r="R36" s="65">
        <f>VLOOKUP($A36,'Return Data'!$B$7:$R$2292,16,0)</f>
        <v>6.7986000000000004</v>
      </c>
      <c r="S36" s="67">
        <f t="shared" si="6"/>
        <v>20</v>
      </c>
    </row>
    <row r="37" spans="1:19" x14ac:dyDescent="0.3">
      <c r="A37" s="82" t="s">
        <v>367</v>
      </c>
      <c r="B37" s="64">
        <f>VLOOKUP($A37,'Return Data'!$B$7:$R$2292,3,0)</f>
        <v>44579</v>
      </c>
      <c r="C37" s="65">
        <f>VLOOKUP($A37,'Return Data'!$B$7:$R$2292,4,0)</f>
        <v>0.32550000000000001</v>
      </c>
      <c r="D37" s="65">
        <f>VLOOKUP($A37,'Return Data'!$B$7:$R$2292,9,0)</f>
        <v>10.6105</v>
      </c>
      <c r="E37" s="66">
        <f t="shared" si="0"/>
        <v>1</v>
      </c>
      <c r="F37" s="65">
        <f>VLOOKUP($A37,'Return Data'!$B$7:$R$2292,10,0)</f>
        <v>10.6381</v>
      </c>
      <c r="G37" s="66">
        <f t="shared" si="1"/>
        <v>1</v>
      </c>
      <c r="H37" s="65">
        <f>VLOOKUP($A37,'Return Data'!$B$7:$R$2292,11,0)</f>
        <v>10.880800000000001</v>
      </c>
      <c r="I37" s="66">
        <f t="shared" si="2"/>
        <v>3</v>
      </c>
      <c r="J37" s="65">
        <f>VLOOKUP($A37,'Return Data'!$B$7:$R$2292,12,0)</f>
        <v>11.2004</v>
      </c>
      <c r="K37" s="66">
        <f t="shared" si="3"/>
        <v>3</v>
      </c>
      <c r="L37" s="65">
        <f>VLOOKUP($A37,'Return Data'!$B$7:$R$2292,13,0)</f>
        <v>-15.7172</v>
      </c>
      <c r="M37" s="66">
        <f t="shared" si="4"/>
        <v>31</v>
      </c>
      <c r="N37" s="65"/>
      <c r="O37" s="66"/>
      <c r="P37" s="65"/>
      <c r="Q37" s="66"/>
      <c r="R37" s="65">
        <f>VLOOKUP($A37,'Return Data'!$B$7:$R$2292,16,0)</f>
        <v>-4.6959</v>
      </c>
      <c r="S37" s="67">
        <f t="shared" si="6"/>
        <v>29</v>
      </c>
    </row>
    <row r="38" spans="1:19" x14ac:dyDescent="0.3">
      <c r="A38" s="82" t="s">
        <v>114</v>
      </c>
      <c r="B38" s="64">
        <f>VLOOKUP($A38,'Return Data'!$B$7:$R$2292,3,0)</f>
        <v>44579</v>
      </c>
      <c r="C38" s="65">
        <f>VLOOKUP($A38,'Return Data'!$B$7:$R$2292,4,0)</f>
        <v>23.330500000000001</v>
      </c>
      <c r="D38" s="65">
        <f>VLOOKUP($A38,'Return Data'!$B$7:$R$2292,9,0)</f>
        <v>-3.6307</v>
      </c>
      <c r="E38" s="66">
        <f t="shared" si="0"/>
        <v>14</v>
      </c>
      <c r="F38" s="65">
        <f>VLOOKUP($A38,'Return Data'!$B$7:$R$2292,10,0)</f>
        <v>-0.45179999999999998</v>
      </c>
      <c r="G38" s="66">
        <f t="shared" si="1"/>
        <v>31</v>
      </c>
      <c r="H38" s="65">
        <f>VLOOKUP($A38,'Return Data'!$B$7:$R$2292,11,0)</f>
        <v>19.7392</v>
      </c>
      <c r="I38" s="66">
        <f t="shared" si="2"/>
        <v>1</v>
      </c>
      <c r="J38" s="65">
        <f>VLOOKUP($A38,'Return Data'!$B$7:$R$2292,12,0)</f>
        <v>14.2616</v>
      </c>
      <c r="K38" s="66">
        <f t="shared" si="3"/>
        <v>1</v>
      </c>
      <c r="L38" s="65">
        <f>VLOOKUP($A38,'Return Data'!$B$7:$R$2292,13,0)</f>
        <v>10.7133</v>
      </c>
      <c r="M38" s="66">
        <f t="shared" si="4"/>
        <v>2</v>
      </c>
      <c r="N38" s="65">
        <f>VLOOKUP($A38,'Return Data'!$B$7:$R$2292,17,0)</f>
        <v>9.1705000000000005</v>
      </c>
      <c r="O38" s="66">
        <f>RANK(N38,N$8:N$38,0)</f>
        <v>1</v>
      </c>
      <c r="P38" s="65">
        <f>VLOOKUP($A38,'Return Data'!$B$7:$R$2292,14,0)</f>
        <v>4.1125999999999996</v>
      </c>
      <c r="Q38" s="66">
        <f>RANK(P38,P$8:P$38,0)</f>
        <v>27</v>
      </c>
      <c r="R38" s="65">
        <f>VLOOKUP($A38,'Return Data'!$B$7:$R$2292,16,0)</f>
        <v>7.5895999999999999</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-4.0729548387096788</v>
      </c>
      <c r="E40" s="88"/>
      <c r="F40" s="89">
        <f>AVERAGE(F8:F38)</f>
        <v>1.5230580645161294</v>
      </c>
      <c r="G40" s="88"/>
      <c r="H40" s="89">
        <f>AVERAGE(H8:H38)</f>
        <v>4.2088032258064532</v>
      </c>
      <c r="I40" s="88"/>
      <c r="J40" s="89">
        <f>AVERAGE(J8:J38)</f>
        <v>5.0601580645161288</v>
      </c>
      <c r="K40" s="88"/>
      <c r="L40" s="89">
        <f>AVERAGE(L8:L38)</f>
        <v>3.1628806451612914</v>
      </c>
      <c r="M40" s="88"/>
      <c r="N40" s="89">
        <f>AVERAGE(N8:N38)</f>
        <v>5.2537800000000008</v>
      </c>
      <c r="O40" s="88"/>
      <c r="P40" s="89">
        <f>AVERAGE(P8:P38)</f>
        <v>6.7285035714285693</v>
      </c>
      <c r="Q40" s="88"/>
      <c r="R40" s="89">
        <f>AVERAGE(R8:R38)</f>
        <v>5.7673709677419334</v>
      </c>
      <c r="S40" s="90"/>
    </row>
    <row r="41" spans="1:19" x14ac:dyDescent="0.3">
      <c r="A41" s="87" t="s">
        <v>28</v>
      </c>
      <c r="B41" s="88"/>
      <c r="C41" s="88"/>
      <c r="D41" s="89">
        <f>MIN(D8:D38)</f>
        <v>-19.759899999999998</v>
      </c>
      <c r="E41" s="88"/>
      <c r="F41" s="89">
        <f>MIN(F8:F38)</f>
        <v>-0.45179999999999998</v>
      </c>
      <c r="G41" s="88"/>
      <c r="H41" s="89">
        <f>MIN(H8:H38)</f>
        <v>0</v>
      </c>
      <c r="I41" s="88"/>
      <c r="J41" s="89">
        <f>MIN(J8:J38)</f>
        <v>0</v>
      </c>
      <c r="K41" s="88"/>
      <c r="L41" s="89">
        <f>MIN(L8:L38)</f>
        <v>-15.7172</v>
      </c>
      <c r="M41" s="88"/>
      <c r="N41" s="89">
        <f>MIN(N8:N38)</f>
        <v>-13.3377</v>
      </c>
      <c r="O41" s="88"/>
      <c r="P41" s="89">
        <f>MIN(P8:P38)</f>
        <v>2.9180000000000001</v>
      </c>
      <c r="Q41" s="88"/>
      <c r="R41" s="89">
        <f>MIN(R8:R38)</f>
        <v>-11.9458</v>
      </c>
      <c r="S41" s="90"/>
    </row>
    <row r="42" spans="1:19" ht="15" thickBot="1" x14ac:dyDescent="0.35">
      <c r="A42" s="91" t="s">
        <v>29</v>
      </c>
      <c r="B42" s="92"/>
      <c r="C42" s="92"/>
      <c r="D42" s="93">
        <f>MAX(D8:D38)</f>
        <v>10.6105</v>
      </c>
      <c r="E42" s="92"/>
      <c r="F42" s="93">
        <f>MAX(F8:F38)</f>
        <v>10.6381</v>
      </c>
      <c r="G42" s="92"/>
      <c r="H42" s="93">
        <f>MAX(H8:H38)</f>
        <v>19.7392</v>
      </c>
      <c r="I42" s="92"/>
      <c r="J42" s="93">
        <f>MAX(J8:J38)</f>
        <v>14.2616</v>
      </c>
      <c r="K42" s="92"/>
      <c r="L42" s="93">
        <f>MAX(L8:L38)</f>
        <v>13.5215</v>
      </c>
      <c r="M42" s="92"/>
      <c r="N42" s="93">
        <f>MAX(N8:N38)</f>
        <v>9.1705000000000005</v>
      </c>
      <c r="O42" s="92"/>
      <c r="P42" s="93">
        <f>MAX(P8:P38)</f>
        <v>8.7103000000000002</v>
      </c>
      <c r="Q42" s="92"/>
      <c r="R42" s="93">
        <f>MAX(R8:R38)</f>
        <v>9.2603000000000009</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1553</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1262</v>
      </c>
      <c r="B8" s="64">
        <f>VLOOKUP($A8,'Return Data'!$B$7:$R$2292,3,0)</f>
        <v>44579</v>
      </c>
      <c r="C8" s="65">
        <f>VLOOKUP($A8,'Return Data'!$B$7:$R$2292,4,0)</f>
        <v>1141.9896000000001</v>
      </c>
      <c r="D8" s="65">
        <f>VLOOKUP($A8,'Return Data'!$B$7:$R$2292,5,0)</f>
        <v>3.5865</v>
      </c>
      <c r="E8" s="66">
        <f t="shared" ref="E8:E37" si="0">RANK(D8,D$8:D$37,0)</f>
        <v>13</v>
      </c>
      <c r="F8" s="65">
        <f>VLOOKUP($A8,'Return Data'!$B$7:$R$2292,6,0)</f>
        <v>3.4453999999999998</v>
      </c>
      <c r="G8" s="66">
        <f t="shared" ref="G8:G37" si="1">RANK(F8,F$8:F$37,0)</f>
        <v>16</v>
      </c>
      <c r="H8" s="65">
        <f>VLOOKUP($A8,'Return Data'!$B$7:$R$2292,7,0)</f>
        <v>3.3732000000000002</v>
      </c>
      <c r="I8" s="66">
        <f t="shared" ref="I8:I37" si="2">RANK(H8,H$8:H$37,0)</f>
        <v>14</v>
      </c>
      <c r="J8" s="65">
        <f>VLOOKUP($A8,'Return Data'!$B$7:$R$2292,8,0)</f>
        <v>3.3149999999999999</v>
      </c>
      <c r="K8" s="66">
        <f t="shared" ref="K8:K37" si="3">RANK(J8,J$8:J$37,0)</f>
        <v>16</v>
      </c>
      <c r="L8" s="65">
        <f>VLOOKUP($A8,'Return Data'!$B$7:$R$2292,9,0)</f>
        <v>3.4053</v>
      </c>
      <c r="M8" s="66">
        <f t="shared" ref="M8:M37" si="4">RANK(L8,L$8:L$37,0)</f>
        <v>9</v>
      </c>
      <c r="N8" s="65">
        <f>VLOOKUP($A8,'Return Data'!$B$7:$R$2292,10,0)</f>
        <v>3.3548</v>
      </c>
      <c r="O8" s="66">
        <f t="shared" ref="O8:O37" si="5">RANK(N8,N$8:N$37,0)</f>
        <v>10</v>
      </c>
      <c r="P8" s="65">
        <f>VLOOKUP($A8,'Return Data'!$B$7:$R$2292,11,0)</f>
        <v>3.2423000000000002</v>
      </c>
      <c r="Q8" s="66">
        <f>RANK(P8,P$8:P$37,0)</f>
        <v>10</v>
      </c>
      <c r="R8" s="65">
        <f>VLOOKUP($A8,'Return Data'!$B$7:$R$2292,12,0)</f>
        <v>3.2519999999999998</v>
      </c>
      <c r="S8" s="66">
        <f>RANK(R8,R$8:R$37,0)</f>
        <v>8</v>
      </c>
      <c r="T8" s="65">
        <f>VLOOKUP($A8,'Return Data'!$B$7:$R$2292,13,0)</f>
        <v>3.2347000000000001</v>
      </c>
      <c r="U8" s="66">
        <f>RANK(T8,T$8:T$37,0)</f>
        <v>6</v>
      </c>
      <c r="V8" s="65">
        <f>VLOOKUP($A8,'Return Data'!$B$7:$R$2292,17,0)</f>
        <v>3.2704</v>
      </c>
      <c r="W8" s="66">
        <f t="shared" ref="W8" si="6">RANK(V8,V$8:V$37,0)</f>
        <v>2</v>
      </c>
      <c r="X8" s="65"/>
      <c r="Y8" s="66"/>
      <c r="Z8" s="65">
        <f>VLOOKUP($A8,'Return Data'!$B$7:$R$2292,16,0)</f>
        <v>4.2142999999999997</v>
      </c>
      <c r="AA8" s="67">
        <f t="shared" ref="AA8:AA37" si="7">RANK(Z8,Z$8:Z$37,0)</f>
        <v>5</v>
      </c>
    </row>
    <row r="9" spans="1:27" x14ac:dyDescent="0.3">
      <c r="A9" s="63" t="s">
        <v>1264</v>
      </c>
      <c r="B9" s="64">
        <f>VLOOKUP($A9,'Return Data'!$B$7:$R$2292,3,0)</f>
        <v>44579</v>
      </c>
      <c r="C9" s="65">
        <f>VLOOKUP($A9,'Return Data'!$B$7:$R$2292,4,0)</f>
        <v>1116.2728999999999</v>
      </c>
      <c r="D9" s="65">
        <f>VLOOKUP($A9,'Return Data'!$B$7:$R$2292,5,0)</f>
        <v>3.6821999999999999</v>
      </c>
      <c r="E9" s="66">
        <f t="shared" si="0"/>
        <v>4</v>
      </c>
      <c r="F9" s="65">
        <f>VLOOKUP($A9,'Return Data'!$B$7:$R$2292,6,0)</f>
        <v>3.4899</v>
      </c>
      <c r="G9" s="66">
        <f t="shared" si="1"/>
        <v>9</v>
      </c>
      <c r="H9" s="65">
        <f>VLOOKUP($A9,'Return Data'!$B$7:$R$2292,7,0)</f>
        <v>3.4066000000000001</v>
      </c>
      <c r="I9" s="66">
        <f t="shared" si="2"/>
        <v>8</v>
      </c>
      <c r="J9" s="65">
        <f>VLOOKUP($A9,'Return Data'!$B$7:$R$2292,8,0)</f>
        <v>3.3336000000000001</v>
      </c>
      <c r="K9" s="66">
        <f t="shared" si="3"/>
        <v>12</v>
      </c>
      <c r="L9" s="65">
        <f>VLOOKUP($A9,'Return Data'!$B$7:$R$2292,9,0)</f>
        <v>3.4100999999999999</v>
      </c>
      <c r="M9" s="66">
        <f t="shared" si="4"/>
        <v>8</v>
      </c>
      <c r="N9" s="65">
        <f>VLOOKUP($A9,'Return Data'!$B$7:$R$2292,10,0)</f>
        <v>3.3610000000000002</v>
      </c>
      <c r="O9" s="66">
        <f t="shared" si="5"/>
        <v>7</v>
      </c>
      <c r="P9" s="65">
        <f>VLOOKUP($A9,'Return Data'!$B$7:$R$2292,11,0)</f>
        <v>3.2475999999999998</v>
      </c>
      <c r="Q9" s="66">
        <f>RANK(P9,P$8:P$37,0)</f>
        <v>8</v>
      </c>
      <c r="R9" s="65">
        <f>VLOOKUP($A9,'Return Data'!$B$7:$R$2292,12,0)</f>
        <v>3.2517</v>
      </c>
      <c r="S9" s="66">
        <f>RANK(R9,R$8:R$37,0)</f>
        <v>9</v>
      </c>
      <c r="T9" s="65">
        <f>VLOOKUP($A9,'Return Data'!$B$7:$R$2292,13,0)</f>
        <v>3.2324999999999999</v>
      </c>
      <c r="U9" s="66">
        <f>RANK(T9,T$8:T$37,0)</f>
        <v>7</v>
      </c>
      <c r="V9" s="65"/>
      <c r="W9" s="66"/>
      <c r="X9" s="65"/>
      <c r="Y9" s="66"/>
      <c r="Z9" s="65">
        <f>VLOOKUP($A9,'Return Data'!$B$7:$R$2292,16,0)</f>
        <v>3.9359000000000002</v>
      </c>
      <c r="AA9" s="67">
        <f t="shared" si="7"/>
        <v>12</v>
      </c>
    </row>
    <row r="10" spans="1:27" x14ac:dyDescent="0.3">
      <c r="A10" s="63" t="s">
        <v>1266</v>
      </c>
      <c r="B10" s="64">
        <f>VLOOKUP($A10,'Return Data'!$B$7:$R$2292,3,0)</f>
        <v>44579</v>
      </c>
      <c r="C10" s="65">
        <f>VLOOKUP($A10,'Return Data'!$B$7:$R$2292,4,0)</f>
        <v>1108.9218000000001</v>
      </c>
      <c r="D10" s="65">
        <f>VLOOKUP($A10,'Return Data'!$B$7:$R$2292,5,0)</f>
        <v>3.6473</v>
      </c>
      <c r="E10" s="66">
        <f t="shared" si="0"/>
        <v>7</v>
      </c>
      <c r="F10" s="65">
        <f>VLOOKUP($A10,'Return Data'!$B$7:$R$2292,6,0)</f>
        <v>3.4910999999999999</v>
      </c>
      <c r="G10" s="66">
        <f t="shared" si="1"/>
        <v>8</v>
      </c>
      <c r="H10" s="65">
        <f>VLOOKUP($A10,'Return Data'!$B$7:$R$2292,7,0)</f>
        <v>3.4028</v>
      </c>
      <c r="I10" s="66">
        <f t="shared" si="2"/>
        <v>9</v>
      </c>
      <c r="J10" s="65">
        <f>VLOOKUP($A10,'Return Data'!$B$7:$R$2292,8,0)</f>
        <v>3.3348</v>
      </c>
      <c r="K10" s="66">
        <f t="shared" si="3"/>
        <v>11</v>
      </c>
      <c r="L10" s="65">
        <f>VLOOKUP($A10,'Return Data'!$B$7:$R$2292,9,0)</f>
        <v>3.3359000000000001</v>
      </c>
      <c r="M10" s="66">
        <f t="shared" si="4"/>
        <v>24</v>
      </c>
      <c r="N10" s="65">
        <f>VLOOKUP($A10,'Return Data'!$B$7:$R$2292,10,0)</f>
        <v>3.3065000000000002</v>
      </c>
      <c r="O10" s="66">
        <f t="shared" si="5"/>
        <v>23</v>
      </c>
      <c r="P10" s="65">
        <f>VLOOKUP($A10,'Return Data'!$B$7:$R$2292,11,0)</f>
        <v>3.2170000000000001</v>
      </c>
      <c r="Q10" s="66">
        <f>RANK(P10,P$8:P$37,0)</f>
        <v>16</v>
      </c>
      <c r="R10" s="65">
        <f>VLOOKUP($A10,'Return Data'!$B$7:$R$2292,12,0)</f>
        <v>3.2254999999999998</v>
      </c>
      <c r="S10" s="66">
        <f>RANK(R10,R$8:R$37,0)</f>
        <v>15</v>
      </c>
      <c r="T10" s="65">
        <f>VLOOKUP($A10,'Return Data'!$B$7:$R$2292,13,0)</f>
        <v>3.2172000000000001</v>
      </c>
      <c r="U10" s="66">
        <f>RANK(T10,T$8:T$37,0)</f>
        <v>9</v>
      </c>
      <c r="V10" s="65"/>
      <c r="W10" s="66"/>
      <c r="X10" s="65"/>
      <c r="Y10" s="66"/>
      <c r="Z10" s="65">
        <f>VLOOKUP($A10,'Return Data'!$B$7:$R$2292,16,0)</f>
        <v>3.8431999999999999</v>
      </c>
      <c r="AA10" s="67">
        <f t="shared" si="7"/>
        <v>15</v>
      </c>
    </row>
    <row r="11" spans="1:27" x14ac:dyDescent="0.3">
      <c r="A11" s="63" t="s">
        <v>1268</v>
      </c>
      <c r="B11" s="64">
        <f>VLOOKUP($A11,'Return Data'!$B$7:$R$2292,3,0)</f>
        <v>44579</v>
      </c>
      <c r="C11" s="65">
        <f>VLOOKUP($A11,'Return Data'!$B$7:$R$2292,4,0)</f>
        <v>1111.2425000000001</v>
      </c>
      <c r="D11" s="65">
        <f>VLOOKUP($A11,'Return Data'!$B$7:$R$2292,5,0)</f>
        <v>3.5674000000000001</v>
      </c>
      <c r="E11" s="66">
        <f t="shared" si="0"/>
        <v>17</v>
      </c>
      <c r="F11" s="65">
        <f>VLOOKUP($A11,'Return Data'!$B$7:$R$2292,6,0)</f>
        <v>3.5651999999999999</v>
      </c>
      <c r="G11" s="66">
        <f t="shared" si="1"/>
        <v>3</v>
      </c>
      <c r="H11" s="65">
        <f>VLOOKUP($A11,'Return Data'!$B$7:$R$2292,7,0)</f>
        <v>3.4554</v>
      </c>
      <c r="I11" s="66">
        <f t="shared" si="2"/>
        <v>3</v>
      </c>
      <c r="J11" s="65">
        <f>VLOOKUP($A11,'Return Data'!$B$7:$R$2292,8,0)</f>
        <v>3.3490000000000002</v>
      </c>
      <c r="K11" s="66">
        <f t="shared" si="3"/>
        <v>9</v>
      </c>
      <c r="L11" s="65">
        <f>VLOOKUP($A11,'Return Data'!$B$7:$R$2292,9,0)</f>
        <v>3.3471000000000002</v>
      </c>
      <c r="M11" s="66">
        <f t="shared" si="4"/>
        <v>20</v>
      </c>
      <c r="N11" s="65">
        <f>VLOOKUP($A11,'Return Data'!$B$7:$R$2292,10,0)</f>
        <v>3.3212000000000002</v>
      </c>
      <c r="O11" s="66">
        <f t="shared" si="5"/>
        <v>17</v>
      </c>
      <c r="P11" s="65">
        <f>VLOOKUP($A11,'Return Data'!$B$7:$R$2292,11,0)</f>
        <v>3.2210000000000001</v>
      </c>
      <c r="Q11" s="66">
        <f>RANK(P11,P$8:P$37,0)</f>
        <v>15</v>
      </c>
      <c r="R11" s="65">
        <f>VLOOKUP($A11,'Return Data'!$B$7:$R$2292,12,0)</f>
        <v>3.2210999999999999</v>
      </c>
      <c r="S11" s="66">
        <f>RANK(R11,R$8:R$37,0)</f>
        <v>16</v>
      </c>
      <c r="T11" s="65">
        <f>VLOOKUP($A11,'Return Data'!$B$7:$R$2292,13,0)</f>
        <v>3.2073</v>
      </c>
      <c r="U11" s="66">
        <f>RANK(T11,T$8:T$37,0)</f>
        <v>13</v>
      </c>
      <c r="V11" s="65"/>
      <c r="W11" s="66"/>
      <c r="X11" s="65"/>
      <c r="Y11" s="66"/>
      <c r="Z11" s="65">
        <f>VLOOKUP($A11,'Return Data'!$B$7:$R$2292,16,0)</f>
        <v>3.8694000000000002</v>
      </c>
      <c r="AA11" s="67">
        <f t="shared" si="7"/>
        <v>14</v>
      </c>
    </row>
    <row r="12" spans="1:27" x14ac:dyDescent="0.3">
      <c r="A12" s="63" t="s">
        <v>1270</v>
      </c>
      <c r="B12" s="64">
        <f>VLOOKUP($A12,'Return Data'!$B$7:$R$2292,3,0)</f>
        <v>44579</v>
      </c>
      <c r="C12" s="65">
        <f>VLOOKUP($A12,'Return Data'!$B$7:$R$2292,4,0)</f>
        <v>1068.5963999999999</v>
      </c>
      <c r="D12" s="65">
        <f>VLOOKUP($A12,'Return Data'!$B$7:$R$2292,5,0)</f>
        <v>4.0240999999999998</v>
      </c>
      <c r="E12" s="66">
        <f t="shared" si="0"/>
        <v>1</v>
      </c>
      <c r="F12" s="65">
        <f>VLOOKUP($A12,'Return Data'!$B$7:$R$2292,6,0)</f>
        <v>3.7824</v>
      </c>
      <c r="G12" s="66">
        <f t="shared" si="1"/>
        <v>1</v>
      </c>
      <c r="H12" s="65">
        <f>VLOOKUP($A12,'Return Data'!$B$7:$R$2292,7,0)</f>
        <v>3.6328999999999998</v>
      </c>
      <c r="I12" s="66">
        <f t="shared" si="2"/>
        <v>1</v>
      </c>
      <c r="J12" s="65">
        <f>VLOOKUP($A12,'Return Data'!$B$7:$R$2292,8,0)</f>
        <v>3.5468999999999999</v>
      </c>
      <c r="K12" s="66">
        <f t="shared" si="3"/>
        <v>1</v>
      </c>
      <c r="L12" s="65">
        <f>VLOOKUP($A12,'Return Data'!$B$7:$R$2292,9,0)</f>
        <v>3.5568</v>
      </c>
      <c r="M12" s="66">
        <f t="shared" si="4"/>
        <v>1</v>
      </c>
      <c r="N12" s="65">
        <f>VLOOKUP($A12,'Return Data'!$B$7:$R$2292,10,0)</f>
        <v>3.4828999999999999</v>
      </c>
      <c r="O12" s="66">
        <f t="shared" si="5"/>
        <v>1</v>
      </c>
      <c r="P12" s="65">
        <f>VLOOKUP($A12,'Return Data'!$B$7:$R$2292,11,0)</f>
        <v>3.3298000000000001</v>
      </c>
      <c r="Q12" s="66">
        <f t="shared" ref="Q12:Q37" si="8">RANK(P12,P$8:P$37,0)</f>
        <v>1</v>
      </c>
      <c r="R12" s="65">
        <f>VLOOKUP($A12,'Return Data'!$B$7:$R$2292,12,0)</f>
        <v>3.3256000000000001</v>
      </c>
      <c r="S12" s="66">
        <f t="shared" ref="S12" si="9">RANK(R12,R$8:R$37,0)</f>
        <v>1</v>
      </c>
      <c r="T12" s="65"/>
      <c r="U12" s="66"/>
      <c r="V12" s="65"/>
      <c r="W12" s="66"/>
      <c r="X12" s="65"/>
      <c r="Y12" s="66"/>
      <c r="Z12" s="65">
        <f>VLOOKUP($A12,'Return Data'!$B$7:$R$2292,16,0)</f>
        <v>3.4091</v>
      </c>
      <c r="AA12" s="67">
        <f t="shared" si="7"/>
        <v>27</v>
      </c>
    </row>
    <row r="13" spans="1:27" x14ac:dyDescent="0.3">
      <c r="A13" s="63" t="s">
        <v>1272</v>
      </c>
      <c r="B13" s="64">
        <f>VLOOKUP($A13,'Return Data'!$B$7:$R$2292,3,0)</f>
        <v>44579</v>
      </c>
      <c r="C13" s="65">
        <f>VLOOKUP($A13,'Return Data'!$B$7:$R$2292,4,0)</f>
        <v>1093.1353999999999</v>
      </c>
      <c r="D13" s="65">
        <f>VLOOKUP($A13,'Return Data'!$B$7:$R$2292,5,0)</f>
        <v>3.5630999999999999</v>
      </c>
      <c r="E13" s="66">
        <f t="shared" si="0"/>
        <v>18</v>
      </c>
      <c r="F13" s="65">
        <f>VLOOKUP($A13,'Return Data'!$B$7:$R$2292,6,0)</f>
        <v>3.4357000000000002</v>
      </c>
      <c r="G13" s="66">
        <f t="shared" si="1"/>
        <v>20</v>
      </c>
      <c r="H13" s="65">
        <f>VLOOKUP($A13,'Return Data'!$B$7:$R$2292,7,0)</f>
        <v>3.3698000000000001</v>
      </c>
      <c r="I13" s="66">
        <f t="shared" si="2"/>
        <v>15</v>
      </c>
      <c r="J13" s="65">
        <f>VLOOKUP($A13,'Return Data'!$B$7:$R$2292,8,0)</f>
        <v>3.2930999999999999</v>
      </c>
      <c r="K13" s="66">
        <f t="shared" si="3"/>
        <v>22</v>
      </c>
      <c r="L13" s="65">
        <f>VLOOKUP($A13,'Return Data'!$B$7:$R$2292,9,0)</f>
        <v>3.3460999999999999</v>
      </c>
      <c r="M13" s="66">
        <f t="shared" si="4"/>
        <v>21</v>
      </c>
      <c r="N13" s="65">
        <f>VLOOKUP($A13,'Return Data'!$B$7:$R$2292,10,0)</f>
        <v>3.3081</v>
      </c>
      <c r="O13" s="66">
        <f t="shared" si="5"/>
        <v>21</v>
      </c>
      <c r="P13" s="65">
        <f>VLOOKUP($A13,'Return Data'!$B$7:$R$2292,11,0)</f>
        <v>3.2023000000000001</v>
      </c>
      <c r="Q13" s="66">
        <f t="shared" si="8"/>
        <v>24</v>
      </c>
      <c r="R13" s="65">
        <f>VLOOKUP($A13,'Return Data'!$B$7:$R$2292,12,0)</f>
        <v>3.2027999999999999</v>
      </c>
      <c r="S13" s="66">
        <f t="shared" ref="S13:S37" si="10">RANK(R13,R$8:R$37,0)</f>
        <v>24</v>
      </c>
      <c r="T13" s="65">
        <f>VLOOKUP($A13,'Return Data'!$B$7:$R$2292,13,0)</f>
        <v>3.1846999999999999</v>
      </c>
      <c r="U13" s="66">
        <f t="shared" ref="U13:U37" si="11">RANK(T13,T$8:T$37,0)</f>
        <v>21</v>
      </c>
      <c r="V13" s="65"/>
      <c r="W13" s="66"/>
      <c r="X13" s="65"/>
      <c r="Y13" s="66"/>
      <c r="Z13" s="65">
        <f>VLOOKUP($A13,'Return Data'!$B$7:$R$2292,16,0)</f>
        <v>3.6322000000000001</v>
      </c>
      <c r="AA13" s="67">
        <f t="shared" si="7"/>
        <v>22</v>
      </c>
    </row>
    <row r="14" spans="1:27" x14ac:dyDescent="0.3">
      <c r="A14" s="63" t="s">
        <v>1274</v>
      </c>
      <c r="B14" s="64">
        <f>VLOOKUP($A14,'Return Data'!$B$7:$R$2292,3,0)</f>
        <v>44579</v>
      </c>
      <c r="C14" s="65">
        <f>VLOOKUP($A14,'Return Data'!$B$7:$R$2292,4,0)</f>
        <v>1130.7545</v>
      </c>
      <c r="D14" s="65">
        <f>VLOOKUP($A14,'Return Data'!$B$7:$R$2292,5,0)</f>
        <v>3.5608</v>
      </c>
      <c r="E14" s="66">
        <f t="shared" si="0"/>
        <v>19</v>
      </c>
      <c r="F14" s="65">
        <f>VLOOKUP($A14,'Return Data'!$B$7:$R$2292,6,0)</f>
        <v>3.4512</v>
      </c>
      <c r="G14" s="66">
        <f t="shared" si="1"/>
        <v>14</v>
      </c>
      <c r="H14" s="65">
        <f>VLOOKUP($A14,'Return Data'!$B$7:$R$2292,7,0)</f>
        <v>3.3694000000000002</v>
      </c>
      <c r="I14" s="66">
        <f t="shared" si="2"/>
        <v>16</v>
      </c>
      <c r="J14" s="65">
        <f>VLOOKUP($A14,'Return Data'!$B$7:$R$2292,8,0)</f>
        <v>3.3313000000000001</v>
      </c>
      <c r="K14" s="66">
        <f t="shared" si="3"/>
        <v>13</v>
      </c>
      <c r="L14" s="65">
        <f>VLOOKUP($A14,'Return Data'!$B$7:$R$2292,9,0)</f>
        <v>3.3698999999999999</v>
      </c>
      <c r="M14" s="66">
        <f t="shared" si="4"/>
        <v>16</v>
      </c>
      <c r="N14" s="65">
        <f>VLOOKUP($A14,'Return Data'!$B$7:$R$2292,10,0)</f>
        <v>3.3407</v>
      </c>
      <c r="O14" s="66">
        <f t="shared" si="5"/>
        <v>12</v>
      </c>
      <c r="P14" s="65">
        <f>VLOOKUP($A14,'Return Data'!$B$7:$R$2292,11,0)</f>
        <v>3.2385999999999999</v>
      </c>
      <c r="Q14" s="66">
        <f t="shared" si="8"/>
        <v>11</v>
      </c>
      <c r="R14" s="65">
        <f>VLOOKUP($A14,'Return Data'!$B$7:$R$2292,12,0)</f>
        <v>3.2275999999999998</v>
      </c>
      <c r="S14" s="66">
        <f t="shared" si="10"/>
        <v>14</v>
      </c>
      <c r="T14" s="65">
        <f>VLOOKUP($A14,'Return Data'!$B$7:$R$2292,13,0)</f>
        <v>3.2044000000000001</v>
      </c>
      <c r="U14" s="66">
        <f t="shared" si="11"/>
        <v>15</v>
      </c>
      <c r="V14" s="65"/>
      <c r="W14" s="66"/>
      <c r="X14" s="65"/>
      <c r="Y14" s="66"/>
      <c r="Z14" s="65">
        <f>VLOOKUP($A14,'Return Data'!$B$7:$R$2292,16,0)</f>
        <v>4.1364999999999998</v>
      </c>
      <c r="AA14" s="67">
        <f t="shared" si="7"/>
        <v>9</v>
      </c>
    </row>
    <row r="15" spans="1:27" x14ac:dyDescent="0.3">
      <c r="A15" s="63" t="s">
        <v>1276</v>
      </c>
      <c r="B15" s="64">
        <f>VLOOKUP($A15,'Return Data'!$B$7:$R$2292,3,0)</f>
        <v>44579</v>
      </c>
      <c r="C15" s="65">
        <f>VLOOKUP($A15,'Return Data'!$B$7:$R$2292,4,0)</f>
        <v>1094.8985</v>
      </c>
      <c r="D15" s="65">
        <f>VLOOKUP($A15,'Return Data'!$B$7:$R$2292,5,0)</f>
        <v>3.5207000000000002</v>
      </c>
      <c r="E15" s="66">
        <f t="shared" si="0"/>
        <v>23</v>
      </c>
      <c r="F15" s="65">
        <f>VLOOKUP($A15,'Return Data'!$B$7:$R$2292,6,0)</f>
        <v>3.4024000000000001</v>
      </c>
      <c r="G15" s="66">
        <f t="shared" si="1"/>
        <v>22</v>
      </c>
      <c r="H15" s="65">
        <f>VLOOKUP($A15,'Return Data'!$B$7:$R$2292,7,0)</f>
        <v>3.2957000000000001</v>
      </c>
      <c r="I15" s="66">
        <f t="shared" si="2"/>
        <v>25</v>
      </c>
      <c r="J15" s="65">
        <f>VLOOKUP($A15,'Return Data'!$B$7:$R$2292,8,0)</f>
        <v>3.2467000000000001</v>
      </c>
      <c r="K15" s="66">
        <f t="shared" si="3"/>
        <v>28</v>
      </c>
      <c r="L15" s="65">
        <f>VLOOKUP($A15,'Return Data'!$B$7:$R$2292,9,0)</f>
        <v>3.2637</v>
      </c>
      <c r="M15" s="66">
        <f t="shared" si="4"/>
        <v>29</v>
      </c>
      <c r="N15" s="65">
        <f>VLOOKUP($A15,'Return Data'!$B$7:$R$2292,10,0)</f>
        <v>3.2787999999999999</v>
      </c>
      <c r="O15" s="66">
        <f t="shared" si="5"/>
        <v>27</v>
      </c>
      <c r="P15" s="65">
        <f>VLOOKUP($A15,'Return Data'!$B$7:$R$2292,11,0)</f>
        <v>3.1787999999999998</v>
      </c>
      <c r="Q15" s="66">
        <f t="shared" si="8"/>
        <v>26</v>
      </c>
      <c r="R15" s="65">
        <f>VLOOKUP($A15,'Return Data'!$B$7:$R$2292,12,0)</f>
        <v>3.1819000000000002</v>
      </c>
      <c r="S15" s="66">
        <f t="shared" si="10"/>
        <v>26</v>
      </c>
      <c r="T15" s="65">
        <f>VLOOKUP($A15,'Return Data'!$B$7:$R$2292,13,0)</f>
        <v>3.1705000000000001</v>
      </c>
      <c r="U15" s="66">
        <f t="shared" si="11"/>
        <v>22</v>
      </c>
      <c r="V15" s="65"/>
      <c r="W15" s="66"/>
      <c r="X15" s="65"/>
      <c r="Y15" s="66"/>
      <c r="Z15" s="65">
        <f>VLOOKUP($A15,'Return Data'!$B$7:$R$2292,16,0)</f>
        <v>3.7010999999999998</v>
      </c>
      <c r="AA15" s="67">
        <f t="shared" si="7"/>
        <v>18</v>
      </c>
    </row>
    <row r="16" spans="1:27" x14ac:dyDescent="0.3">
      <c r="A16" s="63" t="s">
        <v>1279</v>
      </c>
      <c r="B16" s="64">
        <f>VLOOKUP($A16,'Return Data'!$B$7:$R$2292,3,0)</f>
        <v>44579</v>
      </c>
      <c r="C16" s="65">
        <f>VLOOKUP($A16,'Return Data'!$B$7:$R$2292,4,0)</f>
        <v>1102.9736</v>
      </c>
      <c r="D16" s="65">
        <f>VLOOKUP($A16,'Return Data'!$B$7:$R$2292,5,0)</f>
        <v>3.5379</v>
      </c>
      <c r="E16" s="66">
        <f t="shared" si="0"/>
        <v>22</v>
      </c>
      <c r="F16" s="65">
        <f>VLOOKUP($A16,'Return Data'!$B$7:$R$2292,6,0)</f>
        <v>3.3685999999999998</v>
      </c>
      <c r="G16" s="66">
        <f t="shared" si="1"/>
        <v>25</v>
      </c>
      <c r="H16" s="65">
        <f>VLOOKUP($A16,'Return Data'!$B$7:$R$2292,7,0)</f>
        <v>3.29</v>
      </c>
      <c r="I16" s="66">
        <f t="shared" si="2"/>
        <v>26</v>
      </c>
      <c r="J16" s="65">
        <f>VLOOKUP($A16,'Return Data'!$B$7:$R$2292,8,0)</f>
        <v>3.2496999999999998</v>
      </c>
      <c r="K16" s="66">
        <f t="shared" si="3"/>
        <v>27</v>
      </c>
      <c r="L16" s="65">
        <f>VLOOKUP($A16,'Return Data'!$B$7:$R$2292,9,0)</f>
        <v>3.3304999999999998</v>
      </c>
      <c r="M16" s="66">
        <f t="shared" si="4"/>
        <v>26</v>
      </c>
      <c r="N16" s="65">
        <f>VLOOKUP($A16,'Return Data'!$B$7:$R$2292,10,0)</f>
        <v>3.2793999999999999</v>
      </c>
      <c r="O16" s="66">
        <f t="shared" si="5"/>
        <v>26</v>
      </c>
      <c r="P16" s="65">
        <f>VLOOKUP($A16,'Return Data'!$B$7:$R$2292,11,0)</f>
        <v>3.1802999999999999</v>
      </c>
      <c r="Q16" s="66">
        <f t="shared" si="8"/>
        <v>25</v>
      </c>
      <c r="R16" s="65">
        <f>VLOOKUP($A16,'Return Data'!$B$7:$R$2292,12,0)</f>
        <v>3.1812999999999998</v>
      </c>
      <c r="S16" s="66">
        <f t="shared" si="10"/>
        <v>27</v>
      </c>
      <c r="T16" s="65">
        <f>VLOOKUP($A16,'Return Data'!$B$7:$R$2292,13,0)</f>
        <v>3.1593</v>
      </c>
      <c r="U16" s="66">
        <f t="shared" si="11"/>
        <v>24</v>
      </c>
      <c r="V16" s="65"/>
      <c r="W16" s="66"/>
      <c r="X16" s="65"/>
      <c r="Y16" s="66"/>
      <c r="Z16" s="65">
        <f>VLOOKUP($A16,'Return Data'!$B$7:$R$2292,16,0)</f>
        <v>3.6947999999999999</v>
      </c>
      <c r="AA16" s="67">
        <f t="shared" si="7"/>
        <v>19</v>
      </c>
    </row>
    <row r="17" spans="1:27" x14ac:dyDescent="0.3">
      <c r="A17" s="63" t="s">
        <v>1281</v>
      </c>
      <c r="B17" s="64">
        <f>VLOOKUP($A17,'Return Data'!$B$7:$R$2292,3,0)</f>
        <v>44579</v>
      </c>
      <c r="C17" s="65">
        <f>VLOOKUP($A17,'Return Data'!$B$7:$R$2292,4,0)</f>
        <v>3136.6714000000002</v>
      </c>
      <c r="D17" s="65">
        <f>VLOOKUP($A17,'Return Data'!$B$7:$R$2292,5,0)</f>
        <v>3.5680999999999998</v>
      </c>
      <c r="E17" s="66">
        <f t="shared" si="0"/>
        <v>16</v>
      </c>
      <c r="F17" s="65">
        <f>VLOOKUP($A17,'Return Data'!$B$7:$R$2292,6,0)</f>
        <v>3.3967999999999998</v>
      </c>
      <c r="G17" s="66">
        <f t="shared" si="1"/>
        <v>23</v>
      </c>
      <c r="H17" s="65">
        <f>VLOOKUP($A17,'Return Data'!$B$7:$R$2292,7,0)</f>
        <v>3.3090000000000002</v>
      </c>
      <c r="I17" s="66">
        <f t="shared" si="2"/>
        <v>24</v>
      </c>
      <c r="J17" s="65">
        <f>VLOOKUP($A17,'Return Data'!$B$7:$R$2292,8,0)</f>
        <v>3.2669000000000001</v>
      </c>
      <c r="K17" s="66">
        <f t="shared" si="3"/>
        <v>25</v>
      </c>
      <c r="L17" s="65">
        <f>VLOOKUP($A17,'Return Data'!$B$7:$R$2292,9,0)</f>
        <v>3.3308</v>
      </c>
      <c r="M17" s="66">
        <f t="shared" si="4"/>
        <v>25</v>
      </c>
      <c r="N17" s="65">
        <f>VLOOKUP($A17,'Return Data'!$B$7:$R$2292,10,0)</f>
        <v>3.3079999999999998</v>
      </c>
      <c r="O17" s="66">
        <f t="shared" si="5"/>
        <v>22</v>
      </c>
      <c r="P17" s="65">
        <f>VLOOKUP($A17,'Return Data'!$B$7:$R$2292,11,0)</f>
        <v>3.2027000000000001</v>
      </c>
      <c r="Q17" s="66">
        <f t="shared" si="8"/>
        <v>23</v>
      </c>
      <c r="R17" s="65">
        <f>VLOOKUP($A17,'Return Data'!$B$7:$R$2292,12,0)</f>
        <v>3.2054999999999998</v>
      </c>
      <c r="S17" s="66">
        <f t="shared" si="10"/>
        <v>23</v>
      </c>
      <c r="T17" s="65">
        <f>VLOOKUP($A17,'Return Data'!$B$7:$R$2292,13,0)</f>
        <v>3.1867999999999999</v>
      </c>
      <c r="U17" s="66">
        <f t="shared" si="11"/>
        <v>20</v>
      </c>
      <c r="V17" s="65">
        <f>VLOOKUP($A17,'Return Data'!$B$7:$R$2292,17,0)</f>
        <v>3.2263999999999999</v>
      </c>
      <c r="W17" s="66">
        <f>RANK(V17,V$8:V$37,0)</f>
        <v>5</v>
      </c>
      <c r="X17" s="65">
        <f>VLOOKUP($A17,'Return Data'!$B$7:$R$2292,14,0)</f>
        <v>3.9986000000000002</v>
      </c>
      <c r="Y17" s="66">
        <f>RANK(X17,X$8:X$37,0)</f>
        <v>4</v>
      </c>
      <c r="Z17" s="65">
        <f>VLOOKUP($A17,'Return Data'!$B$7:$R$2292,16,0)</f>
        <v>6.0393999999999997</v>
      </c>
      <c r="AA17" s="67">
        <f t="shared" si="7"/>
        <v>4</v>
      </c>
    </row>
    <row r="18" spans="1:27" x14ac:dyDescent="0.3">
      <c r="A18" s="63" t="s">
        <v>1282</v>
      </c>
      <c r="B18" s="64">
        <f>VLOOKUP($A18,'Return Data'!$B$7:$R$2292,3,0)</f>
        <v>44579</v>
      </c>
      <c r="C18" s="65">
        <f>VLOOKUP($A18,'Return Data'!$B$7:$R$2292,4,0)</f>
        <v>1104.5146999999999</v>
      </c>
      <c r="D18" s="65">
        <f>VLOOKUP($A18,'Return Data'!$B$7:$R$2292,5,0)</f>
        <v>3.8437000000000001</v>
      </c>
      <c r="E18" s="66">
        <f t="shared" si="0"/>
        <v>2</v>
      </c>
      <c r="F18" s="65">
        <f>VLOOKUP($A18,'Return Data'!$B$7:$R$2292,6,0)</f>
        <v>3.5373000000000001</v>
      </c>
      <c r="G18" s="66">
        <f t="shared" si="1"/>
        <v>5</v>
      </c>
      <c r="H18" s="65">
        <f>VLOOKUP($A18,'Return Data'!$B$7:$R$2292,7,0)</f>
        <v>3.4239000000000002</v>
      </c>
      <c r="I18" s="66">
        <f t="shared" si="2"/>
        <v>5</v>
      </c>
      <c r="J18" s="65">
        <f>VLOOKUP($A18,'Return Data'!$B$7:$R$2292,8,0)</f>
        <v>3.3601999999999999</v>
      </c>
      <c r="K18" s="66">
        <f t="shared" si="3"/>
        <v>6</v>
      </c>
      <c r="L18" s="65">
        <f>VLOOKUP($A18,'Return Data'!$B$7:$R$2292,9,0)</f>
        <v>3.4523000000000001</v>
      </c>
      <c r="M18" s="66">
        <f t="shared" si="4"/>
        <v>2</v>
      </c>
      <c r="N18" s="65">
        <f>VLOOKUP($A18,'Return Data'!$B$7:$R$2292,10,0)</f>
        <v>3.3868</v>
      </c>
      <c r="O18" s="66">
        <f t="shared" si="5"/>
        <v>2</v>
      </c>
      <c r="P18" s="65">
        <f>VLOOKUP($A18,'Return Data'!$B$7:$R$2292,11,0)</f>
        <v>3.2913000000000001</v>
      </c>
      <c r="Q18" s="66">
        <f t="shared" si="8"/>
        <v>2</v>
      </c>
      <c r="R18" s="65">
        <f>VLOOKUP($A18,'Return Data'!$B$7:$R$2292,12,0)</f>
        <v>3.2926000000000002</v>
      </c>
      <c r="S18" s="66">
        <f t="shared" si="10"/>
        <v>2</v>
      </c>
      <c r="T18" s="65">
        <f>VLOOKUP($A18,'Return Data'!$B$7:$R$2292,13,0)</f>
        <v>3.2757000000000001</v>
      </c>
      <c r="U18" s="66">
        <f t="shared" si="11"/>
        <v>1</v>
      </c>
      <c r="V18" s="65"/>
      <c r="W18" s="66"/>
      <c r="X18" s="65"/>
      <c r="Y18" s="66"/>
      <c r="Z18" s="65">
        <f>VLOOKUP($A18,'Return Data'!$B$7:$R$2292,16,0)</f>
        <v>3.7970999999999999</v>
      </c>
      <c r="AA18" s="67">
        <f t="shared" si="7"/>
        <v>17</v>
      </c>
    </row>
    <row r="19" spans="1:27" x14ac:dyDescent="0.3">
      <c r="A19" s="63" t="s">
        <v>1285</v>
      </c>
      <c r="B19" s="64">
        <f>VLOOKUP($A19,'Return Data'!$B$7:$R$2292,3,0)</f>
        <v>44579</v>
      </c>
      <c r="C19" s="65">
        <f>VLOOKUP($A19,'Return Data'!$B$7:$R$2292,4,0)</f>
        <v>113.8426</v>
      </c>
      <c r="D19" s="65">
        <f>VLOOKUP($A19,'Return Data'!$B$7:$R$2292,5,0)</f>
        <v>3.5912999999999999</v>
      </c>
      <c r="E19" s="66">
        <f t="shared" si="0"/>
        <v>12</v>
      </c>
      <c r="F19" s="65">
        <f>VLOOKUP($A19,'Return Data'!$B$7:$R$2292,6,0)</f>
        <v>3.4239000000000002</v>
      </c>
      <c r="G19" s="66">
        <f t="shared" si="1"/>
        <v>21</v>
      </c>
      <c r="H19" s="65">
        <f>VLOOKUP($A19,'Return Data'!$B$7:$R$2292,7,0)</f>
        <v>3.3595000000000002</v>
      </c>
      <c r="I19" s="66">
        <f t="shared" si="2"/>
        <v>19</v>
      </c>
      <c r="J19" s="65">
        <f>VLOOKUP($A19,'Return Data'!$B$7:$R$2292,8,0)</f>
        <v>3.3043</v>
      </c>
      <c r="K19" s="66">
        <f t="shared" si="3"/>
        <v>20</v>
      </c>
      <c r="L19" s="65">
        <f>VLOOKUP($A19,'Return Data'!$B$7:$R$2292,9,0)</f>
        <v>3.3422000000000001</v>
      </c>
      <c r="M19" s="66">
        <f t="shared" si="4"/>
        <v>22</v>
      </c>
      <c r="N19" s="65">
        <f>VLOOKUP($A19,'Return Data'!$B$7:$R$2292,10,0)</f>
        <v>3.3106</v>
      </c>
      <c r="O19" s="66">
        <f t="shared" si="5"/>
        <v>20</v>
      </c>
      <c r="P19" s="65">
        <f>VLOOKUP($A19,'Return Data'!$B$7:$R$2292,11,0)</f>
        <v>3.2067000000000001</v>
      </c>
      <c r="Q19" s="66">
        <f t="shared" si="8"/>
        <v>22</v>
      </c>
      <c r="R19" s="65">
        <f>VLOOKUP($A19,'Return Data'!$B$7:$R$2292,12,0)</f>
        <v>3.2138</v>
      </c>
      <c r="S19" s="66">
        <f t="shared" si="10"/>
        <v>19</v>
      </c>
      <c r="T19" s="65">
        <f>VLOOKUP($A19,'Return Data'!$B$7:$R$2292,13,0)</f>
        <v>3.1970000000000001</v>
      </c>
      <c r="U19" s="66">
        <f t="shared" si="11"/>
        <v>17</v>
      </c>
      <c r="V19" s="65"/>
      <c r="W19" s="66"/>
      <c r="X19" s="65"/>
      <c r="Y19" s="66"/>
      <c r="Z19" s="65">
        <f>VLOOKUP($A19,'Return Data'!$B$7:$R$2292,16,0)</f>
        <v>4.1585000000000001</v>
      </c>
      <c r="AA19" s="67">
        <f t="shared" si="7"/>
        <v>6</v>
      </c>
    </row>
    <row r="20" spans="1:27" x14ac:dyDescent="0.3">
      <c r="A20" s="63" t="s">
        <v>1286</v>
      </c>
      <c r="B20" s="64">
        <f>VLOOKUP($A20,'Return Data'!$B$7:$R$2292,3,0)</f>
        <v>44579</v>
      </c>
      <c r="C20" s="65">
        <f>VLOOKUP($A20,'Return Data'!$B$7:$R$2292,4,0)</f>
        <v>1126.181</v>
      </c>
      <c r="D20" s="65">
        <f>VLOOKUP($A20,'Return Data'!$B$7:$R$2292,5,0)</f>
        <v>3.6595</v>
      </c>
      <c r="E20" s="66">
        <f t="shared" si="0"/>
        <v>6</v>
      </c>
      <c r="F20" s="65">
        <f>VLOOKUP($A20,'Return Data'!$B$7:$R$2292,6,0)</f>
        <v>3.4569999999999999</v>
      </c>
      <c r="G20" s="66">
        <f t="shared" si="1"/>
        <v>13</v>
      </c>
      <c r="H20" s="65">
        <f>VLOOKUP($A20,'Return Data'!$B$7:$R$2292,7,0)</f>
        <v>3.3668</v>
      </c>
      <c r="I20" s="66">
        <f t="shared" si="2"/>
        <v>18</v>
      </c>
      <c r="J20" s="65">
        <f>VLOOKUP($A20,'Return Data'!$B$7:$R$2292,8,0)</f>
        <v>3.3069999999999999</v>
      </c>
      <c r="K20" s="66">
        <f t="shared" si="3"/>
        <v>18</v>
      </c>
      <c r="L20" s="65">
        <f>VLOOKUP($A20,'Return Data'!$B$7:$R$2292,9,0)</f>
        <v>3.3769999999999998</v>
      </c>
      <c r="M20" s="66">
        <f t="shared" si="4"/>
        <v>14</v>
      </c>
      <c r="N20" s="65">
        <f>VLOOKUP($A20,'Return Data'!$B$7:$R$2292,10,0)</f>
        <v>3.3157999999999999</v>
      </c>
      <c r="O20" s="66">
        <f t="shared" si="5"/>
        <v>19</v>
      </c>
      <c r="P20" s="65">
        <f>VLOOKUP($A20,'Return Data'!$B$7:$R$2292,11,0)</f>
        <v>3.2136</v>
      </c>
      <c r="Q20" s="66">
        <f t="shared" si="8"/>
        <v>20</v>
      </c>
      <c r="R20" s="65">
        <f>VLOOKUP($A20,'Return Data'!$B$7:$R$2292,12,0)</f>
        <v>3.2134999999999998</v>
      </c>
      <c r="S20" s="66">
        <f t="shared" si="10"/>
        <v>21</v>
      </c>
      <c r="T20" s="65">
        <f>VLOOKUP($A20,'Return Data'!$B$7:$R$2292,13,0)</f>
        <v>3.1943999999999999</v>
      </c>
      <c r="U20" s="66">
        <f t="shared" si="11"/>
        <v>18</v>
      </c>
      <c r="V20" s="65"/>
      <c r="W20" s="66"/>
      <c r="X20" s="65"/>
      <c r="Y20" s="66"/>
      <c r="Z20" s="65">
        <f>VLOOKUP($A20,'Return Data'!$B$7:$R$2292,16,0)</f>
        <v>4.0368000000000004</v>
      </c>
      <c r="AA20" s="67">
        <f t="shared" si="7"/>
        <v>10</v>
      </c>
    </row>
    <row r="21" spans="1:27" x14ac:dyDescent="0.3">
      <c r="A21" s="63" t="s">
        <v>1288</v>
      </c>
      <c r="B21" s="64">
        <f>VLOOKUP($A21,'Return Data'!$B$7:$R$2292,3,0)</f>
        <v>44579</v>
      </c>
      <c r="C21" s="65">
        <f>VLOOKUP($A21,'Return Data'!$B$7:$R$2292,4,0)</f>
        <v>1094.1958999999999</v>
      </c>
      <c r="D21" s="65">
        <f>VLOOKUP($A21,'Return Data'!$B$7:$R$2292,5,0)</f>
        <v>3.4028</v>
      </c>
      <c r="E21" s="66">
        <f t="shared" si="0"/>
        <v>29</v>
      </c>
      <c r="F21" s="65">
        <f>VLOOKUP($A21,'Return Data'!$B$7:$R$2292,6,0)</f>
        <v>3.2810999999999999</v>
      </c>
      <c r="G21" s="66">
        <f t="shared" si="1"/>
        <v>29</v>
      </c>
      <c r="H21" s="65">
        <f>VLOOKUP($A21,'Return Data'!$B$7:$R$2292,7,0)</f>
        <v>3.2290999999999999</v>
      </c>
      <c r="I21" s="66">
        <f t="shared" si="2"/>
        <v>29</v>
      </c>
      <c r="J21" s="65">
        <f>VLOOKUP($A21,'Return Data'!$B$7:$R$2292,8,0)</f>
        <v>3.2875000000000001</v>
      </c>
      <c r="K21" s="66">
        <f t="shared" si="3"/>
        <v>23</v>
      </c>
      <c r="L21" s="65">
        <f>VLOOKUP($A21,'Return Data'!$B$7:$R$2292,9,0)</f>
        <v>3.2905000000000002</v>
      </c>
      <c r="M21" s="66">
        <f t="shared" si="4"/>
        <v>27</v>
      </c>
      <c r="N21" s="65">
        <f>VLOOKUP($A21,'Return Data'!$B$7:$R$2292,10,0)</f>
        <v>3.2498999999999998</v>
      </c>
      <c r="O21" s="66">
        <f t="shared" si="5"/>
        <v>29</v>
      </c>
      <c r="P21" s="65">
        <f>VLOOKUP($A21,'Return Data'!$B$7:$R$2292,11,0)</f>
        <v>3.1478999999999999</v>
      </c>
      <c r="Q21" s="66">
        <f t="shared" si="8"/>
        <v>29</v>
      </c>
      <c r="R21" s="65">
        <f>VLOOKUP($A21,'Return Data'!$B$7:$R$2292,12,0)</f>
        <v>3.1494</v>
      </c>
      <c r="S21" s="66">
        <f t="shared" si="10"/>
        <v>29</v>
      </c>
      <c r="T21" s="65">
        <f>VLOOKUP($A21,'Return Data'!$B$7:$R$2292,13,0)</f>
        <v>3.1349</v>
      </c>
      <c r="U21" s="66">
        <f t="shared" si="11"/>
        <v>26</v>
      </c>
      <c r="V21" s="65"/>
      <c r="W21" s="66"/>
      <c r="X21" s="65"/>
      <c r="Y21" s="66"/>
      <c r="Z21" s="65">
        <f>VLOOKUP($A21,'Return Data'!$B$7:$R$2292,16,0)</f>
        <v>3.6160000000000001</v>
      </c>
      <c r="AA21" s="67">
        <f t="shared" si="7"/>
        <v>24</v>
      </c>
    </row>
    <row r="22" spans="1:27" x14ac:dyDescent="0.3">
      <c r="A22" s="63" t="s">
        <v>1290</v>
      </c>
      <c r="B22" s="64">
        <f>VLOOKUP($A22,'Return Data'!$B$7:$R$2292,3,0)</f>
        <v>44579</v>
      </c>
      <c r="C22" s="65">
        <f>VLOOKUP($A22,'Return Data'!$B$7:$R$2292,4,0)</f>
        <v>1067.2546</v>
      </c>
      <c r="D22" s="65">
        <f>VLOOKUP($A22,'Return Data'!$B$7:$R$2292,5,0)</f>
        <v>3.8342000000000001</v>
      </c>
      <c r="E22" s="66">
        <f t="shared" si="0"/>
        <v>3</v>
      </c>
      <c r="F22" s="65">
        <f>VLOOKUP($A22,'Return Data'!$B$7:$R$2292,6,0)</f>
        <v>3.6364999999999998</v>
      </c>
      <c r="G22" s="66">
        <f t="shared" si="1"/>
        <v>2</v>
      </c>
      <c r="H22" s="65">
        <f>VLOOKUP($A22,'Return Data'!$B$7:$R$2292,7,0)</f>
        <v>3.4839000000000002</v>
      </c>
      <c r="I22" s="66">
        <f t="shared" si="2"/>
        <v>2</v>
      </c>
      <c r="J22" s="65">
        <f>VLOOKUP($A22,'Return Data'!$B$7:$R$2292,8,0)</f>
        <v>3.3849999999999998</v>
      </c>
      <c r="K22" s="66">
        <f t="shared" si="3"/>
        <v>3</v>
      </c>
      <c r="L22" s="65">
        <f>VLOOKUP($A22,'Return Data'!$B$7:$R$2292,9,0)</f>
        <v>3.3675000000000002</v>
      </c>
      <c r="M22" s="66">
        <f t="shared" si="4"/>
        <v>17</v>
      </c>
      <c r="N22" s="65">
        <f>VLOOKUP($A22,'Return Data'!$B$7:$R$2292,10,0)</f>
        <v>3.3308</v>
      </c>
      <c r="O22" s="66">
        <f t="shared" si="5"/>
        <v>14</v>
      </c>
      <c r="P22" s="65">
        <f>VLOOKUP($A22,'Return Data'!$B$7:$R$2292,11,0)</f>
        <v>3.2168000000000001</v>
      </c>
      <c r="Q22" s="66">
        <f t="shared" si="8"/>
        <v>17</v>
      </c>
      <c r="R22" s="65">
        <f>VLOOKUP($A22,'Return Data'!$B$7:$R$2292,12,0)</f>
        <v>3.2128999999999999</v>
      </c>
      <c r="S22" s="66">
        <f t="shared" ref="S22" si="12">RANK(R22,R$8:R$37,0)</f>
        <v>22</v>
      </c>
      <c r="T22" s="65"/>
      <c r="U22" s="66"/>
      <c r="V22" s="65"/>
      <c r="W22" s="66"/>
      <c r="X22" s="65"/>
      <c r="Y22" s="66"/>
      <c r="Z22" s="65">
        <f>VLOOKUP($A22,'Return Data'!$B$7:$R$2292,16,0)</f>
        <v>3.2581000000000002</v>
      </c>
      <c r="AA22" s="67">
        <f t="shared" si="7"/>
        <v>30</v>
      </c>
    </row>
    <row r="23" spans="1:27" x14ac:dyDescent="0.3">
      <c r="A23" s="63" t="s">
        <v>1292</v>
      </c>
      <c r="B23" s="64">
        <f>VLOOKUP($A23,'Return Data'!$B$7:$R$2292,3,0)</f>
        <v>44579</v>
      </c>
      <c r="C23" s="65">
        <f>VLOOKUP($A23,'Return Data'!$B$7:$R$2292,4,0)</f>
        <v>1077.3074999999999</v>
      </c>
      <c r="D23" s="65">
        <f>VLOOKUP($A23,'Return Data'!$B$7:$R$2292,5,0)</f>
        <v>3.5104000000000002</v>
      </c>
      <c r="E23" s="66">
        <f t="shared" si="0"/>
        <v>24</v>
      </c>
      <c r="F23" s="65">
        <f>VLOOKUP($A23,'Return Data'!$B$7:$R$2292,6,0)</f>
        <v>3.3755000000000002</v>
      </c>
      <c r="G23" s="66">
        <f t="shared" si="1"/>
        <v>24</v>
      </c>
      <c r="H23" s="65">
        <f>VLOOKUP($A23,'Return Data'!$B$7:$R$2292,7,0)</f>
        <v>3.2715000000000001</v>
      </c>
      <c r="I23" s="66">
        <f t="shared" si="2"/>
        <v>27</v>
      </c>
      <c r="J23" s="65">
        <f>VLOOKUP($A23,'Return Data'!$B$7:$R$2292,8,0)</f>
        <v>3.2622</v>
      </c>
      <c r="K23" s="66">
        <f t="shared" si="3"/>
        <v>26</v>
      </c>
      <c r="L23" s="65">
        <f>VLOOKUP($A23,'Return Data'!$B$7:$R$2292,9,0)</f>
        <v>3.3942999999999999</v>
      </c>
      <c r="M23" s="66">
        <f t="shared" si="4"/>
        <v>11</v>
      </c>
      <c r="N23" s="65">
        <f>VLOOKUP($A23,'Return Data'!$B$7:$R$2292,10,0)</f>
        <v>3.2863000000000002</v>
      </c>
      <c r="O23" s="66">
        <f t="shared" si="5"/>
        <v>25</v>
      </c>
      <c r="P23" s="65">
        <f>VLOOKUP($A23,'Return Data'!$B$7:$R$2292,11,0)</f>
        <v>3.1753</v>
      </c>
      <c r="Q23" s="66">
        <f t="shared" si="8"/>
        <v>28</v>
      </c>
      <c r="R23" s="65">
        <f>VLOOKUP($A23,'Return Data'!$B$7:$R$2292,12,0)</f>
        <v>3.1789999999999998</v>
      </c>
      <c r="S23" s="66">
        <f t="shared" si="10"/>
        <v>28</v>
      </c>
      <c r="T23" s="65">
        <f>VLOOKUP($A23,'Return Data'!$B$7:$R$2292,13,0)</f>
        <v>3.1514000000000002</v>
      </c>
      <c r="U23" s="66">
        <f t="shared" si="11"/>
        <v>25</v>
      </c>
      <c r="V23" s="65"/>
      <c r="W23" s="66"/>
      <c r="X23" s="65"/>
      <c r="Y23" s="66"/>
      <c r="Z23" s="65">
        <f>VLOOKUP($A23,'Return Data'!$B$7:$R$2292,16,0)</f>
        <v>3.3826999999999998</v>
      </c>
      <c r="AA23" s="67">
        <f t="shared" si="7"/>
        <v>28</v>
      </c>
    </row>
    <row r="24" spans="1:27" x14ac:dyDescent="0.3">
      <c r="A24" s="63" t="s">
        <v>1294</v>
      </c>
      <c r="B24" s="64">
        <f>VLOOKUP($A24,'Return Data'!$B$7:$R$2292,3,0)</f>
        <v>44579</v>
      </c>
      <c r="C24" s="65">
        <f>VLOOKUP($A24,'Return Data'!$B$7:$R$2292,4,0)</f>
        <v>1073.2726</v>
      </c>
      <c r="D24" s="65">
        <f>VLOOKUP($A24,'Return Data'!$B$7:$R$2292,5,0)</f>
        <v>3.6358000000000001</v>
      </c>
      <c r="E24" s="66">
        <f t="shared" si="0"/>
        <v>8</v>
      </c>
      <c r="F24" s="65">
        <f>VLOOKUP($A24,'Return Data'!$B$7:$R$2292,6,0)</f>
        <v>3.4845999999999999</v>
      </c>
      <c r="G24" s="66">
        <f t="shared" si="1"/>
        <v>11</v>
      </c>
      <c r="H24" s="65">
        <f>VLOOKUP($A24,'Return Data'!$B$7:$R$2292,7,0)</f>
        <v>3.3742999999999999</v>
      </c>
      <c r="I24" s="66">
        <f t="shared" si="2"/>
        <v>13</v>
      </c>
      <c r="J24" s="65">
        <f>VLOOKUP($A24,'Return Data'!$B$7:$R$2292,8,0)</f>
        <v>3.3170999999999999</v>
      </c>
      <c r="K24" s="66">
        <f t="shared" si="3"/>
        <v>15</v>
      </c>
      <c r="L24" s="65">
        <f>VLOOKUP($A24,'Return Data'!$B$7:$R$2292,9,0)</f>
        <v>3.3609</v>
      </c>
      <c r="M24" s="66">
        <f t="shared" si="4"/>
        <v>19</v>
      </c>
      <c r="N24" s="65">
        <f>VLOOKUP($A24,'Return Data'!$B$7:$R$2292,10,0)</f>
        <v>3.3597999999999999</v>
      </c>
      <c r="O24" s="66">
        <f t="shared" si="5"/>
        <v>8</v>
      </c>
      <c r="P24" s="65">
        <f>VLOOKUP($A24,'Return Data'!$B$7:$R$2292,11,0)</f>
        <v>3.2464</v>
      </c>
      <c r="Q24" s="66">
        <f t="shared" si="8"/>
        <v>9</v>
      </c>
      <c r="R24" s="65">
        <f>VLOOKUP($A24,'Return Data'!$B$7:$R$2292,12,0)</f>
        <v>3.2574000000000001</v>
      </c>
      <c r="S24" s="66">
        <f t="shared" ref="S24" si="13">RANK(R24,R$8:R$37,0)</f>
        <v>7</v>
      </c>
      <c r="T24" s="65"/>
      <c r="U24" s="66"/>
      <c r="V24" s="65"/>
      <c r="W24" s="66"/>
      <c r="X24" s="65"/>
      <c r="Y24" s="66"/>
      <c r="Z24" s="65">
        <f>VLOOKUP($A24,'Return Data'!$B$7:$R$2292,16,0)</f>
        <v>3.3774999999999999</v>
      </c>
      <c r="AA24" s="67">
        <f t="shared" si="7"/>
        <v>29</v>
      </c>
    </row>
    <row r="25" spans="1:27" x14ac:dyDescent="0.3">
      <c r="A25" s="63" t="s">
        <v>1296</v>
      </c>
      <c r="B25" s="64">
        <f>VLOOKUP($A25,'Return Data'!$B$7:$R$2292,3,0)</f>
        <v>44579</v>
      </c>
      <c r="C25" s="65">
        <f>VLOOKUP($A25,'Return Data'!$B$7:$R$2292,4,0)</f>
        <v>1126.2054000000001</v>
      </c>
      <c r="D25" s="65">
        <f>VLOOKUP($A25,'Return Data'!$B$7:$R$2292,5,0)</f>
        <v>3.4390000000000001</v>
      </c>
      <c r="E25" s="66">
        <f t="shared" si="0"/>
        <v>27</v>
      </c>
      <c r="F25" s="65">
        <f>VLOOKUP($A25,'Return Data'!$B$7:$R$2292,6,0)</f>
        <v>3.3523999999999998</v>
      </c>
      <c r="G25" s="66">
        <f t="shared" si="1"/>
        <v>27</v>
      </c>
      <c r="H25" s="65">
        <f>VLOOKUP($A25,'Return Data'!$B$7:$R$2292,7,0)</f>
        <v>3.3176000000000001</v>
      </c>
      <c r="I25" s="66">
        <f t="shared" si="2"/>
        <v>23</v>
      </c>
      <c r="J25" s="65">
        <f>VLOOKUP($A25,'Return Data'!$B$7:$R$2292,8,0)</f>
        <v>3.2782</v>
      </c>
      <c r="K25" s="66">
        <f t="shared" si="3"/>
        <v>24</v>
      </c>
      <c r="L25" s="65">
        <f>VLOOKUP($A25,'Return Data'!$B$7:$R$2292,9,0)</f>
        <v>3.3654000000000002</v>
      </c>
      <c r="M25" s="66">
        <f t="shared" si="4"/>
        <v>18</v>
      </c>
      <c r="N25" s="65">
        <f>VLOOKUP($A25,'Return Data'!$B$7:$R$2292,10,0)</f>
        <v>3.3250999999999999</v>
      </c>
      <c r="O25" s="66">
        <f t="shared" si="5"/>
        <v>16</v>
      </c>
      <c r="P25" s="65">
        <f>VLOOKUP($A25,'Return Data'!$B$7:$R$2292,11,0)</f>
        <v>3.2149000000000001</v>
      </c>
      <c r="Q25" s="66">
        <f t="shared" si="8"/>
        <v>18</v>
      </c>
      <c r="R25" s="65">
        <f>VLOOKUP($A25,'Return Data'!$B$7:$R$2292,12,0)</f>
        <v>3.2136999999999998</v>
      </c>
      <c r="S25" s="66">
        <f t="shared" si="10"/>
        <v>20</v>
      </c>
      <c r="T25" s="65">
        <f>VLOOKUP($A25,'Return Data'!$B$7:$R$2292,13,0)</f>
        <v>3.1939000000000002</v>
      </c>
      <c r="U25" s="66">
        <f t="shared" si="11"/>
        <v>19</v>
      </c>
      <c r="V25" s="65"/>
      <c r="W25" s="66"/>
      <c r="X25" s="65"/>
      <c r="Y25" s="66"/>
      <c r="Z25" s="65">
        <f>VLOOKUP($A25,'Return Data'!$B$7:$R$2292,16,0)</f>
        <v>4.0263</v>
      </c>
      <c r="AA25" s="67">
        <f t="shared" si="7"/>
        <v>11</v>
      </c>
    </row>
    <row r="26" spans="1:27" x14ac:dyDescent="0.3">
      <c r="A26" s="63" t="s">
        <v>1298</v>
      </c>
      <c r="B26" s="64">
        <f>VLOOKUP($A26,'Return Data'!$B$7:$R$2292,3,0)</f>
        <v>44579</v>
      </c>
      <c r="C26" s="65">
        <f>VLOOKUP($A26,'Return Data'!$B$7:$R$2292,4,0)</f>
        <v>2745.6046666666698</v>
      </c>
      <c r="D26" s="65">
        <f>VLOOKUP($A26,'Return Data'!$B$7:$R$2292,5,0)</f>
        <v>3.5476000000000001</v>
      </c>
      <c r="E26" s="66">
        <f t="shared" si="0"/>
        <v>20</v>
      </c>
      <c r="F26" s="65">
        <f>VLOOKUP($A26,'Return Data'!$B$7:$R$2292,6,0)</f>
        <v>3.4655</v>
      </c>
      <c r="G26" s="66">
        <f t="shared" si="1"/>
        <v>12</v>
      </c>
      <c r="H26" s="65">
        <f>VLOOKUP($A26,'Return Data'!$B$7:$R$2292,7,0)</f>
        <v>3.3553999999999999</v>
      </c>
      <c r="I26" s="66">
        <f t="shared" si="2"/>
        <v>22</v>
      </c>
      <c r="J26" s="65">
        <f>VLOOKUP($A26,'Return Data'!$B$7:$R$2292,8,0)</f>
        <v>3.3967999999999998</v>
      </c>
      <c r="K26" s="66">
        <f t="shared" si="3"/>
        <v>2</v>
      </c>
      <c r="L26" s="65">
        <f>VLOOKUP($A26,'Return Data'!$B$7:$R$2292,9,0)</f>
        <v>3.3875999999999999</v>
      </c>
      <c r="M26" s="66">
        <f t="shared" si="4"/>
        <v>12</v>
      </c>
      <c r="N26" s="65">
        <f>VLOOKUP($A26,'Return Data'!$B$7:$R$2292,10,0)</f>
        <v>3.3361000000000001</v>
      </c>
      <c r="O26" s="66">
        <f t="shared" si="5"/>
        <v>13</v>
      </c>
      <c r="P26" s="65">
        <f>VLOOKUP($A26,'Return Data'!$B$7:$R$2292,11,0)</f>
        <v>3.234</v>
      </c>
      <c r="Q26" s="66">
        <f t="shared" si="8"/>
        <v>12</v>
      </c>
      <c r="R26" s="65">
        <f>VLOOKUP($A26,'Return Data'!$B$7:$R$2292,12,0)</f>
        <v>3.2389000000000001</v>
      </c>
      <c r="S26" s="66">
        <f t="shared" si="10"/>
        <v>11</v>
      </c>
      <c r="T26" s="65">
        <f>VLOOKUP($A26,'Return Data'!$B$7:$R$2292,13,0)</f>
        <v>3.2238000000000002</v>
      </c>
      <c r="U26" s="66">
        <f t="shared" si="11"/>
        <v>8</v>
      </c>
      <c r="V26" s="65">
        <f>VLOOKUP($A26,'Return Data'!$B$7:$R$2292,17,0)</f>
        <v>3.2685</v>
      </c>
      <c r="W26" s="66">
        <f t="shared" ref="W26:W36" si="14">RANK(V26,V$8:V$37,0)</f>
        <v>3</v>
      </c>
      <c r="X26" s="65">
        <f>VLOOKUP($A26,'Return Data'!$B$7:$R$2292,14,0)</f>
        <v>4.0465</v>
      </c>
      <c r="Y26" s="66">
        <f t="shared" ref="Y26:Y36" si="15">RANK(X26,X$8:X$37,0)</f>
        <v>2</v>
      </c>
      <c r="Z26" s="65">
        <f>VLOOKUP($A26,'Return Data'!$B$7:$R$2292,16,0)</f>
        <v>6.4253999999999998</v>
      </c>
      <c r="AA26" s="67">
        <f t="shared" si="7"/>
        <v>1</v>
      </c>
    </row>
    <row r="27" spans="1:27" x14ac:dyDescent="0.3">
      <c r="A27" s="63" t="s">
        <v>1300</v>
      </c>
      <c r="B27" s="64">
        <f>VLOOKUP($A27,'Return Data'!$B$7:$R$2292,3,0)</f>
        <v>44579</v>
      </c>
      <c r="C27" s="65">
        <f>VLOOKUP($A27,'Return Data'!$B$7:$R$2292,4,0)</f>
        <v>1094.451</v>
      </c>
      <c r="D27" s="65">
        <f>VLOOKUP($A27,'Return Data'!$B$7:$R$2292,5,0)</f>
        <v>3.4887000000000001</v>
      </c>
      <c r="E27" s="66">
        <f t="shared" si="0"/>
        <v>25</v>
      </c>
      <c r="F27" s="65">
        <f>VLOOKUP($A27,'Return Data'!$B$7:$R$2292,6,0)</f>
        <v>3.5472999999999999</v>
      </c>
      <c r="G27" s="66">
        <f t="shared" si="1"/>
        <v>4</v>
      </c>
      <c r="H27" s="65">
        <f>VLOOKUP($A27,'Return Data'!$B$7:$R$2292,7,0)</f>
        <v>3.3915000000000002</v>
      </c>
      <c r="I27" s="66">
        <f t="shared" si="2"/>
        <v>10</v>
      </c>
      <c r="J27" s="65">
        <f>VLOOKUP($A27,'Return Data'!$B$7:$R$2292,8,0)</f>
        <v>3.3401999999999998</v>
      </c>
      <c r="K27" s="66">
        <f t="shared" si="3"/>
        <v>10</v>
      </c>
      <c r="L27" s="65">
        <f>VLOOKUP($A27,'Return Data'!$B$7:$R$2292,9,0)</f>
        <v>3.4116</v>
      </c>
      <c r="M27" s="66">
        <f t="shared" si="4"/>
        <v>7</v>
      </c>
      <c r="N27" s="65">
        <f>VLOOKUP($A27,'Return Data'!$B$7:$R$2292,10,0)</f>
        <v>3.3668</v>
      </c>
      <c r="O27" s="66">
        <f t="shared" si="5"/>
        <v>6</v>
      </c>
      <c r="P27" s="65">
        <f>VLOOKUP($A27,'Return Data'!$B$7:$R$2292,11,0)</f>
        <v>3.2589000000000001</v>
      </c>
      <c r="Q27" s="66">
        <f t="shared" si="8"/>
        <v>6</v>
      </c>
      <c r="R27" s="65">
        <f>VLOOKUP($A27,'Return Data'!$B$7:$R$2292,12,0)</f>
        <v>3.2633999999999999</v>
      </c>
      <c r="S27" s="66">
        <f t="shared" si="10"/>
        <v>6</v>
      </c>
      <c r="T27" s="65">
        <f>VLOOKUP($A27,'Return Data'!$B$7:$R$2292,13,0)</f>
        <v>3.2372999999999998</v>
      </c>
      <c r="U27" s="66">
        <f t="shared" si="11"/>
        <v>5</v>
      </c>
      <c r="V27" s="65"/>
      <c r="W27" s="66"/>
      <c r="X27" s="65"/>
      <c r="Y27" s="66"/>
      <c r="Z27" s="65">
        <f>VLOOKUP($A27,'Return Data'!$B$7:$R$2292,16,0)</f>
        <v>3.6429999999999998</v>
      </c>
      <c r="AA27" s="67">
        <f t="shared" si="7"/>
        <v>21</v>
      </c>
    </row>
    <row r="28" spans="1:27" x14ac:dyDescent="0.3">
      <c r="A28" s="63" t="s">
        <v>1302</v>
      </c>
      <c r="B28" s="64">
        <f>VLOOKUP($A28,'Return Data'!$B$7:$R$2292,3,0)</f>
        <v>44579</v>
      </c>
      <c r="C28" s="65">
        <f>VLOOKUP($A28,'Return Data'!$B$7:$R$2292,4,0)</f>
        <v>1092.8978</v>
      </c>
      <c r="D28" s="65">
        <f>VLOOKUP($A28,'Return Data'!$B$7:$R$2292,5,0)</f>
        <v>3.6173000000000002</v>
      </c>
      <c r="E28" s="66">
        <f t="shared" si="0"/>
        <v>9</v>
      </c>
      <c r="F28" s="65">
        <f>VLOOKUP($A28,'Return Data'!$B$7:$R$2292,6,0)</f>
        <v>3.4420000000000002</v>
      </c>
      <c r="G28" s="66">
        <f t="shared" si="1"/>
        <v>18</v>
      </c>
      <c r="H28" s="65">
        <f>VLOOKUP($A28,'Return Data'!$B$7:$R$2292,7,0)</f>
        <v>3.3786999999999998</v>
      </c>
      <c r="I28" s="66">
        <f t="shared" si="2"/>
        <v>12</v>
      </c>
      <c r="J28" s="65">
        <f>VLOOKUP($A28,'Return Data'!$B$7:$R$2292,8,0)</f>
        <v>3.3502000000000001</v>
      </c>
      <c r="K28" s="66">
        <f t="shared" si="3"/>
        <v>8</v>
      </c>
      <c r="L28" s="65">
        <f>VLOOKUP($A28,'Return Data'!$B$7:$R$2292,9,0)</f>
        <v>3.4188000000000001</v>
      </c>
      <c r="M28" s="66">
        <f t="shared" si="4"/>
        <v>5</v>
      </c>
      <c r="N28" s="65">
        <f>VLOOKUP($A28,'Return Data'!$B$7:$R$2292,10,0)</f>
        <v>3.3849999999999998</v>
      </c>
      <c r="O28" s="66">
        <f t="shared" si="5"/>
        <v>3</v>
      </c>
      <c r="P28" s="65">
        <f>VLOOKUP($A28,'Return Data'!$B$7:$R$2292,11,0)</f>
        <v>3.2841</v>
      </c>
      <c r="Q28" s="66">
        <f t="shared" si="8"/>
        <v>3</v>
      </c>
      <c r="R28" s="65">
        <f>VLOOKUP($A28,'Return Data'!$B$7:$R$2292,12,0)</f>
        <v>3.2829000000000002</v>
      </c>
      <c r="S28" s="66">
        <f t="shared" si="10"/>
        <v>3</v>
      </c>
      <c r="T28" s="65">
        <f>VLOOKUP($A28,'Return Data'!$B$7:$R$2292,13,0)</f>
        <v>3.2563</v>
      </c>
      <c r="U28" s="66">
        <f t="shared" si="11"/>
        <v>4</v>
      </c>
      <c r="V28" s="65"/>
      <c r="W28" s="66"/>
      <c r="X28" s="65"/>
      <c r="Y28" s="66"/>
      <c r="Z28" s="65">
        <f>VLOOKUP($A28,'Return Data'!$B$7:$R$2292,16,0)</f>
        <v>3.6273</v>
      </c>
      <c r="AA28" s="67">
        <f t="shared" si="7"/>
        <v>23</v>
      </c>
    </row>
    <row r="29" spans="1:27" x14ac:dyDescent="0.3">
      <c r="A29" s="63" t="s">
        <v>1304</v>
      </c>
      <c r="B29" s="64">
        <f>VLOOKUP($A29,'Return Data'!$B$7:$R$2292,3,0)</f>
        <v>44579</v>
      </c>
      <c r="C29" s="65">
        <f>VLOOKUP($A29,'Return Data'!$B$7:$R$2292,4,0)</f>
        <v>1082.0215000000001</v>
      </c>
      <c r="D29" s="65">
        <f>VLOOKUP($A29,'Return Data'!$B$7:$R$2292,5,0)</f>
        <v>3.5457000000000001</v>
      </c>
      <c r="E29" s="66">
        <f t="shared" si="0"/>
        <v>21</v>
      </c>
      <c r="F29" s="65">
        <f>VLOOKUP($A29,'Return Data'!$B$7:$R$2292,6,0)</f>
        <v>3.5070999999999999</v>
      </c>
      <c r="G29" s="66">
        <f t="shared" si="1"/>
        <v>6</v>
      </c>
      <c r="H29" s="65">
        <f>VLOOKUP($A29,'Return Data'!$B$7:$R$2292,7,0)</f>
        <v>3.4257</v>
      </c>
      <c r="I29" s="66">
        <f t="shared" si="2"/>
        <v>4</v>
      </c>
      <c r="J29" s="65">
        <f>VLOOKUP($A29,'Return Data'!$B$7:$R$2292,8,0)</f>
        <v>3.3593000000000002</v>
      </c>
      <c r="K29" s="66">
        <f t="shared" si="3"/>
        <v>7</v>
      </c>
      <c r="L29" s="65">
        <f>VLOOKUP($A29,'Return Data'!$B$7:$R$2292,9,0)</f>
        <v>3.4266999999999999</v>
      </c>
      <c r="M29" s="66">
        <f t="shared" si="4"/>
        <v>3</v>
      </c>
      <c r="N29" s="65">
        <f>VLOOKUP($A29,'Return Data'!$B$7:$R$2292,10,0)</f>
        <v>3.3702999999999999</v>
      </c>
      <c r="O29" s="66">
        <f t="shared" si="5"/>
        <v>5</v>
      </c>
      <c r="P29" s="65">
        <f>VLOOKUP($A29,'Return Data'!$B$7:$R$2292,11,0)</f>
        <v>3.2736000000000001</v>
      </c>
      <c r="Q29" s="66">
        <f t="shared" si="8"/>
        <v>4</v>
      </c>
      <c r="R29" s="65">
        <f>VLOOKUP($A29,'Return Data'!$B$7:$R$2292,12,0)</f>
        <v>3.2814999999999999</v>
      </c>
      <c r="S29" s="66">
        <f t="shared" si="10"/>
        <v>5</v>
      </c>
      <c r="T29" s="65">
        <f>VLOOKUP($A29,'Return Data'!$B$7:$R$2292,13,0)</f>
        <v>3.2669000000000001</v>
      </c>
      <c r="U29" s="66">
        <f t="shared" ref="U29" si="16">RANK(T29,T$8:T$37,0)</f>
        <v>2</v>
      </c>
      <c r="V29" s="65"/>
      <c r="W29" s="66"/>
      <c r="X29" s="65"/>
      <c r="Y29" s="66"/>
      <c r="Z29" s="65">
        <f>VLOOKUP($A29,'Return Data'!$B$7:$R$2292,16,0)</f>
        <v>3.5448</v>
      </c>
      <c r="AA29" s="67">
        <f t="shared" si="7"/>
        <v>25</v>
      </c>
    </row>
    <row r="30" spans="1:27" x14ac:dyDescent="0.3">
      <c r="A30" s="63" t="s">
        <v>1306</v>
      </c>
      <c r="B30" s="64">
        <f>VLOOKUP($A30,'Return Data'!$B$7:$R$2292,3,0)</f>
        <v>44579</v>
      </c>
      <c r="C30" s="65">
        <f>VLOOKUP($A30,'Return Data'!$B$7:$R$2292,4,0)</f>
        <v>113.3331</v>
      </c>
      <c r="D30" s="65">
        <f>VLOOKUP($A30,'Return Data'!$B$7:$R$2292,5,0)</f>
        <v>3.5752000000000002</v>
      </c>
      <c r="E30" s="66">
        <f t="shared" si="0"/>
        <v>14</v>
      </c>
      <c r="F30" s="65">
        <f>VLOOKUP($A30,'Return Data'!$B$7:$R$2292,6,0)</f>
        <v>3.4472999999999998</v>
      </c>
      <c r="G30" s="66">
        <f t="shared" si="1"/>
        <v>15</v>
      </c>
      <c r="H30" s="65">
        <f>VLOOKUP($A30,'Return Data'!$B$7:$R$2292,7,0)</f>
        <v>3.3561999999999999</v>
      </c>
      <c r="I30" s="66">
        <f t="shared" si="2"/>
        <v>21</v>
      </c>
      <c r="J30" s="65">
        <f>VLOOKUP($A30,'Return Data'!$B$7:$R$2292,8,0)</f>
        <v>3.3052999999999999</v>
      </c>
      <c r="K30" s="66">
        <f t="shared" si="3"/>
        <v>19</v>
      </c>
      <c r="L30" s="65">
        <f>VLOOKUP($A30,'Return Data'!$B$7:$R$2292,9,0)</f>
        <v>3.3795000000000002</v>
      </c>
      <c r="M30" s="66">
        <f t="shared" si="4"/>
        <v>13</v>
      </c>
      <c r="N30" s="65">
        <f>VLOOKUP($A30,'Return Data'!$B$7:$R$2292,10,0)</f>
        <v>3.3565999999999998</v>
      </c>
      <c r="O30" s="66">
        <f t="shared" si="5"/>
        <v>9</v>
      </c>
      <c r="P30" s="65">
        <f>VLOOKUP($A30,'Return Data'!$B$7:$R$2292,11,0)</f>
        <v>3.2313999999999998</v>
      </c>
      <c r="Q30" s="66">
        <f t="shared" si="8"/>
        <v>13</v>
      </c>
      <c r="R30" s="65">
        <f>VLOOKUP($A30,'Return Data'!$B$7:$R$2292,12,0)</f>
        <v>3.2281</v>
      </c>
      <c r="S30" s="66">
        <f t="shared" si="10"/>
        <v>13</v>
      </c>
      <c r="T30" s="65">
        <f>VLOOKUP($A30,'Return Data'!$B$7:$R$2292,13,0)</f>
        <v>3.2048999999999999</v>
      </c>
      <c r="U30" s="66">
        <f t="shared" si="11"/>
        <v>14</v>
      </c>
      <c r="V30" s="65"/>
      <c r="W30" s="66"/>
      <c r="X30" s="65"/>
      <c r="Y30" s="66"/>
      <c r="Z30" s="65">
        <f>VLOOKUP($A30,'Return Data'!$B$7:$R$2292,16,0)</f>
        <v>4.1368999999999998</v>
      </c>
      <c r="AA30" s="67">
        <f t="shared" si="7"/>
        <v>8</v>
      </c>
    </row>
    <row r="31" spans="1:27" x14ac:dyDescent="0.3">
      <c r="A31" s="63" t="s">
        <v>1308</v>
      </c>
      <c r="B31" s="64">
        <f>VLOOKUP($A31,'Return Data'!$B$7:$R$2292,3,0)</f>
        <v>44579</v>
      </c>
      <c r="C31" s="65">
        <f>VLOOKUP($A31,'Return Data'!$B$7:$R$2292,4,0)</f>
        <v>1089.9494</v>
      </c>
      <c r="D31" s="65">
        <f>VLOOKUP($A31,'Return Data'!$B$7:$R$2292,5,0)</f>
        <v>3.6036000000000001</v>
      </c>
      <c r="E31" s="66">
        <f t="shared" si="0"/>
        <v>10</v>
      </c>
      <c r="F31" s="65">
        <f>VLOOKUP($A31,'Return Data'!$B$7:$R$2292,6,0)</f>
        <v>3.4860000000000002</v>
      </c>
      <c r="G31" s="66">
        <f t="shared" si="1"/>
        <v>10</v>
      </c>
      <c r="H31" s="65">
        <f>VLOOKUP($A31,'Return Data'!$B$7:$R$2292,7,0)</f>
        <v>3.4213</v>
      </c>
      <c r="I31" s="66">
        <f t="shared" si="2"/>
        <v>6</v>
      </c>
      <c r="J31" s="65">
        <f>VLOOKUP($A31,'Return Data'!$B$7:$R$2292,8,0)</f>
        <v>3.3692000000000002</v>
      </c>
      <c r="K31" s="66">
        <f t="shared" si="3"/>
        <v>5</v>
      </c>
      <c r="L31" s="65">
        <f>VLOOKUP($A31,'Return Data'!$B$7:$R$2292,9,0)</f>
        <v>3.4020999999999999</v>
      </c>
      <c r="M31" s="66">
        <f t="shared" si="4"/>
        <v>10</v>
      </c>
      <c r="N31" s="65">
        <f>VLOOKUP($A31,'Return Data'!$B$7:$R$2292,10,0)</f>
        <v>3.3529</v>
      </c>
      <c r="O31" s="66">
        <f t="shared" si="5"/>
        <v>11</v>
      </c>
      <c r="P31" s="65">
        <f>VLOOKUP($A31,'Return Data'!$B$7:$R$2292,11,0)</f>
        <v>3.2719</v>
      </c>
      <c r="Q31" s="66">
        <f t="shared" si="8"/>
        <v>5</v>
      </c>
      <c r="R31" s="65">
        <f>VLOOKUP($A31,'Return Data'!$B$7:$R$2292,12,0)</f>
        <v>3.2825000000000002</v>
      </c>
      <c r="S31" s="66">
        <f t="shared" si="10"/>
        <v>4</v>
      </c>
      <c r="T31" s="65">
        <f>VLOOKUP($A31,'Return Data'!$B$7:$R$2292,13,0)</f>
        <v>3.2624</v>
      </c>
      <c r="U31" s="66">
        <f t="shared" si="11"/>
        <v>3</v>
      </c>
      <c r="V31" s="65"/>
      <c r="W31" s="66"/>
      <c r="X31" s="65"/>
      <c r="Y31" s="66"/>
      <c r="Z31" s="65">
        <f>VLOOKUP($A31,'Return Data'!$B$7:$R$2292,16,0)</f>
        <v>3.6581999999999999</v>
      </c>
      <c r="AA31" s="67">
        <f t="shared" si="7"/>
        <v>20</v>
      </c>
    </row>
    <row r="32" spans="1:27" x14ac:dyDescent="0.3">
      <c r="A32" s="63" t="s">
        <v>1310</v>
      </c>
      <c r="B32" s="64">
        <f>VLOOKUP($A32,'Return Data'!$B$7:$R$2292,3,0)</f>
        <v>44579</v>
      </c>
      <c r="C32" s="65">
        <f>VLOOKUP($A32,'Return Data'!$B$7:$R$2292,4,0)</f>
        <v>3438.2633999999998</v>
      </c>
      <c r="D32" s="65">
        <f>VLOOKUP($A32,'Return Data'!$B$7:$R$2292,5,0)</f>
        <v>3.5682999999999998</v>
      </c>
      <c r="E32" s="66">
        <f t="shared" si="0"/>
        <v>15</v>
      </c>
      <c r="F32" s="65">
        <f>VLOOKUP($A32,'Return Data'!$B$7:$R$2292,6,0)</f>
        <v>3.444</v>
      </c>
      <c r="G32" s="66">
        <f t="shared" si="1"/>
        <v>17</v>
      </c>
      <c r="H32" s="65">
        <f>VLOOKUP($A32,'Return Data'!$B$7:$R$2292,7,0)</f>
        <v>3.3687999999999998</v>
      </c>
      <c r="I32" s="66">
        <f t="shared" si="2"/>
        <v>17</v>
      </c>
      <c r="J32" s="65">
        <f>VLOOKUP($A32,'Return Data'!$B$7:$R$2292,8,0)</f>
        <v>3.3271000000000002</v>
      </c>
      <c r="K32" s="66">
        <f t="shared" si="3"/>
        <v>14</v>
      </c>
      <c r="L32" s="65">
        <f>VLOOKUP($A32,'Return Data'!$B$7:$R$2292,9,0)</f>
        <v>3.3408000000000002</v>
      </c>
      <c r="M32" s="66">
        <f t="shared" si="4"/>
        <v>23</v>
      </c>
      <c r="N32" s="65">
        <f>VLOOKUP($A32,'Return Data'!$B$7:$R$2292,10,0)</f>
        <v>3.3056999999999999</v>
      </c>
      <c r="O32" s="66">
        <f t="shared" si="5"/>
        <v>24</v>
      </c>
      <c r="P32" s="65">
        <f>VLOOKUP($A32,'Return Data'!$B$7:$R$2292,11,0)</f>
        <v>3.2094999999999998</v>
      </c>
      <c r="Q32" s="66">
        <f t="shared" si="8"/>
        <v>21</v>
      </c>
      <c r="R32" s="65">
        <f>VLOOKUP($A32,'Return Data'!$B$7:$R$2292,12,0)</f>
        <v>3.2183000000000002</v>
      </c>
      <c r="S32" s="66">
        <f t="shared" si="10"/>
        <v>18</v>
      </c>
      <c r="T32" s="65">
        <f>VLOOKUP($A32,'Return Data'!$B$7:$R$2292,13,0)</f>
        <v>3.1983999999999999</v>
      </c>
      <c r="U32" s="66">
        <f t="shared" si="11"/>
        <v>16</v>
      </c>
      <c r="V32" s="65">
        <f>VLOOKUP($A32,'Return Data'!$B$7:$R$2292,17,0)</f>
        <v>3.2444000000000002</v>
      </c>
      <c r="W32" s="66">
        <f t="shared" si="14"/>
        <v>4</v>
      </c>
      <c r="X32" s="65">
        <f>VLOOKUP($A32,'Return Data'!$B$7:$R$2292,14,0)</f>
        <v>4.0175000000000001</v>
      </c>
      <c r="Y32" s="66">
        <f t="shared" si="15"/>
        <v>3</v>
      </c>
      <c r="Z32" s="65">
        <f>VLOOKUP($A32,'Return Data'!$B$7:$R$2292,16,0)</f>
        <v>6.3204000000000002</v>
      </c>
      <c r="AA32" s="67">
        <f t="shared" si="7"/>
        <v>3</v>
      </c>
    </row>
    <row r="33" spans="1:27" x14ac:dyDescent="0.3">
      <c r="A33" s="63" t="s">
        <v>1312</v>
      </c>
      <c r="B33" s="64">
        <f>VLOOKUP($A33,'Return Data'!$B$7:$R$2292,3,0)</f>
        <v>44579</v>
      </c>
      <c r="C33" s="65">
        <f>VLOOKUP($A33,'Return Data'!$B$7:$R$2292,4,0)</f>
        <v>1122.3563999999999</v>
      </c>
      <c r="D33" s="65">
        <f>VLOOKUP($A33,'Return Data'!$B$7:$R$2292,5,0)</f>
        <v>3.4638</v>
      </c>
      <c r="E33" s="66">
        <f t="shared" si="0"/>
        <v>26</v>
      </c>
      <c r="F33" s="65">
        <f>VLOOKUP($A33,'Return Data'!$B$7:$R$2292,6,0)</f>
        <v>3.3007</v>
      </c>
      <c r="G33" s="66">
        <f t="shared" si="1"/>
        <v>28</v>
      </c>
      <c r="H33" s="65">
        <f>VLOOKUP($A33,'Return Data'!$B$7:$R$2292,7,0)</f>
        <v>3.2378</v>
      </c>
      <c r="I33" s="66">
        <f t="shared" si="2"/>
        <v>28</v>
      </c>
      <c r="J33" s="65">
        <f>VLOOKUP($A33,'Return Data'!$B$7:$R$2292,8,0)</f>
        <v>3.1657999999999999</v>
      </c>
      <c r="K33" s="66">
        <f t="shared" si="3"/>
        <v>29</v>
      </c>
      <c r="L33" s="65">
        <f>VLOOKUP($A33,'Return Data'!$B$7:$R$2292,9,0)</f>
        <v>3.2751000000000001</v>
      </c>
      <c r="M33" s="66">
        <f t="shared" si="4"/>
        <v>28</v>
      </c>
      <c r="N33" s="65">
        <f>VLOOKUP($A33,'Return Data'!$B$7:$R$2292,10,0)</f>
        <v>3.2679</v>
      </c>
      <c r="O33" s="66">
        <f t="shared" si="5"/>
        <v>28</v>
      </c>
      <c r="P33" s="65">
        <f>VLOOKUP($A33,'Return Data'!$B$7:$R$2292,11,0)</f>
        <v>3.1770999999999998</v>
      </c>
      <c r="Q33" s="66">
        <f t="shared" si="8"/>
        <v>27</v>
      </c>
      <c r="R33" s="65">
        <f>VLOOKUP($A33,'Return Data'!$B$7:$R$2292,12,0)</f>
        <v>3.1848999999999998</v>
      </c>
      <c r="S33" s="66">
        <f t="shared" si="10"/>
        <v>25</v>
      </c>
      <c r="T33" s="65">
        <f>VLOOKUP($A33,'Return Data'!$B$7:$R$2292,13,0)</f>
        <v>3.1661999999999999</v>
      </c>
      <c r="U33" s="66">
        <f t="shared" si="11"/>
        <v>23</v>
      </c>
      <c r="V33" s="65"/>
      <c r="W33" s="66"/>
      <c r="X33" s="65"/>
      <c r="Y33" s="66"/>
      <c r="Z33" s="65">
        <f>VLOOKUP($A33,'Return Data'!$B$7:$R$2292,16,0)</f>
        <v>4.1547000000000001</v>
      </c>
      <c r="AA33" s="67">
        <f t="shared" si="7"/>
        <v>7</v>
      </c>
    </row>
    <row r="34" spans="1:27" x14ac:dyDescent="0.3">
      <c r="A34" s="63" t="s">
        <v>1314</v>
      </c>
      <c r="B34" s="64">
        <f>VLOOKUP($A34,'Return Data'!$B$7:$R$2292,3,0)</f>
        <v>44579</v>
      </c>
      <c r="C34" s="65">
        <f>VLOOKUP($A34,'Return Data'!$B$7:$R$2292,4,0)</f>
        <v>1113.9734000000001</v>
      </c>
      <c r="D34" s="65">
        <f>VLOOKUP($A34,'Return Data'!$B$7:$R$2292,5,0)</f>
        <v>3.5914999999999999</v>
      </c>
      <c r="E34" s="66">
        <f t="shared" si="0"/>
        <v>11</v>
      </c>
      <c r="F34" s="65">
        <f>VLOOKUP($A34,'Return Data'!$B$7:$R$2292,6,0)</f>
        <v>3.4369999999999998</v>
      </c>
      <c r="G34" s="66">
        <f t="shared" si="1"/>
        <v>19</v>
      </c>
      <c r="H34" s="65">
        <f>VLOOKUP($A34,'Return Data'!$B$7:$R$2292,7,0)</f>
        <v>3.3588</v>
      </c>
      <c r="I34" s="66">
        <f t="shared" si="2"/>
        <v>20</v>
      </c>
      <c r="J34" s="65">
        <f>VLOOKUP($A34,'Return Data'!$B$7:$R$2292,8,0)</f>
        <v>3.2970999999999999</v>
      </c>
      <c r="K34" s="66">
        <f t="shared" si="3"/>
        <v>21</v>
      </c>
      <c r="L34" s="65">
        <f>VLOOKUP($A34,'Return Data'!$B$7:$R$2292,9,0)</f>
        <v>3.4125999999999999</v>
      </c>
      <c r="M34" s="66">
        <f t="shared" si="4"/>
        <v>6</v>
      </c>
      <c r="N34" s="65">
        <f>VLOOKUP($A34,'Return Data'!$B$7:$R$2292,10,0)</f>
        <v>3.3203</v>
      </c>
      <c r="O34" s="66">
        <f t="shared" si="5"/>
        <v>18</v>
      </c>
      <c r="P34" s="65">
        <f>VLOOKUP($A34,'Return Data'!$B$7:$R$2292,11,0)</f>
        <v>3.2143000000000002</v>
      </c>
      <c r="Q34" s="66">
        <f t="shared" si="8"/>
        <v>19</v>
      </c>
      <c r="R34" s="65">
        <f>VLOOKUP($A34,'Return Data'!$B$7:$R$2292,12,0)</f>
        <v>3.2210000000000001</v>
      </c>
      <c r="S34" s="66">
        <f t="shared" si="10"/>
        <v>17</v>
      </c>
      <c r="T34" s="65">
        <f>VLOOKUP($A34,'Return Data'!$B$7:$R$2292,13,0)</f>
        <v>3.2164000000000001</v>
      </c>
      <c r="U34" s="66">
        <f t="shared" si="11"/>
        <v>10</v>
      </c>
      <c r="V34" s="65"/>
      <c r="W34" s="66"/>
      <c r="X34" s="65"/>
      <c r="Y34" s="66"/>
      <c r="Z34" s="65">
        <f>VLOOKUP($A34,'Return Data'!$B$7:$R$2292,16,0)</f>
        <v>3.8942999999999999</v>
      </c>
      <c r="AA34" s="67">
        <f t="shared" si="7"/>
        <v>13</v>
      </c>
    </row>
    <row r="35" spans="1:27" x14ac:dyDescent="0.3">
      <c r="A35" s="63" t="s">
        <v>1316</v>
      </c>
      <c r="B35" s="64">
        <f>VLOOKUP($A35,'Return Data'!$B$7:$R$2292,3,0)</f>
        <v>44579</v>
      </c>
      <c r="C35" s="65">
        <f>VLOOKUP($A35,'Return Data'!$B$7:$R$2292,4,0)</f>
        <v>1111.8933999999999</v>
      </c>
      <c r="D35" s="65">
        <f>VLOOKUP($A35,'Return Data'!$B$7:$R$2292,5,0)</f>
        <v>3.4340000000000002</v>
      </c>
      <c r="E35" s="66">
        <f t="shared" si="0"/>
        <v>28</v>
      </c>
      <c r="F35" s="65">
        <f>VLOOKUP($A35,'Return Data'!$B$7:$R$2292,6,0)</f>
        <v>3.3635000000000002</v>
      </c>
      <c r="G35" s="66">
        <f t="shared" si="1"/>
        <v>26</v>
      </c>
      <c r="H35" s="65">
        <f>VLOOKUP($A35,'Return Data'!$B$7:$R$2292,7,0)</f>
        <v>3.4157999999999999</v>
      </c>
      <c r="I35" s="66">
        <f t="shared" si="2"/>
        <v>7</v>
      </c>
      <c r="J35" s="65">
        <f>VLOOKUP($A35,'Return Data'!$B$7:$R$2292,8,0)</f>
        <v>3.3763999999999998</v>
      </c>
      <c r="K35" s="66">
        <f t="shared" si="3"/>
        <v>4</v>
      </c>
      <c r="L35" s="65">
        <f>VLOOKUP($A35,'Return Data'!$B$7:$R$2292,9,0)</f>
        <v>3.4222999999999999</v>
      </c>
      <c r="M35" s="66">
        <f t="shared" si="4"/>
        <v>4</v>
      </c>
      <c r="N35" s="65">
        <f>VLOOKUP($A35,'Return Data'!$B$7:$R$2292,10,0)</f>
        <v>3.3816000000000002</v>
      </c>
      <c r="O35" s="66">
        <f t="shared" si="5"/>
        <v>4</v>
      </c>
      <c r="P35" s="65">
        <f>VLOOKUP($A35,'Return Data'!$B$7:$R$2292,11,0)</f>
        <v>3.2526999999999999</v>
      </c>
      <c r="Q35" s="66">
        <f t="shared" si="8"/>
        <v>7</v>
      </c>
      <c r="R35" s="65">
        <f>VLOOKUP($A35,'Return Data'!$B$7:$R$2292,12,0)</f>
        <v>3.2406000000000001</v>
      </c>
      <c r="S35" s="66">
        <f t="shared" si="10"/>
        <v>10</v>
      </c>
      <c r="T35" s="65">
        <f>VLOOKUP($A35,'Return Data'!$B$7:$R$2292,13,0)</f>
        <v>3.2159</v>
      </c>
      <c r="U35" s="66">
        <f t="shared" si="11"/>
        <v>11</v>
      </c>
      <c r="V35" s="65"/>
      <c r="W35" s="66"/>
      <c r="X35" s="65"/>
      <c r="Y35" s="66"/>
      <c r="Z35" s="65">
        <f>VLOOKUP($A35,'Return Data'!$B$7:$R$2292,16,0)</f>
        <v>3.8317000000000001</v>
      </c>
      <c r="AA35" s="67">
        <f t="shared" si="7"/>
        <v>16</v>
      </c>
    </row>
    <row r="36" spans="1:27" x14ac:dyDescent="0.3">
      <c r="A36" s="63" t="s">
        <v>1318</v>
      </c>
      <c r="B36" s="64">
        <f>VLOOKUP($A36,'Return Data'!$B$7:$R$2292,3,0)</f>
        <v>44579</v>
      </c>
      <c r="C36" s="65">
        <f>VLOOKUP($A36,'Return Data'!$B$7:$R$2292,4,0)</f>
        <v>2890.5902999999998</v>
      </c>
      <c r="D36" s="65">
        <f>VLOOKUP($A36,'Return Data'!$B$7:$R$2292,5,0)</f>
        <v>3.6621999999999999</v>
      </c>
      <c r="E36" s="66">
        <f t="shared" si="0"/>
        <v>5</v>
      </c>
      <c r="F36" s="65">
        <f>VLOOKUP($A36,'Return Data'!$B$7:$R$2292,6,0)</f>
        <v>3.4933000000000001</v>
      </c>
      <c r="G36" s="66">
        <f t="shared" si="1"/>
        <v>7</v>
      </c>
      <c r="H36" s="65">
        <f>VLOOKUP($A36,'Return Data'!$B$7:$R$2292,7,0)</f>
        <v>3.3845000000000001</v>
      </c>
      <c r="I36" s="66">
        <f t="shared" si="2"/>
        <v>11</v>
      </c>
      <c r="J36" s="65">
        <f>VLOOKUP($A36,'Return Data'!$B$7:$R$2292,8,0)</f>
        <v>3.3136000000000001</v>
      </c>
      <c r="K36" s="66">
        <f t="shared" si="3"/>
        <v>17</v>
      </c>
      <c r="L36" s="65">
        <f>VLOOKUP($A36,'Return Data'!$B$7:$R$2292,9,0)</f>
        <v>3.3742000000000001</v>
      </c>
      <c r="M36" s="66">
        <f t="shared" si="4"/>
        <v>15</v>
      </c>
      <c r="N36" s="65">
        <f>VLOOKUP($A36,'Return Data'!$B$7:$R$2292,10,0)</f>
        <v>3.3294999999999999</v>
      </c>
      <c r="O36" s="66">
        <f t="shared" si="5"/>
        <v>15</v>
      </c>
      <c r="P36" s="65">
        <f>VLOOKUP($A36,'Return Data'!$B$7:$R$2292,11,0)</f>
        <v>3.2303000000000002</v>
      </c>
      <c r="Q36" s="66">
        <f t="shared" si="8"/>
        <v>14</v>
      </c>
      <c r="R36" s="65">
        <f>VLOOKUP($A36,'Return Data'!$B$7:$R$2292,12,0)</f>
        <v>3.2311000000000001</v>
      </c>
      <c r="S36" s="66">
        <f t="shared" si="10"/>
        <v>12</v>
      </c>
      <c r="T36" s="65">
        <f>VLOOKUP($A36,'Return Data'!$B$7:$R$2292,13,0)</f>
        <v>3.2101999999999999</v>
      </c>
      <c r="U36" s="66">
        <f t="shared" si="11"/>
        <v>12</v>
      </c>
      <c r="V36" s="65">
        <f>VLOOKUP($A36,'Return Data'!$B$7:$R$2292,17,0)</f>
        <v>3.2738999999999998</v>
      </c>
      <c r="W36" s="66">
        <f t="shared" si="14"/>
        <v>1</v>
      </c>
      <c r="X36" s="65">
        <f>VLOOKUP($A36,'Return Data'!$B$7:$R$2292,14,0)</f>
        <v>4.0502000000000002</v>
      </c>
      <c r="Y36" s="66">
        <f t="shared" si="15"/>
        <v>1</v>
      </c>
      <c r="Z36" s="65">
        <f>VLOOKUP($A36,'Return Data'!$B$7:$R$2292,16,0)</f>
        <v>6.4177</v>
      </c>
      <c r="AA36" s="67">
        <f t="shared" si="7"/>
        <v>2</v>
      </c>
    </row>
    <row r="37" spans="1:27" x14ac:dyDescent="0.3">
      <c r="A37" s="63" t="s">
        <v>1320</v>
      </c>
      <c r="B37" s="64">
        <f>VLOOKUP($A37,'Return Data'!$B$7:$R$2292,3,0)</f>
        <v>44579</v>
      </c>
      <c r="C37" s="65">
        <f>VLOOKUP($A37,'Return Data'!$B$7:$R$2292,4,0)</f>
        <v>1085.5217</v>
      </c>
      <c r="D37" s="65">
        <f>VLOOKUP($A37,'Return Data'!$B$7:$R$2292,5,0)</f>
        <v>3.2955000000000001</v>
      </c>
      <c r="E37" s="66">
        <f t="shared" si="0"/>
        <v>30</v>
      </c>
      <c r="F37" s="65">
        <f>VLOOKUP($A37,'Return Data'!$B$7:$R$2292,6,0)</f>
        <v>3.1839</v>
      </c>
      <c r="G37" s="66">
        <f t="shared" si="1"/>
        <v>30</v>
      </c>
      <c r="H37" s="65">
        <f>VLOOKUP($A37,'Return Data'!$B$7:$R$2292,7,0)</f>
        <v>3.1352000000000002</v>
      </c>
      <c r="I37" s="66">
        <f t="shared" si="2"/>
        <v>30</v>
      </c>
      <c r="J37" s="65">
        <f>VLOOKUP($A37,'Return Data'!$B$7:$R$2292,8,0)</f>
        <v>3.0952000000000002</v>
      </c>
      <c r="K37" s="66">
        <f t="shared" si="3"/>
        <v>30</v>
      </c>
      <c r="L37" s="65">
        <f>VLOOKUP($A37,'Return Data'!$B$7:$R$2292,9,0)</f>
        <v>3.1640999999999999</v>
      </c>
      <c r="M37" s="66">
        <f t="shared" si="4"/>
        <v>30</v>
      </c>
      <c r="N37" s="65">
        <f>VLOOKUP($A37,'Return Data'!$B$7:$R$2292,10,0)</f>
        <v>3.1231</v>
      </c>
      <c r="O37" s="66">
        <f t="shared" si="5"/>
        <v>30</v>
      </c>
      <c r="P37" s="65">
        <f>VLOOKUP($A37,'Return Data'!$B$7:$R$2292,11,0)</f>
        <v>3.0215000000000001</v>
      </c>
      <c r="Q37" s="66">
        <f t="shared" si="8"/>
        <v>30</v>
      </c>
      <c r="R37" s="65">
        <f>VLOOKUP($A37,'Return Data'!$B$7:$R$2292,12,0)</f>
        <v>3.1089000000000002</v>
      </c>
      <c r="S37" s="66">
        <f t="shared" si="10"/>
        <v>30</v>
      </c>
      <c r="T37" s="65">
        <f>VLOOKUP($A37,'Return Data'!$B$7:$R$2292,13,0)</f>
        <v>3.0926999999999998</v>
      </c>
      <c r="U37" s="66">
        <f t="shared" si="11"/>
        <v>27</v>
      </c>
      <c r="V37" s="65"/>
      <c r="W37" s="66"/>
      <c r="X37" s="65"/>
      <c r="Y37" s="66"/>
      <c r="Z37" s="65">
        <f>VLOOKUP($A37,'Return Data'!$B$7:$R$2292,16,0)</f>
        <v>3.4662000000000002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3.5856066666666662</v>
      </c>
      <c r="E39" s="74"/>
      <c r="F39" s="75">
        <f>AVERAGE(F8:F37)</f>
        <v>3.4498200000000008</v>
      </c>
      <c r="G39" s="74"/>
      <c r="H39" s="75">
        <f>AVERAGE(H8:H37)</f>
        <v>3.36537</v>
      </c>
      <c r="I39" s="74"/>
      <c r="J39" s="75">
        <f>AVERAGE(J8:J37)</f>
        <v>3.3154900000000009</v>
      </c>
      <c r="K39" s="74"/>
      <c r="L39" s="75">
        <f>AVERAGE(L8:L37)</f>
        <v>3.368723333333334</v>
      </c>
      <c r="M39" s="74"/>
      <c r="N39" s="75">
        <f>AVERAGE(N8:N37)</f>
        <v>3.3267433333333334</v>
      </c>
      <c r="O39" s="74"/>
      <c r="P39" s="75">
        <f>AVERAGE(P8:P37)</f>
        <v>3.2210866666666664</v>
      </c>
      <c r="Q39" s="74"/>
      <c r="R39" s="75">
        <f>AVERAGE(R8:R37)</f>
        <v>3.2263133333333331</v>
      </c>
      <c r="S39" s="74"/>
      <c r="T39" s="75">
        <f>AVERAGE(T8:T37)</f>
        <v>3.2035592592592597</v>
      </c>
      <c r="U39" s="74"/>
      <c r="V39" s="75">
        <f>AVERAGE(V8:V37)</f>
        <v>3.2567200000000001</v>
      </c>
      <c r="W39" s="74"/>
      <c r="X39" s="75">
        <f>AVERAGE(X8:X37)</f>
        <v>4.0282</v>
      </c>
      <c r="Y39" s="74"/>
      <c r="Z39" s="75">
        <f>AVERAGE(Z8:Z37)</f>
        <v>4.1083166666666662</v>
      </c>
      <c r="AA39" s="76"/>
    </row>
    <row r="40" spans="1:27" x14ac:dyDescent="0.3">
      <c r="A40" s="73" t="s">
        <v>28</v>
      </c>
      <c r="B40" s="74"/>
      <c r="C40" s="74"/>
      <c r="D40" s="75">
        <f>MIN(D8:D37)</f>
        <v>3.2955000000000001</v>
      </c>
      <c r="E40" s="74"/>
      <c r="F40" s="75">
        <f>MIN(F8:F37)</f>
        <v>3.1839</v>
      </c>
      <c r="G40" s="74"/>
      <c r="H40" s="75">
        <f>MIN(H8:H37)</f>
        <v>3.1352000000000002</v>
      </c>
      <c r="I40" s="74"/>
      <c r="J40" s="75">
        <f>MIN(J8:J37)</f>
        <v>3.0952000000000002</v>
      </c>
      <c r="K40" s="74"/>
      <c r="L40" s="75">
        <f>MIN(L8:L37)</f>
        <v>3.1640999999999999</v>
      </c>
      <c r="M40" s="74"/>
      <c r="N40" s="75">
        <f>MIN(N8:N37)</f>
        <v>3.1231</v>
      </c>
      <c r="O40" s="74"/>
      <c r="P40" s="75">
        <f>MIN(P8:P37)</f>
        <v>3.0215000000000001</v>
      </c>
      <c r="Q40" s="74"/>
      <c r="R40" s="75">
        <f>MIN(R8:R37)</f>
        <v>3.1089000000000002</v>
      </c>
      <c r="S40" s="74"/>
      <c r="T40" s="75">
        <f>MIN(T8:T37)</f>
        <v>3.0926999999999998</v>
      </c>
      <c r="U40" s="74"/>
      <c r="V40" s="75">
        <f>MIN(V8:V37)</f>
        <v>3.2263999999999999</v>
      </c>
      <c r="W40" s="74"/>
      <c r="X40" s="75">
        <f>MIN(X8:X37)</f>
        <v>3.9986000000000002</v>
      </c>
      <c r="Y40" s="74"/>
      <c r="Z40" s="75">
        <f>MIN(Z8:Z37)</f>
        <v>3.2581000000000002</v>
      </c>
      <c r="AA40" s="76"/>
    </row>
    <row r="41" spans="1:27" ht="15" thickBot="1" x14ac:dyDescent="0.35">
      <c r="A41" s="77" t="s">
        <v>29</v>
      </c>
      <c r="B41" s="78"/>
      <c r="C41" s="78"/>
      <c r="D41" s="79">
        <f>MAX(D8:D37)</f>
        <v>4.0240999999999998</v>
      </c>
      <c r="E41" s="78"/>
      <c r="F41" s="79">
        <f>MAX(F8:F37)</f>
        <v>3.7824</v>
      </c>
      <c r="G41" s="78"/>
      <c r="H41" s="79">
        <f>MAX(H8:H37)</f>
        <v>3.6328999999999998</v>
      </c>
      <c r="I41" s="78"/>
      <c r="J41" s="79">
        <f>MAX(J8:J37)</f>
        <v>3.5468999999999999</v>
      </c>
      <c r="K41" s="78"/>
      <c r="L41" s="79">
        <f>MAX(L8:L37)</f>
        <v>3.5568</v>
      </c>
      <c r="M41" s="78"/>
      <c r="N41" s="79">
        <f>MAX(N8:N37)</f>
        <v>3.4828999999999999</v>
      </c>
      <c r="O41" s="78"/>
      <c r="P41" s="79">
        <f>MAX(P8:P37)</f>
        <v>3.3298000000000001</v>
      </c>
      <c r="Q41" s="78"/>
      <c r="R41" s="79">
        <f>MAX(R8:R37)</f>
        <v>3.3256000000000001</v>
      </c>
      <c r="S41" s="78"/>
      <c r="T41" s="79">
        <f>MAX(T8:T37)</f>
        <v>3.2757000000000001</v>
      </c>
      <c r="U41" s="78"/>
      <c r="V41" s="79">
        <f>MAX(V8:V37)</f>
        <v>3.2738999999999998</v>
      </c>
      <c r="W41" s="78"/>
      <c r="X41" s="79">
        <f>MAX(X8:X37)</f>
        <v>4.0502000000000002</v>
      </c>
      <c r="Y41" s="78"/>
      <c r="Z41" s="79">
        <f>MAX(Z8:Z37)</f>
        <v>6.4253999999999998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44579</v>
      </c>
      <c r="C8" s="65">
        <f>VLOOKUP($A8,'Return Data'!$B$7:$R$2292,4,0)</f>
        <v>1137.4857999999999</v>
      </c>
      <c r="D8" s="65">
        <f>VLOOKUP($A8,'Return Data'!$B$7:$R$2292,5,0)</f>
        <v>3.4659</v>
      </c>
      <c r="E8" s="66">
        <f t="shared" ref="E8:E37" si="0">RANK(D8,D$8:D$37,0)</f>
        <v>20</v>
      </c>
      <c r="F8" s="65">
        <f>VLOOKUP($A8,'Return Data'!$B$7:$R$2292,6,0)</f>
        <v>3.3252999999999999</v>
      </c>
      <c r="G8" s="66">
        <f t="shared" ref="G8:G37" si="1">RANK(F8,F$8:F$37,0)</f>
        <v>21</v>
      </c>
      <c r="H8" s="65">
        <f>VLOOKUP($A8,'Return Data'!$B$7:$R$2292,7,0)</f>
        <v>3.2530000000000001</v>
      </c>
      <c r="I8" s="66">
        <f t="shared" ref="I8:I37" si="2">RANK(H8,H$8:H$37,0)</f>
        <v>22</v>
      </c>
      <c r="J8" s="65">
        <f>VLOOKUP($A8,'Return Data'!$B$7:$R$2292,8,0)</f>
        <v>3.1949000000000001</v>
      </c>
      <c r="K8" s="66">
        <f t="shared" ref="K8:K37" si="3">RANK(J8,J$8:J$37,0)</f>
        <v>24</v>
      </c>
      <c r="L8" s="65">
        <f>VLOOKUP($A8,'Return Data'!$B$7:$R$2292,9,0)</f>
        <v>3.2848999999999999</v>
      </c>
      <c r="M8" s="66">
        <f t="shared" ref="M8:M37" si="4">RANK(L8,L$8:L$37,0)</f>
        <v>17</v>
      </c>
      <c r="N8" s="65">
        <f>VLOOKUP($A8,'Return Data'!$B$7:$R$2292,10,0)</f>
        <v>3.2338</v>
      </c>
      <c r="O8" s="66">
        <f t="shared" ref="O8:O37" si="5">RANK(N8,N$8:N$37,0)</f>
        <v>17</v>
      </c>
      <c r="P8" s="65">
        <f>VLOOKUP($A8,'Return Data'!$B$7:$R$2292,11,0)</f>
        <v>3.1221999999999999</v>
      </c>
      <c r="Q8" s="66">
        <f>RANK(P8,P$8:P$37,0)</f>
        <v>20</v>
      </c>
      <c r="R8" s="65">
        <f>VLOOKUP($A8,'Return Data'!$B$7:$R$2292,12,0)</f>
        <v>3.1315</v>
      </c>
      <c r="S8" s="66">
        <f>RANK(R8,R$8:R$37,0)</f>
        <v>17</v>
      </c>
      <c r="T8" s="65">
        <f>VLOOKUP($A8,'Return Data'!$B$7:$R$2292,13,0)</f>
        <v>3.1177000000000001</v>
      </c>
      <c r="U8" s="66">
        <f>RANK(T8,T$8:T$37,0)</f>
        <v>13</v>
      </c>
      <c r="V8" s="65">
        <f>VLOOKUP($A8,'Return Data'!$B$7:$R$2292,17,0)</f>
        <v>3.1505999999999998</v>
      </c>
      <c r="W8" s="66">
        <f t="shared" ref="W8" si="6">RANK(V8,V$8:V$37,0)</f>
        <v>3</v>
      </c>
      <c r="X8" s="65"/>
      <c r="Y8" s="66"/>
      <c r="Z8" s="65">
        <f>VLOOKUP($A8,'Return Data'!$B$7:$R$2292,16,0)</f>
        <v>4.0862999999999996</v>
      </c>
      <c r="AA8" s="67">
        <f t="shared" ref="AA8:AA37" si="7">RANK(Z8,Z$8:Z$37,0)</f>
        <v>5</v>
      </c>
    </row>
    <row r="9" spans="1:27" x14ac:dyDescent="0.3">
      <c r="A9" s="63" t="s">
        <v>1265</v>
      </c>
      <c r="B9" s="64">
        <f>VLOOKUP($A9,'Return Data'!$B$7:$R$2292,3,0)</f>
        <v>44579</v>
      </c>
      <c r="C9" s="65">
        <f>VLOOKUP($A9,'Return Data'!$B$7:$R$2292,4,0)</f>
        <v>1114.3909000000001</v>
      </c>
      <c r="D9" s="65">
        <f>VLOOKUP($A9,'Return Data'!$B$7:$R$2292,5,0)</f>
        <v>3.6261999999999999</v>
      </c>
      <c r="E9" s="66">
        <f t="shared" si="0"/>
        <v>4</v>
      </c>
      <c r="F9" s="65">
        <f>VLOOKUP($A9,'Return Data'!$B$7:$R$2292,6,0)</f>
        <v>3.4312999999999998</v>
      </c>
      <c r="G9" s="66">
        <f t="shared" si="1"/>
        <v>6</v>
      </c>
      <c r="H9" s="65">
        <f>VLOOKUP($A9,'Return Data'!$B$7:$R$2292,7,0)</f>
        <v>3.3472</v>
      </c>
      <c r="I9" s="66">
        <f t="shared" si="2"/>
        <v>6</v>
      </c>
      <c r="J9" s="65">
        <f>VLOOKUP($A9,'Return Data'!$B$7:$R$2292,8,0)</f>
        <v>3.2738</v>
      </c>
      <c r="K9" s="66">
        <f t="shared" si="3"/>
        <v>8</v>
      </c>
      <c r="L9" s="65">
        <f>VLOOKUP($A9,'Return Data'!$B$7:$R$2292,9,0)</f>
        <v>3.35</v>
      </c>
      <c r="M9" s="66">
        <f t="shared" si="4"/>
        <v>2</v>
      </c>
      <c r="N9" s="65">
        <f>VLOOKUP($A9,'Return Data'!$B$7:$R$2292,10,0)</f>
        <v>3.3005</v>
      </c>
      <c r="O9" s="66">
        <f t="shared" si="5"/>
        <v>2</v>
      </c>
      <c r="P9" s="65">
        <f>VLOOKUP($A9,'Return Data'!$B$7:$R$2292,11,0)</f>
        <v>3.1867000000000001</v>
      </c>
      <c r="Q9" s="66">
        <f>RANK(P9,P$8:P$37,0)</f>
        <v>3</v>
      </c>
      <c r="R9" s="65">
        <f>VLOOKUP($A9,'Return Data'!$B$7:$R$2292,12,0)</f>
        <v>3.1903000000000001</v>
      </c>
      <c r="S9" s="66">
        <f>RANK(R9,R$8:R$37,0)</f>
        <v>3</v>
      </c>
      <c r="T9" s="65">
        <f>VLOOKUP($A9,'Return Data'!$B$7:$R$2292,13,0)</f>
        <v>3.1718999999999999</v>
      </c>
      <c r="U9" s="66">
        <f>RANK(T9,T$8:T$37,0)</f>
        <v>3</v>
      </c>
      <c r="V9" s="65"/>
      <c r="W9" s="66"/>
      <c r="X9" s="65"/>
      <c r="Y9" s="66"/>
      <c r="Z9" s="65">
        <f>VLOOKUP($A9,'Return Data'!$B$7:$R$2292,16,0)</f>
        <v>3.8744000000000001</v>
      </c>
      <c r="AA9" s="67">
        <f t="shared" si="7"/>
        <v>12</v>
      </c>
    </row>
    <row r="10" spans="1:27" x14ac:dyDescent="0.3">
      <c r="A10" s="63" t="s">
        <v>1267</v>
      </c>
      <c r="B10" s="64">
        <f>VLOOKUP($A10,'Return Data'!$B$7:$R$2292,3,0)</f>
        <v>44579</v>
      </c>
      <c r="C10" s="65">
        <f>VLOOKUP($A10,'Return Data'!$B$7:$R$2292,4,0)</f>
        <v>1107.2461000000001</v>
      </c>
      <c r="D10" s="65">
        <f>VLOOKUP($A10,'Return Data'!$B$7:$R$2292,5,0)</f>
        <v>3.5901999999999998</v>
      </c>
      <c r="E10" s="66">
        <f t="shared" si="0"/>
        <v>6</v>
      </c>
      <c r="F10" s="65">
        <f>VLOOKUP($A10,'Return Data'!$B$7:$R$2292,6,0)</f>
        <v>3.4315000000000002</v>
      </c>
      <c r="G10" s="66">
        <f t="shared" si="1"/>
        <v>5</v>
      </c>
      <c r="H10" s="65">
        <f>VLOOKUP($A10,'Return Data'!$B$7:$R$2292,7,0)</f>
        <v>3.3429000000000002</v>
      </c>
      <c r="I10" s="66">
        <f t="shared" si="2"/>
        <v>7</v>
      </c>
      <c r="J10" s="65">
        <f>VLOOKUP($A10,'Return Data'!$B$7:$R$2292,8,0)</f>
        <v>3.2749000000000001</v>
      </c>
      <c r="K10" s="66">
        <f t="shared" si="3"/>
        <v>7</v>
      </c>
      <c r="L10" s="65">
        <f>VLOOKUP($A10,'Return Data'!$B$7:$R$2292,9,0)</f>
        <v>3.2759999999999998</v>
      </c>
      <c r="M10" s="66">
        <f t="shared" si="4"/>
        <v>20</v>
      </c>
      <c r="N10" s="65">
        <f>VLOOKUP($A10,'Return Data'!$B$7:$R$2292,10,0)</f>
        <v>3.246</v>
      </c>
      <c r="O10" s="66">
        <f t="shared" si="5"/>
        <v>13</v>
      </c>
      <c r="P10" s="65">
        <f>VLOOKUP($A10,'Return Data'!$B$7:$R$2292,11,0)</f>
        <v>3.1568999999999998</v>
      </c>
      <c r="Q10" s="66">
        <f>RANK(P10,P$8:P$37,0)</f>
        <v>10</v>
      </c>
      <c r="R10" s="65">
        <f>VLOOKUP($A10,'Return Data'!$B$7:$R$2292,12,0)</f>
        <v>3.169</v>
      </c>
      <c r="S10" s="66">
        <f>RANK(R10,R$8:R$37,0)</f>
        <v>9</v>
      </c>
      <c r="T10" s="65">
        <f>VLOOKUP($A10,'Return Data'!$B$7:$R$2292,13,0)</f>
        <v>3.1616</v>
      </c>
      <c r="U10" s="66">
        <f>RANK(T10,T$8:T$37,0)</f>
        <v>5</v>
      </c>
      <c r="V10" s="65"/>
      <c r="W10" s="66"/>
      <c r="X10" s="65"/>
      <c r="Y10" s="66"/>
      <c r="Z10" s="65">
        <f>VLOOKUP($A10,'Return Data'!$B$7:$R$2292,16,0)</f>
        <v>3.7858999999999998</v>
      </c>
      <c r="AA10" s="67">
        <f t="shared" si="7"/>
        <v>13</v>
      </c>
    </row>
    <row r="11" spans="1:27" x14ac:dyDescent="0.3">
      <c r="A11" s="63" t="s">
        <v>1269</v>
      </c>
      <c r="B11" s="64">
        <f>VLOOKUP($A11,'Return Data'!$B$7:$R$2292,3,0)</f>
        <v>44579</v>
      </c>
      <c r="C11" s="65">
        <f>VLOOKUP($A11,'Return Data'!$B$7:$R$2292,4,0)</f>
        <v>1107.9573</v>
      </c>
      <c r="D11" s="65">
        <f>VLOOKUP($A11,'Return Data'!$B$7:$R$2292,5,0)</f>
        <v>3.4626999999999999</v>
      </c>
      <c r="E11" s="66">
        <f t="shared" si="0"/>
        <v>21</v>
      </c>
      <c r="F11" s="65">
        <f>VLOOKUP($A11,'Return Data'!$B$7:$R$2292,6,0)</f>
        <v>3.4653</v>
      </c>
      <c r="G11" s="66">
        <f t="shared" si="1"/>
        <v>3</v>
      </c>
      <c r="H11" s="65">
        <f>VLOOKUP($A11,'Return Data'!$B$7:$R$2292,7,0)</f>
        <v>3.3553000000000002</v>
      </c>
      <c r="I11" s="66">
        <f t="shared" si="2"/>
        <v>5</v>
      </c>
      <c r="J11" s="65">
        <f>VLOOKUP($A11,'Return Data'!$B$7:$R$2292,8,0)</f>
        <v>3.2486999999999999</v>
      </c>
      <c r="K11" s="66">
        <f t="shared" si="3"/>
        <v>14</v>
      </c>
      <c r="L11" s="65">
        <f>VLOOKUP($A11,'Return Data'!$B$7:$R$2292,9,0)</f>
        <v>3.2467999999999999</v>
      </c>
      <c r="M11" s="66">
        <f t="shared" si="4"/>
        <v>24</v>
      </c>
      <c r="N11" s="65">
        <f>VLOOKUP($A11,'Return Data'!$B$7:$R$2292,10,0)</f>
        <v>3.2204000000000002</v>
      </c>
      <c r="O11" s="66">
        <f t="shared" si="5"/>
        <v>22</v>
      </c>
      <c r="P11" s="65">
        <f>VLOOKUP($A11,'Return Data'!$B$7:$R$2292,11,0)</f>
        <v>3.1194000000000002</v>
      </c>
      <c r="Q11" s="66">
        <f>RANK(P11,P$8:P$37,0)</f>
        <v>21</v>
      </c>
      <c r="R11" s="65">
        <f>VLOOKUP($A11,'Return Data'!$B$7:$R$2292,12,0)</f>
        <v>3.1187</v>
      </c>
      <c r="S11" s="66">
        <f>RANK(R11,R$8:R$37,0)</f>
        <v>21</v>
      </c>
      <c r="T11" s="65">
        <f>VLOOKUP($A11,'Return Data'!$B$7:$R$2292,13,0)</f>
        <v>3.1040999999999999</v>
      </c>
      <c r="U11" s="66">
        <f>RANK(T11,T$8:T$37,0)</f>
        <v>17</v>
      </c>
      <c r="V11" s="65"/>
      <c r="W11" s="66"/>
      <c r="X11" s="65"/>
      <c r="Y11" s="66"/>
      <c r="Z11" s="65">
        <f>VLOOKUP($A11,'Return Data'!$B$7:$R$2292,16,0)</f>
        <v>3.7587000000000002</v>
      </c>
      <c r="AA11" s="67">
        <f t="shared" si="7"/>
        <v>15</v>
      </c>
    </row>
    <row r="12" spans="1:27" x14ac:dyDescent="0.3">
      <c r="A12" s="63" t="s">
        <v>1271</v>
      </c>
      <c r="B12" s="64">
        <f>VLOOKUP($A12,'Return Data'!$B$7:$R$2292,3,0)</f>
        <v>44579</v>
      </c>
      <c r="C12" s="65">
        <f>VLOOKUP($A12,'Return Data'!$B$7:$R$2292,4,0)</f>
        <v>1066.7919999999999</v>
      </c>
      <c r="D12" s="65">
        <f>VLOOKUP($A12,'Return Data'!$B$7:$R$2292,5,0)</f>
        <v>3.9693000000000001</v>
      </c>
      <c r="E12" s="66">
        <f t="shared" si="0"/>
        <v>1</v>
      </c>
      <c r="F12" s="65">
        <f>VLOOKUP($A12,'Return Data'!$B$7:$R$2292,6,0)</f>
        <v>3.7271000000000001</v>
      </c>
      <c r="G12" s="66">
        <f t="shared" si="1"/>
        <v>1</v>
      </c>
      <c r="H12" s="65">
        <f>VLOOKUP($A12,'Return Data'!$B$7:$R$2292,7,0)</f>
        <v>3.5838000000000001</v>
      </c>
      <c r="I12" s="66">
        <f t="shared" si="2"/>
        <v>1</v>
      </c>
      <c r="J12" s="65">
        <f>VLOOKUP($A12,'Return Data'!$B$7:$R$2292,8,0)</f>
        <v>3.4946000000000002</v>
      </c>
      <c r="K12" s="66">
        <f t="shared" si="3"/>
        <v>1</v>
      </c>
      <c r="L12" s="65">
        <f>VLOOKUP($A12,'Return Data'!$B$7:$R$2292,9,0)</f>
        <v>3.5032999999999999</v>
      </c>
      <c r="M12" s="66">
        <f t="shared" si="4"/>
        <v>1</v>
      </c>
      <c r="N12" s="65">
        <f>VLOOKUP($A12,'Return Data'!$B$7:$R$2292,10,0)</f>
        <v>3.4283000000000001</v>
      </c>
      <c r="O12" s="66">
        <f t="shared" si="5"/>
        <v>1</v>
      </c>
      <c r="P12" s="65">
        <f>VLOOKUP($A12,'Return Data'!$B$7:$R$2292,11,0)</f>
        <v>3.2622</v>
      </c>
      <c r="Q12" s="66">
        <f t="shared" ref="Q12:Q37" si="8">RANK(P12,P$8:P$37,0)</f>
        <v>1</v>
      </c>
      <c r="R12" s="65">
        <f>VLOOKUP($A12,'Return Data'!$B$7:$R$2292,12,0)</f>
        <v>3.2526999999999999</v>
      </c>
      <c r="S12" s="66">
        <f>RANK(R12,R$8:R$37,0)</f>
        <v>1</v>
      </c>
      <c r="T12" s="65"/>
      <c r="U12" s="66"/>
      <c r="V12" s="65"/>
      <c r="W12" s="66"/>
      <c r="X12" s="65"/>
      <c r="Y12" s="66"/>
      <c r="Z12" s="65">
        <f>VLOOKUP($A12,'Return Data'!$B$7:$R$2292,16,0)</f>
        <v>3.3208000000000002</v>
      </c>
      <c r="AA12" s="67">
        <f t="shared" si="7"/>
        <v>27</v>
      </c>
    </row>
    <row r="13" spans="1:27" x14ac:dyDescent="0.3">
      <c r="A13" s="63" t="s">
        <v>1273</v>
      </c>
      <c r="B13" s="64">
        <f>VLOOKUP($A13,'Return Data'!$B$7:$R$2292,3,0)</f>
        <v>44579</v>
      </c>
      <c r="C13" s="65">
        <f>VLOOKUP($A13,'Return Data'!$B$7:$R$2292,4,0)</f>
        <v>1092.4559999999999</v>
      </c>
      <c r="D13" s="65">
        <f>VLOOKUP($A13,'Return Data'!$B$7:$R$2292,5,0)</f>
        <v>3.5518999999999998</v>
      </c>
      <c r="E13" s="66">
        <f t="shared" si="0"/>
        <v>9</v>
      </c>
      <c r="F13" s="65">
        <f>VLOOKUP($A13,'Return Data'!$B$7:$R$2292,6,0)</f>
        <v>3.4256000000000002</v>
      </c>
      <c r="G13" s="66">
        <f t="shared" si="1"/>
        <v>7</v>
      </c>
      <c r="H13" s="65">
        <f>VLOOKUP($A13,'Return Data'!$B$7:$R$2292,7,0)</f>
        <v>3.3595000000000002</v>
      </c>
      <c r="I13" s="66">
        <f t="shared" si="2"/>
        <v>4</v>
      </c>
      <c r="J13" s="65">
        <f>VLOOKUP($A13,'Return Data'!$B$7:$R$2292,8,0)</f>
        <v>3.2829000000000002</v>
      </c>
      <c r="K13" s="66">
        <f t="shared" si="3"/>
        <v>5</v>
      </c>
      <c r="L13" s="65">
        <f>VLOOKUP($A13,'Return Data'!$B$7:$R$2292,9,0)</f>
        <v>3.3361000000000001</v>
      </c>
      <c r="M13" s="66">
        <f t="shared" si="4"/>
        <v>4</v>
      </c>
      <c r="N13" s="65">
        <f>VLOOKUP($A13,'Return Data'!$B$7:$R$2292,10,0)</f>
        <v>3.2953999999999999</v>
      </c>
      <c r="O13" s="66">
        <f t="shared" si="5"/>
        <v>4</v>
      </c>
      <c r="P13" s="65">
        <f>VLOOKUP($A13,'Return Data'!$B$7:$R$2292,11,0)</f>
        <v>3.1858</v>
      </c>
      <c r="Q13" s="66">
        <f t="shared" si="8"/>
        <v>4</v>
      </c>
      <c r="R13" s="65">
        <f>VLOOKUP($A13,'Return Data'!$B$7:$R$2292,12,0)</f>
        <v>3.1848000000000001</v>
      </c>
      <c r="S13" s="66">
        <f t="shared" ref="S13:S37" si="9">RANK(R13,R$8:R$37,0)</f>
        <v>6</v>
      </c>
      <c r="T13" s="65">
        <f>VLOOKUP($A13,'Return Data'!$B$7:$R$2292,13,0)</f>
        <v>3.1682000000000001</v>
      </c>
      <c r="U13" s="66">
        <f t="shared" ref="U13:U37" si="10">RANK(T13,T$8:T$37,0)</f>
        <v>4</v>
      </c>
      <c r="V13" s="65"/>
      <c r="W13" s="66"/>
      <c r="X13" s="65"/>
      <c r="Y13" s="66"/>
      <c r="Z13" s="65">
        <f>VLOOKUP($A13,'Return Data'!$B$7:$R$2292,16,0)</f>
        <v>3.6063999999999998</v>
      </c>
      <c r="AA13" s="67">
        <f t="shared" si="7"/>
        <v>20</v>
      </c>
    </row>
    <row r="14" spans="1:27" x14ac:dyDescent="0.3">
      <c r="A14" s="63" t="s">
        <v>1275</v>
      </c>
      <c r="B14" s="64">
        <f>VLOOKUP($A14,'Return Data'!$B$7:$R$2292,3,0)</f>
        <v>44579</v>
      </c>
      <c r="C14" s="65">
        <f>VLOOKUP($A14,'Return Data'!$B$7:$R$2292,4,0)</f>
        <v>1127.8561999999999</v>
      </c>
      <c r="D14" s="65">
        <f>VLOOKUP($A14,'Return Data'!$B$7:$R$2292,5,0)</f>
        <v>3.4792999999999998</v>
      </c>
      <c r="E14" s="66">
        <f t="shared" si="0"/>
        <v>16</v>
      </c>
      <c r="F14" s="65">
        <f>VLOOKUP($A14,'Return Data'!$B$7:$R$2292,6,0)</f>
        <v>3.371</v>
      </c>
      <c r="G14" s="66">
        <f t="shared" si="1"/>
        <v>13</v>
      </c>
      <c r="H14" s="65">
        <f>VLOOKUP($A14,'Return Data'!$B$7:$R$2292,7,0)</f>
        <v>3.2887</v>
      </c>
      <c r="I14" s="66">
        <f t="shared" si="2"/>
        <v>12</v>
      </c>
      <c r="J14" s="65">
        <f>VLOOKUP($A14,'Return Data'!$B$7:$R$2292,8,0)</f>
        <v>3.2511000000000001</v>
      </c>
      <c r="K14" s="66">
        <f t="shared" si="3"/>
        <v>11</v>
      </c>
      <c r="L14" s="65">
        <f>VLOOKUP($A14,'Return Data'!$B$7:$R$2292,9,0)</f>
        <v>3.2896000000000001</v>
      </c>
      <c r="M14" s="66">
        <f t="shared" si="4"/>
        <v>14</v>
      </c>
      <c r="N14" s="65">
        <f>VLOOKUP($A14,'Return Data'!$B$7:$R$2292,10,0)</f>
        <v>3.2601</v>
      </c>
      <c r="O14" s="66">
        <f t="shared" si="5"/>
        <v>12</v>
      </c>
      <c r="P14" s="65">
        <f>VLOOKUP($A14,'Return Data'!$B$7:$R$2292,11,0)</f>
        <v>3.1616</v>
      </c>
      <c r="Q14" s="66">
        <f t="shared" si="8"/>
        <v>9</v>
      </c>
      <c r="R14" s="65">
        <f>VLOOKUP($A14,'Return Data'!$B$7:$R$2292,12,0)</f>
        <v>3.1515</v>
      </c>
      <c r="S14" s="66">
        <f t="shared" si="9"/>
        <v>10</v>
      </c>
      <c r="T14" s="65">
        <f>VLOOKUP($A14,'Return Data'!$B$7:$R$2292,13,0)</f>
        <v>3.1244999999999998</v>
      </c>
      <c r="U14" s="66">
        <f t="shared" si="10"/>
        <v>8</v>
      </c>
      <c r="V14" s="65"/>
      <c r="W14" s="66"/>
      <c r="X14" s="65"/>
      <c r="Y14" s="66"/>
      <c r="Z14" s="65">
        <f>VLOOKUP($A14,'Return Data'!$B$7:$R$2292,16,0)</f>
        <v>4.0483000000000002</v>
      </c>
      <c r="AA14" s="67">
        <f t="shared" si="7"/>
        <v>7</v>
      </c>
    </row>
    <row r="15" spans="1:27" x14ac:dyDescent="0.3">
      <c r="A15" s="63" t="s">
        <v>1277</v>
      </c>
      <c r="B15" s="64">
        <f>VLOOKUP($A15,'Return Data'!$B$7:$R$2292,3,0)</f>
        <v>44579</v>
      </c>
      <c r="C15" s="65">
        <f>VLOOKUP($A15,'Return Data'!$B$7:$R$2292,4,0)</f>
        <v>1093.2190000000001</v>
      </c>
      <c r="D15" s="65">
        <f>VLOOKUP($A15,'Return Data'!$B$7:$R$2292,5,0)</f>
        <v>3.4693000000000001</v>
      </c>
      <c r="E15" s="66">
        <f t="shared" si="0"/>
        <v>18</v>
      </c>
      <c r="F15" s="65">
        <f>VLOOKUP($A15,'Return Data'!$B$7:$R$2292,6,0)</f>
        <v>3.3519000000000001</v>
      </c>
      <c r="G15" s="66">
        <f t="shared" si="1"/>
        <v>18</v>
      </c>
      <c r="H15" s="65">
        <f>VLOOKUP($A15,'Return Data'!$B$7:$R$2292,7,0)</f>
        <v>3.2448999999999999</v>
      </c>
      <c r="I15" s="66">
        <f t="shared" si="2"/>
        <v>23</v>
      </c>
      <c r="J15" s="65">
        <f>VLOOKUP($A15,'Return Data'!$B$7:$R$2292,8,0)</f>
        <v>3.1964999999999999</v>
      </c>
      <c r="K15" s="66">
        <f t="shared" si="3"/>
        <v>23</v>
      </c>
      <c r="L15" s="65">
        <f>VLOOKUP($A15,'Return Data'!$B$7:$R$2292,9,0)</f>
        <v>3.2134999999999998</v>
      </c>
      <c r="M15" s="66">
        <f t="shared" si="4"/>
        <v>27</v>
      </c>
      <c r="N15" s="65">
        <f>VLOOKUP($A15,'Return Data'!$B$7:$R$2292,10,0)</f>
        <v>3.2282999999999999</v>
      </c>
      <c r="O15" s="66">
        <f t="shared" si="5"/>
        <v>19</v>
      </c>
      <c r="P15" s="65">
        <f>VLOOKUP($A15,'Return Data'!$B$7:$R$2292,11,0)</f>
        <v>3.1280000000000001</v>
      </c>
      <c r="Q15" s="66">
        <f t="shared" si="8"/>
        <v>18</v>
      </c>
      <c r="R15" s="65">
        <f>VLOOKUP($A15,'Return Data'!$B$7:$R$2292,12,0)</f>
        <v>3.1307</v>
      </c>
      <c r="S15" s="66">
        <f t="shared" si="9"/>
        <v>18</v>
      </c>
      <c r="T15" s="65">
        <f>VLOOKUP($A15,'Return Data'!$B$7:$R$2292,13,0)</f>
        <v>3.1189</v>
      </c>
      <c r="U15" s="66">
        <f t="shared" si="10"/>
        <v>12</v>
      </c>
      <c r="V15" s="65"/>
      <c r="W15" s="66"/>
      <c r="X15" s="65"/>
      <c r="Y15" s="66"/>
      <c r="Z15" s="65">
        <f>VLOOKUP($A15,'Return Data'!$B$7:$R$2292,16,0)</f>
        <v>3.6373000000000002</v>
      </c>
      <c r="AA15" s="67">
        <f t="shared" si="7"/>
        <v>18</v>
      </c>
    </row>
    <row r="16" spans="1:27" x14ac:dyDescent="0.3">
      <c r="A16" s="63" t="s">
        <v>1278</v>
      </c>
      <c r="B16" s="64">
        <f>VLOOKUP($A16,'Return Data'!$B$7:$R$2292,3,0)</f>
        <v>44579</v>
      </c>
      <c r="C16" s="65">
        <f>VLOOKUP($A16,'Return Data'!$B$7:$R$2292,4,0)</f>
        <v>1101.3134</v>
      </c>
      <c r="D16" s="65">
        <f>VLOOKUP($A16,'Return Data'!$B$7:$R$2292,5,0)</f>
        <v>3.4902000000000002</v>
      </c>
      <c r="E16" s="66">
        <f t="shared" si="0"/>
        <v>13</v>
      </c>
      <c r="F16" s="65">
        <f>VLOOKUP($A16,'Return Data'!$B$7:$R$2292,6,0)</f>
        <v>3.3195000000000001</v>
      </c>
      <c r="G16" s="66">
        <f t="shared" si="1"/>
        <v>23</v>
      </c>
      <c r="H16" s="65">
        <f>VLOOKUP($A16,'Return Data'!$B$7:$R$2292,7,0)</f>
        <v>3.2404999999999999</v>
      </c>
      <c r="I16" s="66">
        <f t="shared" si="2"/>
        <v>24</v>
      </c>
      <c r="J16" s="65">
        <f>VLOOKUP($A16,'Return Data'!$B$7:$R$2292,8,0)</f>
        <v>3.1998000000000002</v>
      </c>
      <c r="K16" s="66">
        <f t="shared" si="3"/>
        <v>21</v>
      </c>
      <c r="L16" s="65">
        <f>VLOOKUP($A16,'Return Data'!$B$7:$R$2292,9,0)</f>
        <v>3.2808000000000002</v>
      </c>
      <c r="M16" s="66">
        <f t="shared" si="4"/>
        <v>19</v>
      </c>
      <c r="N16" s="65">
        <f>VLOOKUP($A16,'Return Data'!$B$7:$R$2292,10,0)</f>
        <v>3.2288999999999999</v>
      </c>
      <c r="O16" s="66">
        <f t="shared" si="5"/>
        <v>18</v>
      </c>
      <c r="P16" s="65">
        <f>VLOOKUP($A16,'Return Data'!$B$7:$R$2292,11,0)</f>
        <v>3.1294</v>
      </c>
      <c r="Q16" s="66">
        <f t="shared" si="8"/>
        <v>17</v>
      </c>
      <c r="R16" s="65">
        <f>VLOOKUP($A16,'Return Data'!$B$7:$R$2292,12,0)</f>
        <v>3.1295999999999999</v>
      </c>
      <c r="S16" s="66">
        <f t="shared" si="9"/>
        <v>20</v>
      </c>
      <c r="T16" s="65">
        <f>VLOOKUP($A16,'Return Data'!$B$7:$R$2292,13,0)</f>
        <v>3.1072000000000002</v>
      </c>
      <c r="U16" s="66">
        <f t="shared" si="10"/>
        <v>16</v>
      </c>
      <c r="V16" s="65"/>
      <c r="W16" s="66"/>
      <c r="X16" s="65"/>
      <c r="Y16" s="66"/>
      <c r="Z16" s="65">
        <f>VLOOKUP($A16,'Return Data'!$B$7:$R$2292,16,0)</f>
        <v>3.637</v>
      </c>
      <c r="AA16" s="67">
        <f t="shared" si="7"/>
        <v>19</v>
      </c>
    </row>
    <row r="17" spans="1:27" x14ac:dyDescent="0.3">
      <c r="A17" s="63" t="s">
        <v>1280</v>
      </c>
      <c r="B17" s="64">
        <f>VLOOKUP($A17,'Return Data'!$B$7:$R$2292,3,0)</f>
        <v>44579</v>
      </c>
      <c r="C17" s="65">
        <f>VLOOKUP($A17,'Return Data'!$B$7:$R$2292,4,0)</f>
        <v>3115.9614999999999</v>
      </c>
      <c r="D17" s="65">
        <f>VLOOKUP($A17,'Return Data'!$B$7:$R$2292,5,0)</f>
        <v>3.4676</v>
      </c>
      <c r="E17" s="66">
        <f t="shared" si="0"/>
        <v>19</v>
      </c>
      <c r="F17" s="65">
        <f>VLOOKUP($A17,'Return Data'!$B$7:$R$2292,6,0)</f>
        <v>3.2966000000000002</v>
      </c>
      <c r="G17" s="66">
        <f t="shared" si="1"/>
        <v>24</v>
      </c>
      <c r="H17" s="65">
        <f>VLOOKUP($A17,'Return Data'!$B$7:$R$2292,7,0)</f>
        <v>3.2086999999999999</v>
      </c>
      <c r="I17" s="66">
        <f t="shared" si="2"/>
        <v>26</v>
      </c>
      <c r="J17" s="65">
        <f>VLOOKUP($A17,'Return Data'!$B$7:$R$2292,8,0)</f>
        <v>3.1665000000000001</v>
      </c>
      <c r="K17" s="66">
        <f t="shared" si="3"/>
        <v>27</v>
      </c>
      <c r="L17" s="65">
        <f>VLOOKUP($A17,'Return Data'!$B$7:$R$2292,9,0)</f>
        <v>3.2303999999999999</v>
      </c>
      <c r="M17" s="66">
        <f t="shared" si="4"/>
        <v>26</v>
      </c>
      <c r="N17" s="65">
        <f>VLOOKUP($A17,'Return Data'!$B$7:$R$2292,10,0)</f>
        <v>3.2073</v>
      </c>
      <c r="O17" s="66">
        <f t="shared" si="5"/>
        <v>26</v>
      </c>
      <c r="P17" s="65">
        <f>VLOOKUP($A17,'Return Data'!$B$7:$R$2292,11,0)</f>
        <v>3.1013000000000002</v>
      </c>
      <c r="Q17" s="66">
        <f t="shared" si="8"/>
        <v>26</v>
      </c>
      <c r="R17" s="65">
        <f>VLOOKUP($A17,'Return Data'!$B$7:$R$2292,12,0)</f>
        <v>3.1032000000000002</v>
      </c>
      <c r="S17" s="66">
        <f t="shared" si="9"/>
        <v>26</v>
      </c>
      <c r="T17" s="65">
        <f>VLOOKUP($A17,'Return Data'!$B$7:$R$2292,13,0)</f>
        <v>3.0836999999999999</v>
      </c>
      <c r="U17" s="66">
        <f t="shared" si="10"/>
        <v>23</v>
      </c>
      <c r="V17" s="65">
        <f>VLOOKUP($A17,'Return Data'!$B$7:$R$2292,17,0)</f>
        <v>3.1231</v>
      </c>
      <c r="W17" s="66">
        <f>RANK(V17,V$8:V$37,0)</f>
        <v>4</v>
      </c>
      <c r="X17" s="65">
        <f>VLOOKUP($A17,'Return Data'!$B$7:$R$2292,14,0)</f>
        <v>3.8942999999999999</v>
      </c>
      <c r="Y17" s="66">
        <f>RANK(X17,X$8:X$37,0)</f>
        <v>3</v>
      </c>
      <c r="Z17" s="65">
        <f>VLOOKUP($A17,'Return Data'!$B$7:$R$2292,16,0)</f>
        <v>5.8587999999999996</v>
      </c>
      <c r="AA17" s="67">
        <f t="shared" si="7"/>
        <v>4</v>
      </c>
    </row>
    <row r="18" spans="1:27" x14ac:dyDescent="0.3">
      <c r="A18" s="63" t="s">
        <v>1283</v>
      </c>
      <c r="B18" s="64">
        <f>VLOOKUP($A18,'Return Data'!$B$7:$R$2292,3,0)</f>
        <v>44579</v>
      </c>
      <c r="C18" s="65">
        <f>VLOOKUP($A18,'Return Data'!$B$7:$R$2292,4,0)</f>
        <v>1100.0978</v>
      </c>
      <c r="D18" s="65">
        <f>VLOOKUP($A18,'Return Data'!$B$7:$R$2292,5,0)</f>
        <v>3.6932</v>
      </c>
      <c r="E18" s="66">
        <f t="shared" si="0"/>
        <v>3</v>
      </c>
      <c r="F18" s="65">
        <f>VLOOKUP($A18,'Return Data'!$B$7:$R$2292,6,0)</f>
        <v>3.3872</v>
      </c>
      <c r="G18" s="66">
        <f t="shared" si="1"/>
        <v>12</v>
      </c>
      <c r="H18" s="65">
        <f>VLOOKUP($A18,'Return Data'!$B$7:$R$2292,7,0)</f>
        <v>3.2734999999999999</v>
      </c>
      <c r="I18" s="66">
        <f t="shared" si="2"/>
        <v>15</v>
      </c>
      <c r="J18" s="65">
        <f>VLOOKUP($A18,'Return Data'!$B$7:$R$2292,8,0)</f>
        <v>3.21</v>
      </c>
      <c r="K18" s="66">
        <f t="shared" si="3"/>
        <v>17</v>
      </c>
      <c r="L18" s="65">
        <f>VLOOKUP($A18,'Return Data'!$B$7:$R$2292,9,0)</f>
        <v>3.3016999999999999</v>
      </c>
      <c r="M18" s="66">
        <f t="shared" si="4"/>
        <v>11</v>
      </c>
      <c r="N18" s="65">
        <f>VLOOKUP($A18,'Return Data'!$B$7:$R$2292,10,0)</f>
        <v>3.2353999999999998</v>
      </c>
      <c r="O18" s="66">
        <f t="shared" si="5"/>
        <v>15</v>
      </c>
      <c r="P18" s="65">
        <f>VLOOKUP($A18,'Return Data'!$B$7:$R$2292,11,0)</f>
        <v>3.1387999999999998</v>
      </c>
      <c r="Q18" s="66">
        <f t="shared" si="8"/>
        <v>14</v>
      </c>
      <c r="R18" s="65">
        <f>VLOOKUP($A18,'Return Data'!$B$7:$R$2292,12,0)</f>
        <v>3.1389</v>
      </c>
      <c r="S18" s="66">
        <f t="shared" si="9"/>
        <v>14</v>
      </c>
      <c r="T18" s="65">
        <f>VLOOKUP($A18,'Return Data'!$B$7:$R$2292,13,0)</f>
        <v>3.1208</v>
      </c>
      <c r="U18" s="66">
        <f t="shared" si="10"/>
        <v>10</v>
      </c>
      <c r="V18" s="65"/>
      <c r="W18" s="66"/>
      <c r="X18" s="65"/>
      <c r="Y18" s="66"/>
      <c r="Z18" s="65">
        <f>VLOOKUP($A18,'Return Data'!$B$7:$R$2292,16,0)</f>
        <v>3.6412</v>
      </c>
      <c r="AA18" s="67">
        <f t="shared" si="7"/>
        <v>17</v>
      </c>
    </row>
    <row r="19" spans="1:27" x14ac:dyDescent="0.3">
      <c r="A19" s="63" t="s">
        <v>1284</v>
      </c>
      <c r="B19" s="64">
        <f>VLOOKUP($A19,'Return Data'!$B$7:$R$2292,3,0)</f>
        <v>44579</v>
      </c>
      <c r="C19" s="65">
        <f>VLOOKUP($A19,'Return Data'!$B$7:$R$2292,4,0)</f>
        <v>113.48099999999999</v>
      </c>
      <c r="D19" s="65">
        <f>VLOOKUP($A19,'Return Data'!$B$7:$R$2292,5,0)</f>
        <v>3.4740000000000002</v>
      </c>
      <c r="E19" s="66">
        <f t="shared" si="0"/>
        <v>17</v>
      </c>
      <c r="F19" s="65">
        <f>VLOOKUP($A19,'Return Data'!$B$7:$R$2292,6,0)</f>
        <v>3.3220999999999998</v>
      </c>
      <c r="G19" s="66">
        <f t="shared" si="1"/>
        <v>22</v>
      </c>
      <c r="H19" s="65">
        <f>VLOOKUP($A19,'Return Data'!$B$7:$R$2292,7,0)</f>
        <v>3.2551999999999999</v>
      </c>
      <c r="I19" s="66">
        <f t="shared" si="2"/>
        <v>20</v>
      </c>
      <c r="J19" s="65">
        <f>VLOOKUP($A19,'Return Data'!$B$7:$R$2292,8,0)</f>
        <v>3.2042000000000002</v>
      </c>
      <c r="K19" s="66">
        <f t="shared" si="3"/>
        <v>20</v>
      </c>
      <c r="L19" s="65">
        <f>VLOOKUP($A19,'Return Data'!$B$7:$R$2292,9,0)</f>
        <v>3.2406999999999999</v>
      </c>
      <c r="M19" s="66">
        <f t="shared" si="4"/>
        <v>25</v>
      </c>
      <c r="N19" s="65">
        <f>VLOOKUP($A19,'Return Data'!$B$7:$R$2292,10,0)</f>
        <v>3.2092999999999998</v>
      </c>
      <c r="O19" s="66">
        <f t="shared" si="5"/>
        <v>25</v>
      </c>
      <c r="P19" s="65">
        <f>VLOOKUP($A19,'Return Data'!$B$7:$R$2292,11,0)</f>
        <v>3.1048</v>
      </c>
      <c r="Q19" s="66">
        <f t="shared" si="8"/>
        <v>25</v>
      </c>
      <c r="R19" s="65">
        <f>VLOOKUP($A19,'Return Data'!$B$7:$R$2292,12,0)</f>
        <v>3.1114000000000002</v>
      </c>
      <c r="S19" s="66">
        <f t="shared" si="9"/>
        <v>23</v>
      </c>
      <c r="T19" s="65">
        <f>VLOOKUP($A19,'Return Data'!$B$7:$R$2292,13,0)</f>
        <v>3.0937000000000001</v>
      </c>
      <c r="U19" s="66">
        <f t="shared" si="10"/>
        <v>20</v>
      </c>
      <c r="V19" s="65"/>
      <c r="W19" s="66"/>
      <c r="X19" s="65"/>
      <c r="Y19" s="66"/>
      <c r="Z19" s="65">
        <f>VLOOKUP($A19,'Return Data'!$B$7:$R$2292,16,0)</f>
        <v>4.0544000000000002</v>
      </c>
      <c r="AA19" s="67">
        <f t="shared" si="7"/>
        <v>6</v>
      </c>
    </row>
    <row r="20" spans="1:27" x14ac:dyDescent="0.3">
      <c r="A20" s="63" t="s">
        <v>1287</v>
      </c>
      <c r="B20" s="64">
        <f>VLOOKUP($A20,'Return Data'!$B$7:$R$2292,3,0)</f>
        <v>44579</v>
      </c>
      <c r="C20" s="65">
        <f>VLOOKUP($A20,'Return Data'!$B$7:$R$2292,4,0)</f>
        <v>1122.2162000000001</v>
      </c>
      <c r="D20" s="65">
        <f>VLOOKUP($A20,'Return Data'!$B$7:$R$2292,5,0)</f>
        <v>3.5586000000000002</v>
      </c>
      <c r="E20" s="66">
        <f t="shared" si="0"/>
        <v>8</v>
      </c>
      <c r="F20" s="65">
        <f>VLOOKUP($A20,'Return Data'!$B$7:$R$2292,6,0)</f>
        <v>3.3563999999999998</v>
      </c>
      <c r="G20" s="66">
        <f t="shared" si="1"/>
        <v>16</v>
      </c>
      <c r="H20" s="65">
        <f>VLOOKUP($A20,'Return Data'!$B$7:$R$2292,7,0)</f>
        <v>3.2665999999999999</v>
      </c>
      <c r="I20" s="66">
        <f t="shared" si="2"/>
        <v>16</v>
      </c>
      <c r="J20" s="65">
        <f>VLOOKUP($A20,'Return Data'!$B$7:$R$2292,8,0)</f>
        <v>3.2058</v>
      </c>
      <c r="K20" s="66">
        <f t="shared" si="3"/>
        <v>19</v>
      </c>
      <c r="L20" s="65">
        <f>VLOOKUP($A20,'Return Data'!$B$7:$R$2292,9,0)</f>
        <v>3.2759999999999998</v>
      </c>
      <c r="M20" s="66">
        <f t="shared" si="4"/>
        <v>20</v>
      </c>
      <c r="N20" s="65">
        <f>VLOOKUP($A20,'Return Data'!$B$7:$R$2292,10,0)</f>
        <v>3.2145000000000001</v>
      </c>
      <c r="O20" s="66">
        <f t="shared" si="5"/>
        <v>24</v>
      </c>
      <c r="P20" s="65">
        <f>VLOOKUP($A20,'Return Data'!$B$7:$R$2292,11,0)</f>
        <v>3.1116000000000001</v>
      </c>
      <c r="Q20" s="66">
        <f t="shared" si="8"/>
        <v>24</v>
      </c>
      <c r="R20" s="65">
        <f>VLOOKUP($A20,'Return Data'!$B$7:$R$2292,12,0)</f>
        <v>3.1107</v>
      </c>
      <c r="S20" s="66">
        <f t="shared" si="9"/>
        <v>25</v>
      </c>
      <c r="T20" s="65">
        <f>VLOOKUP($A20,'Return Data'!$B$7:$R$2292,13,0)</f>
        <v>3.0905</v>
      </c>
      <c r="U20" s="66">
        <f t="shared" si="10"/>
        <v>22</v>
      </c>
      <c r="V20" s="65"/>
      <c r="W20" s="66"/>
      <c r="X20" s="65"/>
      <c r="Y20" s="66"/>
      <c r="Z20" s="65">
        <f>VLOOKUP($A20,'Return Data'!$B$7:$R$2292,16,0)</f>
        <v>3.9146999999999998</v>
      </c>
      <c r="AA20" s="67">
        <f t="shared" si="7"/>
        <v>11</v>
      </c>
    </row>
    <row r="21" spans="1:27" x14ac:dyDescent="0.3">
      <c r="A21" s="63" t="s">
        <v>1289</v>
      </c>
      <c r="B21" s="64">
        <f>VLOOKUP($A21,'Return Data'!$B$7:$R$2292,3,0)</f>
        <v>44579</v>
      </c>
      <c r="C21" s="65">
        <f>VLOOKUP($A21,'Return Data'!$B$7:$R$2292,4,0)</f>
        <v>1091.4177</v>
      </c>
      <c r="D21" s="65">
        <f>VLOOKUP($A21,'Return Data'!$B$7:$R$2292,5,0)</f>
        <v>3.3010999999999999</v>
      </c>
      <c r="E21" s="66">
        <f t="shared" si="0"/>
        <v>29</v>
      </c>
      <c r="F21" s="65">
        <f>VLOOKUP($A21,'Return Data'!$B$7:$R$2292,6,0)</f>
        <v>3.1812</v>
      </c>
      <c r="G21" s="66">
        <f t="shared" si="1"/>
        <v>29</v>
      </c>
      <c r="H21" s="65">
        <f>VLOOKUP($A21,'Return Data'!$B$7:$R$2292,7,0)</f>
        <v>3.1293000000000002</v>
      </c>
      <c r="I21" s="66">
        <f t="shared" si="2"/>
        <v>28</v>
      </c>
      <c r="J21" s="65">
        <f>VLOOKUP($A21,'Return Data'!$B$7:$R$2292,8,0)</f>
        <v>3.1879</v>
      </c>
      <c r="K21" s="66">
        <f t="shared" si="3"/>
        <v>25</v>
      </c>
      <c r="L21" s="65">
        <f>VLOOKUP($A21,'Return Data'!$B$7:$R$2292,9,0)</f>
        <v>3.1922000000000001</v>
      </c>
      <c r="M21" s="66">
        <f t="shared" si="4"/>
        <v>28</v>
      </c>
      <c r="N21" s="65">
        <f>VLOOKUP($A21,'Return Data'!$B$7:$R$2292,10,0)</f>
        <v>3.1499000000000001</v>
      </c>
      <c r="O21" s="66">
        <f t="shared" si="5"/>
        <v>29</v>
      </c>
      <c r="P21" s="65">
        <f>VLOOKUP($A21,'Return Data'!$B$7:$R$2292,11,0)</f>
        <v>3.0474999999999999</v>
      </c>
      <c r="Q21" s="66">
        <f t="shared" si="8"/>
        <v>29</v>
      </c>
      <c r="R21" s="65">
        <f>VLOOKUP($A21,'Return Data'!$B$7:$R$2292,12,0)</f>
        <v>3.0474999999999999</v>
      </c>
      <c r="S21" s="66">
        <f t="shared" si="9"/>
        <v>29</v>
      </c>
      <c r="T21" s="65">
        <f>VLOOKUP($A21,'Return Data'!$B$7:$R$2292,13,0)</f>
        <v>3.0322</v>
      </c>
      <c r="U21" s="66">
        <f t="shared" si="10"/>
        <v>26</v>
      </c>
      <c r="V21" s="65"/>
      <c r="W21" s="66"/>
      <c r="X21" s="65"/>
      <c r="Y21" s="66"/>
      <c r="Z21" s="65">
        <f>VLOOKUP($A21,'Return Data'!$B$7:$R$2292,16,0)</f>
        <v>3.5121000000000002</v>
      </c>
      <c r="AA21" s="67">
        <f t="shared" si="7"/>
        <v>23</v>
      </c>
    </row>
    <row r="22" spans="1:27" x14ac:dyDescent="0.3">
      <c r="A22" s="63" t="s">
        <v>1291</v>
      </c>
      <c r="B22" s="64">
        <f>VLOOKUP($A22,'Return Data'!$B$7:$R$2292,3,0)</f>
        <v>44579</v>
      </c>
      <c r="C22" s="65">
        <f>VLOOKUP($A22,'Return Data'!$B$7:$R$2292,4,0)</f>
        <v>1065.9511</v>
      </c>
      <c r="D22" s="65">
        <f>VLOOKUP($A22,'Return Data'!$B$7:$R$2292,5,0)</f>
        <v>3.7738</v>
      </c>
      <c r="E22" s="66">
        <f t="shared" si="0"/>
        <v>2</v>
      </c>
      <c r="F22" s="65">
        <f>VLOOKUP($A22,'Return Data'!$B$7:$R$2292,6,0)</f>
        <v>3.577</v>
      </c>
      <c r="G22" s="66">
        <f t="shared" si="1"/>
        <v>2</v>
      </c>
      <c r="H22" s="65">
        <f>VLOOKUP($A22,'Return Data'!$B$7:$R$2292,7,0)</f>
        <v>3.4239999999999999</v>
      </c>
      <c r="I22" s="66">
        <f t="shared" si="2"/>
        <v>2</v>
      </c>
      <c r="J22" s="65">
        <f>VLOOKUP($A22,'Return Data'!$B$7:$R$2292,8,0)</f>
        <v>3.3249</v>
      </c>
      <c r="K22" s="66">
        <f t="shared" si="3"/>
        <v>2</v>
      </c>
      <c r="L22" s="65">
        <f>VLOOKUP($A22,'Return Data'!$B$7:$R$2292,9,0)</f>
        <v>3.3073000000000001</v>
      </c>
      <c r="M22" s="66">
        <f t="shared" si="4"/>
        <v>10</v>
      </c>
      <c r="N22" s="65">
        <f>VLOOKUP($A22,'Return Data'!$B$7:$R$2292,10,0)</f>
        <v>3.2702</v>
      </c>
      <c r="O22" s="66">
        <f t="shared" si="5"/>
        <v>9</v>
      </c>
      <c r="P22" s="65">
        <f>VLOOKUP($A22,'Return Data'!$B$7:$R$2292,11,0)</f>
        <v>3.1558000000000002</v>
      </c>
      <c r="Q22" s="66">
        <f t="shared" si="8"/>
        <v>11</v>
      </c>
      <c r="R22" s="65">
        <f>VLOOKUP($A22,'Return Data'!$B$7:$R$2292,12,0)</f>
        <v>3.1514000000000002</v>
      </c>
      <c r="S22" s="66">
        <f>RANK(R22,R$8:R$37,0)</f>
        <v>11</v>
      </c>
      <c r="T22" s="65"/>
      <c r="U22" s="66"/>
      <c r="V22" s="65"/>
      <c r="W22" s="66"/>
      <c r="X22" s="65"/>
      <c r="Y22" s="66"/>
      <c r="Z22" s="65">
        <f>VLOOKUP($A22,'Return Data'!$B$7:$R$2292,16,0)</f>
        <v>3.1960000000000002</v>
      </c>
      <c r="AA22" s="67">
        <f t="shared" si="7"/>
        <v>30</v>
      </c>
    </row>
    <row r="23" spans="1:27" x14ac:dyDescent="0.3">
      <c r="A23" s="63" t="s">
        <v>1293</v>
      </c>
      <c r="B23" s="64">
        <f>VLOOKUP($A23,'Return Data'!$B$7:$R$2292,3,0)</f>
        <v>44579</v>
      </c>
      <c r="C23" s="65">
        <f>VLOOKUP($A23,'Return Data'!$B$7:$R$2292,4,0)</f>
        <v>1074.9004</v>
      </c>
      <c r="D23" s="65">
        <f>VLOOKUP($A23,'Return Data'!$B$7:$R$2292,5,0)</f>
        <v>3.4096000000000002</v>
      </c>
      <c r="E23" s="66">
        <f t="shared" si="0"/>
        <v>24</v>
      </c>
      <c r="F23" s="65">
        <f>VLOOKUP($A23,'Return Data'!$B$7:$R$2292,6,0)</f>
        <v>3.2732000000000001</v>
      </c>
      <c r="G23" s="66">
        <f t="shared" si="1"/>
        <v>25</v>
      </c>
      <c r="H23" s="65">
        <f>VLOOKUP($A23,'Return Data'!$B$7:$R$2292,7,0)</f>
        <v>3.1705999999999999</v>
      </c>
      <c r="I23" s="66">
        <f t="shared" si="2"/>
        <v>27</v>
      </c>
      <c r="J23" s="65">
        <f>VLOOKUP($A23,'Return Data'!$B$7:$R$2292,8,0)</f>
        <v>3.1617999999999999</v>
      </c>
      <c r="K23" s="66">
        <f t="shared" si="3"/>
        <v>28</v>
      </c>
      <c r="L23" s="65">
        <f>VLOOKUP($A23,'Return Data'!$B$7:$R$2292,9,0)</f>
        <v>3.2942</v>
      </c>
      <c r="M23" s="66">
        <f t="shared" si="4"/>
        <v>12</v>
      </c>
      <c r="N23" s="65">
        <f>VLOOKUP($A23,'Return Data'!$B$7:$R$2292,10,0)</f>
        <v>3.1856</v>
      </c>
      <c r="O23" s="66">
        <f t="shared" si="5"/>
        <v>27</v>
      </c>
      <c r="P23" s="65">
        <f>VLOOKUP($A23,'Return Data'!$B$7:$R$2292,11,0)</f>
        <v>3.0737000000000001</v>
      </c>
      <c r="Q23" s="66">
        <f t="shared" si="8"/>
        <v>27</v>
      </c>
      <c r="R23" s="65">
        <f>VLOOKUP($A23,'Return Data'!$B$7:$R$2292,12,0)</f>
        <v>3.0766</v>
      </c>
      <c r="S23" s="66">
        <f t="shared" si="9"/>
        <v>27</v>
      </c>
      <c r="T23" s="65">
        <f>VLOOKUP($A23,'Return Data'!$B$7:$R$2292,13,0)</f>
        <v>3.0482</v>
      </c>
      <c r="U23" s="66">
        <f t="shared" si="10"/>
        <v>25</v>
      </c>
      <c r="V23" s="65"/>
      <c r="W23" s="66"/>
      <c r="X23" s="65"/>
      <c r="Y23" s="66"/>
      <c r="Z23" s="65">
        <f>VLOOKUP($A23,'Return Data'!$B$7:$R$2292,16,0)</f>
        <v>3.2795000000000001</v>
      </c>
      <c r="AA23" s="67">
        <f t="shared" si="7"/>
        <v>29</v>
      </c>
    </row>
    <row r="24" spans="1:27" x14ac:dyDescent="0.3">
      <c r="A24" s="63" t="s">
        <v>1295</v>
      </c>
      <c r="B24" s="64">
        <f>VLOOKUP($A24,'Return Data'!$B$7:$R$2292,3,0)</f>
        <v>44579</v>
      </c>
      <c r="C24" s="65">
        <f>VLOOKUP($A24,'Return Data'!$B$7:$R$2292,4,0)</f>
        <v>1071.6855</v>
      </c>
      <c r="D24" s="65">
        <f>VLOOKUP($A24,'Return Data'!$B$7:$R$2292,5,0)</f>
        <v>3.5663</v>
      </c>
      <c r="E24" s="66">
        <f t="shared" si="0"/>
        <v>7</v>
      </c>
      <c r="F24" s="65">
        <f>VLOOKUP($A24,'Return Data'!$B$7:$R$2292,6,0)</f>
        <v>3.4148000000000001</v>
      </c>
      <c r="G24" s="66">
        <f t="shared" si="1"/>
        <v>10</v>
      </c>
      <c r="H24" s="65">
        <f>VLOOKUP($A24,'Return Data'!$B$7:$R$2292,7,0)</f>
        <v>3.3062999999999998</v>
      </c>
      <c r="I24" s="66">
        <f t="shared" si="2"/>
        <v>11</v>
      </c>
      <c r="J24" s="65">
        <f>VLOOKUP($A24,'Return Data'!$B$7:$R$2292,8,0)</f>
        <v>3.2498</v>
      </c>
      <c r="K24" s="66">
        <f t="shared" si="3"/>
        <v>12</v>
      </c>
      <c r="L24" s="65">
        <f>VLOOKUP($A24,'Return Data'!$B$7:$R$2292,9,0)</f>
        <v>3.2913000000000001</v>
      </c>
      <c r="M24" s="66">
        <f t="shared" si="4"/>
        <v>13</v>
      </c>
      <c r="N24" s="65">
        <f>VLOOKUP($A24,'Return Data'!$B$7:$R$2292,10,0)</f>
        <v>3.2894000000000001</v>
      </c>
      <c r="O24" s="66">
        <f t="shared" si="5"/>
        <v>5</v>
      </c>
      <c r="P24" s="65">
        <f>VLOOKUP($A24,'Return Data'!$B$7:$R$2292,11,0)</f>
        <v>3.1753</v>
      </c>
      <c r="Q24" s="66">
        <f t="shared" si="8"/>
        <v>7</v>
      </c>
      <c r="R24" s="65">
        <f>VLOOKUP($A24,'Return Data'!$B$7:$R$2292,12,0)</f>
        <v>3.1857000000000002</v>
      </c>
      <c r="S24" s="66">
        <f>RANK(R24,R$8:R$37,0)</f>
        <v>5</v>
      </c>
      <c r="T24" s="65"/>
      <c r="U24" s="66"/>
      <c r="V24" s="65"/>
      <c r="W24" s="66"/>
      <c r="X24" s="65"/>
      <c r="Y24" s="66"/>
      <c r="Z24" s="65">
        <f>VLOOKUP($A24,'Return Data'!$B$7:$R$2292,16,0)</f>
        <v>3.3056999999999999</v>
      </c>
      <c r="AA24" s="67">
        <f t="shared" si="7"/>
        <v>28</v>
      </c>
    </row>
    <row r="25" spans="1:27" x14ac:dyDescent="0.3">
      <c r="A25" s="63" t="s">
        <v>1297</v>
      </c>
      <c r="B25" s="64">
        <f>VLOOKUP($A25,'Return Data'!$B$7:$R$2292,3,0)</f>
        <v>44579</v>
      </c>
      <c r="C25" s="65">
        <f>VLOOKUP($A25,'Return Data'!$B$7:$R$2292,4,0)</f>
        <v>1123.5035</v>
      </c>
      <c r="D25" s="65">
        <f>VLOOKUP($A25,'Return Data'!$B$7:$R$2292,5,0)</f>
        <v>3.34</v>
      </c>
      <c r="E25" s="66">
        <f t="shared" si="0"/>
        <v>27</v>
      </c>
      <c r="F25" s="65">
        <f>VLOOKUP($A25,'Return Data'!$B$7:$R$2292,6,0)</f>
        <v>3.2524000000000002</v>
      </c>
      <c r="G25" s="66">
        <f t="shared" si="1"/>
        <v>27</v>
      </c>
      <c r="H25" s="65">
        <f>VLOOKUP($A25,'Return Data'!$B$7:$R$2292,7,0)</f>
        <v>3.2172999999999998</v>
      </c>
      <c r="I25" s="66">
        <f t="shared" si="2"/>
        <v>25</v>
      </c>
      <c r="J25" s="65">
        <f>VLOOKUP($A25,'Return Data'!$B$7:$R$2292,8,0)</f>
        <v>3.1779000000000002</v>
      </c>
      <c r="K25" s="66">
        <f t="shared" si="3"/>
        <v>26</v>
      </c>
      <c r="L25" s="65">
        <f>VLOOKUP($A25,'Return Data'!$B$7:$R$2292,9,0)</f>
        <v>3.2648999999999999</v>
      </c>
      <c r="M25" s="66">
        <f t="shared" si="4"/>
        <v>22</v>
      </c>
      <c r="N25" s="65">
        <f>VLOOKUP($A25,'Return Data'!$B$7:$R$2292,10,0)</f>
        <v>3.2241</v>
      </c>
      <c r="O25" s="66">
        <f t="shared" si="5"/>
        <v>21</v>
      </c>
      <c r="P25" s="65">
        <f>VLOOKUP($A25,'Return Data'!$B$7:$R$2292,11,0)</f>
        <v>3.1131000000000002</v>
      </c>
      <c r="Q25" s="66">
        <f t="shared" si="8"/>
        <v>22</v>
      </c>
      <c r="R25" s="65">
        <f>VLOOKUP($A25,'Return Data'!$B$7:$R$2292,12,0)</f>
        <v>3.1111</v>
      </c>
      <c r="S25" s="66">
        <f t="shared" si="9"/>
        <v>24</v>
      </c>
      <c r="T25" s="65">
        <f>VLOOKUP($A25,'Return Data'!$B$7:$R$2292,13,0)</f>
        <v>3.0905999999999998</v>
      </c>
      <c r="U25" s="66">
        <f t="shared" si="10"/>
        <v>21</v>
      </c>
      <c r="V25" s="65"/>
      <c r="W25" s="66"/>
      <c r="X25" s="65"/>
      <c r="Y25" s="66"/>
      <c r="Z25" s="65">
        <f>VLOOKUP($A25,'Return Data'!$B$7:$R$2292,16,0)</f>
        <v>3.9434</v>
      </c>
      <c r="AA25" s="67">
        <f t="shared" si="7"/>
        <v>10</v>
      </c>
    </row>
    <row r="26" spans="1:27" x14ac:dyDescent="0.3">
      <c r="A26" s="63" t="s">
        <v>1299</v>
      </c>
      <c r="B26" s="64">
        <f>VLOOKUP($A26,'Return Data'!$B$7:$R$2292,3,0)</f>
        <v>44579</v>
      </c>
      <c r="C26" s="65">
        <f>VLOOKUP($A26,'Return Data'!$B$7:$R$2292,4,0)</f>
        <v>2612.6844999999998</v>
      </c>
      <c r="D26" s="65">
        <f>VLOOKUP($A26,'Return Data'!$B$7:$R$2292,5,0)</f>
        <v>3.4487000000000001</v>
      </c>
      <c r="E26" s="66">
        <f t="shared" si="0"/>
        <v>23</v>
      </c>
      <c r="F26" s="65">
        <f>VLOOKUP($A26,'Return Data'!$B$7:$R$2292,6,0)</f>
        <v>3.3654000000000002</v>
      </c>
      <c r="G26" s="66">
        <f t="shared" si="1"/>
        <v>14</v>
      </c>
      <c r="H26" s="65">
        <f>VLOOKUP($A26,'Return Data'!$B$7:$R$2292,7,0)</f>
        <v>3.2551000000000001</v>
      </c>
      <c r="I26" s="66">
        <f t="shared" si="2"/>
        <v>21</v>
      </c>
      <c r="J26" s="65">
        <f>VLOOKUP($A26,'Return Data'!$B$7:$R$2292,8,0)</f>
        <v>3.2965</v>
      </c>
      <c r="K26" s="66">
        <f t="shared" si="3"/>
        <v>4</v>
      </c>
      <c r="L26" s="65">
        <f>VLOOKUP($A26,'Return Data'!$B$7:$R$2292,9,0)</f>
        <v>3.2873000000000001</v>
      </c>
      <c r="M26" s="66">
        <f t="shared" si="4"/>
        <v>16</v>
      </c>
      <c r="N26" s="65">
        <f>VLOOKUP($A26,'Return Data'!$B$7:$R$2292,10,0)</f>
        <v>3.2353000000000001</v>
      </c>
      <c r="O26" s="66">
        <f t="shared" si="5"/>
        <v>16</v>
      </c>
      <c r="P26" s="65">
        <f>VLOOKUP($A26,'Return Data'!$B$7:$R$2292,11,0)</f>
        <v>3.1324000000000001</v>
      </c>
      <c r="Q26" s="66">
        <f t="shared" si="8"/>
        <v>15</v>
      </c>
      <c r="R26" s="65">
        <f>VLOOKUP($A26,'Return Data'!$B$7:$R$2292,12,0)</f>
        <v>3.1364999999999998</v>
      </c>
      <c r="S26" s="66">
        <f t="shared" si="9"/>
        <v>15</v>
      </c>
      <c r="T26" s="65">
        <f>VLOOKUP($A26,'Return Data'!$B$7:$R$2292,13,0)</f>
        <v>3.1206999999999998</v>
      </c>
      <c r="U26" s="66">
        <f t="shared" si="10"/>
        <v>11</v>
      </c>
      <c r="V26" s="65">
        <f>VLOOKUP($A26,'Return Data'!$B$7:$R$2292,17,0)</f>
        <v>3.0939000000000001</v>
      </c>
      <c r="W26" s="66">
        <f t="shared" ref="W26:W36" si="11">RANK(V26,V$8:V$37,0)</f>
        <v>5</v>
      </c>
      <c r="X26" s="65">
        <f>VLOOKUP($A26,'Return Data'!$B$7:$R$2292,14,0)</f>
        <v>3.6796000000000002</v>
      </c>
      <c r="Y26" s="66">
        <f t="shared" ref="Y26:Y36" si="12">RANK(X26,X$8:X$37,0)</f>
        <v>4</v>
      </c>
      <c r="Z26" s="65">
        <f>VLOOKUP($A26,'Return Data'!$B$7:$R$2292,16,0)</f>
        <v>6.5427999999999997</v>
      </c>
      <c r="AA26" s="67">
        <f t="shared" si="7"/>
        <v>1</v>
      </c>
    </row>
    <row r="27" spans="1:27" x14ac:dyDescent="0.3">
      <c r="A27" s="63" t="s">
        <v>1301</v>
      </c>
      <c r="B27" s="64">
        <f>VLOOKUP($A27,'Return Data'!$B$7:$R$2292,3,0)</f>
        <v>44579</v>
      </c>
      <c r="C27" s="65">
        <f>VLOOKUP($A27,'Return Data'!$B$7:$R$2292,4,0)</f>
        <v>1090.8846000000001</v>
      </c>
      <c r="D27" s="65">
        <f>VLOOKUP($A27,'Return Data'!$B$7:$R$2292,5,0)</f>
        <v>3.3563000000000001</v>
      </c>
      <c r="E27" s="66">
        <f t="shared" si="0"/>
        <v>25</v>
      </c>
      <c r="F27" s="65">
        <f>VLOOKUP($A27,'Return Data'!$B$7:$R$2292,6,0)</f>
        <v>3.4171</v>
      </c>
      <c r="G27" s="66">
        <f t="shared" si="1"/>
        <v>9</v>
      </c>
      <c r="H27" s="65">
        <f>VLOOKUP($A27,'Return Data'!$B$7:$R$2292,7,0)</f>
        <v>3.2614000000000001</v>
      </c>
      <c r="I27" s="66">
        <f t="shared" si="2"/>
        <v>18</v>
      </c>
      <c r="J27" s="65">
        <f>VLOOKUP($A27,'Return Data'!$B$7:$R$2292,8,0)</f>
        <v>3.2098</v>
      </c>
      <c r="K27" s="66">
        <f t="shared" si="3"/>
        <v>18</v>
      </c>
      <c r="L27" s="65">
        <f>VLOOKUP($A27,'Return Data'!$B$7:$R$2292,9,0)</f>
        <v>3.2810999999999999</v>
      </c>
      <c r="M27" s="66">
        <f t="shared" si="4"/>
        <v>18</v>
      </c>
      <c r="N27" s="65">
        <f>VLOOKUP($A27,'Return Data'!$B$7:$R$2292,10,0)</f>
        <v>3.2355999999999998</v>
      </c>
      <c r="O27" s="66">
        <f t="shared" si="5"/>
        <v>14</v>
      </c>
      <c r="P27" s="65">
        <f>VLOOKUP($A27,'Return Data'!$B$7:$R$2292,11,0)</f>
        <v>3.1267999999999998</v>
      </c>
      <c r="Q27" s="66">
        <f t="shared" si="8"/>
        <v>19</v>
      </c>
      <c r="R27" s="65">
        <f>VLOOKUP($A27,'Return Data'!$B$7:$R$2292,12,0)</f>
        <v>3.1301000000000001</v>
      </c>
      <c r="S27" s="66">
        <f t="shared" si="9"/>
        <v>19</v>
      </c>
      <c r="T27" s="65">
        <f>VLOOKUP($A27,'Return Data'!$B$7:$R$2292,13,0)</f>
        <v>3.1030000000000002</v>
      </c>
      <c r="U27" s="66">
        <f t="shared" si="10"/>
        <v>18</v>
      </c>
      <c r="V27" s="65"/>
      <c r="W27" s="66"/>
      <c r="X27" s="65"/>
      <c r="Y27" s="66"/>
      <c r="Z27" s="65">
        <f>VLOOKUP($A27,'Return Data'!$B$7:$R$2292,16,0)</f>
        <v>3.5083000000000002</v>
      </c>
      <c r="AA27" s="67">
        <f t="shared" si="7"/>
        <v>24</v>
      </c>
    </row>
    <row r="28" spans="1:27" x14ac:dyDescent="0.3">
      <c r="A28" s="63" t="s">
        <v>1303</v>
      </c>
      <c r="B28" s="64">
        <f>VLOOKUP($A28,'Return Data'!$B$7:$R$2292,3,0)</f>
        <v>44579</v>
      </c>
      <c r="C28" s="65">
        <f>VLOOKUP($A28,'Return Data'!$B$7:$R$2292,4,0)</f>
        <v>1090.1237000000001</v>
      </c>
      <c r="D28" s="65">
        <f>VLOOKUP($A28,'Return Data'!$B$7:$R$2292,5,0)</f>
        <v>3.5125999999999999</v>
      </c>
      <c r="E28" s="66">
        <f t="shared" si="0"/>
        <v>11</v>
      </c>
      <c r="F28" s="65">
        <f>VLOOKUP($A28,'Return Data'!$B$7:$R$2292,6,0)</f>
        <v>3.3391000000000002</v>
      </c>
      <c r="G28" s="66">
        <f t="shared" si="1"/>
        <v>19</v>
      </c>
      <c r="H28" s="65">
        <f>VLOOKUP($A28,'Return Data'!$B$7:$R$2292,7,0)</f>
        <v>3.2770999999999999</v>
      </c>
      <c r="I28" s="66">
        <f t="shared" si="2"/>
        <v>14</v>
      </c>
      <c r="J28" s="65">
        <f>VLOOKUP($A28,'Return Data'!$B$7:$R$2292,8,0)</f>
        <v>3.2494000000000001</v>
      </c>
      <c r="K28" s="66">
        <f t="shared" si="3"/>
        <v>13</v>
      </c>
      <c r="L28" s="65">
        <f>VLOOKUP($A28,'Return Data'!$B$7:$R$2292,9,0)</f>
        <v>3.3182999999999998</v>
      </c>
      <c r="M28" s="66">
        <f t="shared" si="4"/>
        <v>7</v>
      </c>
      <c r="N28" s="65">
        <f>VLOOKUP($A28,'Return Data'!$B$7:$R$2292,10,0)</f>
        <v>3.2805</v>
      </c>
      <c r="O28" s="66">
        <f t="shared" si="5"/>
        <v>7</v>
      </c>
      <c r="P28" s="65">
        <f>VLOOKUP($A28,'Return Data'!$B$7:$R$2292,11,0)</f>
        <v>3.1793</v>
      </c>
      <c r="Q28" s="66">
        <f t="shared" si="8"/>
        <v>6</v>
      </c>
      <c r="R28" s="65">
        <f>VLOOKUP($A28,'Return Data'!$B$7:$R$2292,12,0)</f>
        <v>3.1770999999999998</v>
      </c>
      <c r="S28" s="66">
        <f t="shared" si="9"/>
        <v>7</v>
      </c>
      <c r="T28" s="65">
        <f>VLOOKUP($A28,'Return Data'!$B$7:$R$2292,13,0)</f>
        <v>3.1505000000000001</v>
      </c>
      <c r="U28" s="66">
        <f t="shared" si="10"/>
        <v>6</v>
      </c>
      <c r="V28" s="65"/>
      <c r="W28" s="66"/>
      <c r="X28" s="65"/>
      <c r="Y28" s="66"/>
      <c r="Z28" s="65">
        <f>VLOOKUP($A28,'Return Data'!$B$7:$R$2292,16,0)</f>
        <v>3.5217000000000001</v>
      </c>
      <c r="AA28" s="67">
        <f t="shared" si="7"/>
        <v>22</v>
      </c>
    </row>
    <row r="29" spans="1:27" x14ac:dyDescent="0.3">
      <c r="A29" s="63" t="s">
        <v>1305</v>
      </c>
      <c r="B29" s="64">
        <f>VLOOKUP($A29,'Return Data'!$B$7:$R$2292,3,0)</f>
        <v>44579</v>
      </c>
      <c r="C29" s="65">
        <f>VLOOKUP($A29,'Return Data'!$B$7:$R$2292,4,0)</f>
        <v>1079.6385</v>
      </c>
      <c r="D29" s="65">
        <f>VLOOKUP($A29,'Return Data'!$B$7:$R$2292,5,0)</f>
        <v>3.4554999999999998</v>
      </c>
      <c r="E29" s="66">
        <f t="shared" si="0"/>
        <v>22</v>
      </c>
      <c r="F29" s="65">
        <f>VLOOKUP($A29,'Return Data'!$B$7:$R$2292,6,0)</f>
        <v>3.4142000000000001</v>
      </c>
      <c r="G29" s="66">
        <f t="shared" si="1"/>
        <v>11</v>
      </c>
      <c r="H29" s="65">
        <f>VLOOKUP($A29,'Return Data'!$B$7:$R$2292,7,0)</f>
        <v>3.3331</v>
      </c>
      <c r="I29" s="66">
        <f t="shared" si="2"/>
        <v>8</v>
      </c>
      <c r="J29" s="65">
        <f>VLOOKUP($A29,'Return Data'!$B$7:$R$2292,8,0)</f>
        <v>3.2694000000000001</v>
      </c>
      <c r="K29" s="66">
        <f t="shared" si="3"/>
        <v>9</v>
      </c>
      <c r="L29" s="65">
        <f>VLOOKUP($A29,'Return Data'!$B$7:$R$2292,9,0)</f>
        <v>3.3351999999999999</v>
      </c>
      <c r="M29" s="66">
        <f t="shared" si="4"/>
        <v>5</v>
      </c>
      <c r="N29" s="65">
        <f>VLOOKUP($A29,'Return Data'!$B$7:$R$2292,10,0)</f>
        <v>3.2795999999999998</v>
      </c>
      <c r="O29" s="66">
        <f t="shared" si="5"/>
        <v>8</v>
      </c>
      <c r="P29" s="65">
        <f>VLOOKUP($A29,'Return Data'!$B$7:$R$2292,11,0)</f>
        <v>3.1818</v>
      </c>
      <c r="Q29" s="66">
        <f t="shared" si="8"/>
        <v>5</v>
      </c>
      <c r="R29" s="65">
        <f>VLOOKUP($A29,'Return Data'!$B$7:$R$2292,12,0)</f>
        <v>3.1892999999999998</v>
      </c>
      <c r="S29" s="66">
        <f t="shared" si="9"/>
        <v>4</v>
      </c>
      <c r="T29" s="65">
        <f>VLOOKUP($A29,'Return Data'!$B$7:$R$2292,13,0)</f>
        <v>3.1722999999999999</v>
      </c>
      <c r="U29" s="66">
        <f t="shared" ref="U29" si="13">RANK(T29,T$8:T$37,0)</f>
        <v>2</v>
      </c>
      <c r="V29" s="65"/>
      <c r="W29" s="66"/>
      <c r="X29" s="65"/>
      <c r="Y29" s="66"/>
      <c r="Z29" s="65">
        <f>VLOOKUP($A29,'Return Data'!$B$7:$R$2292,16,0)</f>
        <v>3.444</v>
      </c>
      <c r="AA29" s="67">
        <f t="shared" si="7"/>
        <v>25</v>
      </c>
    </row>
    <row r="30" spans="1:27" x14ac:dyDescent="0.3">
      <c r="A30" s="63" t="s">
        <v>1307</v>
      </c>
      <c r="B30" s="64">
        <f>VLOOKUP($A30,'Return Data'!$B$7:$R$2292,3,0)</f>
        <v>44579</v>
      </c>
      <c r="C30" s="65">
        <f>VLOOKUP($A30,'Return Data'!$B$7:$R$2292,4,0)</f>
        <v>113.0001</v>
      </c>
      <c r="D30" s="65">
        <f>VLOOKUP($A30,'Return Data'!$B$7:$R$2292,5,0)</f>
        <v>3.4887999999999999</v>
      </c>
      <c r="E30" s="66">
        <f t="shared" si="0"/>
        <v>14</v>
      </c>
      <c r="F30" s="65">
        <f>VLOOKUP($A30,'Return Data'!$B$7:$R$2292,6,0)</f>
        <v>3.3523999999999998</v>
      </c>
      <c r="G30" s="66">
        <f t="shared" si="1"/>
        <v>17</v>
      </c>
      <c r="H30" s="65">
        <f>VLOOKUP($A30,'Return Data'!$B$7:$R$2292,7,0)</f>
        <v>3.2644000000000002</v>
      </c>
      <c r="I30" s="66">
        <f t="shared" si="2"/>
        <v>17</v>
      </c>
      <c r="J30" s="65">
        <f>VLOOKUP($A30,'Return Data'!$B$7:$R$2292,8,0)</f>
        <v>3.2132999999999998</v>
      </c>
      <c r="K30" s="66">
        <f t="shared" si="3"/>
        <v>16</v>
      </c>
      <c r="L30" s="65">
        <f>VLOOKUP($A30,'Return Data'!$B$7:$R$2292,9,0)</f>
        <v>3.2890000000000001</v>
      </c>
      <c r="M30" s="66">
        <f t="shared" si="4"/>
        <v>15</v>
      </c>
      <c r="N30" s="65">
        <f>VLOOKUP($A30,'Return Data'!$B$7:$R$2292,10,0)</f>
        <v>3.2658999999999998</v>
      </c>
      <c r="O30" s="66">
        <f t="shared" si="5"/>
        <v>11</v>
      </c>
      <c r="P30" s="65">
        <f>VLOOKUP($A30,'Return Data'!$B$7:$R$2292,11,0)</f>
        <v>3.14</v>
      </c>
      <c r="Q30" s="66">
        <f t="shared" si="8"/>
        <v>13</v>
      </c>
      <c r="R30" s="65">
        <f>VLOOKUP($A30,'Return Data'!$B$7:$R$2292,12,0)</f>
        <v>3.1360000000000001</v>
      </c>
      <c r="S30" s="66">
        <f t="shared" si="9"/>
        <v>16</v>
      </c>
      <c r="T30" s="65">
        <f>VLOOKUP($A30,'Return Data'!$B$7:$R$2292,13,0)</f>
        <v>3.1120999999999999</v>
      </c>
      <c r="U30" s="66">
        <f t="shared" si="10"/>
        <v>15</v>
      </c>
      <c r="V30" s="65"/>
      <c r="W30" s="66"/>
      <c r="X30" s="65"/>
      <c r="Y30" s="66"/>
      <c r="Z30" s="65">
        <f>VLOOKUP($A30,'Return Data'!$B$7:$R$2292,16,0)</f>
        <v>4.0377000000000001</v>
      </c>
      <c r="AA30" s="67">
        <f t="shared" si="7"/>
        <v>9</v>
      </c>
    </row>
    <row r="31" spans="1:27" x14ac:dyDescent="0.3">
      <c r="A31" s="63" t="s">
        <v>1309</v>
      </c>
      <c r="B31" s="64">
        <f>VLOOKUP($A31,'Return Data'!$B$7:$R$2292,3,0)</f>
        <v>44579</v>
      </c>
      <c r="C31" s="65">
        <f>VLOOKUP($A31,'Return Data'!$B$7:$R$2292,4,0)</f>
        <v>1087.6546000000001</v>
      </c>
      <c r="D31" s="65">
        <f>VLOOKUP($A31,'Return Data'!$B$7:$R$2292,5,0)</f>
        <v>3.5407999999999999</v>
      </c>
      <c r="E31" s="66">
        <f t="shared" si="0"/>
        <v>10</v>
      </c>
      <c r="F31" s="65">
        <f>VLOOKUP($A31,'Return Data'!$B$7:$R$2292,6,0)</f>
        <v>3.4239000000000002</v>
      </c>
      <c r="G31" s="66">
        <f t="shared" si="1"/>
        <v>8</v>
      </c>
      <c r="H31" s="65">
        <f>VLOOKUP($A31,'Return Data'!$B$7:$R$2292,7,0)</f>
        <v>3.3609</v>
      </c>
      <c r="I31" s="66">
        <f t="shared" si="2"/>
        <v>3</v>
      </c>
      <c r="J31" s="65">
        <f>VLOOKUP($A31,'Return Data'!$B$7:$R$2292,8,0)</f>
        <v>3.3085</v>
      </c>
      <c r="K31" s="66">
        <f t="shared" si="3"/>
        <v>3</v>
      </c>
      <c r="L31" s="65">
        <f>VLOOKUP($A31,'Return Data'!$B$7:$R$2292,9,0)</f>
        <v>3.3452999999999999</v>
      </c>
      <c r="M31" s="66">
        <f t="shared" si="4"/>
        <v>3</v>
      </c>
      <c r="N31" s="65">
        <f>VLOOKUP($A31,'Return Data'!$B$7:$R$2292,10,0)</f>
        <v>3.3001999999999998</v>
      </c>
      <c r="O31" s="66">
        <f t="shared" si="5"/>
        <v>3</v>
      </c>
      <c r="P31" s="65">
        <f>VLOOKUP($A31,'Return Data'!$B$7:$R$2292,11,0)</f>
        <v>3.2199</v>
      </c>
      <c r="Q31" s="66">
        <f t="shared" si="8"/>
        <v>2</v>
      </c>
      <c r="R31" s="65">
        <f>VLOOKUP($A31,'Return Data'!$B$7:$R$2292,12,0)</f>
        <v>3.2303999999999999</v>
      </c>
      <c r="S31" s="66">
        <f t="shared" si="9"/>
        <v>2</v>
      </c>
      <c r="T31" s="65">
        <f>VLOOKUP($A31,'Return Data'!$B$7:$R$2292,13,0)</f>
        <v>3.1999</v>
      </c>
      <c r="U31" s="66">
        <f t="shared" si="10"/>
        <v>1</v>
      </c>
      <c r="V31" s="65"/>
      <c r="W31" s="66"/>
      <c r="X31" s="65"/>
      <c r="Y31" s="66"/>
      <c r="Z31" s="65">
        <f>VLOOKUP($A31,'Return Data'!$B$7:$R$2292,16,0)</f>
        <v>3.5670999999999999</v>
      </c>
      <c r="AA31" s="67">
        <f t="shared" si="7"/>
        <v>21</v>
      </c>
    </row>
    <row r="32" spans="1:27" x14ac:dyDescent="0.3">
      <c r="A32" s="63" t="s">
        <v>1311</v>
      </c>
      <c r="B32" s="64">
        <f>VLOOKUP($A32,'Return Data'!$B$7:$R$2292,3,0)</f>
        <v>44579</v>
      </c>
      <c r="C32" s="65">
        <f>VLOOKUP($A32,'Return Data'!$B$7:$R$2292,4,0)</f>
        <v>3402.9737</v>
      </c>
      <c r="D32" s="65">
        <f>VLOOKUP($A32,'Return Data'!$B$7:$R$2292,5,0)</f>
        <v>3.4883999999999999</v>
      </c>
      <c r="E32" s="66">
        <f t="shared" si="0"/>
        <v>15</v>
      </c>
      <c r="F32" s="65">
        <f>VLOOKUP($A32,'Return Data'!$B$7:$R$2292,6,0)</f>
        <v>3.3639000000000001</v>
      </c>
      <c r="G32" s="66">
        <f t="shared" si="1"/>
        <v>15</v>
      </c>
      <c r="H32" s="65">
        <f>VLOOKUP($A32,'Return Data'!$B$7:$R$2292,7,0)</f>
        <v>3.2886000000000002</v>
      </c>
      <c r="I32" s="66">
        <f t="shared" si="2"/>
        <v>13</v>
      </c>
      <c r="J32" s="65">
        <f>VLOOKUP($A32,'Return Data'!$B$7:$R$2292,8,0)</f>
        <v>3.2469999999999999</v>
      </c>
      <c r="K32" s="66">
        <f t="shared" si="3"/>
        <v>15</v>
      </c>
      <c r="L32" s="65">
        <f>VLOOKUP($A32,'Return Data'!$B$7:$R$2292,9,0)</f>
        <v>3.2604000000000002</v>
      </c>
      <c r="M32" s="66">
        <f t="shared" si="4"/>
        <v>23</v>
      </c>
      <c r="N32" s="65">
        <f>VLOOKUP($A32,'Return Data'!$B$7:$R$2292,10,0)</f>
        <v>3.2248999999999999</v>
      </c>
      <c r="O32" s="66">
        <f t="shared" si="5"/>
        <v>20</v>
      </c>
      <c r="P32" s="65">
        <f>VLOOKUP($A32,'Return Data'!$B$7:$R$2292,11,0)</f>
        <v>3.1305000000000001</v>
      </c>
      <c r="Q32" s="66">
        <f t="shared" si="8"/>
        <v>16</v>
      </c>
      <c r="R32" s="65">
        <f>VLOOKUP($A32,'Return Data'!$B$7:$R$2292,12,0)</f>
        <v>3.1412</v>
      </c>
      <c r="S32" s="66">
        <f t="shared" si="9"/>
        <v>12</v>
      </c>
      <c r="T32" s="65">
        <f>VLOOKUP($A32,'Return Data'!$B$7:$R$2292,13,0)</f>
        <v>3.1221000000000001</v>
      </c>
      <c r="U32" s="66">
        <f t="shared" si="10"/>
        <v>9</v>
      </c>
      <c r="V32" s="65">
        <f>VLOOKUP($A32,'Return Data'!$B$7:$R$2292,17,0)</f>
        <v>3.17</v>
      </c>
      <c r="W32" s="66">
        <f t="shared" si="11"/>
        <v>2</v>
      </c>
      <c r="X32" s="65">
        <f>VLOOKUP($A32,'Return Data'!$B$7:$R$2292,14,0)</f>
        <v>3.944</v>
      </c>
      <c r="Y32" s="66">
        <f t="shared" si="12"/>
        <v>2</v>
      </c>
      <c r="Z32" s="65">
        <f>VLOOKUP($A32,'Return Data'!$B$7:$R$2292,16,0)</f>
        <v>6.54</v>
      </c>
      <c r="AA32" s="67">
        <f t="shared" si="7"/>
        <v>2</v>
      </c>
    </row>
    <row r="33" spans="1:27" x14ac:dyDescent="0.3">
      <c r="A33" s="63" t="s">
        <v>1313</v>
      </c>
      <c r="B33" s="64">
        <f>VLOOKUP($A33,'Return Data'!$B$7:$R$2292,3,0)</f>
        <v>44579</v>
      </c>
      <c r="C33" s="65">
        <f>VLOOKUP($A33,'Return Data'!$B$7:$R$2292,4,0)</f>
        <v>1118.9694</v>
      </c>
      <c r="D33" s="65">
        <f>VLOOKUP($A33,'Return Data'!$B$7:$R$2292,5,0)</f>
        <v>3.3536000000000001</v>
      </c>
      <c r="E33" s="66">
        <f t="shared" si="0"/>
        <v>26</v>
      </c>
      <c r="F33" s="65">
        <f>VLOOKUP($A33,'Return Data'!$B$7:$R$2292,6,0)</f>
        <v>3.1888000000000001</v>
      </c>
      <c r="G33" s="66">
        <f t="shared" si="1"/>
        <v>28</v>
      </c>
      <c r="H33" s="65">
        <f>VLOOKUP($A33,'Return Data'!$B$7:$R$2292,7,0)</f>
        <v>3.1248999999999998</v>
      </c>
      <c r="I33" s="66">
        <f t="shared" si="2"/>
        <v>29</v>
      </c>
      <c r="J33" s="65">
        <f>VLOOKUP($A33,'Return Data'!$B$7:$R$2292,8,0)</f>
        <v>3.0528</v>
      </c>
      <c r="K33" s="66">
        <f t="shared" si="3"/>
        <v>29</v>
      </c>
      <c r="L33" s="65">
        <f>VLOOKUP($A33,'Return Data'!$B$7:$R$2292,9,0)</f>
        <v>3.1619000000000002</v>
      </c>
      <c r="M33" s="66">
        <f t="shared" si="4"/>
        <v>29</v>
      </c>
      <c r="N33" s="65">
        <f>VLOOKUP($A33,'Return Data'!$B$7:$R$2292,10,0)</f>
        <v>3.1539000000000001</v>
      </c>
      <c r="O33" s="66">
        <f t="shared" si="5"/>
        <v>28</v>
      </c>
      <c r="P33" s="65">
        <f>VLOOKUP($A33,'Return Data'!$B$7:$R$2292,11,0)</f>
        <v>3.0621999999999998</v>
      </c>
      <c r="Q33" s="66">
        <f t="shared" si="8"/>
        <v>28</v>
      </c>
      <c r="R33" s="65">
        <f>VLOOKUP($A33,'Return Data'!$B$7:$R$2292,12,0)</f>
        <v>3.0648</v>
      </c>
      <c r="S33" s="66">
        <f t="shared" si="9"/>
        <v>28</v>
      </c>
      <c r="T33" s="65">
        <f>VLOOKUP($A33,'Return Data'!$B$7:$R$2292,13,0)</f>
        <v>3.0486</v>
      </c>
      <c r="U33" s="66">
        <f t="shared" si="10"/>
        <v>24</v>
      </c>
      <c r="V33" s="65"/>
      <c r="W33" s="66"/>
      <c r="X33" s="65"/>
      <c r="Y33" s="66"/>
      <c r="Z33" s="65">
        <f>VLOOKUP($A33,'Return Data'!$B$7:$R$2292,16,0)</f>
        <v>4.0438000000000001</v>
      </c>
      <c r="AA33" s="67">
        <f t="shared" si="7"/>
        <v>8</v>
      </c>
    </row>
    <row r="34" spans="1:27" x14ac:dyDescent="0.3">
      <c r="A34" s="63" t="s">
        <v>1315</v>
      </c>
      <c r="B34" s="64">
        <f>VLOOKUP($A34,'Return Data'!$B$7:$R$2292,3,0)</f>
        <v>44579</v>
      </c>
      <c r="C34" s="65">
        <f>VLOOKUP($A34,'Return Data'!$B$7:$R$2292,4,0)</f>
        <v>1110.6853000000001</v>
      </c>
      <c r="D34" s="65">
        <f>VLOOKUP($A34,'Return Data'!$B$7:$R$2292,5,0)</f>
        <v>3.4903</v>
      </c>
      <c r="E34" s="66">
        <f t="shared" si="0"/>
        <v>12</v>
      </c>
      <c r="F34" s="65">
        <f>VLOOKUP($A34,'Return Data'!$B$7:$R$2292,6,0)</f>
        <v>3.3365</v>
      </c>
      <c r="G34" s="66">
        <f t="shared" si="1"/>
        <v>20</v>
      </c>
      <c r="H34" s="65">
        <f>VLOOKUP($A34,'Return Data'!$B$7:$R$2292,7,0)</f>
        <v>3.2582</v>
      </c>
      <c r="I34" s="66">
        <f t="shared" si="2"/>
        <v>19</v>
      </c>
      <c r="J34" s="65">
        <f>VLOOKUP($A34,'Return Data'!$B$7:$R$2292,8,0)</f>
        <v>3.1968000000000001</v>
      </c>
      <c r="K34" s="66">
        <f t="shared" si="3"/>
        <v>22</v>
      </c>
      <c r="L34" s="65">
        <f>VLOOKUP($A34,'Return Data'!$B$7:$R$2292,9,0)</f>
        <v>3.3129</v>
      </c>
      <c r="M34" s="66">
        <f t="shared" si="4"/>
        <v>9</v>
      </c>
      <c r="N34" s="65">
        <f>VLOOKUP($A34,'Return Data'!$B$7:$R$2292,10,0)</f>
        <v>3.2197</v>
      </c>
      <c r="O34" s="66">
        <f t="shared" si="5"/>
        <v>23</v>
      </c>
      <c r="P34" s="65">
        <f>VLOOKUP($A34,'Return Data'!$B$7:$R$2292,11,0)</f>
        <v>3.1128</v>
      </c>
      <c r="Q34" s="66">
        <f t="shared" si="8"/>
        <v>23</v>
      </c>
      <c r="R34" s="65">
        <f>VLOOKUP($A34,'Return Data'!$B$7:$R$2292,12,0)</f>
        <v>3.1187</v>
      </c>
      <c r="S34" s="66">
        <f t="shared" si="9"/>
        <v>21</v>
      </c>
      <c r="T34" s="65">
        <f>VLOOKUP($A34,'Return Data'!$B$7:$R$2292,13,0)</f>
        <v>3.1025999999999998</v>
      </c>
      <c r="U34" s="66">
        <f t="shared" si="10"/>
        <v>19</v>
      </c>
      <c r="V34" s="65"/>
      <c r="W34" s="66"/>
      <c r="X34" s="65"/>
      <c r="Y34" s="66"/>
      <c r="Z34" s="65">
        <f>VLOOKUP($A34,'Return Data'!$B$7:$R$2292,16,0)</f>
        <v>3.7854000000000001</v>
      </c>
      <c r="AA34" s="67">
        <f t="shared" si="7"/>
        <v>14</v>
      </c>
    </row>
    <row r="35" spans="1:27" x14ac:dyDescent="0.3">
      <c r="A35" s="63" t="s">
        <v>1317</v>
      </c>
      <c r="B35" s="64">
        <f>VLOOKUP($A35,'Return Data'!$B$7:$R$2292,3,0)</f>
        <v>44579</v>
      </c>
      <c r="C35" s="65">
        <f>VLOOKUP($A35,'Return Data'!$B$7:$R$2292,4,0)</f>
        <v>1108.8145999999999</v>
      </c>
      <c r="D35" s="65">
        <f>VLOOKUP($A35,'Return Data'!$B$7:$R$2292,5,0)</f>
        <v>3.3382000000000001</v>
      </c>
      <c r="E35" s="66">
        <f t="shared" si="0"/>
        <v>28</v>
      </c>
      <c r="F35" s="65">
        <f>VLOOKUP($A35,'Return Data'!$B$7:$R$2292,6,0)</f>
        <v>3.2642000000000002</v>
      </c>
      <c r="G35" s="66">
        <f t="shared" si="1"/>
        <v>26</v>
      </c>
      <c r="H35" s="65">
        <f>VLOOKUP($A35,'Return Data'!$B$7:$R$2292,7,0)</f>
        <v>3.3155000000000001</v>
      </c>
      <c r="I35" s="66">
        <f t="shared" si="2"/>
        <v>10</v>
      </c>
      <c r="J35" s="65">
        <f>VLOOKUP($A35,'Return Data'!$B$7:$R$2292,8,0)</f>
        <v>3.2755000000000001</v>
      </c>
      <c r="K35" s="66">
        <f t="shared" si="3"/>
        <v>6</v>
      </c>
      <c r="L35" s="65">
        <f>VLOOKUP($A35,'Return Data'!$B$7:$R$2292,9,0)</f>
        <v>3.3216000000000001</v>
      </c>
      <c r="M35" s="66">
        <f t="shared" si="4"/>
        <v>6</v>
      </c>
      <c r="N35" s="65">
        <f>VLOOKUP($A35,'Return Data'!$B$7:$R$2292,10,0)</f>
        <v>3.2808000000000002</v>
      </c>
      <c r="O35" s="66">
        <f t="shared" si="5"/>
        <v>6</v>
      </c>
      <c r="P35" s="65">
        <f>VLOOKUP($A35,'Return Data'!$B$7:$R$2292,11,0)</f>
        <v>3.1509999999999998</v>
      </c>
      <c r="Q35" s="66">
        <f t="shared" si="8"/>
        <v>12</v>
      </c>
      <c r="R35" s="65">
        <f>VLOOKUP($A35,'Return Data'!$B$7:$R$2292,12,0)</f>
        <v>3.1408</v>
      </c>
      <c r="S35" s="66">
        <f t="shared" si="9"/>
        <v>13</v>
      </c>
      <c r="T35" s="65">
        <f>VLOOKUP($A35,'Return Data'!$B$7:$R$2292,13,0)</f>
        <v>3.1173000000000002</v>
      </c>
      <c r="U35" s="66">
        <f t="shared" si="10"/>
        <v>14</v>
      </c>
      <c r="V35" s="65"/>
      <c r="W35" s="66"/>
      <c r="X35" s="65"/>
      <c r="Y35" s="66"/>
      <c r="Z35" s="65">
        <f>VLOOKUP($A35,'Return Data'!$B$7:$R$2292,16,0)</f>
        <v>3.7296</v>
      </c>
      <c r="AA35" s="67">
        <f t="shared" si="7"/>
        <v>16</v>
      </c>
    </row>
    <row r="36" spans="1:27" x14ac:dyDescent="0.3">
      <c r="A36" s="63" t="s">
        <v>1319</v>
      </c>
      <c r="B36" s="64">
        <f>VLOOKUP($A36,'Return Data'!$B$7:$R$2292,3,0)</f>
        <v>44579</v>
      </c>
      <c r="C36" s="65">
        <f>VLOOKUP($A36,'Return Data'!$B$7:$R$2292,4,0)</f>
        <v>2864.6226000000001</v>
      </c>
      <c r="D36" s="65">
        <f>VLOOKUP($A36,'Return Data'!$B$7:$R$2292,5,0)</f>
        <v>3.6011000000000002</v>
      </c>
      <c r="E36" s="66">
        <f t="shared" si="0"/>
        <v>5</v>
      </c>
      <c r="F36" s="65">
        <f>VLOOKUP($A36,'Return Data'!$B$7:$R$2292,6,0)</f>
        <v>3.4331</v>
      </c>
      <c r="G36" s="66">
        <f t="shared" si="1"/>
        <v>4</v>
      </c>
      <c r="H36" s="65">
        <f>VLOOKUP($A36,'Return Data'!$B$7:$R$2292,7,0)</f>
        <v>3.3243999999999998</v>
      </c>
      <c r="I36" s="66">
        <f t="shared" si="2"/>
        <v>9</v>
      </c>
      <c r="J36" s="65">
        <f>VLOOKUP($A36,'Return Data'!$B$7:$R$2292,8,0)</f>
        <v>3.2536</v>
      </c>
      <c r="K36" s="66">
        <f t="shared" si="3"/>
        <v>10</v>
      </c>
      <c r="L36" s="65">
        <f>VLOOKUP($A36,'Return Data'!$B$7:$R$2292,9,0)</f>
        <v>3.3140999999999998</v>
      </c>
      <c r="M36" s="66">
        <f t="shared" si="4"/>
        <v>8</v>
      </c>
      <c r="N36" s="65">
        <f>VLOOKUP($A36,'Return Data'!$B$7:$R$2292,10,0)</f>
        <v>3.2690000000000001</v>
      </c>
      <c r="O36" s="66">
        <f t="shared" si="5"/>
        <v>10</v>
      </c>
      <c r="P36" s="65">
        <f>VLOOKUP($A36,'Return Data'!$B$7:$R$2292,11,0)</f>
        <v>3.1692999999999998</v>
      </c>
      <c r="Q36" s="66">
        <f t="shared" si="8"/>
        <v>8</v>
      </c>
      <c r="R36" s="65">
        <f>VLOOKUP($A36,'Return Data'!$B$7:$R$2292,12,0)</f>
        <v>3.1697000000000002</v>
      </c>
      <c r="S36" s="66">
        <f t="shared" si="9"/>
        <v>8</v>
      </c>
      <c r="T36" s="65">
        <f>VLOOKUP($A36,'Return Data'!$B$7:$R$2292,13,0)</f>
        <v>3.1482999999999999</v>
      </c>
      <c r="U36" s="66">
        <f t="shared" si="10"/>
        <v>7</v>
      </c>
      <c r="V36" s="65">
        <f>VLOOKUP($A36,'Return Data'!$B$7:$R$2292,17,0)</f>
        <v>3.2097000000000002</v>
      </c>
      <c r="W36" s="66">
        <f t="shared" si="11"/>
        <v>1</v>
      </c>
      <c r="X36" s="65">
        <f>VLOOKUP($A36,'Return Data'!$B$7:$R$2292,14,0)</f>
        <v>3.9801000000000002</v>
      </c>
      <c r="Y36" s="66">
        <f t="shared" si="12"/>
        <v>1</v>
      </c>
      <c r="Z36" s="65">
        <f>VLOOKUP($A36,'Return Data'!$B$7:$R$2292,16,0)</f>
        <v>5.9790000000000001</v>
      </c>
      <c r="AA36" s="67">
        <f t="shared" si="7"/>
        <v>3</v>
      </c>
    </row>
    <row r="37" spans="1:27" x14ac:dyDescent="0.3">
      <c r="A37" s="63" t="s">
        <v>1321</v>
      </c>
      <c r="B37" s="64">
        <f>VLOOKUP($A37,'Return Data'!$B$7:$R$2292,3,0)</f>
        <v>44579</v>
      </c>
      <c r="C37" s="65">
        <f>VLOOKUP($A37,'Return Data'!$B$7:$R$2292,4,0)</f>
        <v>1083.8398999999999</v>
      </c>
      <c r="D37" s="65">
        <f>VLOOKUP($A37,'Return Data'!$B$7:$R$2292,5,0)</f>
        <v>3.2299000000000002</v>
      </c>
      <c r="E37" s="66">
        <f t="shared" si="0"/>
        <v>30</v>
      </c>
      <c r="F37" s="65">
        <f>VLOOKUP($A37,'Return Data'!$B$7:$R$2292,6,0)</f>
        <v>3.1124999999999998</v>
      </c>
      <c r="G37" s="66">
        <f t="shared" si="1"/>
        <v>30</v>
      </c>
      <c r="H37" s="65">
        <f>VLOOKUP($A37,'Return Data'!$B$7:$R$2292,7,0)</f>
        <v>3.0619999999999998</v>
      </c>
      <c r="I37" s="66">
        <f t="shared" si="2"/>
        <v>30</v>
      </c>
      <c r="J37" s="65">
        <f>VLOOKUP($A37,'Return Data'!$B$7:$R$2292,8,0)</f>
        <v>3.0249999999999999</v>
      </c>
      <c r="K37" s="66">
        <f t="shared" si="3"/>
        <v>30</v>
      </c>
      <c r="L37" s="65">
        <f>VLOOKUP($A37,'Return Data'!$B$7:$R$2292,9,0)</f>
        <v>3.0899000000000001</v>
      </c>
      <c r="M37" s="66">
        <f t="shared" si="4"/>
        <v>30</v>
      </c>
      <c r="N37" s="65">
        <f>VLOOKUP($A37,'Return Data'!$B$7:$R$2292,10,0)</f>
        <v>3.0537000000000001</v>
      </c>
      <c r="O37" s="66">
        <f t="shared" si="5"/>
        <v>30</v>
      </c>
      <c r="P37" s="65">
        <f>VLOOKUP($A37,'Return Data'!$B$7:$R$2292,11,0)</f>
        <v>2.948</v>
      </c>
      <c r="Q37" s="66">
        <f t="shared" si="8"/>
        <v>30</v>
      </c>
      <c r="R37" s="65">
        <f>VLOOKUP($A37,'Return Data'!$B$7:$R$2292,12,0)</f>
        <v>3.0337999999999998</v>
      </c>
      <c r="S37" s="66">
        <f t="shared" si="9"/>
        <v>30</v>
      </c>
      <c r="T37" s="65">
        <f>VLOOKUP($A37,'Return Data'!$B$7:$R$2292,13,0)</f>
        <v>3.0198999999999998</v>
      </c>
      <c r="U37" s="66">
        <f t="shared" si="10"/>
        <v>27</v>
      </c>
      <c r="V37" s="65"/>
      <c r="W37" s="66"/>
      <c r="X37" s="65"/>
      <c r="Y37" s="66"/>
      <c r="Z37" s="65">
        <f>VLOOKUP($A37,'Return Data'!$B$7:$R$2292,16,0)</f>
        <v>3.3997000000000002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3.4997800000000003</v>
      </c>
      <c r="E39" s="74"/>
      <c r="F39" s="75">
        <f>AVERAGE(F8:F37)</f>
        <v>3.3640166666666667</v>
      </c>
      <c r="G39" s="74"/>
      <c r="H39" s="75">
        <f>AVERAGE(H8:H37)</f>
        <v>3.2797633333333334</v>
      </c>
      <c r="I39" s="74"/>
      <c r="J39" s="75">
        <f>AVERAGE(J8:J37)</f>
        <v>3.2301199999999999</v>
      </c>
      <c r="K39" s="74"/>
      <c r="L39" s="75">
        <f>AVERAGE(L8:L37)</f>
        <v>3.2832233333333329</v>
      </c>
      <c r="M39" s="74"/>
      <c r="N39" s="75">
        <f>AVERAGE(N8:N37)</f>
        <v>3.2408833333333349</v>
      </c>
      <c r="O39" s="74"/>
      <c r="P39" s="75">
        <f>AVERAGE(P8:P37)</f>
        <v>3.1342700000000003</v>
      </c>
      <c r="Q39" s="74"/>
      <c r="R39" s="75">
        <f>AVERAGE(R8:R37)</f>
        <v>3.1387900000000006</v>
      </c>
      <c r="S39" s="74"/>
      <c r="T39" s="75">
        <f>AVERAGE(T8:T37)</f>
        <v>3.1130037037037033</v>
      </c>
      <c r="U39" s="74"/>
      <c r="V39" s="75">
        <f>AVERAGE(V8:V37)</f>
        <v>3.1494599999999999</v>
      </c>
      <c r="W39" s="74"/>
      <c r="X39" s="75">
        <f>AVERAGE(X8:X37)</f>
        <v>3.8745000000000003</v>
      </c>
      <c r="Y39" s="74"/>
      <c r="Z39" s="75">
        <f>AVERAGE(Z8:Z37)</f>
        <v>4.0186666666666664</v>
      </c>
      <c r="AA39" s="76"/>
    </row>
    <row r="40" spans="1:27" x14ac:dyDescent="0.3">
      <c r="A40" s="73" t="s">
        <v>28</v>
      </c>
      <c r="B40" s="74"/>
      <c r="C40" s="74"/>
      <c r="D40" s="75">
        <f>MIN(D8:D37)</f>
        <v>3.2299000000000002</v>
      </c>
      <c r="E40" s="74"/>
      <c r="F40" s="75">
        <f>MIN(F8:F37)</f>
        <v>3.1124999999999998</v>
      </c>
      <c r="G40" s="74"/>
      <c r="H40" s="75">
        <f>MIN(H8:H37)</f>
        <v>3.0619999999999998</v>
      </c>
      <c r="I40" s="74"/>
      <c r="J40" s="75">
        <f>MIN(J8:J37)</f>
        <v>3.0249999999999999</v>
      </c>
      <c r="K40" s="74"/>
      <c r="L40" s="75">
        <f>MIN(L8:L37)</f>
        <v>3.0899000000000001</v>
      </c>
      <c r="M40" s="74"/>
      <c r="N40" s="75">
        <f>MIN(N8:N37)</f>
        <v>3.0537000000000001</v>
      </c>
      <c r="O40" s="74"/>
      <c r="P40" s="75">
        <f>MIN(P8:P37)</f>
        <v>2.948</v>
      </c>
      <c r="Q40" s="74"/>
      <c r="R40" s="75">
        <f>MIN(R8:R37)</f>
        <v>3.0337999999999998</v>
      </c>
      <c r="S40" s="74"/>
      <c r="T40" s="75">
        <f>MIN(T8:T37)</f>
        <v>3.0198999999999998</v>
      </c>
      <c r="U40" s="74"/>
      <c r="V40" s="75">
        <f>MIN(V8:V37)</f>
        <v>3.0939000000000001</v>
      </c>
      <c r="W40" s="74"/>
      <c r="X40" s="75">
        <f>MIN(X8:X37)</f>
        <v>3.6796000000000002</v>
      </c>
      <c r="Y40" s="74"/>
      <c r="Z40" s="75">
        <f>MIN(Z8:Z37)</f>
        <v>3.1960000000000002</v>
      </c>
      <c r="AA40" s="76"/>
    </row>
    <row r="41" spans="1:27" ht="15" thickBot="1" x14ac:dyDescent="0.35">
      <c r="A41" s="77" t="s">
        <v>29</v>
      </c>
      <c r="B41" s="78"/>
      <c r="C41" s="78"/>
      <c r="D41" s="79">
        <f>MAX(D8:D37)</f>
        <v>3.9693000000000001</v>
      </c>
      <c r="E41" s="78"/>
      <c r="F41" s="79">
        <f>MAX(F8:F37)</f>
        <v>3.7271000000000001</v>
      </c>
      <c r="G41" s="78"/>
      <c r="H41" s="79">
        <f>MAX(H8:H37)</f>
        <v>3.5838000000000001</v>
      </c>
      <c r="I41" s="78"/>
      <c r="J41" s="79">
        <f>MAX(J8:J37)</f>
        <v>3.4946000000000002</v>
      </c>
      <c r="K41" s="78"/>
      <c r="L41" s="79">
        <f>MAX(L8:L37)</f>
        <v>3.5032999999999999</v>
      </c>
      <c r="M41" s="78"/>
      <c r="N41" s="79">
        <f>MAX(N8:N37)</f>
        <v>3.4283000000000001</v>
      </c>
      <c r="O41" s="78"/>
      <c r="P41" s="79">
        <f>MAX(P8:P37)</f>
        <v>3.2622</v>
      </c>
      <c r="Q41" s="78"/>
      <c r="R41" s="79">
        <f>MAX(R8:R37)</f>
        <v>3.2526999999999999</v>
      </c>
      <c r="S41" s="78"/>
      <c r="T41" s="79">
        <f>MAX(T8:T37)</f>
        <v>3.1999</v>
      </c>
      <c r="U41" s="78"/>
      <c r="V41" s="79">
        <f>MAX(V8:V37)</f>
        <v>3.2097000000000002</v>
      </c>
      <c r="W41" s="78"/>
      <c r="X41" s="79">
        <f>MAX(X8:X37)</f>
        <v>3.9801000000000002</v>
      </c>
      <c r="Y41" s="78"/>
      <c r="Z41" s="79">
        <f>MAX(Z8:Z37)</f>
        <v>6.5427999999999997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44579</v>
      </c>
      <c r="C8" s="65">
        <f>VLOOKUP($A8,'Return Data'!$B$7:$R$2292,4,0)</f>
        <v>572.72490000000005</v>
      </c>
      <c r="D8" s="65">
        <f>VLOOKUP($A8,'Return Data'!$B$7:$R$2292,5,0)</f>
        <v>2.8553000000000002</v>
      </c>
      <c r="E8" s="66">
        <f t="shared" ref="E8:E33" si="0">RANK(D8,D$8:D$33,0)</f>
        <v>10</v>
      </c>
      <c r="F8" s="65">
        <f>VLOOKUP($A8,'Return Data'!$B$7:$R$2292,6,0)</f>
        <v>4.6052999999999997</v>
      </c>
      <c r="G8" s="66">
        <f t="shared" ref="G8:G33" si="1">RANK(F8,F$8:F$33,0)</f>
        <v>3</v>
      </c>
      <c r="H8" s="65">
        <f>VLOOKUP($A8,'Return Data'!$B$7:$R$2292,7,0)</f>
        <v>5.9226999999999999</v>
      </c>
      <c r="I8" s="66">
        <f t="shared" ref="I8:I33" si="2">RANK(H8,H$8:H$33,0)</f>
        <v>3</v>
      </c>
      <c r="J8" s="65">
        <f>VLOOKUP($A8,'Return Data'!$B$7:$R$2292,8,0)</f>
        <v>6.0795000000000003</v>
      </c>
      <c r="K8" s="66">
        <f t="shared" ref="K8:K33" si="3">RANK(J8,J$8:J$33,0)</f>
        <v>2</v>
      </c>
      <c r="L8" s="65">
        <f>VLOOKUP($A8,'Return Data'!$B$7:$R$2292,9,0)</f>
        <v>4.9352999999999998</v>
      </c>
      <c r="M8" s="66">
        <f t="shared" ref="M8:M33" si="4">RANK(L8,L$8:L$33,0)</f>
        <v>3</v>
      </c>
      <c r="N8" s="65">
        <f>VLOOKUP($A8,'Return Data'!$B$7:$R$2292,10,0)</f>
        <v>3.7656000000000001</v>
      </c>
      <c r="O8" s="66">
        <f t="shared" ref="O8:O33" si="5">RANK(N8,N$8:N$33,0)</f>
        <v>4</v>
      </c>
      <c r="P8" s="65">
        <f>VLOOKUP($A8,'Return Data'!$B$7:$R$2292,11,0)</f>
        <v>4.1406999999999998</v>
      </c>
      <c r="Q8" s="66">
        <f t="shared" ref="Q8:Q33" si="6">RANK(P8,P$8:P$33,0)</f>
        <v>6</v>
      </c>
      <c r="R8" s="65">
        <f>VLOOKUP($A8,'Return Data'!$B$7:$R$2292,12,0)</f>
        <v>4.6445999999999996</v>
      </c>
      <c r="S8" s="66">
        <f t="shared" ref="S8:S33" si="7">RANK(R8,R$8:R$33,0)</f>
        <v>5</v>
      </c>
      <c r="T8" s="65">
        <f>VLOOKUP($A8,'Return Data'!$B$7:$R$2292,13,0)</f>
        <v>4.6280999999999999</v>
      </c>
      <c r="U8" s="66">
        <f t="shared" ref="U8:U33" si="8">RANK(T8,T$8:T$33,0)</f>
        <v>5</v>
      </c>
      <c r="V8" s="65">
        <f>VLOOKUP($A8,'Return Data'!$B$7:$R$2292,17,0)</f>
        <v>6.3776999999999999</v>
      </c>
      <c r="W8" s="66">
        <f t="shared" ref="W8:W31" si="9">RANK(V8,V$8:V$33,0)</f>
        <v>5</v>
      </c>
      <c r="X8" s="65">
        <f>VLOOKUP($A8,'Return Data'!$B$7:$R$2292,14,0)</f>
        <v>7.2313000000000001</v>
      </c>
      <c r="Y8" s="66">
        <f t="shared" ref="Y8:Y31" si="10">RANK(X8,X$8:X$33,0)</f>
        <v>3</v>
      </c>
      <c r="Z8" s="65">
        <f>VLOOKUP($A8,'Return Data'!$B$7:$R$2292,16,0)</f>
        <v>8.3352000000000004</v>
      </c>
      <c r="AA8" s="67">
        <f t="shared" ref="AA8:AA33" si="11">RANK(Z8,Z$8:Z$33,0)</f>
        <v>3</v>
      </c>
    </row>
    <row r="9" spans="1:27" x14ac:dyDescent="0.3">
      <c r="A9" s="63" t="s">
        <v>1001</v>
      </c>
      <c r="B9" s="64">
        <f>VLOOKUP($A9,'Return Data'!$B$7:$R$2292,3,0)</f>
        <v>44579</v>
      </c>
      <c r="C9" s="65">
        <f>VLOOKUP($A9,'Return Data'!$B$7:$R$2292,4,0)</f>
        <v>2567.1460000000002</v>
      </c>
      <c r="D9" s="65">
        <f>VLOOKUP($A9,'Return Data'!$B$7:$R$2292,5,0)</f>
        <v>1.6423000000000001</v>
      </c>
      <c r="E9" s="66">
        <f t="shared" si="0"/>
        <v>18</v>
      </c>
      <c r="F9" s="65">
        <f>VLOOKUP($A9,'Return Data'!$B$7:$R$2292,6,0)</f>
        <v>2.5051999999999999</v>
      </c>
      <c r="G9" s="66">
        <f t="shared" si="1"/>
        <v>20</v>
      </c>
      <c r="H9" s="65">
        <f>VLOOKUP($A9,'Return Data'!$B$7:$R$2292,7,0)</f>
        <v>5.2835000000000001</v>
      </c>
      <c r="I9" s="66">
        <f t="shared" si="2"/>
        <v>9</v>
      </c>
      <c r="J9" s="65">
        <f>VLOOKUP($A9,'Return Data'!$B$7:$R$2292,8,0)</f>
        <v>5.3464</v>
      </c>
      <c r="K9" s="66">
        <f t="shared" si="3"/>
        <v>5</v>
      </c>
      <c r="L9" s="65">
        <f>VLOOKUP($A9,'Return Data'!$B$7:$R$2292,9,0)</f>
        <v>4.3525</v>
      </c>
      <c r="M9" s="66">
        <f t="shared" si="4"/>
        <v>6</v>
      </c>
      <c r="N9" s="65">
        <f>VLOOKUP($A9,'Return Data'!$B$7:$R$2292,10,0)</f>
        <v>3.6421999999999999</v>
      </c>
      <c r="O9" s="66">
        <f t="shared" si="5"/>
        <v>10</v>
      </c>
      <c r="P9" s="65">
        <f>VLOOKUP($A9,'Return Data'!$B$7:$R$2292,11,0)</f>
        <v>3.8957999999999999</v>
      </c>
      <c r="Q9" s="66">
        <f t="shared" si="6"/>
        <v>9</v>
      </c>
      <c r="R9" s="65">
        <f>VLOOKUP($A9,'Return Data'!$B$7:$R$2292,12,0)</f>
        <v>4.2239000000000004</v>
      </c>
      <c r="S9" s="66">
        <f t="shared" si="7"/>
        <v>11</v>
      </c>
      <c r="T9" s="65">
        <f>VLOOKUP($A9,'Return Data'!$B$7:$R$2292,13,0)</f>
        <v>4.2686999999999999</v>
      </c>
      <c r="U9" s="66">
        <f t="shared" si="8"/>
        <v>10</v>
      </c>
      <c r="V9" s="65">
        <f>VLOOKUP($A9,'Return Data'!$B$7:$R$2292,17,0)</f>
        <v>5.7797999999999998</v>
      </c>
      <c r="W9" s="66">
        <f t="shared" si="9"/>
        <v>11</v>
      </c>
      <c r="X9" s="65">
        <f>VLOOKUP($A9,'Return Data'!$B$7:$R$2292,14,0)</f>
        <v>6.8339999999999996</v>
      </c>
      <c r="Y9" s="66">
        <f t="shared" si="10"/>
        <v>6</v>
      </c>
      <c r="Z9" s="65">
        <f>VLOOKUP($A9,'Return Data'!$B$7:$R$2292,16,0)</f>
        <v>8.0123999999999995</v>
      </c>
      <c r="AA9" s="67">
        <f t="shared" si="11"/>
        <v>6</v>
      </c>
    </row>
    <row r="10" spans="1:27" x14ac:dyDescent="0.3">
      <c r="A10" s="63" t="s">
        <v>1004</v>
      </c>
      <c r="B10" s="64">
        <f>VLOOKUP($A10,'Return Data'!$B$7:$R$2292,3,0)</f>
        <v>44579</v>
      </c>
      <c r="C10" s="65">
        <f>VLOOKUP($A10,'Return Data'!$B$7:$R$2292,4,0)</f>
        <v>1637.5084999999999</v>
      </c>
      <c r="D10" s="65">
        <f>VLOOKUP($A10,'Return Data'!$B$7:$R$2292,5,0)</f>
        <v>1.1613</v>
      </c>
      <c r="E10" s="66">
        <f t="shared" si="0"/>
        <v>20</v>
      </c>
      <c r="F10" s="65">
        <f>VLOOKUP($A10,'Return Data'!$B$7:$R$2292,6,0)</f>
        <v>1.0934999999999999</v>
      </c>
      <c r="G10" s="66">
        <f t="shared" si="1"/>
        <v>24</v>
      </c>
      <c r="H10" s="65">
        <f>VLOOKUP($A10,'Return Data'!$B$7:$R$2292,7,0)</f>
        <v>2.8464</v>
      </c>
      <c r="I10" s="66">
        <f t="shared" si="2"/>
        <v>25</v>
      </c>
      <c r="J10" s="65">
        <f>VLOOKUP($A10,'Return Data'!$B$7:$R$2292,8,0)</f>
        <v>3.1716000000000002</v>
      </c>
      <c r="K10" s="66">
        <f t="shared" si="3"/>
        <v>25</v>
      </c>
      <c r="L10" s="65">
        <f>VLOOKUP($A10,'Return Data'!$B$7:$R$2292,9,0)</f>
        <v>2.9630000000000001</v>
      </c>
      <c r="M10" s="66">
        <f t="shared" si="4"/>
        <v>24</v>
      </c>
      <c r="N10" s="65">
        <f>VLOOKUP($A10,'Return Data'!$B$7:$R$2292,10,0)</f>
        <v>2.9887000000000001</v>
      </c>
      <c r="O10" s="66">
        <f t="shared" si="5"/>
        <v>24</v>
      </c>
      <c r="P10" s="65">
        <f>VLOOKUP($A10,'Return Data'!$B$7:$R$2292,11,0)</f>
        <v>3.0990000000000002</v>
      </c>
      <c r="Q10" s="66">
        <f t="shared" si="6"/>
        <v>25</v>
      </c>
      <c r="R10" s="65">
        <f>VLOOKUP($A10,'Return Data'!$B$7:$R$2292,12,0)</f>
        <v>3.3022</v>
      </c>
      <c r="S10" s="66">
        <f t="shared" si="7"/>
        <v>25</v>
      </c>
      <c r="T10" s="65">
        <f>VLOOKUP($A10,'Return Data'!$B$7:$R$2292,13,0)</f>
        <v>4.1947999999999999</v>
      </c>
      <c r="U10" s="66">
        <f t="shared" si="8"/>
        <v>12</v>
      </c>
      <c r="V10" s="65">
        <f>VLOOKUP($A10,'Return Data'!$B$7:$R$2292,17,0)</f>
        <v>-3.621</v>
      </c>
      <c r="W10" s="66">
        <f t="shared" si="9"/>
        <v>25</v>
      </c>
      <c r="X10" s="65">
        <f>VLOOKUP($A10,'Return Data'!$B$7:$R$2292,14,0)</f>
        <v>-9.1304999999999996</v>
      </c>
      <c r="Y10" s="66">
        <f t="shared" si="10"/>
        <v>25</v>
      </c>
      <c r="Z10" s="65">
        <f>VLOOKUP($A10,'Return Data'!$B$7:$R$2292,16,0)</f>
        <v>2.5497999999999998</v>
      </c>
      <c r="AA10" s="67">
        <f t="shared" si="11"/>
        <v>25</v>
      </c>
    </row>
    <row r="11" spans="1:27" x14ac:dyDescent="0.3">
      <c r="A11" s="63" t="s">
        <v>1008</v>
      </c>
      <c r="B11" s="64">
        <f>VLOOKUP($A11,'Return Data'!$B$7:$R$2292,3,0)</f>
        <v>44579</v>
      </c>
      <c r="C11" s="65">
        <f>VLOOKUP($A11,'Return Data'!$B$7:$R$2292,4,0)</f>
        <v>34.85</v>
      </c>
      <c r="D11" s="65">
        <f>VLOOKUP($A11,'Return Data'!$B$7:$R$2292,5,0)</f>
        <v>1.0474000000000001</v>
      </c>
      <c r="E11" s="66">
        <f t="shared" si="0"/>
        <v>21</v>
      </c>
      <c r="F11" s="65">
        <f>VLOOKUP($A11,'Return Data'!$B$7:$R$2292,6,0)</f>
        <v>3.1431</v>
      </c>
      <c r="G11" s="66">
        <f t="shared" si="1"/>
        <v>13</v>
      </c>
      <c r="H11" s="65">
        <f>VLOOKUP($A11,'Return Data'!$B$7:$R$2292,7,0)</f>
        <v>5.5717999999999996</v>
      </c>
      <c r="I11" s="66">
        <f t="shared" si="2"/>
        <v>4</v>
      </c>
      <c r="J11" s="65">
        <f>VLOOKUP($A11,'Return Data'!$B$7:$R$2292,8,0)</f>
        <v>5.5777999999999999</v>
      </c>
      <c r="K11" s="66">
        <f t="shared" si="3"/>
        <v>3</v>
      </c>
      <c r="L11" s="65">
        <f>VLOOKUP($A11,'Return Data'!$B$7:$R$2292,9,0)</f>
        <v>4.0861000000000001</v>
      </c>
      <c r="M11" s="66">
        <f t="shared" si="4"/>
        <v>11</v>
      </c>
      <c r="N11" s="65">
        <f>VLOOKUP($A11,'Return Data'!$B$7:$R$2292,10,0)</f>
        <v>3.7044999999999999</v>
      </c>
      <c r="O11" s="66">
        <f t="shared" si="5"/>
        <v>8</v>
      </c>
      <c r="P11" s="65">
        <f>VLOOKUP($A11,'Return Data'!$B$7:$R$2292,11,0)</f>
        <v>3.8045</v>
      </c>
      <c r="Q11" s="66">
        <f t="shared" si="6"/>
        <v>12</v>
      </c>
      <c r="R11" s="65">
        <f>VLOOKUP($A11,'Return Data'!$B$7:$R$2292,12,0)</f>
        <v>4.2954999999999997</v>
      </c>
      <c r="S11" s="66">
        <f t="shared" si="7"/>
        <v>9</v>
      </c>
      <c r="T11" s="65">
        <f>VLOOKUP($A11,'Return Data'!$B$7:$R$2292,13,0)</f>
        <v>4.4824000000000002</v>
      </c>
      <c r="U11" s="66">
        <f t="shared" si="8"/>
        <v>6</v>
      </c>
      <c r="V11" s="65">
        <f>VLOOKUP($A11,'Return Data'!$B$7:$R$2292,17,0)</f>
        <v>6.1303999999999998</v>
      </c>
      <c r="W11" s="66">
        <f t="shared" si="9"/>
        <v>9</v>
      </c>
      <c r="X11" s="65">
        <f>VLOOKUP($A11,'Return Data'!$B$7:$R$2292,14,0)</f>
        <v>6.6544999999999996</v>
      </c>
      <c r="Y11" s="66">
        <f t="shared" si="10"/>
        <v>8</v>
      </c>
      <c r="Z11" s="65">
        <f>VLOOKUP($A11,'Return Data'!$B$7:$R$2292,16,0)</f>
        <v>7.9393000000000002</v>
      </c>
      <c r="AA11" s="67">
        <f t="shared" si="11"/>
        <v>9</v>
      </c>
    </row>
    <row r="12" spans="1:27" x14ac:dyDescent="0.3">
      <c r="A12" s="63" t="s">
        <v>1009</v>
      </c>
      <c r="B12" s="64">
        <f>VLOOKUP($A12,'Return Data'!$B$7:$R$2292,3,0)</f>
        <v>44579</v>
      </c>
      <c r="C12" s="65">
        <f>VLOOKUP($A12,'Return Data'!$B$7:$R$2292,4,0)</f>
        <v>34.583399999999997</v>
      </c>
      <c r="D12" s="65">
        <f>VLOOKUP($A12,'Return Data'!$B$7:$R$2292,5,0)</f>
        <v>2.4276</v>
      </c>
      <c r="E12" s="66">
        <f t="shared" si="0"/>
        <v>14</v>
      </c>
      <c r="F12" s="65">
        <f>VLOOKUP($A12,'Return Data'!$B$7:$R$2292,6,0)</f>
        <v>3.4842</v>
      </c>
      <c r="G12" s="66">
        <f t="shared" si="1"/>
        <v>9</v>
      </c>
      <c r="H12" s="65">
        <f>VLOOKUP($A12,'Return Data'!$B$7:$R$2292,7,0)</f>
        <v>4.8140999999999998</v>
      </c>
      <c r="I12" s="66">
        <f t="shared" si="2"/>
        <v>15</v>
      </c>
      <c r="J12" s="65">
        <f>VLOOKUP($A12,'Return Data'!$B$7:$R$2292,8,0)</f>
        <v>4.6597</v>
      </c>
      <c r="K12" s="66">
        <f t="shared" si="3"/>
        <v>16</v>
      </c>
      <c r="L12" s="65">
        <f>VLOOKUP($A12,'Return Data'!$B$7:$R$2292,9,0)</f>
        <v>3.8984999999999999</v>
      </c>
      <c r="M12" s="66">
        <f t="shared" si="4"/>
        <v>14</v>
      </c>
      <c r="N12" s="65">
        <f>VLOOKUP($A12,'Return Data'!$B$7:$R$2292,10,0)</f>
        <v>3.3841999999999999</v>
      </c>
      <c r="O12" s="66">
        <f t="shared" si="5"/>
        <v>16</v>
      </c>
      <c r="P12" s="65">
        <f>VLOOKUP($A12,'Return Data'!$B$7:$R$2292,11,0)</f>
        <v>3.4083000000000001</v>
      </c>
      <c r="Q12" s="66">
        <f t="shared" si="6"/>
        <v>24</v>
      </c>
      <c r="R12" s="65">
        <f>VLOOKUP($A12,'Return Data'!$B$7:$R$2292,12,0)</f>
        <v>3.6063999999999998</v>
      </c>
      <c r="S12" s="66">
        <f t="shared" si="7"/>
        <v>24</v>
      </c>
      <c r="T12" s="65">
        <f>VLOOKUP($A12,'Return Data'!$B$7:$R$2292,13,0)</f>
        <v>3.6371000000000002</v>
      </c>
      <c r="U12" s="66">
        <f t="shared" si="8"/>
        <v>25</v>
      </c>
      <c r="V12" s="65">
        <f>VLOOKUP($A12,'Return Data'!$B$7:$R$2292,17,0)</f>
        <v>4.9412000000000003</v>
      </c>
      <c r="W12" s="66">
        <f t="shared" si="9"/>
        <v>21</v>
      </c>
      <c r="X12" s="65">
        <f>VLOOKUP($A12,'Return Data'!$B$7:$R$2292,14,0)</f>
        <v>5.9896000000000003</v>
      </c>
      <c r="Y12" s="66">
        <f t="shared" si="10"/>
        <v>14</v>
      </c>
      <c r="Z12" s="65">
        <f>VLOOKUP($A12,'Return Data'!$B$7:$R$2292,16,0)</f>
        <v>7.5240999999999998</v>
      </c>
      <c r="AA12" s="67">
        <f t="shared" si="11"/>
        <v>14</v>
      </c>
    </row>
    <row r="13" spans="1:27" x14ac:dyDescent="0.3">
      <c r="A13" s="63" t="s">
        <v>1011</v>
      </c>
      <c r="B13" s="64">
        <f>VLOOKUP($A13,'Return Data'!$B$7:$R$2292,3,0)</f>
        <v>44579</v>
      </c>
      <c r="C13" s="65">
        <f>VLOOKUP($A13,'Return Data'!$B$7:$R$2292,4,0)</f>
        <v>16.324999999999999</v>
      </c>
      <c r="D13" s="65">
        <f>VLOOKUP($A13,'Return Data'!$B$7:$R$2292,5,0)</f>
        <v>3.3540999999999999</v>
      </c>
      <c r="E13" s="66">
        <f t="shared" si="0"/>
        <v>9</v>
      </c>
      <c r="F13" s="65">
        <f>VLOOKUP($A13,'Return Data'!$B$7:$R$2292,6,0)</f>
        <v>3.9702999999999999</v>
      </c>
      <c r="G13" s="66">
        <f t="shared" si="1"/>
        <v>7</v>
      </c>
      <c r="H13" s="65">
        <f>VLOOKUP($A13,'Return Data'!$B$7:$R$2292,7,0)</f>
        <v>4.8914999999999997</v>
      </c>
      <c r="I13" s="66">
        <f t="shared" si="2"/>
        <v>14</v>
      </c>
      <c r="J13" s="65">
        <f>VLOOKUP($A13,'Return Data'!$B$7:$R$2292,8,0)</f>
        <v>4.7518000000000002</v>
      </c>
      <c r="K13" s="66">
        <f t="shared" si="3"/>
        <v>15</v>
      </c>
      <c r="L13" s="65">
        <f>VLOOKUP($A13,'Return Data'!$B$7:$R$2292,9,0)</f>
        <v>4.3414000000000001</v>
      </c>
      <c r="M13" s="66">
        <f t="shared" si="4"/>
        <v>7</v>
      </c>
      <c r="N13" s="65">
        <f>VLOOKUP($A13,'Return Data'!$B$7:$R$2292,10,0)</f>
        <v>3.5703</v>
      </c>
      <c r="O13" s="66">
        <f t="shared" si="5"/>
        <v>11</v>
      </c>
      <c r="P13" s="65">
        <f>VLOOKUP($A13,'Return Data'!$B$7:$R$2292,11,0)</f>
        <v>3.6088</v>
      </c>
      <c r="Q13" s="66">
        <f t="shared" si="6"/>
        <v>17</v>
      </c>
      <c r="R13" s="65">
        <f>VLOOKUP($A13,'Return Data'!$B$7:$R$2292,12,0)</f>
        <v>3.9660000000000002</v>
      </c>
      <c r="S13" s="66">
        <f t="shared" si="7"/>
        <v>15</v>
      </c>
      <c r="T13" s="65">
        <f>VLOOKUP($A13,'Return Data'!$B$7:$R$2292,13,0)</f>
        <v>4.0510999999999999</v>
      </c>
      <c r="U13" s="66">
        <f t="shared" si="8"/>
        <v>16</v>
      </c>
      <c r="V13" s="65">
        <f>VLOOKUP($A13,'Return Data'!$B$7:$R$2292,17,0)</f>
        <v>5.2784000000000004</v>
      </c>
      <c r="W13" s="66">
        <f t="shared" si="9"/>
        <v>19</v>
      </c>
      <c r="X13" s="65">
        <f>VLOOKUP($A13,'Return Data'!$B$7:$R$2292,14,0)</f>
        <v>6.4580000000000002</v>
      </c>
      <c r="Y13" s="66">
        <f t="shared" si="10"/>
        <v>12</v>
      </c>
      <c r="Z13" s="65">
        <f>VLOOKUP($A13,'Return Data'!$B$7:$R$2292,16,0)</f>
        <v>7.3994999999999997</v>
      </c>
      <c r="AA13" s="67">
        <f t="shared" si="11"/>
        <v>16</v>
      </c>
    </row>
    <row r="14" spans="1:27" x14ac:dyDescent="0.3">
      <c r="A14" s="63" t="s">
        <v>1894</v>
      </c>
      <c r="B14" s="64">
        <f>VLOOKUP($A14,'Return Data'!$B$7:$R$2292,3,0)</f>
        <v>44579</v>
      </c>
      <c r="C14" s="65">
        <f>VLOOKUP($A14,'Return Data'!$B$7:$R$2292,4,0)</f>
        <v>27.2819</v>
      </c>
      <c r="D14" s="65">
        <f>VLOOKUP($A14,'Return Data'!$B$7:$R$2292,5,0)</f>
        <v>18.606100000000001</v>
      </c>
      <c r="E14" s="66">
        <f t="shared" si="0"/>
        <v>2</v>
      </c>
      <c r="F14" s="65">
        <f>VLOOKUP($A14,'Return Data'!$B$7:$R$2292,6,0)</f>
        <v>14.3378</v>
      </c>
      <c r="G14" s="66">
        <f t="shared" si="1"/>
        <v>1</v>
      </c>
      <c r="H14" s="65">
        <f>VLOOKUP($A14,'Return Data'!$B$7:$R$2292,7,0)</f>
        <v>15.0275</v>
      </c>
      <c r="I14" s="66">
        <f t="shared" si="2"/>
        <v>1</v>
      </c>
      <c r="J14" s="65">
        <f>VLOOKUP($A14,'Return Data'!$B$7:$R$2292,8,0)</f>
        <v>9.0525000000000002</v>
      </c>
      <c r="K14" s="66">
        <f t="shared" si="3"/>
        <v>1</v>
      </c>
      <c r="L14" s="65">
        <f>VLOOKUP($A14,'Return Data'!$B$7:$R$2292,9,0)</f>
        <v>8.4405000000000001</v>
      </c>
      <c r="M14" s="66">
        <f t="shared" si="4"/>
        <v>2</v>
      </c>
      <c r="N14" s="65">
        <f>VLOOKUP($A14,'Return Data'!$B$7:$R$2292,10,0)</f>
        <v>19.608799999999999</v>
      </c>
      <c r="O14" s="66">
        <f t="shared" si="5"/>
        <v>1</v>
      </c>
      <c r="P14" s="65">
        <f>VLOOKUP($A14,'Return Data'!$B$7:$R$2292,11,0)</f>
        <v>24.3856</v>
      </c>
      <c r="Q14" s="66">
        <f t="shared" si="6"/>
        <v>2</v>
      </c>
      <c r="R14" s="65">
        <f>VLOOKUP($A14,'Return Data'!$B$7:$R$2292,12,0)</f>
        <v>18.145700000000001</v>
      </c>
      <c r="S14" s="66">
        <f t="shared" si="7"/>
        <v>2</v>
      </c>
      <c r="T14" s="65">
        <f>VLOOKUP($A14,'Return Data'!$B$7:$R$2292,13,0)</f>
        <v>16.702999999999999</v>
      </c>
      <c r="U14" s="66">
        <f t="shared" si="8"/>
        <v>2</v>
      </c>
      <c r="V14" s="65">
        <f>VLOOKUP($A14,'Return Data'!$B$7:$R$2292,17,0)</f>
        <v>12.950200000000001</v>
      </c>
      <c r="W14" s="66">
        <f t="shared" si="9"/>
        <v>2</v>
      </c>
      <c r="X14" s="65">
        <f>VLOOKUP($A14,'Return Data'!$B$7:$R$2292,14,0)</f>
        <v>7.8760000000000003</v>
      </c>
      <c r="Y14" s="66">
        <f t="shared" si="10"/>
        <v>1</v>
      </c>
      <c r="Z14" s="65">
        <f>VLOOKUP($A14,'Return Data'!$B$7:$R$2292,16,0)</f>
        <v>9.0654000000000003</v>
      </c>
      <c r="AA14" s="67">
        <f t="shared" si="11"/>
        <v>2</v>
      </c>
    </row>
    <row r="15" spans="1:27" x14ac:dyDescent="0.3">
      <c r="A15" s="63" t="s">
        <v>1018</v>
      </c>
      <c r="B15" s="64">
        <f>VLOOKUP($A15,'Return Data'!$B$7:$R$2292,3,0)</f>
        <v>44579</v>
      </c>
      <c r="C15" s="65">
        <f>VLOOKUP($A15,'Return Data'!$B$7:$R$2292,4,0)</f>
        <v>49.366</v>
      </c>
      <c r="D15" s="65">
        <f>VLOOKUP($A15,'Return Data'!$B$7:$R$2292,5,0)</f>
        <v>7.0994000000000002</v>
      </c>
      <c r="E15" s="66">
        <f t="shared" si="0"/>
        <v>4</v>
      </c>
      <c r="F15" s="65">
        <f>VLOOKUP($A15,'Return Data'!$B$7:$R$2292,6,0)</f>
        <v>4.4383999999999997</v>
      </c>
      <c r="G15" s="66">
        <f t="shared" si="1"/>
        <v>4</v>
      </c>
      <c r="H15" s="65">
        <f>VLOOKUP($A15,'Return Data'!$B$7:$R$2292,7,0)</f>
        <v>5.4771000000000001</v>
      </c>
      <c r="I15" s="66">
        <f t="shared" si="2"/>
        <v>5</v>
      </c>
      <c r="J15" s="65">
        <f>VLOOKUP($A15,'Return Data'!$B$7:$R$2292,8,0)</f>
        <v>5.2972999999999999</v>
      </c>
      <c r="K15" s="66">
        <f t="shared" si="3"/>
        <v>6</v>
      </c>
      <c r="L15" s="65">
        <f>VLOOKUP($A15,'Return Data'!$B$7:$R$2292,9,0)</f>
        <v>3.6787000000000001</v>
      </c>
      <c r="M15" s="66">
        <f t="shared" si="4"/>
        <v>18</v>
      </c>
      <c r="N15" s="65">
        <f>VLOOKUP($A15,'Return Data'!$B$7:$R$2292,10,0)</f>
        <v>3.2393000000000001</v>
      </c>
      <c r="O15" s="66">
        <f t="shared" si="5"/>
        <v>22</v>
      </c>
      <c r="P15" s="65">
        <f>VLOOKUP($A15,'Return Data'!$B$7:$R$2292,11,0)</f>
        <v>4.0867000000000004</v>
      </c>
      <c r="Q15" s="66">
        <f t="shared" si="6"/>
        <v>7</v>
      </c>
      <c r="R15" s="65">
        <f>VLOOKUP($A15,'Return Data'!$B$7:$R$2292,12,0)</f>
        <v>4.6409000000000002</v>
      </c>
      <c r="S15" s="66">
        <f t="shared" si="7"/>
        <v>6</v>
      </c>
      <c r="T15" s="65">
        <f>VLOOKUP($A15,'Return Data'!$B$7:$R$2292,13,0)</f>
        <v>4.3902000000000001</v>
      </c>
      <c r="U15" s="66">
        <f t="shared" si="8"/>
        <v>8</v>
      </c>
      <c r="V15" s="65">
        <f>VLOOKUP($A15,'Return Data'!$B$7:$R$2292,17,0)</f>
        <v>6.4480000000000004</v>
      </c>
      <c r="W15" s="66">
        <f t="shared" si="9"/>
        <v>4</v>
      </c>
      <c r="X15" s="65">
        <f>VLOOKUP($A15,'Return Data'!$B$7:$R$2292,14,0)</f>
        <v>7.1246</v>
      </c>
      <c r="Y15" s="66">
        <f t="shared" si="10"/>
        <v>4</v>
      </c>
      <c r="Z15" s="65">
        <f>VLOOKUP($A15,'Return Data'!$B$7:$R$2292,16,0)</f>
        <v>7.9724000000000004</v>
      </c>
      <c r="AA15" s="67">
        <f t="shared" si="11"/>
        <v>7</v>
      </c>
    </row>
    <row r="16" spans="1:27" x14ac:dyDescent="0.3">
      <c r="A16" s="63" t="s">
        <v>1020</v>
      </c>
      <c r="B16" s="64">
        <f>VLOOKUP($A16,'Return Data'!$B$7:$R$2292,3,0)</f>
        <v>44579</v>
      </c>
      <c r="C16" s="65">
        <f>VLOOKUP($A16,'Return Data'!$B$7:$R$2292,4,0)</f>
        <v>17.791</v>
      </c>
      <c r="D16" s="65">
        <f>VLOOKUP($A16,'Return Data'!$B$7:$R$2292,5,0)</f>
        <v>1.8465</v>
      </c>
      <c r="E16" s="66">
        <f t="shared" si="0"/>
        <v>16</v>
      </c>
      <c r="F16" s="65">
        <f>VLOOKUP($A16,'Return Data'!$B$7:$R$2292,6,0)</f>
        <v>3.3864000000000001</v>
      </c>
      <c r="G16" s="66">
        <f t="shared" si="1"/>
        <v>10</v>
      </c>
      <c r="H16" s="65">
        <f>VLOOKUP($A16,'Return Data'!$B$7:$R$2292,7,0)</f>
        <v>5.2221000000000002</v>
      </c>
      <c r="I16" s="66">
        <f t="shared" si="2"/>
        <v>13</v>
      </c>
      <c r="J16" s="65">
        <f>VLOOKUP($A16,'Return Data'!$B$7:$R$2292,8,0)</f>
        <v>4.8596000000000004</v>
      </c>
      <c r="K16" s="66">
        <f t="shared" si="3"/>
        <v>12</v>
      </c>
      <c r="L16" s="65">
        <f>VLOOKUP($A16,'Return Data'!$B$7:$R$2292,9,0)</f>
        <v>4.2149000000000001</v>
      </c>
      <c r="M16" s="66">
        <f t="shared" si="4"/>
        <v>10</v>
      </c>
      <c r="N16" s="65">
        <f>VLOOKUP($A16,'Return Data'!$B$7:$R$2292,10,0)</f>
        <v>3.6480999999999999</v>
      </c>
      <c r="O16" s="66">
        <f t="shared" si="5"/>
        <v>9</v>
      </c>
      <c r="P16" s="65">
        <f>VLOOKUP($A16,'Return Data'!$B$7:$R$2292,11,0)</f>
        <v>3.7248000000000001</v>
      </c>
      <c r="Q16" s="66">
        <f t="shared" si="6"/>
        <v>14</v>
      </c>
      <c r="R16" s="65">
        <f>VLOOKUP($A16,'Return Data'!$B$7:$R$2292,12,0)</f>
        <v>4.1546000000000003</v>
      </c>
      <c r="S16" s="66">
        <f t="shared" si="7"/>
        <v>12</v>
      </c>
      <c r="T16" s="65">
        <f>VLOOKUP($A16,'Return Data'!$B$7:$R$2292,13,0)</f>
        <v>4.2530999999999999</v>
      </c>
      <c r="U16" s="66">
        <f t="shared" si="8"/>
        <v>11</v>
      </c>
      <c r="V16" s="65">
        <f>VLOOKUP($A16,'Return Data'!$B$7:$R$2292,17,0)</f>
        <v>4.0194000000000001</v>
      </c>
      <c r="W16" s="66">
        <f t="shared" si="9"/>
        <v>22</v>
      </c>
      <c r="X16" s="65">
        <f>VLOOKUP($A16,'Return Data'!$B$7:$R$2292,14,0)</f>
        <v>1.9256</v>
      </c>
      <c r="Y16" s="66">
        <f t="shared" si="10"/>
        <v>21</v>
      </c>
      <c r="Z16" s="65">
        <f>VLOOKUP($A16,'Return Data'!$B$7:$R$2292,16,0)</f>
        <v>6.2953999999999999</v>
      </c>
      <c r="AA16" s="67">
        <f t="shared" si="11"/>
        <v>22</v>
      </c>
    </row>
    <row r="17" spans="1:27" x14ac:dyDescent="0.3">
      <c r="A17" s="63" t="s">
        <v>1022</v>
      </c>
      <c r="B17" s="64">
        <f>VLOOKUP($A17,'Return Data'!$B$7:$R$2292,3,0)</f>
        <v>44579</v>
      </c>
      <c r="C17" s="65">
        <f>VLOOKUP($A17,'Return Data'!$B$7:$R$2292,4,0)</f>
        <v>434.82040000000001</v>
      </c>
      <c r="D17" s="65">
        <f>VLOOKUP($A17,'Return Data'!$B$7:$R$2292,5,0)</f>
        <v>11.9574</v>
      </c>
      <c r="E17" s="66">
        <f t="shared" si="0"/>
        <v>3</v>
      </c>
      <c r="F17" s="65">
        <f>VLOOKUP($A17,'Return Data'!$B$7:$R$2292,6,0)</f>
        <v>4.3544999999999998</v>
      </c>
      <c r="G17" s="66">
        <f t="shared" si="1"/>
        <v>5</v>
      </c>
      <c r="H17" s="65">
        <f>VLOOKUP($A17,'Return Data'!$B$7:$R$2292,7,0)</f>
        <v>5.2744999999999997</v>
      </c>
      <c r="I17" s="66">
        <f t="shared" si="2"/>
        <v>10</v>
      </c>
      <c r="J17" s="65">
        <f>VLOOKUP($A17,'Return Data'!$B$7:$R$2292,8,0)</f>
        <v>4.3632999999999997</v>
      </c>
      <c r="K17" s="66">
        <f t="shared" si="3"/>
        <v>18</v>
      </c>
      <c r="L17" s="65">
        <f>VLOOKUP($A17,'Return Data'!$B$7:$R$2292,9,0)</f>
        <v>1.7432000000000001</v>
      </c>
      <c r="M17" s="66">
        <f t="shared" si="4"/>
        <v>25</v>
      </c>
      <c r="N17" s="65">
        <f>VLOOKUP($A17,'Return Data'!$B$7:$R$2292,10,0)</f>
        <v>1.6558999999999999</v>
      </c>
      <c r="O17" s="66">
        <f t="shared" si="5"/>
        <v>25</v>
      </c>
      <c r="P17" s="65">
        <f>VLOOKUP($A17,'Return Data'!$B$7:$R$2292,11,0)</f>
        <v>3.8372999999999999</v>
      </c>
      <c r="Q17" s="66">
        <f t="shared" si="6"/>
        <v>10</v>
      </c>
      <c r="R17" s="65">
        <f>VLOOKUP($A17,'Return Data'!$B$7:$R$2292,12,0)</f>
        <v>4.5635000000000003</v>
      </c>
      <c r="S17" s="66">
        <f t="shared" si="7"/>
        <v>8</v>
      </c>
      <c r="T17" s="65">
        <f>VLOOKUP($A17,'Return Data'!$B$7:$R$2292,13,0)</f>
        <v>3.9190999999999998</v>
      </c>
      <c r="U17" s="66">
        <f t="shared" si="8"/>
        <v>20</v>
      </c>
      <c r="V17" s="65">
        <f>VLOOKUP($A17,'Return Data'!$B$7:$R$2292,17,0)</f>
        <v>6.1307</v>
      </c>
      <c r="W17" s="66">
        <f t="shared" si="9"/>
        <v>8</v>
      </c>
      <c r="X17" s="65">
        <f>VLOOKUP($A17,'Return Data'!$B$7:$R$2292,14,0)</f>
        <v>7.0221999999999998</v>
      </c>
      <c r="Y17" s="66">
        <f t="shared" si="10"/>
        <v>5</v>
      </c>
      <c r="Z17" s="65">
        <f>VLOOKUP($A17,'Return Data'!$B$7:$R$2292,16,0)</f>
        <v>8.1197999999999997</v>
      </c>
      <c r="AA17" s="67">
        <f t="shared" si="11"/>
        <v>5</v>
      </c>
    </row>
    <row r="18" spans="1:27" x14ac:dyDescent="0.3">
      <c r="A18" s="63" t="s">
        <v>1023</v>
      </c>
      <c r="B18" s="64">
        <f>VLOOKUP($A18,'Return Data'!$B$7:$R$2292,3,0)</f>
        <v>44579</v>
      </c>
      <c r="C18" s="65">
        <f>VLOOKUP($A18,'Return Data'!$B$7:$R$2292,4,0)</f>
        <v>31.5928</v>
      </c>
      <c r="D18" s="65">
        <f>VLOOKUP($A18,'Return Data'!$B$7:$R$2292,5,0)</f>
        <v>-0.2311</v>
      </c>
      <c r="E18" s="66">
        <f t="shared" si="0"/>
        <v>25</v>
      </c>
      <c r="F18" s="65">
        <f>VLOOKUP($A18,'Return Data'!$B$7:$R$2292,6,0)</f>
        <v>0.98209999999999997</v>
      </c>
      <c r="G18" s="66">
        <f t="shared" si="1"/>
        <v>25</v>
      </c>
      <c r="H18" s="65">
        <f>VLOOKUP($A18,'Return Data'!$B$7:$R$2292,7,0)</f>
        <v>4.5096999999999996</v>
      </c>
      <c r="I18" s="66">
        <f t="shared" si="2"/>
        <v>20</v>
      </c>
      <c r="J18" s="65">
        <f>VLOOKUP($A18,'Return Data'!$B$7:$R$2292,8,0)</f>
        <v>3.9091999999999998</v>
      </c>
      <c r="K18" s="66">
        <f t="shared" si="3"/>
        <v>23</v>
      </c>
      <c r="L18" s="65">
        <f>VLOOKUP($A18,'Return Data'!$B$7:$R$2292,9,0)</f>
        <v>3.2004999999999999</v>
      </c>
      <c r="M18" s="66">
        <f t="shared" si="4"/>
        <v>23</v>
      </c>
      <c r="N18" s="65">
        <f>VLOOKUP($A18,'Return Data'!$B$7:$R$2292,10,0)</f>
        <v>3.3597999999999999</v>
      </c>
      <c r="O18" s="66">
        <f t="shared" si="5"/>
        <v>18</v>
      </c>
      <c r="P18" s="65">
        <f>VLOOKUP($A18,'Return Data'!$B$7:$R$2292,11,0)</f>
        <v>3.4575</v>
      </c>
      <c r="Q18" s="66">
        <f t="shared" si="6"/>
        <v>23</v>
      </c>
      <c r="R18" s="65">
        <f>VLOOKUP($A18,'Return Data'!$B$7:$R$2292,12,0)</f>
        <v>3.8254000000000001</v>
      </c>
      <c r="S18" s="66">
        <f t="shared" si="7"/>
        <v>21</v>
      </c>
      <c r="T18" s="65">
        <f>VLOOKUP($A18,'Return Data'!$B$7:$R$2292,13,0)</f>
        <v>3.9418000000000002</v>
      </c>
      <c r="U18" s="66">
        <f t="shared" si="8"/>
        <v>18</v>
      </c>
      <c r="V18" s="65">
        <f>VLOOKUP($A18,'Return Data'!$B$7:$R$2292,17,0)</f>
        <v>5.3238000000000003</v>
      </c>
      <c r="W18" s="66">
        <f t="shared" si="9"/>
        <v>18</v>
      </c>
      <c r="X18" s="65">
        <f>VLOOKUP($A18,'Return Data'!$B$7:$R$2292,14,0)</f>
        <v>6.3593000000000002</v>
      </c>
      <c r="Y18" s="66">
        <f t="shared" si="10"/>
        <v>13</v>
      </c>
      <c r="Z18" s="65">
        <f>VLOOKUP($A18,'Return Data'!$B$7:$R$2292,16,0)</f>
        <v>7.8346999999999998</v>
      </c>
      <c r="AA18" s="67">
        <f t="shared" si="11"/>
        <v>11</v>
      </c>
    </row>
    <row r="19" spans="1:27" x14ac:dyDescent="0.3">
      <c r="A19" s="63" t="s">
        <v>1026</v>
      </c>
      <c r="B19" s="64">
        <f>VLOOKUP($A19,'Return Data'!$B$7:$R$2292,3,0)</f>
        <v>44579</v>
      </c>
      <c r="C19" s="65">
        <f>VLOOKUP($A19,'Return Data'!$B$7:$R$2292,4,0)</f>
        <v>3147.0954000000002</v>
      </c>
      <c r="D19" s="65">
        <f>VLOOKUP($A19,'Return Data'!$B$7:$R$2292,5,0)</f>
        <v>-0.96609999999999996</v>
      </c>
      <c r="E19" s="66">
        <f t="shared" si="0"/>
        <v>26</v>
      </c>
      <c r="F19" s="65">
        <f>VLOOKUP($A19,'Return Data'!$B$7:$R$2292,6,0)</f>
        <v>1.6802999999999999</v>
      </c>
      <c r="G19" s="66">
        <f t="shared" si="1"/>
        <v>23</v>
      </c>
      <c r="H19" s="65">
        <f>VLOOKUP($A19,'Return Data'!$B$7:$R$2292,7,0)</f>
        <v>4.3281999999999998</v>
      </c>
      <c r="I19" s="66">
        <f t="shared" si="2"/>
        <v>22</v>
      </c>
      <c r="J19" s="65">
        <f>VLOOKUP($A19,'Return Data'!$B$7:$R$2292,8,0)</f>
        <v>4.0792999999999999</v>
      </c>
      <c r="K19" s="66">
        <f t="shared" si="3"/>
        <v>20</v>
      </c>
      <c r="L19" s="65">
        <f>VLOOKUP($A19,'Return Data'!$B$7:$R$2292,9,0)</f>
        <v>3.5133000000000001</v>
      </c>
      <c r="M19" s="66">
        <f t="shared" si="4"/>
        <v>21</v>
      </c>
      <c r="N19" s="65">
        <f>VLOOKUP($A19,'Return Data'!$B$7:$R$2292,10,0)</f>
        <v>3.3412000000000002</v>
      </c>
      <c r="O19" s="66">
        <f t="shared" si="5"/>
        <v>19</v>
      </c>
      <c r="P19" s="65">
        <f>VLOOKUP($A19,'Return Data'!$B$7:$R$2292,11,0)</f>
        <v>3.4579</v>
      </c>
      <c r="Q19" s="66">
        <f t="shared" si="6"/>
        <v>22</v>
      </c>
      <c r="R19" s="65">
        <f>VLOOKUP($A19,'Return Data'!$B$7:$R$2292,12,0)</f>
        <v>3.9016000000000002</v>
      </c>
      <c r="S19" s="66">
        <f t="shared" si="7"/>
        <v>19</v>
      </c>
      <c r="T19" s="65">
        <f>VLOOKUP($A19,'Return Data'!$B$7:$R$2292,13,0)</f>
        <v>4.0419999999999998</v>
      </c>
      <c r="U19" s="66">
        <f t="shared" si="8"/>
        <v>17</v>
      </c>
      <c r="V19" s="65">
        <f>VLOOKUP($A19,'Return Data'!$B$7:$R$2292,17,0)</f>
        <v>5.5087000000000002</v>
      </c>
      <c r="W19" s="66">
        <f t="shared" si="9"/>
        <v>14</v>
      </c>
      <c r="X19" s="65">
        <f>VLOOKUP($A19,'Return Data'!$B$7:$R$2292,14,0)</f>
        <v>6.6768000000000001</v>
      </c>
      <c r="Y19" s="66">
        <f t="shared" si="10"/>
        <v>7</v>
      </c>
      <c r="Z19" s="65">
        <f>VLOOKUP($A19,'Return Data'!$B$7:$R$2292,16,0)</f>
        <v>7.8402000000000003</v>
      </c>
      <c r="AA19" s="67">
        <f t="shared" si="11"/>
        <v>10</v>
      </c>
    </row>
    <row r="20" spans="1:27" x14ac:dyDescent="0.3">
      <c r="A20" s="63" t="s">
        <v>1028</v>
      </c>
      <c r="B20" s="64">
        <f>VLOOKUP($A20,'Return Data'!$B$7:$R$2292,3,0)</f>
        <v>44579</v>
      </c>
      <c r="C20" s="65">
        <f>VLOOKUP($A20,'Return Data'!$B$7:$R$2292,4,0)</f>
        <v>30.356100000000001</v>
      </c>
      <c r="D20" s="65">
        <f>VLOOKUP($A20,'Return Data'!$B$7:$R$2292,5,0)</f>
        <v>3.9683000000000002</v>
      </c>
      <c r="E20" s="66">
        <f t="shared" si="0"/>
        <v>6</v>
      </c>
      <c r="F20" s="65">
        <f>VLOOKUP($A20,'Return Data'!$B$7:$R$2292,6,0)</f>
        <v>4.3307000000000002</v>
      </c>
      <c r="G20" s="66">
        <f t="shared" si="1"/>
        <v>6</v>
      </c>
      <c r="H20" s="65">
        <f>VLOOKUP($A20,'Return Data'!$B$7:$R$2292,7,0)</f>
        <v>5.2614999999999998</v>
      </c>
      <c r="I20" s="66">
        <f t="shared" si="2"/>
        <v>11</v>
      </c>
      <c r="J20" s="65">
        <f>VLOOKUP($A20,'Return Data'!$B$7:$R$2292,8,0)</f>
        <v>5.1718999999999999</v>
      </c>
      <c r="K20" s="66">
        <f t="shared" si="3"/>
        <v>9</v>
      </c>
      <c r="L20" s="65">
        <f>VLOOKUP($A20,'Return Data'!$B$7:$R$2292,9,0)</f>
        <v>4.5723000000000003</v>
      </c>
      <c r="M20" s="66">
        <f t="shared" si="4"/>
        <v>4</v>
      </c>
      <c r="N20" s="65">
        <f>VLOOKUP($A20,'Return Data'!$B$7:$R$2292,10,0)</f>
        <v>3.7441</v>
      </c>
      <c r="O20" s="66">
        <f t="shared" si="5"/>
        <v>5</v>
      </c>
      <c r="P20" s="65">
        <f>VLOOKUP($A20,'Return Data'!$B$7:$R$2292,11,0)</f>
        <v>3.5834999999999999</v>
      </c>
      <c r="Q20" s="66">
        <f t="shared" si="6"/>
        <v>18</v>
      </c>
      <c r="R20" s="65">
        <f>VLOOKUP($A20,'Return Data'!$B$7:$R$2292,12,0)</f>
        <v>3.7559999999999998</v>
      </c>
      <c r="S20" s="66">
        <f t="shared" si="7"/>
        <v>23</v>
      </c>
      <c r="T20" s="65">
        <f>VLOOKUP($A20,'Return Data'!$B$7:$R$2292,13,0)</f>
        <v>3.7063999999999999</v>
      </c>
      <c r="U20" s="66">
        <f t="shared" si="8"/>
        <v>24</v>
      </c>
      <c r="V20" s="65">
        <f>VLOOKUP($A20,'Return Data'!$B$7:$R$2292,17,0)</f>
        <v>14.5168</v>
      </c>
      <c r="W20" s="66">
        <f t="shared" si="9"/>
        <v>1</v>
      </c>
      <c r="X20" s="65">
        <f>VLOOKUP($A20,'Return Data'!$B$7:$R$2292,14,0)</f>
        <v>4.8752000000000004</v>
      </c>
      <c r="Y20" s="66">
        <f t="shared" si="10"/>
        <v>18</v>
      </c>
      <c r="Z20" s="65">
        <f>VLOOKUP($A20,'Return Data'!$B$7:$R$2292,16,0)</f>
        <v>7.1227</v>
      </c>
      <c r="AA20" s="67">
        <f t="shared" si="11"/>
        <v>19</v>
      </c>
    </row>
    <row r="21" spans="1:27" x14ac:dyDescent="0.3">
      <c r="A21" s="63" t="s">
        <v>1030</v>
      </c>
      <c r="B21" s="64">
        <f>VLOOKUP($A21,'Return Data'!$B$7:$R$2292,3,0)</f>
        <v>44579</v>
      </c>
      <c r="C21" s="65">
        <f>VLOOKUP($A21,'Return Data'!$B$7:$R$2292,4,0)</f>
        <v>2877.2604999999999</v>
      </c>
      <c r="D21" s="65">
        <f>VLOOKUP($A21,'Return Data'!$B$7:$R$2292,5,0)</f>
        <v>4.3022</v>
      </c>
      <c r="E21" s="66">
        <f t="shared" si="0"/>
        <v>5</v>
      </c>
      <c r="F21" s="65">
        <f>VLOOKUP($A21,'Return Data'!$B$7:$R$2292,6,0)</f>
        <v>3.0373000000000001</v>
      </c>
      <c r="G21" s="66">
        <f t="shared" si="1"/>
        <v>15</v>
      </c>
      <c r="H21" s="65">
        <f>VLOOKUP($A21,'Return Data'!$B$7:$R$2292,7,0)</f>
        <v>5.4635999999999996</v>
      </c>
      <c r="I21" s="66">
        <f t="shared" si="2"/>
        <v>6</v>
      </c>
      <c r="J21" s="65">
        <f>VLOOKUP($A21,'Return Data'!$B$7:$R$2292,8,0)</f>
        <v>5.2626999999999997</v>
      </c>
      <c r="K21" s="66">
        <f t="shared" si="3"/>
        <v>7</v>
      </c>
      <c r="L21" s="65">
        <f>VLOOKUP($A21,'Return Data'!$B$7:$R$2292,9,0)</f>
        <v>3.6484999999999999</v>
      </c>
      <c r="M21" s="66">
        <f t="shared" si="4"/>
        <v>19</v>
      </c>
      <c r="N21" s="65">
        <f>VLOOKUP($A21,'Return Data'!$B$7:$R$2292,10,0)</f>
        <v>3.3050999999999999</v>
      </c>
      <c r="O21" s="66">
        <f t="shared" si="5"/>
        <v>21</v>
      </c>
      <c r="P21" s="65">
        <f>VLOOKUP($A21,'Return Data'!$B$7:$R$2292,11,0)</f>
        <v>4.2286999999999999</v>
      </c>
      <c r="Q21" s="66">
        <f t="shared" si="6"/>
        <v>5</v>
      </c>
      <c r="R21" s="65">
        <f>VLOOKUP($A21,'Return Data'!$B$7:$R$2292,12,0)</f>
        <v>4.6044999999999998</v>
      </c>
      <c r="S21" s="66">
        <f t="shared" si="7"/>
        <v>7</v>
      </c>
      <c r="T21" s="65">
        <f>VLOOKUP($A21,'Return Data'!$B$7:$R$2292,13,0)</f>
        <v>4.4572000000000003</v>
      </c>
      <c r="U21" s="66">
        <f t="shared" si="8"/>
        <v>7</v>
      </c>
      <c r="V21" s="65">
        <f>VLOOKUP($A21,'Return Data'!$B$7:$R$2292,17,0)</f>
        <v>6.3628</v>
      </c>
      <c r="W21" s="66">
        <f t="shared" si="9"/>
        <v>6</v>
      </c>
      <c r="X21" s="65">
        <f>VLOOKUP($A21,'Return Data'!$B$7:$R$2292,14,0)</f>
        <v>7.2455999999999996</v>
      </c>
      <c r="Y21" s="66">
        <f t="shared" si="10"/>
        <v>2</v>
      </c>
      <c r="Z21" s="65">
        <f>VLOOKUP($A21,'Return Data'!$B$7:$R$2292,16,0)</f>
        <v>8.3247999999999998</v>
      </c>
      <c r="AA21" s="67">
        <f t="shared" si="11"/>
        <v>4</v>
      </c>
    </row>
    <row r="22" spans="1:27" x14ac:dyDescent="0.3">
      <c r="A22" s="63" t="s">
        <v>1031</v>
      </c>
      <c r="B22" s="64">
        <f>VLOOKUP($A22,'Return Data'!$B$7:$R$2292,3,0)</f>
        <v>44579</v>
      </c>
      <c r="C22" s="65">
        <f>VLOOKUP($A22,'Return Data'!$B$7:$R$2292,4,0)</f>
        <v>23.661300000000001</v>
      </c>
      <c r="D22" s="65">
        <f>VLOOKUP($A22,'Return Data'!$B$7:$R$2292,5,0)</f>
        <v>3.7025999999999999</v>
      </c>
      <c r="E22" s="66">
        <f t="shared" si="0"/>
        <v>8</v>
      </c>
      <c r="F22" s="65">
        <f>VLOOKUP($A22,'Return Data'!$B$7:$R$2292,6,0)</f>
        <v>3.7038000000000002</v>
      </c>
      <c r="G22" s="66">
        <f t="shared" si="1"/>
        <v>8</v>
      </c>
      <c r="H22" s="65">
        <f>VLOOKUP($A22,'Return Data'!$B$7:$R$2292,7,0)</f>
        <v>4.6981999999999999</v>
      </c>
      <c r="I22" s="66">
        <f t="shared" si="2"/>
        <v>18</v>
      </c>
      <c r="J22" s="65">
        <f>VLOOKUP($A22,'Return Data'!$B$7:$R$2292,8,0)</f>
        <v>4.8461999999999996</v>
      </c>
      <c r="K22" s="66">
        <f t="shared" si="3"/>
        <v>13</v>
      </c>
      <c r="L22" s="65">
        <f>VLOOKUP($A22,'Return Data'!$B$7:$R$2292,9,0)</f>
        <v>4.4183000000000003</v>
      </c>
      <c r="M22" s="66">
        <f t="shared" si="4"/>
        <v>5</v>
      </c>
      <c r="N22" s="65">
        <f>VLOOKUP($A22,'Return Data'!$B$7:$R$2292,10,0)</f>
        <v>3.7269000000000001</v>
      </c>
      <c r="O22" s="66">
        <f t="shared" si="5"/>
        <v>7</v>
      </c>
      <c r="P22" s="65">
        <f>VLOOKUP($A22,'Return Data'!$B$7:$R$2292,11,0)</f>
        <v>3.9304000000000001</v>
      </c>
      <c r="Q22" s="66">
        <f t="shared" si="6"/>
        <v>8</v>
      </c>
      <c r="R22" s="65">
        <f>VLOOKUP($A22,'Return Data'!$B$7:$R$2292,12,0)</f>
        <v>4.2476000000000003</v>
      </c>
      <c r="S22" s="66">
        <f t="shared" si="7"/>
        <v>10</v>
      </c>
      <c r="T22" s="65">
        <f>VLOOKUP($A22,'Return Data'!$B$7:$R$2292,13,0)</f>
        <v>4.3589000000000002</v>
      </c>
      <c r="U22" s="66">
        <f t="shared" si="8"/>
        <v>9</v>
      </c>
      <c r="V22" s="65">
        <f>VLOOKUP($A22,'Return Data'!$B$7:$R$2292,17,0)</f>
        <v>5.6471</v>
      </c>
      <c r="W22" s="66">
        <f t="shared" si="9"/>
        <v>13</v>
      </c>
      <c r="X22" s="65">
        <f>VLOOKUP($A22,'Return Data'!$B$7:$R$2292,14,0)</f>
        <v>5.641</v>
      </c>
      <c r="Y22" s="66">
        <f t="shared" si="10"/>
        <v>16</v>
      </c>
      <c r="Z22" s="65">
        <f>VLOOKUP($A22,'Return Data'!$B$7:$R$2292,16,0)</f>
        <v>7.8211000000000004</v>
      </c>
      <c r="AA22" s="67">
        <f t="shared" si="11"/>
        <v>12</v>
      </c>
    </row>
    <row r="23" spans="1:27" x14ac:dyDescent="0.3">
      <c r="A23" s="63" t="s">
        <v>1034</v>
      </c>
      <c r="B23" s="64">
        <f>VLOOKUP($A23,'Return Data'!$B$7:$R$2292,3,0)</f>
        <v>44579</v>
      </c>
      <c r="C23" s="65">
        <f>VLOOKUP($A23,'Return Data'!$B$7:$R$2292,4,0)</f>
        <v>34.161000000000001</v>
      </c>
      <c r="D23" s="65">
        <f>VLOOKUP($A23,'Return Data'!$B$7:$R$2292,5,0)</f>
        <v>1.7096</v>
      </c>
      <c r="E23" s="66">
        <f t="shared" si="0"/>
        <v>17</v>
      </c>
      <c r="F23" s="65">
        <f>VLOOKUP($A23,'Return Data'!$B$7:$R$2292,6,0)</f>
        <v>2.7254</v>
      </c>
      <c r="G23" s="66">
        <f t="shared" si="1"/>
        <v>18</v>
      </c>
      <c r="H23" s="65">
        <f>VLOOKUP($A23,'Return Data'!$B$7:$R$2292,7,0)</f>
        <v>4.7667000000000002</v>
      </c>
      <c r="I23" s="66">
        <f t="shared" si="2"/>
        <v>17</v>
      </c>
      <c r="J23" s="65">
        <f>VLOOKUP($A23,'Return Data'!$B$7:$R$2292,8,0)</f>
        <v>4.4111000000000002</v>
      </c>
      <c r="K23" s="66">
        <f t="shared" si="3"/>
        <v>17</v>
      </c>
      <c r="L23" s="65">
        <f>VLOOKUP($A23,'Return Data'!$B$7:$R$2292,9,0)</f>
        <v>3.8898000000000001</v>
      </c>
      <c r="M23" s="66">
        <f t="shared" si="4"/>
        <v>15</v>
      </c>
      <c r="N23" s="65">
        <f>VLOOKUP($A23,'Return Data'!$B$7:$R$2292,10,0)</f>
        <v>3.5291999999999999</v>
      </c>
      <c r="O23" s="66">
        <f t="shared" si="5"/>
        <v>13</v>
      </c>
      <c r="P23" s="65">
        <f>VLOOKUP($A23,'Return Data'!$B$7:$R$2292,11,0)</f>
        <v>3.6191</v>
      </c>
      <c r="Q23" s="66">
        <f t="shared" si="6"/>
        <v>16</v>
      </c>
      <c r="R23" s="65">
        <f>VLOOKUP($A23,'Return Data'!$B$7:$R$2292,12,0)</f>
        <v>3.9207999999999998</v>
      </c>
      <c r="S23" s="66">
        <f t="shared" si="7"/>
        <v>17</v>
      </c>
      <c r="T23" s="65">
        <f>VLOOKUP($A23,'Return Data'!$B$7:$R$2292,13,0)</f>
        <v>3.8353999999999999</v>
      </c>
      <c r="U23" s="66">
        <f t="shared" si="8"/>
        <v>23</v>
      </c>
      <c r="V23" s="65">
        <f>VLOOKUP($A23,'Return Data'!$B$7:$R$2292,17,0)</f>
        <v>5.8518999999999997</v>
      </c>
      <c r="W23" s="66">
        <f t="shared" si="9"/>
        <v>10</v>
      </c>
      <c r="X23" s="65">
        <f>VLOOKUP($A23,'Return Data'!$B$7:$R$2292,14,0)</f>
        <v>5.1805000000000003</v>
      </c>
      <c r="Y23" s="66">
        <f t="shared" si="10"/>
        <v>17</v>
      </c>
      <c r="Z23" s="65">
        <f>VLOOKUP($A23,'Return Data'!$B$7:$R$2292,16,0)</f>
        <v>7.4104999999999999</v>
      </c>
      <c r="AA23" s="67">
        <f t="shared" si="11"/>
        <v>15</v>
      </c>
    </row>
    <row r="24" spans="1:27" x14ac:dyDescent="0.3">
      <c r="A24" s="63" t="s">
        <v>1035</v>
      </c>
      <c r="B24" s="64">
        <f>VLOOKUP($A24,'Return Data'!$B$7:$R$2292,3,0)</f>
        <v>44579</v>
      </c>
      <c r="C24" s="65">
        <f>VLOOKUP($A24,'Return Data'!$B$7:$R$2292,4,0)</f>
        <v>1388.3314</v>
      </c>
      <c r="D24" s="65">
        <f>VLOOKUP($A24,'Return Data'!$B$7:$R$2292,5,0)</f>
        <v>2.8449</v>
      </c>
      <c r="E24" s="66">
        <f t="shared" si="0"/>
        <v>11</v>
      </c>
      <c r="F24" s="65">
        <f>VLOOKUP($A24,'Return Data'!$B$7:$R$2292,6,0)</f>
        <v>2.3109000000000002</v>
      </c>
      <c r="G24" s="66">
        <f t="shared" si="1"/>
        <v>22</v>
      </c>
      <c r="H24" s="65">
        <f>VLOOKUP($A24,'Return Data'!$B$7:$R$2292,7,0)</f>
        <v>4.5030000000000001</v>
      </c>
      <c r="I24" s="66">
        <f t="shared" si="2"/>
        <v>21</v>
      </c>
      <c r="J24" s="65">
        <f>VLOOKUP($A24,'Return Data'!$B$7:$R$2292,8,0)</f>
        <v>3.9878</v>
      </c>
      <c r="K24" s="66">
        <f t="shared" si="3"/>
        <v>21</v>
      </c>
      <c r="L24" s="65">
        <f>VLOOKUP($A24,'Return Data'!$B$7:$R$2292,9,0)</f>
        <v>3.5916000000000001</v>
      </c>
      <c r="M24" s="66">
        <f t="shared" si="4"/>
        <v>20</v>
      </c>
      <c r="N24" s="65">
        <f>VLOOKUP($A24,'Return Data'!$B$7:$R$2292,10,0)</f>
        <v>3.5548999999999999</v>
      </c>
      <c r="O24" s="66">
        <f t="shared" si="5"/>
        <v>12</v>
      </c>
      <c r="P24" s="65">
        <f>VLOOKUP($A24,'Return Data'!$B$7:$R$2292,11,0)</f>
        <v>3.7944</v>
      </c>
      <c r="Q24" s="66">
        <f t="shared" si="6"/>
        <v>13</v>
      </c>
      <c r="R24" s="65">
        <f>VLOOKUP($A24,'Return Data'!$B$7:$R$2292,12,0)</f>
        <v>4.1374000000000004</v>
      </c>
      <c r="S24" s="66">
        <f t="shared" si="7"/>
        <v>14</v>
      </c>
      <c r="T24" s="65">
        <f>VLOOKUP($A24,'Return Data'!$B$7:$R$2292,13,0)</f>
        <v>4.1772999999999998</v>
      </c>
      <c r="U24" s="66">
        <f t="shared" si="8"/>
        <v>13</v>
      </c>
      <c r="V24" s="65">
        <f>VLOOKUP($A24,'Return Data'!$B$7:$R$2292,17,0)</f>
        <v>5.5015000000000001</v>
      </c>
      <c r="W24" s="66">
        <f t="shared" si="9"/>
        <v>15</v>
      </c>
      <c r="X24" s="65">
        <f>VLOOKUP($A24,'Return Data'!$B$7:$R$2292,14,0)</f>
        <v>6.5330000000000004</v>
      </c>
      <c r="Y24" s="66">
        <f t="shared" si="10"/>
        <v>10</v>
      </c>
      <c r="Z24" s="65">
        <f>VLOOKUP($A24,'Return Data'!$B$7:$R$2292,16,0)</f>
        <v>6.8874000000000004</v>
      </c>
      <c r="AA24" s="67">
        <f t="shared" si="11"/>
        <v>21</v>
      </c>
    </row>
    <row r="25" spans="1:27" x14ac:dyDescent="0.3">
      <c r="A25" s="63" t="s">
        <v>1037</v>
      </c>
      <c r="B25" s="64">
        <f>VLOOKUP($A25,'Return Data'!$B$7:$R$2292,3,0)</f>
        <v>44579</v>
      </c>
      <c r="C25" s="65">
        <f>VLOOKUP($A25,'Return Data'!$B$7:$R$2292,4,0)</f>
        <v>1949.6292000000001</v>
      </c>
      <c r="D25" s="65">
        <f>VLOOKUP($A25,'Return Data'!$B$7:$R$2292,5,0)</f>
        <v>1.1645000000000001</v>
      </c>
      <c r="E25" s="66">
        <f t="shared" si="0"/>
        <v>19</v>
      </c>
      <c r="F25" s="65">
        <f>VLOOKUP($A25,'Return Data'!$B$7:$R$2292,6,0)</f>
        <v>2.3422000000000001</v>
      </c>
      <c r="G25" s="66">
        <f t="shared" si="1"/>
        <v>21</v>
      </c>
      <c r="H25" s="65">
        <f>VLOOKUP($A25,'Return Data'!$B$7:$R$2292,7,0)</f>
        <v>4.1059000000000001</v>
      </c>
      <c r="I25" s="66">
        <f t="shared" si="2"/>
        <v>23</v>
      </c>
      <c r="J25" s="65">
        <f>VLOOKUP($A25,'Return Data'!$B$7:$R$2292,8,0)</f>
        <v>3.7591000000000001</v>
      </c>
      <c r="K25" s="66">
        <f t="shared" si="3"/>
        <v>24</v>
      </c>
      <c r="L25" s="65">
        <f>VLOOKUP($A25,'Return Data'!$B$7:$R$2292,9,0)</f>
        <v>3.2930999999999999</v>
      </c>
      <c r="M25" s="66">
        <f t="shared" si="4"/>
        <v>22</v>
      </c>
      <c r="N25" s="65">
        <f>VLOOKUP($A25,'Return Data'!$B$7:$R$2292,10,0)</f>
        <v>3.3321000000000001</v>
      </c>
      <c r="O25" s="66">
        <f t="shared" si="5"/>
        <v>20</v>
      </c>
      <c r="P25" s="65">
        <f>VLOOKUP($A25,'Return Data'!$B$7:$R$2292,11,0)</f>
        <v>3.5287999999999999</v>
      </c>
      <c r="Q25" s="66">
        <f t="shared" si="6"/>
        <v>19</v>
      </c>
      <c r="R25" s="65">
        <f>VLOOKUP($A25,'Return Data'!$B$7:$R$2292,12,0)</f>
        <v>3.8853</v>
      </c>
      <c r="S25" s="66">
        <f t="shared" si="7"/>
        <v>20</v>
      </c>
      <c r="T25" s="65">
        <f>VLOOKUP($A25,'Return Data'!$B$7:$R$2292,13,0)</f>
        <v>3.9352999999999998</v>
      </c>
      <c r="U25" s="66">
        <f t="shared" si="8"/>
        <v>19</v>
      </c>
      <c r="V25" s="65">
        <f>VLOOKUP($A25,'Return Data'!$B$7:$R$2292,17,0)</f>
        <v>5.4116999999999997</v>
      </c>
      <c r="W25" s="66">
        <f t="shared" si="9"/>
        <v>17</v>
      </c>
      <c r="X25" s="65">
        <f>VLOOKUP($A25,'Return Data'!$B$7:$R$2292,14,0)</f>
        <v>5.7083000000000004</v>
      </c>
      <c r="Y25" s="66">
        <f t="shared" si="10"/>
        <v>15</v>
      </c>
      <c r="Z25" s="65">
        <f>VLOOKUP($A25,'Return Data'!$B$7:$R$2292,16,0)</f>
        <v>7.1351000000000004</v>
      </c>
      <c r="AA25" s="67">
        <f t="shared" si="11"/>
        <v>18</v>
      </c>
    </row>
    <row r="26" spans="1:27" x14ac:dyDescent="0.3">
      <c r="A26" s="63" t="s">
        <v>1040</v>
      </c>
      <c r="B26" s="64">
        <f>VLOOKUP($A26,'Return Data'!$B$7:$R$2292,3,0)</f>
        <v>44579</v>
      </c>
      <c r="C26" s="65">
        <f>VLOOKUP($A26,'Return Data'!$B$7:$R$2292,4,0)</f>
        <v>3139.0666000000001</v>
      </c>
      <c r="D26" s="65">
        <f>VLOOKUP($A26,'Return Data'!$B$7:$R$2292,5,0)</f>
        <v>0.60350000000000004</v>
      </c>
      <c r="E26" s="66">
        <f t="shared" si="0"/>
        <v>22</v>
      </c>
      <c r="F26" s="65">
        <f>VLOOKUP($A26,'Return Data'!$B$7:$R$2292,6,0)</f>
        <v>2.9525999999999999</v>
      </c>
      <c r="G26" s="66">
        <f t="shared" si="1"/>
        <v>16</v>
      </c>
      <c r="H26" s="65">
        <f>VLOOKUP($A26,'Return Data'!$B$7:$R$2292,7,0)</f>
        <v>4.7949999999999999</v>
      </c>
      <c r="I26" s="66">
        <f t="shared" si="2"/>
        <v>16</v>
      </c>
      <c r="J26" s="65">
        <f>VLOOKUP($A26,'Return Data'!$B$7:$R$2292,8,0)</f>
        <v>5.3971999999999998</v>
      </c>
      <c r="K26" s="66">
        <f t="shared" si="3"/>
        <v>4</v>
      </c>
      <c r="L26" s="65">
        <f>VLOOKUP($A26,'Return Data'!$B$7:$R$2292,9,0)</f>
        <v>4.2313999999999998</v>
      </c>
      <c r="M26" s="66">
        <f t="shared" si="4"/>
        <v>9</v>
      </c>
      <c r="N26" s="65">
        <f>VLOOKUP($A26,'Return Data'!$B$7:$R$2292,10,0)</f>
        <v>3.9714</v>
      </c>
      <c r="O26" s="66">
        <f t="shared" si="5"/>
        <v>3</v>
      </c>
      <c r="P26" s="65">
        <f>VLOOKUP($A26,'Return Data'!$B$7:$R$2292,11,0)</f>
        <v>4.3120000000000003</v>
      </c>
      <c r="Q26" s="66">
        <f t="shared" si="6"/>
        <v>4</v>
      </c>
      <c r="R26" s="65">
        <f>VLOOKUP($A26,'Return Data'!$B$7:$R$2292,12,0)</f>
        <v>4.8399000000000001</v>
      </c>
      <c r="S26" s="66">
        <f t="shared" si="7"/>
        <v>4</v>
      </c>
      <c r="T26" s="65">
        <f>VLOOKUP($A26,'Return Data'!$B$7:$R$2292,13,0)</f>
        <v>5.0065999999999997</v>
      </c>
      <c r="U26" s="66">
        <f t="shared" si="8"/>
        <v>4</v>
      </c>
      <c r="V26" s="65">
        <f>VLOOKUP($A26,'Return Data'!$B$7:$R$2292,17,0)</f>
        <v>6.2942</v>
      </c>
      <c r="W26" s="66">
        <f t="shared" si="9"/>
        <v>7</v>
      </c>
      <c r="X26" s="65">
        <f>VLOOKUP($A26,'Return Data'!$B$7:$R$2292,14,0)</f>
        <v>6.6146000000000003</v>
      </c>
      <c r="Y26" s="66">
        <f t="shared" si="10"/>
        <v>9</v>
      </c>
      <c r="Z26" s="65">
        <f>VLOOKUP($A26,'Return Data'!$B$7:$R$2292,16,0)</f>
        <v>7.9516</v>
      </c>
      <c r="AA26" s="67">
        <f t="shared" si="11"/>
        <v>8</v>
      </c>
    </row>
    <row r="27" spans="1:27" x14ac:dyDescent="0.3">
      <c r="A27" s="63" t="s">
        <v>1042</v>
      </c>
      <c r="B27" s="64">
        <f>VLOOKUP($A27,'Return Data'!$B$7:$R$2292,3,0)</f>
        <v>44579</v>
      </c>
      <c r="C27" s="65">
        <f>VLOOKUP($A27,'Return Data'!$B$7:$R$2292,4,0)</f>
        <v>25.308199999999999</v>
      </c>
      <c r="D27" s="65">
        <f>VLOOKUP($A27,'Return Data'!$B$7:$R$2292,5,0)</f>
        <v>2.4519000000000002</v>
      </c>
      <c r="E27" s="66">
        <f t="shared" si="0"/>
        <v>13</v>
      </c>
      <c r="F27" s="65">
        <f>VLOOKUP($A27,'Return Data'!$B$7:$R$2292,6,0)</f>
        <v>3.1379000000000001</v>
      </c>
      <c r="G27" s="66">
        <f t="shared" si="1"/>
        <v>14</v>
      </c>
      <c r="H27" s="65">
        <f>VLOOKUP($A27,'Return Data'!$B$7:$R$2292,7,0)</f>
        <v>5.2591000000000001</v>
      </c>
      <c r="I27" s="66">
        <f t="shared" si="2"/>
        <v>12</v>
      </c>
      <c r="J27" s="65">
        <f>VLOOKUP($A27,'Return Data'!$B$7:$R$2292,8,0)</f>
        <v>5.0781999999999998</v>
      </c>
      <c r="K27" s="66">
        <f t="shared" si="3"/>
        <v>10</v>
      </c>
      <c r="L27" s="65">
        <f>VLOOKUP($A27,'Return Data'!$B$7:$R$2292,9,0)</f>
        <v>4.3341000000000003</v>
      </c>
      <c r="M27" s="66">
        <f t="shared" si="4"/>
        <v>8</v>
      </c>
      <c r="N27" s="65">
        <f>VLOOKUP($A27,'Return Data'!$B$7:$R$2292,10,0)</f>
        <v>3.4359999999999999</v>
      </c>
      <c r="O27" s="66">
        <f t="shared" si="5"/>
        <v>14</v>
      </c>
      <c r="P27" s="65">
        <f>VLOOKUP($A27,'Return Data'!$B$7:$R$2292,11,0)</f>
        <v>3.4857</v>
      </c>
      <c r="Q27" s="66">
        <f t="shared" si="6"/>
        <v>21</v>
      </c>
      <c r="R27" s="65">
        <f>VLOOKUP($A27,'Return Data'!$B$7:$R$2292,12,0)</f>
        <v>3.9192</v>
      </c>
      <c r="S27" s="66">
        <f t="shared" si="7"/>
        <v>18</v>
      </c>
      <c r="T27" s="65">
        <f>VLOOKUP($A27,'Return Data'!$B$7:$R$2292,13,0)</f>
        <v>4.0564999999999998</v>
      </c>
      <c r="U27" s="66">
        <f t="shared" si="8"/>
        <v>15</v>
      </c>
      <c r="V27" s="65">
        <f>VLOOKUP($A27,'Return Data'!$B$7:$R$2292,17,0)</f>
        <v>3.4034</v>
      </c>
      <c r="W27" s="66">
        <f t="shared" si="9"/>
        <v>23</v>
      </c>
      <c r="X27" s="65">
        <f>VLOOKUP($A27,'Return Data'!$B$7:$R$2292,14,0)</f>
        <v>-0.83609999999999995</v>
      </c>
      <c r="Y27" s="66">
        <f t="shared" si="10"/>
        <v>23</v>
      </c>
      <c r="Z27" s="65">
        <f>VLOOKUP($A27,'Return Data'!$B$7:$R$2292,16,0)</f>
        <v>5.7069999999999999</v>
      </c>
      <c r="AA27" s="67">
        <f t="shared" si="11"/>
        <v>23</v>
      </c>
    </row>
    <row r="28" spans="1:27" x14ac:dyDescent="0.3">
      <c r="A28" s="63" t="s">
        <v>1044</v>
      </c>
      <c r="B28" s="64">
        <f>VLOOKUP($A28,'Return Data'!$B$7:$R$2292,3,0)</f>
        <v>44579</v>
      </c>
      <c r="C28" s="65">
        <f>VLOOKUP($A28,'Return Data'!$B$7:$R$2292,4,0)</f>
        <v>2885.0560999999998</v>
      </c>
      <c r="D28" s="65">
        <f>VLOOKUP($A28,'Return Data'!$B$7:$R$2292,5,0)</f>
        <v>-0.14929999999999999</v>
      </c>
      <c r="E28" s="66">
        <f t="shared" si="0"/>
        <v>24</v>
      </c>
      <c r="F28" s="65">
        <f>VLOOKUP($A28,'Return Data'!$B$7:$R$2292,6,0)</f>
        <v>2.5844999999999998</v>
      </c>
      <c r="G28" s="66">
        <f t="shared" si="1"/>
        <v>19</v>
      </c>
      <c r="H28" s="65">
        <f>VLOOKUP($A28,'Return Data'!$B$7:$R$2292,7,0)</f>
        <v>3.7972999999999999</v>
      </c>
      <c r="I28" s="66">
        <f t="shared" si="2"/>
        <v>24</v>
      </c>
      <c r="J28" s="65">
        <f>VLOOKUP($A28,'Return Data'!$B$7:$R$2292,8,0)</f>
        <v>3.9539</v>
      </c>
      <c r="K28" s="66">
        <f t="shared" si="3"/>
        <v>22</v>
      </c>
      <c r="L28" s="65">
        <f>VLOOKUP($A28,'Return Data'!$B$7:$R$2292,9,0)</f>
        <v>3.7222</v>
      </c>
      <c r="M28" s="66">
        <f t="shared" si="4"/>
        <v>17</v>
      </c>
      <c r="N28" s="65">
        <f>VLOOKUP($A28,'Return Data'!$B$7:$R$2292,10,0)</f>
        <v>3.3839999999999999</v>
      </c>
      <c r="O28" s="66">
        <f t="shared" si="5"/>
        <v>17</v>
      </c>
      <c r="P28" s="65">
        <f>VLOOKUP($A28,'Return Data'!$B$7:$R$2292,11,0)</f>
        <v>3.7075999999999998</v>
      </c>
      <c r="Q28" s="66">
        <f t="shared" si="6"/>
        <v>15</v>
      </c>
      <c r="R28" s="65">
        <f>VLOOKUP($A28,'Return Data'!$B$7:$R$2292,12,0)</f>
        <v>3.9653</v>
      </c>
      <c r="S28" s="66">
        <f t="shared" si="7"/>
        <v>16</v>
      </c>
      <c r="T28" s="65">
        <f>VLOOKUP($A28,'Return Data'!$B$7:$R$2292,13,0)</f>
        <v>3.8672</v>
      </c>
      <c r="U28" s="66">
        <f t="shared" si="8"/>
        <v>22</v>
      </c>
      <c r="V28" s="65">
        <f>VLOOKUP($A28,'Return Data'!$B$7:$R$2292,17,0)</f>
        <v>5.4428999999999998</v>
      </c>
      <c r="W28" s="66">
        <f t="shared" si="9"/>
        <v>16</v>
      </c>
      <c r="X28" s="65">
        <f>VLOOKUP($A28,'Return Data'!$B$7:$R$2292,14,0)</f>
        <v>6.476</v>
      </c>
      <c r="Y28" s="66">
        <f t="shared" si="10"/>
        <v>11</v>
      </c>
      <c r="Z28" s="65">
        <f>VLOOKUP($A28,'Return Data'!$B$7:$R$2292,16,0)</f>
        <v>7.6909999999999998</v>
      </c>
      <c r="AA28" s="67">
        <f t="shared" si="11"/>
        <v>13</v>
      </c>
    </row>
    <row r="29" spans="1:27" x14ac:dyDescent="0.3">
      <c r="A29" s="63" t="s">
        <v>2025</v>
      </c>
      <c r="B29" s="64">
        <f>VLOOKUP($A29,'Return Data'!$B$7:$R$2292,3,0)</f>
        <v>0</v>
      </c>
      <c r="C29" s="65">
        <f>VLOOKUP($A29,'Return Data'!$B$7:$R$2292,4,0)</f>
        <v>0</v>
      </c>
      <c r="D29" s="65">
        <f>VLOOKUP($A29,'Return Data'!$B$7:$R$2292,5,0)</f>
        <v>0</v>
      </c>
      <c r="E29" s="66">
        <f t="shared" si="0"/>
        <v>23</v>
      </c>
      <c r="F29" s="65">
        <f>VLOOKUP($A29,'Return Data'!$B$7:$R$2292,6,0)</f>
        <v>0</v>
      </c>
      <c r="G29" s="66">
        <f t="shared" si="1"/>
        <v>26</v>
      </c>
      <c r="H29" s="65">
        <f>VLOOKUP($A29,'Return Data'!$B$7:$R$2292,7,0)</f>
        <v>0</v>
      </c>
      <c r="I29" s="66">
        <f t="shared" si="2"/>
        <v>26</v>
      </c>
      <c r="J29" s="65">
        <f>VLOOKUP($A29,'Return Data'!$B$7:$R$2292,8,0)</f>
        <v>0</v>
      </c>
      <c r="K29" s="66">
        <f t="shared" si="3"/>
        <v>26</v>
      </c>
      <c r="L29" s="65">
        <f>VLOOKUP($A29,'Return Data'!$B$7:$R$2292,9,0)</f>
        <v>0</v>
      </c>
      <c r="M29" s="66">
        <f t="shared" si="4"/>
        <v>26</v>
      </c>
      <c r="N29" s="65">
        <f>VLOOKUP($A29,'Return Data'!$B$7:$R$2292,10,0)</f>
        <v>0</v>
      </c>
      <c r="O29" s="66">
        <f t="shared" si="5"/>
        <v>26</v>
      </c>
      <c r="P29" s="65">
        <f>VLOOKUP($A29,'Return Data'!$B$7:$R$2292,11,0)</f>
        <v>0</v>
      </c>
      <c r="Q29" s="66">
        <f t="shared" si="6"/>
        <v>26</v>
      </c>
      <c r="R29" s="65">
        <f>VLOOKUP($A29,'Return Data'!$B$7:$R$2292,12,0)</f>
        <v>0</v>
      </c>
      <c r="S29" s="66">
        <f t="shared" si="7"/>
        <v>26</v>
      </c>
      <c r="T29" s="65">
        <f>VLOOKUP($A29,'Return Data'!$B$7:$R$2292,13,0)</f>
        <v>0</v>
      </c>
      <c r="U29" s="66">
        <f t="shared" si="8"/>
        <v>26</v>
      </c>
      <c r="V29" s="65">
        <f>VLOOKUP($A29,'Return Data'!$B$7:$R$2292,17,0)</f>
        <v>0</v>
      </c>
      <c r="W29" s="66">
        <f t="shared" si="9"/>
        <v>24</v>
      </c>
      <c r="X29" s="65">
        <f>VLOOKUP($A29,'Return Data'!$B$7:$R$2292,14,0)</f>
        <v>0</v>
      </c>
      <c r="Y29" s="66">
        <f t="shared" si="10"/>
        <v>22</v>
      </c>
      <c r="Z29" s="65">
        <f>VLOOKUP($A29,'Return Data'!$B$7:$R$2292,16,0)</f>
        <v>0</v>
      </c>
      <c r="AA29" s="67">
        <f t="shared" si="11"/>
        <v>26</v>
      </c>
    </row>
    <row r="30" spans="1:27" x14ac:dyDescent="0.3">
      <c r="A30" s="63" t="s">
        <v>1045</v>
      </c>
      <c r="B30" s="64">
        <f>VLOOKUP($A30,'Return Data'!$B$7:$R$2292,3,0)</f>
        <v>44579</v>
      </c>
      <c r="C30" s="65">
        <f>VLOOKUP($A30,'Return Data'!$B$7:$R$2292,4,0)</f>
        <v>2933.8382000000001</v>
      </c>
      <c r="D30" s="65">
        <f>VLOOKUP($A30,'Return Data'!$B$7:$R$2292,5,0)</f>
        <v>2.5842000000000001</v>
      </c>
      <c r="E30" s="66">
        <f t="shared" si="0"/>
        <v>12</v>
      </c>
      <c r="F30" s="65">
        <f>VLOOKUP($A30,'Return Data'!$B$7:$R$2292,6,0)</f>
        <v>3.3460000000000001</v>
      </c>
      <c r="G30" s="66">
        <f t="shared" si="1"/>
        <v>11</v>
      </c>
      <c r="H30" s="65">
        <f>VLOOKUP($A30,'Return Data'!$B$7:$R$2292,7,0)</f>
        <v>4.6299000000000001</v>
      </c>
      <c r="I30" s="66">
        <f t="shared" si="2"/>
        <v>19</v>
      </c>
      <c r="J30" s="65">
        <f>VLOOKUP($A30,'Return Data'!$B$7:$R$2292,8,0)</f>
        <v>4.2988999999999997</v>
      </c>
      <c r="K30" s="66">
        <f t="shared" si="3"/>
        <v>19</v>
      </c>
      <c r="L30" s="65">
        <f>VLOOKUP($A30,'Return Data'!$B$7:$R$2292,9,0)</f>
        <v>3.7252999999999998</v>
      </c>
      <c r="M30" s="66">
        <f t="shared" si="4"/>
        <v>16</v>
      </c>
      <c r="N30" s="65">
        <f>VLOOKUP($A30,'Return Data'!$B$7:$R$2292,10,0)</f>
        <v>3.3988</v>
      </c>
      <c r="O30" s="66">
        <f t="shared" si="5"/>
        <v>15</v>
      </c>
      <c r="P30" s="65">
        <f>VLOOKUP($A30,'Return Data'!$B$7:$R$2292,11,0)</f>
        <v>3.4902000000000002</v>
      </c>
      <c r="Q30" s="66">
        <f t="shared" si="6"/>
        <v>20</v>
      </c>
      <c r="R30" s="65">
        <f>VLOOKUP($A30,'Return Data'!$B$7:$R$2292,12,0)</f>
        <v>3.8155000000000001</v>
      </c>
      <c r="S30" s="66">
        <f t="shared" si="7"/>
        <v>22</v>
      </c>
      <c r="T30" s="65">
        <f>VLOOKUP($A30,'Return Data'!$B$7:$R$2292,13,0)</f>
        <v>3.8971</v>
      </c>
      <c r="U30" s="66">
        <f t="shared" si="8"/>
        <v>21</v>
      </c>
      <c r="V30" s="65">
        <f>VLOOKUP($A30,'Return Data'!$B$7:$R$2292,17,0)</f>
        <v>4.9657</v>
      </c>
      <c r="W30" s="66">
        <f t="shared" si="9"/>
        <v>20</v>
      </c>
      <c r="X30" s="65">
        <f>VLOOKUP($A30,'Return Data'!$B$7:$R$2292,14,0)</f>
        <v>-0.84419999999999995</v>
      </c>
      <c r="Y30" s="66">
        <f t="shared" si="10"/>
        <v>24</v>
      </c>
      <c r="Z30" s="65">
        <f>VLOOKUP($A30,'Return Data'!$B$7:$R$2292,16,0)</f>
        <v>5.3868</v>
      </c>
      <c r="AA30" s="67">
        <f t="shared" si="11"/>
        <v>24</v>
      </c>
    </row>
    <row r="31" spans="1:27" x14ac:dyDescent="0.3">
      <c r="A31" s="63" t="s">
        <v>1048</v>
      </c>
      <c r="B31" s="64">
        <f>VLOOKUP($A31,'Return Data'!$B$7:$R$2292,3,0)</f>
        <v>44579</v>
      </c>
      <c r="C31" s="65">
        <f>VLOOKUP($A31,'Return Data'!$B$7:$R$2292,4,0)</f>
        <v>3222.9555999999998</v>
      </c>
      <c r="D31" s="65">
        <f>VLOOKUP($A31,'Return Data'!$B$7:$R$2292,5,0)</f>
        <v>1.9491000000000001</v>
      </c>
      <c r="E31" s="66">
        <f t="shared" si="0"/>
        <v>15</v>
      </c>
      <c r="F31" s="65">
        <f>VLOOKUP($A31,'Return Data'!$B$7:$R$2292,6,0)</f>
        <v>2.7412000000000001</v>
      </c>
      <c r="G31" s="66">
        <f t="shared" si="1"/>
        <v>17</v>
      </c>
      <c r="H31" s="65">
        <f>VLOOKUP($A31,'Return Data'!$B$7:$R$2292,7,0)</f>
        <v>5.4310999999999998</v>
      </c>
      <c r="I31" s="66">
        <f t="shared" si="2"/>
        <v>7</v>
      </c>
      <c r="J31" s="65">
        <f>VLOOKUP($A31,'Return Data'!$B$7:$R$2292,8,0)</f>
        <v>5.0334000000000003</v>
      </c>
      <c r="K31" s="66">
        <f t="shared" si="3"/>
        <v>11</v>
      </c>
      <c r="L31" s="65">
        <f>VLOOKUP($A31,'Return Data'!$B$7:$R$2292,9,0)</f>
        <v>4.0259</v>
      </c>
      <c r="M31" s="66">
        <f t="shared" si="4"/>
        <v>12</v>
      </c>
      <c r="N31" s="65">
        <f>VLOOKUP($A31,'Return Data'!$B$7:$R$2292,10,0)</f>
        <v>3.7288000000000001</v>
      </c>
      <c r="O31" s="66">
        <f t="shared" si="5"/>
        <v>6</v>
      </c>
      <c r="P31" s="65">
        <f>VLOOKUP($A31,'Return Data'!$B$7:$R$2292,11,0)</f>
        <v>3.8220000000000001</v>
      </c>
      <c r="Q31" s="66">
        <f t="shared" si="6"/>
        <v>11</v>
      </c>
      <c r="R31" s="65">
        <f>VLOOKUP($A31,'Return Data'!$B$7:$R$2292,12,0)</f>
        <v>4.1513</v>
      </c>
      <c r="S31" s="66">
        <f t="shared" si="7"/>
        <v>13</v>
      </c>
      <c r="T31" s="65">
        <f>VLOOKUP($A31,'Return Data'!$B$7:$R$2292,13,0)</f>
        <v>4.1477000000000004</v>
      </c>
      <c r="U31" s="66">
        <f t="shared" si="8"/>
        <v>14</v>
      </c>
      <c r="V31" s="65">
        <f>VLOOKUP($A31,'Return Data'!$B$7:$R$2292,17,0)</f>
        <v>5.6740000000000004</v>
      </c>
      <c r="W31" s="66">
        <f t="shared" si="9"/>
        <v>12</v>
      </c>
      <c r="X31" s="65">
        <f>VLOOKUP($A31,'Return Data'!$B$7:$R$2292,14,0)</f>
        <v>4.4988000000000001</v>
      </c>
      <c r="Y31" s="66">
        <f t="shared" si="10"/>
        <v>19</v>
      </c>
      <c r="Z31" s="65">
        <f>VLOOKUP($A31,'Return Data'!$B$7:$R$2292,16,0)</f>
        <v>7.1769999999999996</v>
      </c>
      <c r="AA31" s="67">
        <f t="shared" si="11"/>
        <v>17</v>
      </c>
    </row>
    <row r="32" spans="1:27" x14ac:dyDescent="0.3">
      <c r="A32" s="63" t="s">
        <v>1049</v>
      </c>
      <c r="B32" s="64">
        <f>VLOOKUP($A32,'Return Data'!$B$7:$R$2292,3,0)</f>
        <v>44579</v>
      </c>
      <c r="C32" s="65">
        <f>VLOOKUP($A32,'Return Data'!$B$7:$R$2292,4,0)</f>
        <v>79.889600000000002</v>
      </c>
      <c r="D32" s="65">
        <f>VLOOKUP($A32,'Return Data'!$B$7:$R$2292,5,0)</f>
        <v>40.661900000000003</v>
      </c>
      <c r="E32" s="66">
        <f t="shared" si="0"/>
        <v>1</v>
      </c>
      <c r="F32" s="65">
        <f>VLOOKUP($A32,'Return Data'!$B$7:$R$2292,6,0)</f>
        <v>14.002000000000001</v>
      </c>
      <c r="G32" s="66">
        <f t="shared" si="1"/>
        <v>2</v>
      </c>
      <c r="H32" s="65">
        <f>VLOOKUP($A32,'Return Data'!$B$7:$R$2292,7,0)</f>
        <v>14.635</v>
      </c>
      <c r="I32" s="66">
        <f t="shared" si="2"/>
        <v>2</v>
      </c>
      <c r="J32" s="65">
        <f>VLOOKUP($A32,'Return Data'!$B$7:$R$2292,8,0)</f>
        <v>5.2450999999999999</v>
      </c>
      <c r="K32" s="66">
        <f t="shared" si="3"/>
        <v>8</v>
      </c>
      <c r="L32" s="65">
        <f>VLOOKUP($A32,'Return Data'!$B$7:$R$2292,9,0)</f>
        <v>15.0342</v>
      </c>
      <c r="M32" s="66">
        <f t="shared" si="4"/>
        <v>1</v>
      </c>
      <c r="N32" s="65">
        <f>VLOOKUP($A32,'Return Data'!$B$7:$R$2292,10,0)</f>
        <v>6.0542999999999996</v>
      </c>
      <c r="O32" s="66">
        <f t="shared" si="5"/>
        <v>2</v>
      </c>
      <c r="P32" s="65">
        <f>VLOOKUP($A32,'Return Data'!$B$7:$R$2292,11,0)</f>
        <v>301.99520000000001</v>
      </c>
      <c r="Q32" s="66">
        <f t="shared" si="6"/>
        <v>1</v>
      </c>
      <c r="R32" s="65">
        <f>VLOOKUP($A32,'Return Data'!$B$7:$R$2292,12,0)</f>
        <v>202.77099999999999</v>
      </c>
      <c r="S32" s="66">
        <f t="shared" si="7"/>
        <v>1</v>
      </c>
      <c r="T32" s="65">
        <f>VLOOKUP($A32,'Return Data'!$B$7:$R$2292,13,0)</f>
        <v>153.88380000000001</v>
      </c>
      <c r="U32" s="66">
        <f t="shared" si="8"/>
        <v>1</v>
      </c>
      <c r="V32" s="65"/>
      <c r="W32" s="66"/>
      <c r="X32" s="65"/>
      <c r="Y32" s="66"/>
      <c r="Z32" s="65">
        <f>VLOOKUP($A32,'Return Data'!$B$7:$R$2292,16,0)</f>
        <v>23.0656</v>
      </c>
      <c r="AA32" s="67">
        <f t="shared" si="11"/>
        <v>1</v>
      </c>
    </row>
    <row r="33" spans="1:27" x14ac:dyDescent="0.3">
      <c r="A33" s="63" t="s">
        <v>1050</v>
      </c>
      <c r="B33" s="64">
        <f>VLOOKUP($A33,'Return Data'!$B$7:$R$2292,3,0)</f>
        <v>44579</v>
      </c>
      <c r="C33" s="65">
        <f>VLOOKUP($A33,'Return Data'!$B$7:$R$2292,4,0)</f>
        <v>2867.6493999999998</v>
      </c>
      <c r="D33" s="65">
        <f>VLOOKUP($A33,'Return Data'!$B$7:$R$2292,5,0)</f>
        <v>3.8302999999999998</v>
      </c>
      <c r="E33" s="66">
        <f t="shared" si="0"/>
        <v>7</v>
      </c>
      <c r="F33" s="65">
        <f>VLOOKUP($A33,'Return Data'!$B$7:$R$2292,6,0)</f>
        <v>3.2719999999999998</v>
      </c>
      <c r="G33" s="66">
        <f t="shared" si="1"/>
        <v>12</v>
      </c>
      <c r="H33" s="65">
        <f>VLOOKUP($A33,'Return Data'!$B$7:$R$2292,7,0)</f>
        <v>5.2977999999999996</v>
      </c>
      <c r="I33" s="66">
        <f t="shared" si="2"/>
        <v>8</v>
      </c>
      <c r="J33" s="65">
        <f>VLOOKUP($A33,'Return Data'!$B$7:$R$2292,8,0)</f>
        <v>4.8281999999999998</v>
      </c>
      <c r="K33" s="66">
        <f t="shared" si="3"/>
        <v>14</v>
      </c>
      <c r="L33" s="65">
        <f>VLOOKUP($A33,'Return Data'!$B$7:$R$2292,9,0)</f>
        <v>3.92</v>
      </c>
      <c r="M33" s="66">
        <f t="shared" si="4"/>
        <v>13</v>
      </c>
      <c r="N33" s="65">
        <f>VLOOKUP($A33,'Return Data'!$B$7:$R$2292,10,0)</f>
        <v>3.2229000000000001</v>
      </c>
      <c r="O33" s="66">
        <f t="shared" si="5"/>
        <v>23</v>
      </c>
      <c r="P33" s="65">
        <f>VLOOKUP($A33,'Return Data'!$B$7:$R$2292,11,0)</f>
        <v>13.686199999999999</v>
      </c>
      <c r="Q33" s="66">
        <f t="shared" si="6"/>
        <v>3</v>
      </c>
      <c r="R33" s="65">
        <f>VLOOKUP($A33,'Return Data'!$B$7:$R$2292,12,0)</f>
        <v>10.8369</v>
      </c>
      <c r="S33" s="66">
        <f t="shared" si="7"/>
        <v>3</v>
      </c>
      <c r="T33" s="65">
        <f>VLOOKUP($A33,'Return Data'!$B$7:$R$2292,13,0)</f>
        <v>9.3203999999999994</v>
      </c>
      <c r="U33" s="66">
        <f t="shared" si="8"/>
        <v>3</v>
      </c>
      <c r="V33" s="65">
        <f>VLOOKUP($A33,'Return Data'!$B$7:$R$2292,17,0)</f>
        <v>8.1351999999999993</v>
      </c>
      <c r="W33" s="66">
        <f>RANK(V33,V$8:V$33,0)</f>
        <v>3</v>
      </c>
      <c r="X33" s="65">
        <f>VLOOKUP($A33,'Return Data'!$B$7:$R$2292,14,0)</f>
        <v>3.8757999999999999</v>
      </c>
      <c r="Y33" s="66">
        <f>RANK(X33,X$8:X$33,0)</f>
        <v>20</v>
      </c>
      <c r="Z33" s="65">
        <f>VLOOKUP($A33,'Return Data'!$B$7:$R$2292,16,0)</f>
        <v>7.0247999999999999</v>
      </c>
      <c r="AA33" s="67">
        <f t="shared" si="11"/>
        <v>20</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4.6316884615384613</v>
      </c>
      <c r="E35" s="74"/>
      <c r="F35" s="75">
        <f>AVERAGE(F8:F33)</f>
        <v>3.7872153846153864</v>
      </c>
      <c r="G35" s="74"/>
      <c r="H35" s="75">
        <f>AVERAGE(H8:H33)</f>
        <v>5.4543538461538459</v>
      </c>
      <c r="I35" s="74"/>
      <c r="J35" s="75">
        <f>AVERAGE(J8:J33)</f>
        <v>4.7085269230769224</v>
      </c>
      <c r="K35" s="74"/>
      <c r="L35" s="75">
        <f>AVERAGE(L8:L33)</f>
        <v>4.2990230769230768</v>
      </c>
      <c r="M35" s="74"/>
      <c r="N35" s="75">
        <f>AVERAGE(N8:N33)</f>
        <v>4.0114269230769235</v>
      </c>
      <c r="O35" s="74"/>
      <c r="P35" s="75">
        <f>AVERAGE(P8:P33)</f>
        <v>16.234257692307693</v>
      </c>
      <c r="Q35" s="74"/>
      <c r="R35" s="75">
        <f>AVERAGE(R8:R33)</f>
        <v>12.389269230769232</v>
      </c>
      <c r="S35" s="74"/>
      <c r="T35" s="75">
        <f>AVERAGE(T8:T33)</f>
        <v>10.429276923076923</v>
      </c>
      <c r="U35" s="74"/>
      <c r="V35" s="75">
        <f>AVERAGE(V8:V33)</f>
        <v>5.6989799999999988</v>
      </c>
      <c r="W35" s="74"/>
      <c r="X35" s="75">
        <f>AVERAGE(X8:X33)</f>
        <v>4.6395960000000001</v>
      </c>
      <c r="Y35" s="74"/>
      <c r="Z35" s="75">
        <f>AVERAGE(Z8:Z33)</f>
        <v>7.5997538461538445</v>
      </c>
      <c r="AA35" s="76"/>
    </row>
    <row r="36" spans="1:27" x14ac:dyDescent="0.3">
      <c r="A36" s="73" t="s">
        <v>28</v>
      </c>
      <c r="B36" s="74"/>
      <c r="C36" s="74"/>
      <c r="D36" s="75">
        <f>MIN(D8:D33)</f>
        <v>-0.96609999999999996</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-3.621</v>
      </c>
      <c r="W36" s="74"/>
      <c r="X36" s="75">
        <f>MIN(X8:X33)</f>
        <v>-9.1304999999999996</v>
      </c>
      <c r="Y36" s="74"/>
      <c r="Z36" s="75">
        <f>MIN(Z8:Z33)</f>
        <v>0</v>
      </c>
      <c r="AA36" s="76"/>
    </row>
    <row r="37" spans="1:27" ht="15" thickBot="1" x14ac:dyDescent="0.35">
      <c r="A37" s="77" t="s">
        <v>29</v>
      </c>
      <c r="B37" s="78"/>
      <c r="C37" s="78"/>
      <c r="D37" s="79">
        <f>MAX(D8:D33)</f>
        <v>40.661900000000003</v>
      </c>
      <c r="E37" s="78"/>
      <c r="F37" s="79">
        <f>MAX(F8:F33)</f>
        <v>14.3378</v>
      </c>
      <c r="G37" s="78"/>
      <c r="H37" s="79">
        <f>MAX(H8:H33)</f>
        <v>15.0275</v>
      </c>
      <c r="I37" s="78"/>
      <c r="J37" s="79">
        <f>MAX(J8:J33)</f>
        <v>9.0525000000000002</v>
      </c>
      <c r="K37" s="78"/>
      <c r="L37" s="79">
        <f>MAX(L8:L33)</f>
        <v>15.0342</v>
      </c>
      <c r="M37" s="78"/>
      <c r="N37" s="79">
        <f>MAX(N8:N33)</f>
        <v>19.608799999999999</v>
      </c>
      <c r="O37" s="78"/>
      <c r="P37" s="79">
        <f>MAX(P8:P33)</f>
        <v>301.99520000000001</v>
      </c>
      <c r="Q37" s="78"/>
      <c r="R37" s="79">
        <f>MAX(R8:R33)</f>
        <v>202.77099999999999</v>
      </c>
      <c r="S37" s="78"/>
      <c r="T37" s="79">
        <f>MAX(T8:T33)</f>
        <v>153.88380000000001</v>
      </c>
      <c r="U37" s="78"/>
      <c r="V37" s="79">
        <f>MAX(V8:V33)</f>
        <v>14.5168</v>
      </c>
      <c r="W37" s="78"/>
      <c r="X37" s="79">
        <f>MAX(X8:X33)</f>
        <v>7.8760000000000003</v>
      </c>
      <c r="Y37" s="78"/>
      <c r="Z37" s="79">
        <f>MAX(Z8:Z33)</f>
        <v>23.0656</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999</v>
      </c>
      <c r="B8" s="64">
        <f>VLOOKUP($A8,'Return Data'!$B$7:$R$2292,3,0)</f>
        <v>44579</v>
      </c>
      <c r="C8" s="65">
        <f>VLOOKUP($A8,'Return Data'!$B$7:$R$2292,4,0)</f>
        <v>531.59</v>
      </c>
      <c r="D8" s="65">
        <f>VLOOKUP($A8,'Return Data'!$B$7:$R$2292,5,0)</f>
        <v>2.0325000000000002</v>
      </c>
      <c r="E8" s="66">
        <f t="shared" ref="E8:E33" si="0">RANK(D8,D$8:D$33,0)</f>
        <v>12</v>
      </c>
      <c r="F8" s="65">
        <f>VLOOKUP($A8,'Return Data'!$B$7:$R$2292,6,0)</f>
        <v>3.7745000000000002</v>
      </c>
      <c r="G8" s="66">
        <f t="shared" ref="G8:G33" si="1">RANK(F8,F$8:F$33,0)</f>
        <v>6</v>
      </c>
      <c r="H8" s="65">
        <f>VLOOKUP($A8,'Return Data'!$B$7:$R$2292,7,0)</f>
        <v>5.0918000000000001</v>
      </c>
      <c r="I8" s="66">
        <f t="shared" ref="I8:I33" si="2">RANK(H8,H$8:H$33,0)</f>
        <v>6</v>
      </c>
      <c r="J8" s="65">
        <f>VLOOKUP($A8,'Return Data'!$B$7:$R$2292,8,0)</f>
        <v>5.2474999999999996</v>
      </c>
      <c r="K8" s="66">
        <f t="shared" ref="K8:K33" si="3">RANK(J8,J$8:J$33,0)</f>
        <v>2</v>
      </c>
      <c r="L8" s="65">
        <f>VLOOKUP($A8,'Return Data'!$B$7:$R$2292,9,0)</f>
        <v>4.1020000000000003</v>
      </c>
      <c r="M8" s="66">
        <f t="shared" ref="M8:M33" si="4">RANK(L8,L$8:L$33,0)</f>
        <v>4</v>
      </c>
      <c r="N8" s="65">
        <f>VLOOKUP($A8,'Return Data'!$B$7:$R$2292,10,0)</f>
        <v>2.9285999999999999</v>
      </c>
      <c r="O8" s="66">
        <f t="shared" ref="O8:O33" si="5">RANK(N8,N$8:N$33,0)</f>
        <v>16</v>
      </c>
      <c r="P8" s="65">
        <f>VLOOKUP($A8,'Return Data'!$B$7:$R$2292,11,0)</f>
        <v>3.2946</v>
      </c>
      <c r="Q8" s="66">
        <f t="shared" ref="Q8:Q33" si="6">RANK(P8,P$8:P$33,0)</f>
        <v>11</v>
      </c>
      <c r="R8" s="65">
        <f>VLOOKUP($A8,'Return Data'!$B$7:$R$2292,12,0)</f>
        <v>3.7972000000000001</v>
      </c>
      <c r="S8" s="66">
        <f t="shared" ref="S8:S33" si="7">RANK(R8,R$8:R$33,0)</f>
        <v>10</v>
      </c>
      <c r="T8" s="65">
        <f>VLOOKUP($A8,'Return Data'!$B$7:$R$2292,13,0)</f>
        <v>3.7970999999999999</v>
      </c>
      <c r="U8" s="66">
        <f t="shared" ref="U8:U33" si="8">RANK(T8,T$8:T$33,0)</f>
        <v>9</v>
      </c>
      <c r="V8" s="65">
        <f>VLOOKUP($A8,'Return Data'!$B$7:$R$2292,17,0)</f>
        <v>5.5175000000000001</v>
      </c>
      <c r="W8" s="66">
        <f t="shared" ref="W8:W31" si="9">RANK(V8,V$8:V$33,0)</f>
        <v>8</v>
      </c>
      <c r="X8" s="65">
        <f>VLOOKUP($A8,'Return Data'!$B$7:$R$2292,14,0)</f>
        <v>6.3513999999999999</v>
      </c>
      <c r="Y8" s="66">
        <f t="shared" ref="Y8:Y31" si="10">RANK(X8,X$8:X$33,0)</f>
        <v>6</v>
      </c>
      <c r="Z8" s="65">
        <f>VLOOKUP($A8,'Return Data'!$B$7:$R$2292,16,0)</f>
        <v>7.3041999999999998</v>
      </c>
      <c r="AA8" s="67">
        <f t="shared" ref="AA8:AA33" si="11">RANK(Z8,Z$8:Z$33,0)</f>
        <v>15</v>
      </c>
    </row>
    <row r="9" spans="1:27" x14ac:dyDescent="0.3">
      <c r="A9" s="63" t="s">
        <v>1002</v>
      </c>
      <c r="B9" s="64">
        <f>VLOOKUP($A9,'Return Data'!$B$7:$R$2292,3,0)</f>
        <v>44579</v>
      </c>
      <c r="C9" s="65">
        <f>VLOOKUP($A9,'Return Data'!$B$7:$R$2292,4,0)</f>
        <v>2476.6111000000001</v>
      </c>
      <c r="D9" s="65">
        <f>VLOOKUP($A9,'Return Data'!$B$7:$R$2292,5,0)</f>
        <v>1.3309</v>
      </c>
      <c r="E9" s="66">
        <f t="shared" si="0"/>
        <v>16</v>
      </c>
      <c r="F9" s="65">
        <f>VLOOKUP($A9,'Return Data'!$B$7:$R$2292,6,0)</f>
        <v>2.1949999999999998</v>
      </c>
      <c r="G9" s="66">
        <f t="shared" si="1"/>
        <v>19</v>
      </c>
      <c r="H9" s="65">
        <f>VLOOKUP($A9,'Return Data'!$B$7:$R$2292,7,0)</f>
        <v>4.9729000000000001</v>
      </c>
      <c r="I9" s="66">
        <f t="shared" si="2"/>
        <v>7</v>
      </c>
      <c r="J9" s="65">
        <f>VLOOKUP($A9,'Return Data'!$B$7:$R$2292,8,0)</f>
        <v>5.0353000000000003</v>
      </c>
      <c r="K9" s="66">
        <f t="shared" si="3"/>
        <v>4</v>
      </c>
      <c r="L9" s="65">
        <f>VLOOKUP($A9,'Return Data'!$B$7:$R$2292,9,0)</f>
        <v>4.0403000000000002</v>
      </c>
      <c r="M9" s="66">
        <f t="shared" si="4"/>
        <v>6</v>
      </c>
      <c r="N9" s="65">
        <f>VLOOKUP($A9,'Return Data'!$B$7:$R$2292,10,0)</f>
        <v>3.3292999999999999</v>
      </c>
      <c r="O9" s="66">
        <f t="shared" si="5"/>
        <v>5</v>
      </c>
      <c r="P9" s="65">
        <f>VLOOKUP($A9,'Return Data'!$B$7:$R$2292,11,0)</f>
        <v>3.5846</v>
      </c>
      <c r="Q9" s="66">
        <f t="shared" si="6"/>
        <v>6</v>
      </c>
      <c r="R9" s="65">
        <f>VLOOKUP($A9,'Return Data'!$B$7:$R$2292,12,0)</f>
        <v>3.9064000000000001</v>
      </c>
      <c r="S9" s="66">
        <f t="shared" si="7"/>
        <v>7</v>
      </c>
      <c r="T9" s="65">
        <f>VLOOKUP($A9,'Return Data'!$B$7:$R$2292,13,0)</f>
        <v>3.9441000000000002</v>
      </c>
      <c r="U9" s="66">
        <f t="shared" si="8"/>
        <v>6</v>
      </c>
      <c r="V9" s="65">
        <f>VLOOKUP($A9,'Return Data'!$B$7:$R$2292,17,0)</f>
        <v>5.4537000000000004</v>
      </c>
      <c r="W9" s="66">
        <f t="shared" si="9"/>
        <v>9</v>
      </c>
      <c r="X9" s="65">
        <f>VLOOKUP($A9,'Return Data'!$B$7:$R$2292,14,0)</f>
        <v>6.5082000000000004</v>
      </c>
      <c r="Y9" s="66">
        <f t="shared" si="10"/>
        <v>3</v>
      </c>
      <c r="Z9" s="65">
        <f>VLOOKUP($A9,'Return Data'!$B$7:$R$2292,16,0)</f>
        <v>7.6615000000000002</v>
      </c>
      <c r="AA9" s="67">
        <f t="shared" si="11"/>
        <v>7</v>
      </c>
    </row>
    <row r="10" spans="1:27" x14ac:dyDescent="0.3">
      <c r="A10" s="63" t="s">
        <v>1003</v>
      </c>
      <c r="B10" s="64">
        <f>VLOOKUP($A10,'Return Data'!$B$7:$R$2292,3,0)</f>
        <v>44579</v>
      </c>
      <c r="C10" s="65">
        <f>VLOOKUP($A10,'Return Data'!$B$7:$R$2292,4,0)</f>
        <v>1594.1155000000001</v>
      </c>
      <c r="D10" s="65">
        <f>VLOOKUP($A10,'Return Data'!$B$7:$R$2292,5,0)</f>
        <v>0.95250000000000001</v>
      </c>
      <c r="E10" s="66">
        <f t="shared" si="0"/>
        <v>19</v>
      </c>
      <c r="F10" s="65">
        <f>VLOOKUP($A10,'Return Data'!$B$7:$R$2292,6,0)</f>
        <v>0.88390000000000002</v>
      </c>
      <c r="G10" s="66">
        <f t="shared" si="1"/>
        <v>24</v>
      </c>
      <c r="H10" s="65">
        <f>VLOOKUP($A10,'Return Data'!$B$7:$R$2292,7,0)</f>
        <v>2.6351</v>
      </c>
      <c r="I10" s="66">
        <f t="shared" si="2"/>
        <v>25</v>
      </c>
      <c r="J10" s="65">
        <f>VLOOKUP($A10,'Return Data'!$B$7:$R$2292,8,0)</f>
        <v>2.9613</v>
      </c>
      <c r="K10" s="66">
        <f t="shared" si="3"/>
        <v>25</v>
      </c>
      <c r="L10" s="65">
        <f>VLOOKUP($A10,'Return Data'!$B$7:$R$2292,9,0)</f>
        <v>2.7524000000000002</v>
      </c>
      <c r="M10" s="66">
        <f t="shared" si="4"/>
        <v>23</v>
      </c>
      <c r="N10" s="65">
        <f>VLOOKUP($A10,'Return Data'!$B$7:$R$2292,10,0)</f>
        <v>2.7770999999999999</v>
      </c>
      <c r="O10" s="66">
        <f t="shared" si="5"/>
        <v>19</v>
      </c>
      <c r="P10" s="65">
        <f>VLOOKUP($A10,'Return Data'!$B$7:$R$2292,11,0)</f>
        <v>2.8858999999999999</v>
      </c>
      <c r="Q10" s="66">
        <f t="shared" si="6"/>
        <v>23</v>
      </c>
      <c r="R10" s="65">
        <f>VLOOKUP($A10,'Return Data'!$B$7:$R$2292,12,0)</f>
        <v>3.0869</v>
      </c>
      <c r="S10" s="66">
        <f t="shared" si="7"/>
        <v>25</v>
      </c>
      <c r="T10" s="65">
        <f>VLOOKUP($A10,'Return Data'!$B$7:$R$2292,13,0)</f>
        <v>3.9763000000000002</v>
      </c>
      <c r="U10" s="66">
        <f t="shared" si="8"/>
        <v>5</v>
      </c>
      <c r="V10" s="65">
        <f>VLOOKUP($A10,'Return Data'!$B$7:$R$2292,17,0)</f>
        <v>-3.8414000000000001</v>
      </c>
      <c r="W10" s="66">
        <f t="shared" si="9"/>
        <v>25</v>
      </c>
      <c r="X10" s="65">
        <f>VLOOKUP($A10,'Return Data'!$B$7:$R$2292,14,0)</f>
        <v>-9.3614999999999995</v>
      </c>
      <c r="Y10" s="66">
        <f t="shared" si="10"/>
        <v>25</v>
      </c>
      <c r="Z10" s="65">
        <f>VLOOKUP($A10,'Return Data'!$B$7:$R$2292,16,0)</f>
        <v>3.7770000000000001</v>
      </c>
      <c r="AA10" s="67">
        <f t="shared" si="11"/>
        <v>24</v>
      </c>
    </row>
    <row r="11" spans="1:27" x14ac:dyDescent="0.3">
      <c r="A11" s="63" t="s">
        <v>1007</v>
      </c>
      <c r="B11" s="64">
        <f>VLOOKUP($A11,'Return Data'!$B$7:$R$2292,3,0)</f>
        <v>44579</v>
      </c>
      <c r="C11" s="65">
        <f>VLOOKUP($A11,'Return Data'!$B$7:$R$2292,4,0)</f>
        <v>32.654699999999998</v>
      </c>
      <c r="D11" s="65">
        <f>VLOOKUP($A11,'Return Data'!$B$7:$R$2292,5,0)</f>
        <v>0.22359999999999999</v>
      </c>
      <c r="E11" s="66">
        <f t="shared" si="0"/>
        <v>21</v>
      </c>
      <c r="F11" s="65">
        <f>VLOOKUP($A11,'Return Data'!$B$7:$R$2292,6,0)</f>
        <v>2.2639999999999998</v>
      </c>
      <c r="G11" s="66">
        <f t="shared" si="1"/>
        <v>17</v>
      </c>
      <c r="H11" s="65">
        <f>VLOOKUP($A11,'Return Data'!$B$7:$R$2292,7,0)</f>
        <v>4.6828000000000003</v>
      </c>
      <c r="I11" s="66">
        <f t="shared" si="2"/>
        <v>12</v>
      </c>
      <c r="J11" s="65">
        <f>VLOOKUP($A11,'Return Data'!$B$7:$R$2292,8,0)</f>
        <v>4.7030000000000003</v>
      </c>
      <c r="K11" s="66">
        <f t="shared" si="3"/>
        <v>7</v>
      </c>
      <c r="L11" s="65">
        <f>VLOOKUP($A11,'Return Data'!$B$7:$R$2292,9,0)</f>
        <v>3.2086000000000001</v>
      </c>
      <c r="M11" s="66">
        <f t="shared" si="4"/>
        <v>17</v>
      </c>
      <c r="N11" s="65">
        <f>VLOOKUP($A11,'Return Data'!$B$7:$R$2292,10,0)</f>
        <v>2.8178999999999998</v>
      </c>
      <c r="O11" s="66">
        <f t="shared" si="5"/>
        <v>18</v>
      </c>
      <c r="P11" s="65">
        <f>VLOOKUP($A11,'Return Data'!$B$7:$R$2292,11,0)</f>
        <v>2.9535999999999998</v>
      </c>
      <c r="Q11" s="66">
        <f t="shared" si="6"/>
        <v>22</v>
      </c>
      <c r="R11" s="65">
        <f>VLOOKUP($A11,'Return Data'!$B$7:$R$2292,12,0)</f>
        <v>3.4357000000000002</v>
      </c>
      <c r="S11" s="66">
        <f t="shared" si="7"/>
        <v>16</v>
      </c>
      <c r="T11" s="65">
        <f>VLOOKUP($A11,'Return Data'!$B$7:$R$2292,13,0)</f>
        <v>3.62</v>
      </c>
      <c r="U11" s="66">
        <f t="shared" si="8"/>
        <v>16</v>
      </c>
      <c r="V11" s="65">
        <f>VLOOKUP($A11,'Return Data'!$B$7:$R$2292,17,0)</f>
        <v>5.2634999999999996</v>
      </c>
      <c r="W11" s="66">
        <f t="shared" si="9"/>
        <v>12</v>
      </c>
      <c r="X11" s="65">
        <f>VLOOKUP($A11,'Return Data'!$B$7:$R$2292,14,0)</f>
        <v>5.7828999999999997</v>
      </c>
      <c r="Y11" s="66">
        <f t="shared" si="10"/>
        <v>12</v>
      </c>
      <c r="Z11" s="65">
        <f>VLOOKUP($A11,'Return Data'!$B$7:$R$2292,16,0)</f>
        <v>7.5518999999999998</v>
      </c>
      <c r="AA11" s="67">
        <f t="shared" si="11"/>
        <v>8</v>
      </c>
    </row>
    <row r="12" spans="1:27" x14ac:dyDescent="0.3">
      <c r="A12" s="63" t="s">
        <v>1010</v>
      </c>
      <c r="B12" s="64">
        <f>VLOOKUP($A12,'Return Data'!$B$7:$R$2292,3,0)</f>
        <v>44579</v>
      </c>
      <c r="C12" s="65">
        <f>VLOOKUP($A12,'Return Data'!$B$7:$R$2292,4,0)</f>
        <v>33.976199999999999</v>
      </c>
      <c r="D12" s="65">
        <f>VLOOKUP($A12,'Return Data'!$B$7:$R$2292,5,0)</f>
        <v>2.1486999999999998</v>
      </c>
      <c r="E12" s="66">
        <f t="shared" si="0"/>
        <v>10</v>
      </c>
      <c r="F12" s="65">
        <f>VLOOKUP($A12,'Return Data'!$B$7:$R$2292,6,0)</f>
        <v>3.2240000000000002</v>
      </c>
      <c r="G12" s="66">
        <f t="shared" si="1"/>
        <v>8</v>
      </c>
      <c r="H12" s="65">
        <f>VLOOKUP($A12,'Return Data'!$B$7:$R$2292,7,0)</f>
        <v>4.5465999999999998</v>
      </c>
      <c r="I12" s="66">
        <f t="shared" si="2"/>
        <v>14</v>
      </c>
      <c r="J12" s="65">
        <f>VLOOKUP($A12,'Return Data'!$B$7:$R$2292,8,0)</f>
        <v>4.3966000000000003</v>
      </c>
      <c r="K12" s="66">
        <f t="shared" si="3"/>
        <v>14</v>
      </c>
      <c r="L12" s="65">
        <f>VLOOKUP($A12,'Return Data'!$B$7:$R$2292,9,0)</f>
        <v>3.6440000000000001</v>
      </c>
      <c r="M12" s="66">
        <f t="shared" si="4"/>
        <v>10</v>
      </c>
      <c r="N12" s="65">
        <f>VLOOKUP($A12,'Return Data'!$B$7:$R$2292,10,0)</f>
        <v>3.1257999999999999</v>
      </c>
      <c r="O12" s="66">
        <f t="shared" si="5"/>
        <v>9</v>
      </c>
      <c r="P12" s="65">
        <f>VLOOKUP($A12,'Return Data'!$B$7:$R$2292,11,0)</f>
        <v>3.1423999999999999</v>
      </c>
      <c r="Q12" s="66">
        <f t="shared" si="6"/>
        <v>16</v>
      </c>
      <c r="R12" s="65">
        <f>VLOOKUP($A12,'Return Data'!$B$7:$R$2292,12,0)</f>
        <v>3.3371</v>
      </c>
      <c r="S12" s="66">
        <f t="shared" si="7"/>
        <v>21</v>
      </c>
      <c r="T12" s="65">
        <f>VLOOKUP($A12,'Return Data'!$B$7:$R$2292,13,0)</f>
        <v>3.3613</v>
      </c>
      <c r="U12" s="66">
        <f t="shared" si="8"/>
        <v>20</v>
      </c>
      <c r="V12" s="65">
        <f>VLOOKUP($A12,'Return Data'!$B$7:$R$2292,17,0)</f>
        <v>4.6787000000000001</v>
      </c>
      <c r="W12" s="66">
        <f t="shared" si="9"/>
        <v>19</v>
      </c>
      <c r="X12" s="65">
        <f>VLOOKUP($A12,'Return Data'!$B$7:$R$2292,14,0)</f>
        <v>5.7272999999999996</v>
      </c>
      <c r="Y12" s="66">
        <f t="shared" si="10"/>
        <v>13</v>
      </c>
      <c r="Z12" s="65">
        <f>VLOOKUP($A12,'Return Data'!$B$7:$R$2292,16,0)</f>
        <v>7.5110999999999999</v>
      </c>
      <c r="AA12" s="67">
        <f t="shared" si="11"/>
        <v>9</v>
      </c>
    </row>
    <row r="13" spans="1:27" x14ac:dyDescent="0.3">
      <c r="A13" s="63" t="s">
        <v>1012</v>
      </c>
      <c r="B13" s="64">
        <f>VLOOKUP($A13,'Return Data'!$B$7:$R$2292,3,0)</f>
        <v>44579</v>
      </c>
      <c r="C13" s="65">
        <f>VLOOKUP($A13,'Return Data'!$B$7:$R$2292,4,0)</f>
        <v>15.979100000000001</v>
      </c>
      <c r="D13" s="65">
        <f>VLOOKUP($A13,'Return Data'!$B$7:$R$2292,5,0)</f>
        <v>3.1981999999999999</v>
      </c>
      <c r="E13" s="66">
        <f t="shared" si="0"/>
        <v>8</v>
      </c>
      <c r="F13" s="65">
        <f>VLOOKUP($A13,'Return Data'!$B$7:$R$2292,6,0)</f>
        <v>3.6562000000000001</v>
      </c>
      <c r="G13" s="66">
        <f t="shared" si="1"/>
        <v>7</v>
      </c>
      <c r="H13" s="65">
        <f>VLOOKUP($A13,'Return Data'!$B$7:$R$2292,7,0)</f>
        <v>4.6052</v>
      </c>
      <c r="I13" s="66">
        <f t="shared" si="2"/>
        <v>13</v>
      </c>
      <c r="J13" s="65">
        <f>VLOOKUP($A13,'Return Data'!$B$7:$R$2292,8,0)</f>
        <v>4.4619</v>
      </c>
      <c r="K13" s="66">
        <f t="shared" si="3"/>
        <v>12</v>
      </c>
      <c r="L13" s="65">
        <f>VLOOKUP($A13,'Return Data'!$B$7:$R$2292,9,0)</f>
        <v>4.0473999999999997</v>
      </c>
      <c r="M13" s="66">
        <f t="shared" si="4"/>
        <v>5</v>
      </c>
      <c r="N13" s="65">
        <f>VLOOKUP($A13,'Return Data'!$B$7:$R$2292,10,0)</f>
        <v>3.2744</v>
      </c>
      <c r="O13" s="66">
        <f t="shared" si="5"/>
        <v>7</v>
      </c>
      <c r="P13" s="65">
        <f>VLOOKUP($A13,'Return Data'!$B$7:$R$2292,11,0)</f>
        <v>3.3106</v>
      </c>
      <c r="Q13" s="66">
        <f t="shared" si="6"/>
        <v>10</v>
      </c>
      <c r="R13" s="65">
        <f>VLOOKUP($A13,'Return Data'!$B$7:$R$2292,12,0)</f>
        <v>3.6665999999999999</v>
      </c>
      <c r="S13" s="66">
        <f t="shared" si="7"/>
        <v>11</v>
      </c>
      <c r="T13" s="65">
        <f>VLOOKUP($A13,'Return Data'!$B$7:$R$2292,13,0)</f>
        <v>3.7549999999999999</v>
      </c>
      <c r="U13" s="66">
        <f t="shared" si="8"/>
        <v>11</v>
      </c>
      <c r="V13" s="65">
        <f>VLOOKUP($A13,'Return Data'!$B$7:$R$2292,17,0)</f>
        <v>4.9882</v>
      </c>
      <c r="W13" s="66">
        <f t="shared" si="9"/>
        <v>16</v>
      </c>
      <c r="X13" s="65">
        <f>VLOOKUP($A13,'Return Data'!$B$7:$R$2292,14,0)</f>
        <v>6.1492000000000004</v>
      </c>
      <c r="Y13" s="66">
        <f t="shared" si="10"/>
        <v>8</v>
      </c>
      <c r="Z13" s="65">
        <f>VLOOKUP($A13,'Return Data'!$B$7:$R$2292,16,0)</f>
        <v>7.0650000000000004</v>
      </c>
      <c r="AA13" s="67">
        <f t="shared" si="11"/>
        <v>18</v>
      </c>
    </row>
    <row r="14" spans="1:27" x14ac:dyDescent="0.3">
      <c r="A14" s="63" t="s">
        <v>1893</v>
      </c>
      <c r="B14" s="64">
        <f>VLOOKUP($A14,'Return Data'!$B$7:$R$2292,3,0)</f>
        <v>44579</v>
      </c>
      <c r="C14" s="65">
        <f>VLOOKUP($A14,'Return Data'!$B$7:$R$2292,4,0)</f>
        <v>26.563700000000001</v>
      </c>
      <c r="D14" s="65">
        <f>VLOOKUP($A14,'Return Data'!$B$7:$R$2292,5,0)</f>
        <v>18.6967</v>
      </c>
      <c r="E14" s="66">
        <f t="shared" si="0"/>
        <v>2</v>
      </c>
      <c r="F14" s="65">
        <f>VLOOKUP($A14,'Return Data'!$B$7:$R$2292,6,0)</f>
        <v>14.347099999999999</v>
      </c>
      <c r="G14" s="66">
        <f t="shared" si="1"/>
        <v>1</v>
      </c>
      <c r="H14" s="65">
        <f>VLOOKUP($A14,'Return Data'!$B$7:$R$2292,7,0)</f>
        <v>15.020300000000001</v>
      </c>
      <c r="I14" s="66">
        <f t="shared" si="2"/>
        <v>1</v>
      </c>
      <c r="J14" s="65">
        <f>VLOOKUP($A14,'Return Data'!$B$7:$R$2292,8,0)</f>
        <v>9.0609000000000002</v>
      </c>
      <c r="K14" s="66">
        <f t="shared" si="3"/>
        <v>1</v>
      </c>
      <c r="L14" s="65">
        <f>VLOOKUP($A14,'Return Data'!$B$7:$R$2292,9,0)</f>
        <v>8.4437999999999995</v>
      </c>
      <c r="M14" s="66">
        <f t="shared" si="4"/>
        <v>2</v>
      </c>
      <c r="N14" s="65">
        <f>VLOOKUP($A14,'Return Data'!$B$7:$R$2292,10,0)</f>
        <v>19.609200000000001</v>
      </c>
      <c r="O14" s="66">
        <f t="shared" si="5"/>
        <v>1</v>
      </c>
      <c r="P14" s="65">
        <f>VLOOKUP($A14,'Return Data'!$B$7:$R$2292,11,0)</f>
        <v>24.3873</v>
      </c>
      <c r="Q14" s="66">
        <f t="shared" si="6"/>
        <v>2</v>
      </c>
      <c r="R14" s="65">
        <f>VLOOKUP($A14,'Return Data'!$B$7:$R$2292,12,0)</f>
        <v>18.1465</v>
      </c>
      <c r="S14" s="66">
        <f t="shared" si="7"/>
        <v>2</v>
      </c>
      <c r="T14" s="65">
        <f>VLOOKUP($A14,'Return Data'!$B$7:$R$2292,13,0)</f>
        <v>16.641500000000001</v>
      </c>
      <c r="U14" s="66">
        <f t="shared" si="8"/>
        <v>2</v>
      </c>
      <c r="V14" s="65">
        <f>VLOOKUP($A14,'Return Data'!$B$7:$R$2292,17,0)</f>
        <v>12.7193</v>
      </c>
      <c r="W14" s="66">
        <f t="shared" si="9"/>
        <v>2</v>
      </c>
      <c r="X14" s="65">
        <f>VLOOKUP($A14,'Return Data'!$B$7:$R$2292,14,0)</f>
        <v>7.5948000000000002</v>
      </c>
      <c r="Y14" s="66">
        <f t="shared" si="10"/>
        <v>1</v>
      </c>
      <c r="Z14" s="65">
        <f>VLOOKUP($A14,'Return Data'!$B$7:$R$2292,16,0)</f>
        <v>8.8742999999999999</v>
      </c>
      <c r="AA14" s="67">
        <f t="shared" si="11"/>
        <v>2</v>
      </c>
    </row>
    <row r="15" spans="1:27" x14ac:dyDescent="0.3">
      <c r="A15" s="63" t="s">
        <v>1017</v>
      </c>
      <c r="B15" s="64">
        <f>VLOOKUP($A15,'Return Data'!$B$7:$R$2292,3,0)</f>
        <v>44579</v>
      </c>
      <c r="C15" s="65">
        <f>VLOOKUP($A15,'Return Data'!$B$7:$R$2292,4,0)</f>
        <v>46.4773</v>
      </c>
      <c r="D15" s="65">
        <f>VLOOKUP($A15,'Return Data'!$B$7:$R$2292,5,0)</f>
        <v>6.5194000000000001</v>
      </c>
      <c r="E15" s="66">
        <f t="shared" si="0"/>
        <v>4</v>
      </c>
      <c r="F15" s="65">
        <f>VLOOKUP($A15,'Return Data'!$B$7:$R$2292,6,0)</f>
        <v>3.7907999999999999</v>
      </c>
      <c r="G15" s="66">
        <f t="shared" si="1"/>
        <v>5</v>
      </c>
      <c r="H15" s="65">
        <f>VLOOKUP($A15,'Return Data'!$B$7:$R$2292,7,0)</f>
        <v>4.8285999999999998</v>
      </c>
      <c r="I15" s="66">
        <f t="shared" si="2"/>
        <v>8</v>
      </c>
      <c r="J15" s="65">
        <f>VLOOKUP($A15,'Return Data'!$B$7:$R$2292,8,0)</f>
        <v>4.6473000000000004</v>
      </c>
      <c r="K15" s="66">
        <f t="shared" si="3"/>
        <v>10</v>
      </c>
      <c r="L15" s="65">
        <f>VLOOKUP($A15,'Return Data'!$B$7:$R$2292,9,0)</f>
        <v>3.0266000000000002</v>
      </c>
      <c r="M15" s="66">
        <f t="shared" si="4"/>
        <v>19</v>
      </c>
      <c r="N15" s="65">
        <f>VLOOKUP($A15,'Return Data'!$B$7:$R$2292,10,0)</f>
        <v>2.6069</v>
      </c>
      <c r="O15" s="66">
        <f t="shared" si="5"/>
        <v>23</v>
      </c>
      <c r="P15" s="65">
        <f>VLOOKUP($A15,'Return Data'!$B$7:$R$2292,11,0)</f>
        <v>3.4613999999999998</v>
      </c>
      <c r="Q15" s="66">
        <f t="shared" si="6"/>
        <v>8</v>
      </c>
      <c r="R15" s="65">
        <f>VLOOKUP($A15,'Return Data'!$B$7:$R$2292,12,0)</f>
        <v>4.0122999999999998</v>
      </c>
      <c r="S15" s="66">
        <f t="shared" si="7"/>
        <v>6</v>
      </c>
      <c r="T15" s="65">
        <f>VLOOKUP($A15,'Return Data'!$B$7:$R$2292,13,0)</f>
        <v>3.7589999999999999</v>
      </c>
      <c r="U15" s="66">
        <f t="shared" si="8"/>
        <v>10</v>
      </c>
      <c r="V15" s="65">
        <f>VLOOKUP($A15,'Return Data'!$B$7:$R$2292,17,0)</f>
        <v>5.8083</v>
      </c>
      <c r="W15" s="66">
        <f t="shared" si="9"/>
        <v>5</v>
      </c>
      <c r="X15" s="65">
        <f>VLOOKUP($A15,'Return Data'!$B$7:$R$2292,14,0)</f>
        <v>6.4823000000000004</v>
      </c>
      <c r="Y15" s="66">
        <f t="shared" si="10"/>
        <v>4</v>
      </c>
      <c r="Z15" s="65">
        <f>VLOOKUP($A15,'Return Data'!$B$7:$R$2292,16,0)</f>
        <v>7.1711999999999998</v>
      </c>
      <c r="AA15" s="67">
        <f t="shared" si="11"/>
        <v>17</v>
      </c>
    </row>
    <row r="16" spans="1:27" x14ac:dyDescent="0.3">
      <c r="A16" s="63" t="s">
        <v>1019</v>
      </c>
      <c r="B16" s="64">
        <f>VLOOKUP($A16,'Return Data'!$B$7:$R$2292,3,0)</f>
        <v>44579</v>
      </c>
      <c r="C16" s="65">
        <f>VLOOKUP($A16,'Return Data'!$B$7:$R$2292,4,0)</f>
        <v>16.639500000000002</v>
      </c>
      <c r="D16" s="65">
        <f>VLOOKUP($A16,'Return Data'!$B$7:$R$2292,5,0)</f>
        <v>1.3162</v>
      </c>
      <c r="E16" s="66">
        <f t="shared" si="0"/>
        <v>17</v>
      </c>
      <c r="F16" s="65">
        <f>VLOOKUP($A16,'Return Data'!$B$7:$R$2292,6,0)</f>
        <v>2.9622999999999999</v>
      </c>
      <c r="G16" s="66">
        <f t="shared" si="1"/>
        <v>11</v>
      </c>
      <c r="H16" s="65">
        <f>VLOOKUP($A16,'Return Data'!$B$7:$R$2292,7,0)</f>
        <v>4.7988999999999997</v>
      </c>
      <c r="I16" s="66">
        <f t="shared" si="2"/>
        <v>9</v>
      </c>
      <c r="J16" s="65">
        <f>VLOOKUP($A16,'Return Data'!$B$7:$R$2292,8,0)</f>
        <v>4.4260000000000002</v>
      </c>
      <c r="K16" s="66">
        <f t="shared" si="3"/>
        <v>13</v>
      </c>
      <c r="L16" s="65">
        <f>VLOOKUP($A16,'Return Data'!$B$7:$R$2292,9,0)</f>
        <v>3.7965</v>
      </c>
      <c r="M16" s="66">
        <f t="shared" si="4"/>
        <v>7</v>
      </c>
      <c r="N16" s="65">
        <f>VLOOKUP($A16,'Return Data'!$B$7:$R$2292,10,0)</f>
        <v>3.1676000000000002</v>
      </c>
      <c r="O16" s="66">
        <f t="shared" si="5"/>
        <v>8</v>
      </c>
      <c r="P16" s="65">
        <f>VLOOKUP($A16,'Return Data'!$B$7:$R$2292,11,0)</f>
        <v>3.0712000000000002</v>
      </c>
      <c r="Q16" s="66">
        <f t="shared" si="6"/>
        <v>20</v>
      </c>
      <c r="R16" s="65">
        <f>VLOOKUP($A16,'Return Data'!$B$7:$R$2292,12,0)</f>
        <v>3.4355000000000002</v>
      </c>
      <c r="S16" s="66">
        <f t="shared" si="7"/>
        <v>17</v>
      </c>
      <c r="T16" s="65">
        <f>VLOOKUP($A16,'Return Data'!$B$7:$R$2292,13,0)</f>
        <v>3.4956</v>
      </c>
      <c r="U16" s="66">
        <f t="shared" si="8"/>
        <v>18</v>
      </c>
      <c r="V16" s="65">
        <f>VLOOKUP($A16,'Return Data'!$B$7:$R$2292,17,0)</f>
        <v>3.2178</v>
      </c>
      <c r="W16" s="66">
        <f t="shared" si="9"/>
        <v>22</v>
      </c>
      <c r="X16" s="65">
        <f>VLOOKUP($A16,'Return Data'!$B$7:$R$2292,14,0)</f>
        <v>1.1309</v>
      </c>
      <c r="Y16" s="66">
        <f t="shared" si="10"/>
        <v>21</v>
      </c>
      <c r="Z16" s="65">
        <f>VLOOKUP($A16,'Return Data'!$B$7:$R$2292,16,0)</f>
        <v>3.3917999999999999</v>
      </c>
      <c r="AA16" s="67">
        <f t="shared" si="11"/>
        <v>25</v>
      </c>
    </row>
    <row r="17" spans="1:27" x14ac:dyDescent="0.3">
      <c r="A17" s="63" t="s">
        <v>1021</v>
      </c>
      <c r="B17" s="64">
        <f>VLOOKUP($A17,'Return Data'!$B$7:$R$2292,3,0)</f>
        <v>44579</v>
      </c>
      <c r="C17" s="65">
        <f>VLOOKUP($A17,'Return Data'!$B$7:$R$2292,4,0)</f>
        <v>430.60169999999999</v>
      </c>
      <c r="D17" s="65">
        <f>VLOOKUP($A17,'Return Data'!$B$7:$R$2292,5,0)</f>
        <v>11.837</v>
      </c>
      <c r="E17" s="66">
        <f t="shared" si="0"/>
        <v>3</v>
      </c>
      <c r="F17" s="65">
        <f>VLOOKUP($A17,'Return Data'!$B$7:$R$2292,6,0)</f>
        <v>4.2339000000000002</v>
      </c>
      <c r="G17" s="66">
        <f t="shared" si="1"/>
        <v>3</v>
      </c>
      <c r="H17" s="65">
        <f>VLOOKUP($A17,'Return Data'!$B$7:$R$2292,7,0)</f>
        <v>5.1539999999999999</v>
      </c>
      <c r="I17" s="66">
        <f t="shared" si="2"/>
        <v>3</v>
      </c>
      <c r="J17" s="65">
        <f>VLOOKUP($A17,'Return Data'!$B$7:$R$2292,8,0)</f>
        <v>4.2427000000000001</v>
      </c>
      <c r="K17" s="66">
        <f t="shared" si="3"/>
        <v>16</v>
      </c>
      <c r="L17" s="65">
        <f>VLOOKUP($A17,'Return Data'!$B$7:$R$2292,9,0)</f>
        <v>1.6226</v>
      </c>
      <c r="M17" s="66">
        <f t="shared" si="4"/>
        <v>25</v>
      </c>
      <c r="N17" s="65">
        <f>VLOOKUP($A17,'Return Data'!$B$7:$R$2292,10,0)</f>
        <v>1.5353000000000001</v>
      </c>
      <c r="O17" s="66">
        <f t="shared" si="5"/>
        <v>25</v>
      </c>
      <c r="P17" s="65">
        <f>VLOOKUP($A17,'Return Data'!$B$7:$R$2292,11,0)</f>
        <v>3.7162000000000002</v>
      </c>
      <c r="Q17" s="66">
        <f t="shared" si="6"/>
        <v>4</v>
      </c>
      <c r="R17" s="65">
        <f>VLOOKUP($A17,'Return Data'!$B$7:$R$2292,12,0)</f>
        <v>4.4436</v>
      </c>
      <c r="S17" s="66">
        <f t="shared" si="7"/>
        <v>4</v>
      </c>
      <c r="T17" s="65">
        <f>VLOOKUP($A17,'Return Data'!$B$7:$R$2292,13,0)</f>
        <v>3.8001</v>
      </c>
      <c r="U17" s="66">
        <f t="shared" si="8"/>
        <v>8</v>
      </c>
      <c r="V17" s="65">
        <f>VLOOKUP($A17,'Return Data'!$B$7:$R$2292,17,0)</f>
        <v>6.0164999999999997</v>
      </c>
      <c r="W17" s="66">
        <f t="shared" si="9"/>
        <v>4</v>
      </c>
      <c r="X17" s="65">
        <f>VLOOKUP($A17,'Return Data'!$B$7:$R$2292,14,0)</f>
        <v>6.9058000000000002</v>
      </c>
      <c r="Y17" s="66">
        <f t="shared" si="10"/>
        <v>2</v>
      </c>
      <c r="Z17" s="65">
        <f>VLOOKUP($A17,'Return Data'!$B$7:$R$2292,16,0)</f>
        <v>7.8484999999999996</v>
      </c>
      <c r="AA17" s="67">
        <f t="shared" si="11"/>
        <v>3</v>
      </c>
    </row>
    <row r="18" spans="1:27" x14ac:dyDescent="0.3">
      <c r="A18" s="63" t="s">
        <v>1024</v>
      </c>
      <c r="B18" s="64">
        <f>VLOOKUP($A18,'Return Data'!$B$7:$R$2292,3,0)</f>
        <v>44579</v>
      </c>
      <c r="C18" s="65">
        <f>VLOOKUP($A18,'Return Data'!$B$7:$R$2292,4,0)</f>
        <v>31.110700000000001</v>
      </c>
      <c r="D18" s="65">
        <f>VLOOKUP($A18,'Return Data'!$B$7:$R$2292,5,0)</f>
        <v>-0.46929999999999999</v>
      </c>
      <c r="E18" s="66">
        <f t="shared" si="0"/>
        <v>24</v>
      </c>
      <c r="F18" s="65">
        <f>VLOOKUP($A18,'Return Data'!$B$7:$R$2292,6,0)</f>
        <v>0.70399999999999996</v>
      </c>
      <c r="G18" s="66">
        <f t="shared" si="1"/>
        <v>25</v>
      </c>
      <c r="H18" s="65">
        <f>VLOOKUP($A18,'Return Data'!$B$7:$R$2292,7,0)</f>
        <v>4.2271000000000001</v>
      </c>
      <c r="I18" s="66">
        <f t="shared" si="2"/>
        <v>17</v>
      </c>
      <c r="J18" s="65">
        <f>VLOOKUP($A18,'Return Data'!$B$7:$R$2292,8,0)</f>
        <v>3.6421000000000001</v>
      </c>
      <c r="K18" s="66">
        <f t="shared" si="3"/>
        <v>21</v>
      </c>
      <c r="L18" s="65">
        <f>VLOOKUP($A18,'Return Data'!$B$7:$R$2292,9,0)</f>
        <v>2.9443000000000001</v>
      </c>
      <c r="M18" s="66">
        <f t="shared" si="4"/>
        <v>20</v>
      </c>
      <c r="N18" s="65">
        <f>VLOOKUP($A18,'Return Data'!$B$7:$R$2292,10,0)</f>
        <v>3.1141999999999999</v>
      </c>
      <c r="O18" s="66">
        <f t="shared" si="5"/>
        <v>10</v>
      </c>
      <c r="P18" s="65">
        <f>VLOOKUP($A18,'Return Data'!$B$7:$R$2292,11,0)</f>
        <v>3.2216</v>
      </c>
      <c r="Q18" s="66">
        <f t="shared" si="6"/>
        <v>14</v>
      </c>
      <c r="R18" s="65">
        <f>VLOOKUP($A18,'Return Data'!$B$7:$R$2292,12,0)</f>
        <v>3.5939000000000001</v>
      </c>
      <c r="S18" s="66">
        <f t="shared" si="7"/>
        <v>12</v>
      </c>
      <c r="T18" s="65">
        <f>VLOOKUP($A18,'Return Data'!$B$7:$R$2292,13,0)</f>
        <v>3.7126999999999999</v>
      </c>
      <c r="U18" s="66">
        <f t="shared" si="8"/>
        <v>12</v>
      </c>
      <c r="V18" s="65">
        <f>VLOOKUP($A18,'Return Data'!$B$7:$R$2292,17,0)</f>
        <v>5.0918999999999999</v>
      </c>
      <c r="W18" s="66">
        <f t="shared" si="9"/>
        <v>14</v>
      </c>
      <c r="X18" s="65">
        <f>VLOOKUP($A18,'Return Data'!$B$7:$R$2292,14,0)</f>
        <v>6.1355000000000004</v>
      </c>
      <c r="Y18" s="66">
        <f t="shared" si="10"/>
        <v>9</v>
      </c>
      <c r="Z18" s="65">
        <f>VLOOKUP($A18,'Return Data'!$B$7:$R$2292,16,0)</f>
        <v>7.3446999999999996</v>
      </c>
      <c r="AA18" s="67">
        <f t="shared" si="11"/>
        <v>13</v>
      </c>
    </row>
    <row r="19" spans="1:27" x14ac:dyDescent="0.3">
      <c r="A19" s="63" t="s">
        <v>1025</v>
      </c>
      <c r="B19" s="64">
        <f>VLOOKUP($A19,'Return Data'!$B$7:$R$2292,3,0)</f>
        <v>44579</v>
      </c>
      <c r="C19" s="65">
        <f>VLOOKUP($A19,'Return Data'!$B$7:$R$2292,4,0)</f>
        <v>3049.9128000000001</v>
      </c>
      <c r="D19" s="65">
        <f>VLOOKUP($A19,'Return Data'!$B$7:$R$2292,5,0)</f>
        <v>-1.296</v>
      </c>
      <c r="E19" s="66">
        <f t="shared" si="0"/>
        <v>26</v>
      </c>
      <c r="F19" s="65">
        <f>VLOOKUP($A19,'Return Data'!$B$7:$R$2292,6,0)</f>
        <v>1.3504</v>
      </c>
      <c r="G19" s="66">
        <f t="shared" si="1"/>
        <v>23</v>
      </c>
      <c r="H19" s="65">
        <f>VLOOKUP($A19,'Return Data'!$B$7:$R$2292,7,0)</f>
        <v>3.9980000000000002</v>
      </c>
      <c r="I19" s="66">
        <f t="shared" si="2"/>
        <v>20</v>
      </c>
      <c r="J19" s="65">
        <f>VLOOKUP($A19,'Return Data'!$B$7:$R$2292,8,0)</f>
        <v>3.7486999999999999</v>
      </c>
      <c r="K19" s="66">
        <f t="shared" si="3"/>
        <v>19</v>
      </c>
      <c r="L19" s="65">
        <f>VLOOKUP($A19,'Return Data'!$B$7:$R$2292,9,0)</f>
        <v>3.1823000000000001</v>
      </c>
      <c r="M19" s="66">
        <f t="shared" si="4"/>
        <v>18</v>
      </c>
      <c r="N19" s="65">
        <f>VLOOKUP($A19,'Return Data'!$B$7:$R$2292,10,0)</f>
        <v>3.0085000000000002</v>
      </c>
      <c r="O19" s="66">
        <f t="shared" si="5"/>
        <v>14</v>
      </c>
      <c r="P19" s="65">
        <f>VLOOKUP($A19,'Return Data'!$B$7:$R$2292,11,0)</f>
        <v>3.1223999999999998</v>
      </c>
      <c r="Q19" s="66">
        <f t="shared" si="6"/>
        <v>18</v>
      </c>
      <c r="R19" s="65">
        <f>VLOOKUP($A19,'Return Data'!$B$7:$R$2292,12,0)</f>
        <v>3.5621999999999998</v>
      </c>
      <c r="S19" s="66">
        <f t="shared" si="7"/>
        <v>14</v>
      </c>
      <c r="T19" s="65">
        <f>VLOOKUP($A19,'Return Data'!$B$7:$R$2292,13,0)</f>
        <v>3.6991999999999998</v>
      </c>
      <c r="U19" s="66">
        <f t="shared" si="8"/>
        <v>13</v>
      </c>
      <c r="V19" s="65">
        <f>VLOOKUP($A19,'Return Data'!$B$7:$R$2292,17,0)</f>
        <v>5.1691000000000003</v>
      </c>
      <c r="W19" s="66">
        <f t="shared" si="9"/>
        <v>13</v>
      </c>
      <c r="X19" s="65">
        <f>VLOOKUP($A19,'Return Data'!$B$7:$R$2292,14,0)</f>
        <v>6.3418999999999999</v>
      </c>
      <c r="Y19" s="66">
        <f t="shared" si="10"/>
        <v>7</v>
      </c>
      <c r="Z19" s="65">
        <f>VLOOKUP($A19,'Return Data'!$B$7:$R$2292,16,0)</f>
        <v>7.7100999999999997</v>
      </c>
      <c r="AA19" s="67">
        <f t="shared" si="11"/>
        <v>5</v>
      </c>
    </row>
    <row r="20" spans="1:27" x14ac:dyDescent="0.3">
      <c r="A20" s="63" t="s">
        <v>1027</v>
      </c>
      <c r="B20" s="64">
        <f>VLOOKUP($A20,'Return Data'!$B$7:$R$2292,3,0)</f>
        <v>44579</v>
      </c>
      <c r="C20" s="65">
        <f>VLOOKUP($A20,'Return Data'!$B$7:$R$2292,4,0)</f>
        <v>30.0002</v>
      </c>
      <c r="D20" s="65">
        <f>VLOOKUP($A20,'Return Data'!$B$7:$R$2292,5,0)</f>
        <v>3.407</v>
      </c>
      <c r="E20" s="66">
        <f t="shared" si="0"/>
        <v>7</v>
      </c>
      <c r="F20" s="65">
        <f>VLOOKUP($A20,'Return Data'!$B$7:$R$2292,6,0)</f>
        <v>3.8035999999999999</v>
      </c>
      <c r="G20" s="66">
        <f t="shared" si="1"/>
        <v>4</v>
      </c>
      <c r="H20" s="65">
        <f>VLOOKUP($A20,'Return Data'!$B$7:$R$2292,7,0)</f>
        <v>4.7492999999999999</v>
      </c>
      <c r="I20" s="66">
        <f t="shared" si="2"/>
        <v>10</v>
      </c>
      <c r="J20" s="65">
        <f>VLOOKUP($A20,'Return Data'!$B$7:$R$2292,8,0)</f>
        <v>4.6664000000000003</v>
      </c>
      <c r="K20" s="66">
        <f t="shared" si="3"/>
        <v>9</v>
      </c>
      <c r="L20" s="65">
        <f>VLOOKUP($A20,'Return Data'!$B$7:$R$2292,9,0)</f>
        <v>4.1249000000000002</v>
      </c>
      <c r="M20" s="66">
        <f t="shared" si="4"/>
        <v>3</v>
      </c>
      <c r="N20" s="65">
        <f>VLOOKUP($A20,'Return Data'!$B$7:$R$2292,10,0)</f>
        <v>3.3904000000000001</v>
      </c>
      <c r="O20" s="66">
        <f t="shared" si="5"/>
        <v>4</v>
      </c>
      <c r="P20" s="65">
        <f>VLOOKUP($A20,'Return Data'!$B$7:$R$2292,11,0)</f>
        <v>3.2530000000000001</v>
      </c>
      <c r="Q20" s="66">
        <f t="shared" si="6"/>
        <v>13</v>
      </c>
      <c r="R20" s="65">
        <f>VLOOKUP($A20,'Return Data'!$B$7:$R$2292,12,0)</f>
        <v>3.4304000000000001</v>
      </c>
      <c r="S20" s="66">
        <f t="shared" si="7"/>
        <v>18</v>
      </c>
      <c r="T20" s="65">
        <f>VLOOKUP($A20,'Return Data'!$B$7:$R$2292,13,0)</f>
        <v>3.3826999999999998</v>
      </c>
      <c r="U20" s="66">
        <f t="shared" si="8"/>
        <v>19</v>
      </c>
      <c r="V20" s="65">
        <f>VLOOKUP($A20,'Return Data'!$B$7:$R$2292,17,0)</f>
        <v>14.2753</v>
      </c>
      <c r="W20" s="66">
        <f t="shared" si="9"/>
        <v>1</v>
      </c>
      <c r="X20" s="65">
        <f>VLOOKUP($A20,'Return Data'!$B$7:$R$2292,14,0)</f>
        <v>4.6917999999999997</v>
      </c>
      <c r="Y20" s="66">
        <f t="shared" si="10"/>
        <v>17</v>
      </c>
      <c r="Z20" s="65">
        <f>VLOOKUP($A20,'Return Data'!$B$7:$R$2292,16,0)</f>
        <v>7.4343000000000004</v>
      </c>
      <c r="AA20" s="67">
        <f t="shared" si="11"/>
        <v>11</v>
      </c>
    </row>
    <row r="21" spans="1:27" x14ac:dyDescent="0.3">
      <c r="A21" s="63" t="s">
        <v>1029</v>
      </c>
      <c r="B21" s="64">
        <f>VLOOKUP($A21,'Return Data'!$B$7:$R$2292,3,0)</f>
        <v>44579</v>
      </c>
      <c r="C21" s="65">
        <f>VLOOKUP($A21,'Return Data'!$B$7:$R$2292,4,0)</f>
        <v>2709.3703999999998</v>
      </c>
      <c r="D21" s="65">
        <f>VLOOKUP($A21,'Return Data'!$B$7:$R$2292,5,0)</f>
        <v>3.5554999999999999</v>
      </c>
      <c r="E21" s="66">
        <f t="shared" si="0"/>
        <v>6</v>
      </c>
      <c r="F21" s="65">
        <f>VLOOKUP($A21,'Return Data'!$B$7:$R$2292,6,0)</f>
        <v>2.2850000000000001</v>
      </c>
      <c r="G21" s="66">
        <f t="shared" si="1"/>
        <v>16</v>
      </c>
      <c r="H21" s="65">
        <f>VLOOKUP($A21,'Return Data'!$B$7:$R$2292,7,0)</f>
        <v>4.7069999999999999</v>
      </c>
      <c r="I21" s="66">
        <f t="shared" si="2"/>
        <v>11</v>
      </c>
      <c r="J21" s="65">
        <f>VLOOKUP($A21,'Return Data'!$B$7:$R$2292,8,0)</f>
        <v>4.5072000000000001</v>
      </c>
      <c r="K21" s="66">
        <f t="shared" si="3"/>
        <v>11</v>
      </c>
      <c r="L21" s="65">
        <f>VLOOKUP($A21,'Return Data'!$B$7:$R$2292,9,0)</f>
        <v>2.8910999999999998</v>
      </c>
      <c r="M21" s="66">
        <f t="shared" si="4"/>
        <v>21</v>
      </c>
      <c r="N21" s="65">
        <f>VLOOKUP($A21,'Return Data'!$B$7:$R$2292,10,0)</f>
        <v>2.5434000000000001</v>
      </c>
      <c r="O21" s="66">
        <f t="shared" si="5"/>
        <v>24</v>
      </c>
      <c r="P21" s="65">
        <f>VLOOKUP($A21,'Return Data'!$B$7:$R$2292,11,0)</f>
        <v>3.4529000000000001</v>
      </c>
      <c r="Q21" s="66">
        <f t="shared" si="6"/>
        <v>9</v>
      </c>
      <c r="R21" s="65">
        <f>VLOOKUP($A21,'Return Data'!$B$7:$R$2292,12,0)</f>
        <v>3.8090999999999999</v>
      </c>
      <c r="S21" s="66">
        <f t="shared" si="7"/>
        <v>9</v>
      </c>
      <c r="T21" s="65">
        <f>VLOOKUP($A21,'Return Data'!$B$7:$R$2292,13,0)</f>
        <v>3.6536</v>
      </c>
      <c r="U21" s="66">
        <f t="shared" si="8"/>
        <v>15</v>
      </c>
      <c r="V21" s="65">
        <f>VLOOKUP($A21,'Return Data'!$B$7:$R$2292,17,0)</f>
        <v>5.5532000000000004</v>
      </c>
      <c r="W21" s="66">
        <f t="shared" si="9"/>
        <v>7</v>
      </c>
      <c r="X21" s="65">
        <f>VLOOKUP($A21,'Return Data'!$B$7:$R$2292,14,0)</f>
        <v>6.4359000000000002</v>
      </c>
      <c r="Y21" s="66">
        <f t="shared" si="10"/>
        <v>5</v>
      </c>
      <c r="Z21" s="65">
        <f>VLOOKUP($A21,'Return Data'!$B$7:$R$2292,16,0)</f>
        <v>7.4454000000000002</v>
      </c>
      <c r="AA21" s="67">
        <f t="shared" si="11"/>
        <v>10</v>
      </c>
    </row>
    <row r="22" spans="1:27" x14ac:dyDescent="0.3">
      <c r="A22" s="63" t="s">
        <v>1032</v>
      </c>
      <c r="B22" s="64">
        <f>VLOOKUP($A22,'Return Data'!$B$7:$R$2292,3,0)</f>
        <v>44579</v>
      </c>
      <c r="C22" s="65">
        <f>VLOOKUP($A22,'Return Data'!$B$7:$R$2292,4,0)</f>
        <v>22.809200000000001</v>
      </c>
      <c r="D22" s="65">
        <f>VLOOKUP($A22,'Return Data'!$B$7:$R$2292,5,0)</f>
        <v>3.0407000000000002</v>
      </c>
      <c r="E22" s="66">
        <f t="shared" si="0"/>
        <v>9</v>
      </c>
      <c r="F22" s="65">
        <f>VLOOKUP($A22,'Return Data'!$B$7:$R$2292,6,0)</f>
        <v>3.0815000000000001</v>
      </c>
      <c r="G22" s="66">
        <f t="shared" si="1"/>
        <v>10</v>
      </c>
      <c r="H22" s="65">
        <f>VLOOKUP($A22,'Return Data'!$B$7:$R$2292,7,0)</f>
        <v>4.0494000000000003</v>
      </c>
      <c r="I22" s="66">
        <f t="shared" si="2"/>
        <v>19</v>
      </c>
      <c r="J22" s="65">
        <f>VLOOKUP($A22,'Return Data'!$B$7:$R$2292,8,0)</f>
        <v>4.2016999999999998</v>
      </c>
      <c r="K22" s="66">
        <f t="shared" si="3"/>
        <v>17</v>
      </c>
      <c r="L22" s="65">
        <f>VLOOKUP($A22,'Return Data'!$B$7:$R$2292,9,0)</f>
        <v>3.7679</v>
      </c>
      <c r="M22" s="66">
        <f t="shared" si="4"/>
        <v>9</v>
      </c>
      <c r="N22" s="65">
        <f>VLOOKUP($A22,'Return Data'!$B$7:$R$2292,10,0)</f>
        <v>3.0710000000000002</v>
      </c>
      <c r="O22" s="66">
        <f t="shared" si="5"/>
        <v>12</v>
      </c>
      <c r="P22" s="65">
        <f>VLOOKUP($A22,'Return Data'!$B$7:$R$2292,11,0)</f>
        <v>3.2686000000000002</v>
      </c>
      <c r="Q22" s="66">
        <f t="shared" si="6"/>
        <v>12</v>
      </c>
      <c r="R22" s="65">
        <f>VLOOKUP($A22,'Return Data'!$B$7:$R$2292,12,0)</f>
        <v>3.5781000000000001</v>
      </c>
      <c r="S22" s="66">
        <f t="shared" si="7"/>
        <v>13</v>
      </c>
      <c r="T22" s="65">
        <f>VLOOKUP($A22,'Return Data'!$B$7:$R$2292,13,0)</f>
        <v>3.6833999999999998</v>
      </c>
      <c r="U22" s="66">
        <f t="shared" si="8"/>
        <v>14</v>
      </c>
      <c r="V22" s="65">
        <f>VLOOKUP($A22,'Return Data'!$B$7:$R$2292,17,0)</f>
        <v>4.9989999999999997</v>
      </c>
      <c r="W22" s="66">
        <f t="shared" si="9"/>
        <v>15</v>
      </c>
      <c r="X22" s="65">
        <f>VLOOKUP($A22,'Return Data'!$B$7:$R$2292,14,0)</f>
        <v>5.0331000000000001</v>
      </c>
      <c r="Y22" s="66">
        <f t="shared" si="10"/>
        <v>16</v>
      </c>
      <c r="Z22" s="65">
        <f>VLOOKUP($A22,'Return Data'!$B$7:$R$2292,16,0)</f>
        <v>7.6889000000000003</v>
      </c>
      <c r="AA22" s="67">
        <f t="shared" si="11"/>
        <v>6</v>
      </c>
    </row>
    <row r="23" spans="1:27" x14ac:dyDescent="0.3">
      <c r="A23" s="63" t="s">
        <v>1033</v>
      </c>
      <c r="B23" s="64">
        <f>VLOOKUP($A23,'Return Data'!$B$7:$R$2292,3,0)</f>
        <v>44579</v>
      </c>
      <c r="C23" s="65">
        <f>VLOOKUP($A23,'Return Data'!$B$7:$R$2292,4,0)</f>
        <v>32.200099999999999</v>
      </c>
      <c r="D23" s="65">
        <f>VLOOKUP($A23,'Return Data'!$B$7:$R$2292,5,0)</f>
        <v>1.2468999999999999</v>
      </c>
      <c r="E23" s="66">
        <f t="shared" si="0"/>
        <v>18</v>
      </c>
      <c r="F23" s="65">
        <f>VLOOKUP($A23,'Return Data'!$B$7:$R$2292,6,0)</f>
        <v>2.2109000000000001</v>
      </c>
      <c r="G23" s="66">
        <f t="shared" si="1"/>
        <v>18</v>
      </c>
      <c r="H23" s="65">
        <f>VLOOKUP($A23,'Return Data'!$B$7:$R$2292,7,0)</f>
        <v>4.2461000000000002</v>
      </c>
      <c r="I23" s="66">
        <f t="shared" si="2"/>
        <v>16</v>
      </c>
      <c r="J23" s="65">
        <f>VLOOKUP($A23,'Return Data'!$B$7:$R$2292,8,0)</f>
        <v>3.8759999999999999</v>
      </c>
      <c r="K23" s="66">
        <f t="shared" si="3"/>
        <v>18</v>
      </c>
      <c r="L23" s="65">
        <f>VLOOKUP($A23,'Return Data'!$B$7:$R$2292,9,0)</f>
        <v>3.3502000000000001</v>
      </c>
      <c r="M23" s="66">
        <f t="shared" si="4"/>
        <v>14</v>
      </c>
      <c r="N23" s="65">
        <f>VLOOKUP($A23,'Return Data'!$B$7:$R$2292,10,0)</f>
        <v>2.9893000000000001</v>
      </c>
      <c r="O23" s="66">
        <f t="shared" si="5"/>
        <v>15</v>
      </c>
      <c r="P23" s="65">
        <f>VLOOKUP($A23,'Return Data'!$B$7:$R$2292,11,0)</f>
        <v>3.0737999999999999</v>
      </c>
      <c r="Q23" s="66">
        <f t="shared" si="6"/>
        <v>19</v>
      </c>
      <c r="R23" s="65">
        <f>VLOOKUP($A23,'Return Data'!$B$7:$R$2292,12,0)</f>
        <v>3.3683000000000001</v>
      </c>
      <c r="S23" s="66">
        <f t="shared" si="7"/>
        <v>20</v>
      </c>
      <c r="T23" s="65">
        <f>VLOOKUP($A23,'Return Data'!$B$7:$R$2292,13,0)</f>
        <v>3.2795999999999998</v>
      </c>
      <c r="U23" s="66">
        <f t="shared" si="8"/>
        <v>24</v>
      </c>
      <c r="V23" s="65">
        <f>VLOOKUP($A23,'Return Data'!$B$7:$R$2292,17,0)</f>
        <v>5.2793000000000001</v>
      </c>
      <c r="W23" s="66">
        <f t="shared" si="9"/>
        <v>11</v>
      </c>
      <c r="X23" s="65">
        <f>VLOOKUP($A23,'Return Data'!$B$7:$R$2292,14,0)</f>
        <v>4.6235999999999997</v>
      </c>
      <c r="Y23" s="66">
        <f t="shared" si="10"/>
        <v>18</v>
      </c>
      <c r="Z23" s="65">
        <f>VLOOKUP($A23,'Return Data'!$B$7:$R$2292,16,0)</f>
        <v>6.4751000000000003</v>
      </c>
      <c r="AA23" s="67">
        <f t="shared" si="11"/>
        <v>19</v>
      </c>
    </row>
    <row r="24" spans="1:27" x14ac:dyDescent="0.3">
      <c r="A24" s="63" t="s">
        <v>1036</v>
      </c>
      <c r="B24" s="64">
        <f>VLOOKUP($A24,'Return Data'!$B$7:$R$2292,3,0)</f>
        <v>44579</v>
      </c>
      <c r="C24" s="65">
        <f>VLOOKUP($A24,'Return Data'!$B$7:$R$2292,4,0)</f>
        <v>1329.9703</v>
      </c>
      <c r="D24" s="65">
        <f>VLOOKUP($A24,'Return Data'!$B$7:$R$2292,5,0)</f>
        <v>2.0447000000000002</v>
      </c>
      <c r="E24" s="66">
        <f t="shared" si="0"/>
        <v>11</v>
      </c>
      <c r="F24" s="65">
        <f>VLOOKUP($A24,'Return Data'!$B$7:$R$2292,6,0)</f>
        <v>1.5104</v>
      </c>
      <c r="G24" s="66">
        <f t="shared" si="1"/>
        <v>22</v>
      </c>
      <c r="H24" s="65">
        <f>VLOOKUP($A24,'Return Data'!$B$7:$R$2292,7,0)</f>
        <v>3.7021000000000002</v>
      </c>
      <c r="I24" s="66">
        <f t="shared" si="2"/>
        <v>22</v>
      </c>
      <c r="J24" s="65">
        <f>VLOOKUP($A24,'Return Data'!$B$7:$R$2292,8,0)</f>
        <v>3.1865999999999999</v>
      </c>
      <c r="K24" s="66">
        <f t="shared" si="3"/>
        <v>23</v>
      </c>
      <c r="L24" s="65">
        <f>VLOOKUP($A24,'Return Data'!$B$7:$R$2292,9,0)</f>
        <v>2.7890000000000001</v>
      </c>
      <c r="M24" s="66">
        <f t="shared" si="4"/>
        <v>22</v>
      </c>
      <c r="N24" s="65">
        <f>VLOOKUP($A24,'Return Data'!$B$7:$R$2292,10,0)</f>
        <v>2.7484000000000002</v>
      </c>
      <c r="O24" s="66">
        <f t="shared" si="5"/>
        <v>20</v>
      </c>
      <c r="P24" s="65">
        <f>VLOOKUP($A24,'Return Data'!$B$7:$R$2292,11,0)</f>
        <v>2.9809000000000001</v>
      </c>
      <c r="Q24" s="66">
        <f t="shared" si="6"/>
        <v>21</v>
      </c>
      <c r="R24" s="65">
        <f>VLOOKUP($A24,'Return Data'!$B$7:$R$2292,12,0)</f>
        <v>3.3125</v>
      </c>
      <c r="S24" s="66">
        <f t="shared" si="7"/>
        <v>22</v>
      </c>
      <c r="T24" s="65">
        <f>VLOOKUP($A24,'Return Data'!$B$7:$R$2292,13,0)</f>
        <v>3.3403999999999998</v>
      </c>
      <c r="U24" s="66">
        <f t="shared" si="8"/>
        <v>22</v>
      </c>
      <c r="V24" s="65">
        <f>VLOOKUP($A24,'Return Data'!$B$7:$R$2292,17,0)</f>
        <v>4.6474000000000002</v>
      </c>
      <c r="W24" s="66">
        <f t="shared" si="9"/>
        <v>20</v>
      </c>
      <c r="X24" s="65">
        <f>VLOOKUP($A24,'Return Data'!$B$7:$R$2292,14,0)</f>
        <v>5.6741000000000001</v>
      </c>
      <c r="Y24" s="66">
        <f t="shared" si="10"/>
        <v>14</v>
      </c>
      <c r="Z24" s="65">
        <f>VLOOKUP($A24,'Return Data'!$B$7:$R$2292,16,0)</f>
        <v>5.9596</v>
      </c>
      <c r="AA24" s="67">
        <f t="shared" si="11"/>
        <v>22</v>
      </c>
    </row>
    <row r="25" spans="1:27" x14ac:dyDescent="0.3">
      <c r="A25" s="63" t="s">
        <v>1038</v>
      </c>
      <c r="B25" s="64">
        <f>VLOOKUP($A25,'Return Data'!$B$7:$R$2292,3,0)</f>
        <v>44579</v>
      </c>
      <c r="C25" s="65">
        <f>VLOOKUP($A25,'Return Data'!$B$7:$R$2292,4,0)</f>
        <v>1829.0912000000001</v>
      </c>
      <c r="D25" s="65">
        <f>VLOOKUP($A25,'Return Data'!$B$7:$R$2292,5,0)</f>
        <v>0.52280000000000004</v>
      </c>
      <c r="E25" s="66">
        <f t="shared" si="0"/>
        <v>20</v>
      </c>
      <c r="F25" s="65">
        <f>VLOOKUP($A25,'Return Data'!$B$7:$R$2292,6,0)</f>
        <v>1.7030000000000001</v>
      </c>
      <c r="G25" s="66">
        <f t="shared" si="1"/>
        <v>21</v>
      </c>
      <c r="H25" s="65">
        <f>VLOOKUP($A25,'Return Data'!$B$7:$R$2292,7,0)</f>
        <v>3.4664999999999999</v>
      </c>
      <c r="I25" s="66">
        <f t="shared" si="2"/>
        <v>23</v>
      </c>
      <c r="J25" s="65">
        <f>VLOOKUP($A25,'Return Data'!$B$7:$R$2292,8,0)</f>
        <v>3.1196000000000002</v>
      </c>
      <c r="K25" s="66">
        <f t="shared" si="3"/>
        <v>24</v>
      </c>
      <c r="L25" s="65">
        <f>VLOOKUP($A25,'Return Data'!$B$7:$R$2292,9,0)</f>
        <v>2.653</v>
      </c>
      <c r="M25" s="66">
        <f t="shared" si="4"/>
        <v>24</v>
      </c>
      <c r="N25" s="65">
        <f>VLOOKUP($A25,'Return Data'!$B$7:$R$2292,10,0)</f>
        <v>2.6848000000000001</v>
      </c>
      <c r="O25" s="66">
        <f t="shared" si="5"/>
        <v>22</v>
      </c>
      <c r="P25" s="65">
        <f>VLOOKUP($A25,'Return Data'!$B$7:$R$2292,11,0)</f>
        <v>2.8757000000000001</v>
      </c>
      <c r="Q25" s="66">
        <f t="shared" si="6"/>
        <v>24</v>
      </c>
      <c r="R25" s="65">
        <f>VLOOKUP($A25,'Return Data'!$B$7:$R$2292,12,0)</f>
        <v>3.2244999999999999</v>
      </c>
      <c r="S25" s="66">
        <f t="shared" si="7"/>
        <v>23</v>
      </c>
      <c r="T25" s="65">
        <f>VLOOKUP($A25,'Return Data'!$B$7:$R$2292,13,0)</f>
        <v>3.2650999999999999</v>
      </c>
      <c r="U25" s="66">
        <f t="shared" si="8"/>
        <v>25</v>
      </c>
      <c r="V25" s="65">
        <f>VLOOKUP($A25,'Return Data'!$B$7:$R$2292,17,0)</f>
        <v>4.7614999999999998</v>
      </c>
      <c r="W25" s="66">
        <f t="shared" si="9"/>
        <v>18</v>
      </c>
      <c r="X25" s="65">
        <f>VLOOKUP($A25,'Return Data'!$B$7:$R$2292,14,0)</f>
        <v>5.0389999999999997</v>
      </c>
      <c r="Y25" s="66">
        <f t="shared" si="10"/>
        <v>15</v>
      </c>
      <c r="Z25" s="65">
        <f>VLOOKUP($A25,'Return Data'!$B$7:$R$2292,16,0)</f>
        <v>4.4455999999999998</v>
      </c>
      <c r="AA25" s="67">
        <f t="shared" si="11"/>
        <v>23</v>
      </c>
    </row>
    <row r="26" spans="1:27" x14ac:dyDescent="0.3">
      <c r="A26" s="63" t="s">
        <v>1039</v>
      </c>
      <c r="B26" s="64">
        <f>VLOOKUP($A26,'Return Data'!$B$7:$R$2292,3,0)</f>
        <v>44579</v>
      </c>
      <c r="C26" s="65">
        <f>VLOOKUP($A26,'Return Data'!$B$7:$R$2292,4,0)</f>
        <v>3022.0513999999998</v>
      </c>
      <c r="D26" s="65">
        <f>VLOOKUP($A26,'Return Data'!$B$7:$R$2292,5,0)</f>
        <v>-5.5599999999999997E-2</v>
      </c>
      <c r="E26" s="66">
        <f t="shared" si="0"/>
        <v>23</v>
      </c>
      <c r="F26" s="65">
        <f>VLOOKUP($A26,'Return Data'!$B$7:$R$2292,6,0)</f>
        <v>2.2927</v>
      </c>
      <c r="G26" s="66">
        <f t="shared" si="1"/>
        <v>15</v>
      </c>
      <c r="H26" s="65">
        <f>VLOOKUP($A26,'Return Data'!$B$7:$R$2292,7,0)</f>
        <v>4.1344000000000003</v>
      </c>
      <c r="I26" s="66">
        <f t="shared" si="2"/>
        <v>18</v>
      </c>
      <c r="J26" s="65">
        <f>VLOOKUP($A26,'Return Data'!$B$7:$R$2292,8,0)</f>
        <v>4.7355999999999998</v>
      </c>
      <c r="K26" s="66">
        <f t="shared" si="3"/>
        <v>6</v>
      </c>
      <c r="L26" s="65">
        <f>VLOOKUP($A26,'Return Data'!$B$7:$R$2292,9,0)</f>
        <v>3.5691999999999999</v>
      </c>
      <c r="M26" s="66">
        <f t="shared" si="4"/>
        <v>12</v>
      </c>
      <c r="N26" s="65">
        <f>VLOOKUP($A26,'Return Data'!$B$7:$R$2292,10,0)</f>
        <v>3.2858999999999998</v>
      </c>
      <c r="O26" s="66">
        <f t="shared" si="5"/>
        <v>6</v>
      </c>
      <c r="P26" s="65">
        <f>VLOOKUP($A26,'Return Data'!$B$7:$R$2292,11,0)</f>
        <v>3.6132</v>
      </c>
      <c r="Q26" s="66">
        <f t="shared" si="6"/>
        <v>5</v>
      </c>
      <c r="R26" s="65">
        <f>VLOOKUP($A26,'Return Data'!$B$7:$R$2292,12,0)</f>
        <v>4.1299000000000001</v>
      </c>
      <c r="S26" s="66">
        <f t="shared" si="7"/>
        <v>5</v>
      </c>
      <c r="T26" s="65">
        <f>VLOOKUP($A26,'Return Data'!$B$7:$R$2292,13,0)</f>
        <v>4.2870999999999997</v>
      </c>
      <c r="U26" s="66">
        <f t="shared" si="8"/>
        <v>4</v>
      </c>
      <c r="V26" s="65">
        <f>VLOOKUP($A26,'Return Data'!$B$7:$R$2292,17,0)</f>
        <v>5.5590999999999999</v>
      </c>
      <c r="W26" s="66">
        <f t="shared" si="9"/>
        <v>6</v>
      </c>
      <c r="X26" s="65">
        <f>VLOOKUP($A26,'Return Data'!$B$7:$R$2292,14,0)</f>
        <v>6.0044000000000004</v>
      </c>
      <c r="Y26" s="66">
        <f t="shared" si="10"/>
        <v>10</v>
      </c>
      <c r="Z26" s="65">
        <f>VLOOKUP($A26,'Return Data'!$B$7:$R$2292,16,0)</f>
        <v>7.7350000000000003</v>
      </c>
      <c r="AA26" s="67">
        <f t="shared" si="11"/>
        <v>4</v>
      </c>
    </row>
    <row r="27" spans="1:27" x14ac:dyDescent="0.3">
      <c r="A27" s="63" t="s">
        <v>1041</v>
      </c>
      <c r="B27" s="64">
        <f>VLOOKUP($A27,'Return Data'!$B$7:$R$2292,3,0)</f>
        <v>44579</v>
      </c>
      <c r="C27" s="65">
        <f>VLOOKUP($A27,'Return Data'!$B$7:$R$2292,4,0)</f>
        <v>23.926500000000001</v>
      </c>
      <c r="D27" s="65">
        <f>VLOOKUP($A27,'Return Data'!$B$7:$R$2292,5,0)</f>
        <v>1.6780999999999999</v>
      </c>
      <c r="E27" s="66">
        <f t="shared" si="0"/>
        <v>14</v>
      </c>
      <c r="F27" s="65">
        <f>VLOOKUP($A27,'Return Data'!$B$7:$R$2292,6,0)</f>
        <v>2.3651</v>
      </c>
      <c r="G27" s="66">
        <f t="shared" si="1"/>
        <v>14</v>
      </c>
      <c r="H27" s="65">
        <f>VLOOKUP($A27,'Return Data'!$B$7:$R$2292,7,0)</f>
        <v>4.4714</v>
      </c>
      <c r="I27" s="66">
        <f t="shared" si="2"/>
        <v>15</v>
      </c>
      <c r="J27" s="65">
        <f>VLOOKUP($A27,'Return Data'!$B$7:$R$2292,8,0)</f>
        <v>4.2675000000000001</v>
      </c>
      <c r="K27" s="66">
        <f t="shared" si="3"/>
        <v>15</v>
      </c>
      <c r="L27" s="65">
        <f>VLOOKUP($A27,'Return Data'!$B$7:$R$2292,9,0)</f>
        <v>3.5531000000000001</v>
      </c>
      <c r="M27" s="66">
        <f t="shared" si="4"/>
        <v>13</v>
      </c>
      <c r="N27" s="65">
        <f>VLOOKUP($A27,'Return Data'!$B$7:$R$2292,10,0)</f>
        <v>2.6894</v>
      </c>
      <c r="O27" s="66">
        <f t="shared" si="5"/>
        <v>21</v>
      </c>
      <c r="P27" s="65">
        <f>VLOOKUP($A27,'Return Data'!$B$7:$R$2292,11,0)</f>
        <v>2.7629000000000001</v>
      </c>
      <c r="Q27" s="66">
        <f t="shared" si="6"/>
        <v>25</v>
      </c>
      <c r="R27" s="65">
        <f>VLOOKUP($A27,'Return Data'!$B$7:$R$2292,12,0)</f>
        <v>3.1966999999999999</v>
      </c>
      <c r="S27" s="66">
        <f t="shared" si="7"/>
        <v>24</v>
      </c>
      <c r="T27" s="65">
        <f>VLOOKUP($A27,'Return Data'!$B$7:$R$2292,13,0)</f>
        <v>3.3328000000000002</v>
      </c>
      <c r="U27" s="66">
        <f t="shared" si="8"/>
        <v>23</v>
      </c>
      <c r="V27" s="65">
        <f>VLOOKUP($A27,'Return Data'!$B$7:$R$2292,17,0)</f>
        <v>2.6682999999999999</v>
      </c>
      <c r="W27" s="66">
        <f t="shared" si="9"/>
        <v>23</v>
      </c>
      <c r="X27" s="65">
        <f>VLOOKUP($A27,'Return Data'!$B$7:$R$2292,14,0)</f>
        <v>-1.5630999999999999</v>
      </c>
      <c r="Y27" s="66">
        <f t="shared" si="10"/>
        <v>24</v>
      </c>
      <c r="Z27" s="65">
        <f>VLOOKUP($A27,'Return Data'!$B$7:$R$2292,16,0)</f>
        <v>6.1634000000000002</v>
      </c>
      <c r="AA27" s="67">
        <f t="shared" si="11"/>
        <v>20</v>
      </c>
    </row>
    <row r="28" spans="1:27" x14ac:dyDescent="0.3">
      <c r="A28" s="63" t="s">
        <v>1043</v>
      </c>
      <c r="B28" s="64">
        <f>VLOOKUP($A28,'Return Data'!$B$7:$R$2292,3,0)</f>
        <v>44579</v>
      </c>
      <c r="C28" s="65">
        <f>VLOOKUP($A28,'Return Data'!$B$7:$R$2292,4,0)</f>
        <v>2826.0727000000002</v>
      </c>
      <c r="D28" s="65">
        <f>VLOOKUP($A28,'Return Data'!$B$7:$R$2292,5,0)</f>
        <v>-0.70899999999999996</v>
      </c>
      <c r="E28" s="66">
        <f t="shared" si="0"/>
        <v>25</v>
      </c>
      <c r="F28" s="65">
        <f>VLOOKUP($A28,'Return Data'!$B$7:$R$2292,6,0)</f>
        <v>2.0232999999999999</v>
      </c>
      <c r="G28" s="66">
        <f t="shared" si="1"/>
        <v>20</v>
      </c>
      <c r="H28" s="65">
        <f>VLOOKUP($A28,'Return Data'!$B$7:$R$2292,7,0)</f>
        <v>3.2364000000000002</v>
      </c>
      <c r="I28" s="66">
        <f t="shared" si="2"/>
        <v>24</v>
      </c>
      <c r="J28" s="65">
        <f>VLOOKUP($A28,'Return Data'!$B$7:$R$2292,8,0)</f>
        <v>3.3925000000000001</v>
      </c>
      <c r="K28" s="66">
        <f t="shared" si="3"/>
        <v>22</v>
      </c>
      <c r="L28" s="65">
        <f>VLOOKUP($A28,'Return Data'!$B$7:$R$2292,9,0)</f>
        <v>3.2378999999999998</v>
      </c>
      <c r="M28" s="66">
        <f t="shared" si="4"/>
        <v>16</v>
      </c>
      <c r="N28" s="65">
        <f>VLOOKUP($A28,'Return Data'!$B$7:$R$2292,10,0)</f>
        <v>2.8647</v>
      </c>
      <c r="O28" s="66">
        <f t="shared" si="5"/>
        <v>17</v>
      </c>
      <c r="P28" s="65">
        <f>VLOOKUP($A28,'Return Data'!$B$7:$R$2292,11,0)</f>
        <v>3.1690999999999998</v>
      </c>
      <c r="Q28" s="66">
        <f t="shared" si="6"/>
        <v>15</v>
      </c>
      <c r="R28" s="65">
        <f>VLOOKUP($A28,'Return Data'!$B$7:$R$2292,12,0)</f>
        <v>3.4167999999999998</v>
      </c>
      <c r="S28" s="66">
        <f t="shared" si="7"/>
        <v>19</v>
      </c>
      <c r="T28" s="65">
        <f>VLOOKUP($A28,'Return Data'!$B$7:$R$2292,13,0)</f>
        <v>3.3422000000000001</v>
      </c>
      <c r="U28" s="66">
        <f t="shared" si="8"/>
        <v>21</v>
      </c>
      <c r="V28" s="65">
        <f>VLOOKUP($A28,'Return Data'!$B$7:$R$2292,17,0)</f>
        <v>4.8545999999999996</v>
      </c>
      <c r="W28" s="66">
        <f t="shared" si="9"/>
        <v>17</v>
      </c>
      <c r="X28" s="65">
        <f>VLOOKUP($A28,'Return Data'!$B$7:$R$2292,14,0)</f>
        <v>5.9337</v>
      </c>
      <c r="Y28" s="66">
        <f t="shared" si="10"/>
        <v>11</v>
      </c>
      <c r="Z28" s="65">
        <f>VLOOKUP($A28,'Return Data'!$B$7:$R$2292,16,0)</f>
        <v>7.4313000000000002</v>
      </c>
      <c r="AA28" s="67">
        <f t="shared" si="11"/>
        <v>12</v>
      </c>
    </row>
    <row r="29" spans="1:27" x14ac:dyDescent="0.3">
      <c r="A29" s="63" t="s">
        <v>2024</v>
      </c>
      <c r="B29" s="64">
        <f>VLOOKUP($A29,'Return Data'!$B$7:$R$2292,3,0)</f>
        <v>44579</v>
      </c>
      <c r="C29" s="65">
        <f>VLOOKUP($A29,'Return Data'!$B$7:$R$2292,4,0)</f>
        <v>2807.1412999999998</v>
      </c>
      <c r="D29" s="65">
        <f>VLOOKUP($A29,'Return Data'!$B$7:$R$2292,5,0)</f>
        <v>1.9271</v>
      </c>
      <c r="E29" s="66">
        <f t="shared" si="0"/>
        <v>13</v>
      </c>
      <c r="F29" s="65">
        <f>VLOOKUP($A29,'Return Data'!$B$7:$R$2292,6,0)</f>
        <v>2.6886999999999999</v>
      </c>
      <c r="G29" s="66">
        <f t="shared" si="1"/>
        <v>12</v>
      </c>
      <c r="H29" s="65">
        <f>VLOOKUP($A29,'Return Data'!$B$7:$R$2292,7,0)</f>
        <v>3.9716</v>
      </c>
      <c r="I29" s="66">
        <f t="shared" si="2"/>
        <v>21</v>
      </c>
      <c r="J29" s="65">
        <f>VLOOKUP($A29,'Return Data'!$B$7:$R$2292,8,0)</f>
        <v>3.7103999999999999</v>
      </c>
      <c r="K29" s="66">
        <f t="shared" si="3"/>
        <v>20</v>
      </c>
      <c r="L29" s="65">
        <f>VLOOKUP($A29,'Return Data'!$B$7:$R$2292,9,0)</f>
        <v>3.2875999999999999</v>
      </c>
      <c r="M29" s="66">
        <f t="shared" si="4"/>
        <v>15</v>
      </c>
      <c r="N29" s="65">
        <f>VLOOKUP($A29,'Return Data'!$B$7:$R$2292,10,0)</f>
        <v>3.0354999999999999</v>
      </c>
      <c r="O29" s="66">
        <f t="shared" si="5"/>
        <v>13</v>
      </c>
      <c r="P29" s="65">
        <f>VLOOKUP($A29,'Return Data'!$B$7:$R$2292,11,0)</f>
        <v>3.1406000000000001</v>
      </c>
      <c r="Q29" s="66">
        <f t="shared" si="6"/>
        <v>17</v>
      </c>
      <c r="R29" s="65">
        <f>VLOOKUP($A29,'Return Data'!$B$7:$R$2292,12,0)</f>
        <v>3.4714</v>
      </c>
      <c r="S29" s="66">
        <f t="shared" si="7"/>
        <v>15</v>
      </c>
      <c r="T29" s="65">
        <f>VLOOKUP($A29,'Return Data'!$B$7:$R$2292,13,0)</f>
        <v>3.5428000000000002</v>
      </c>
      <c r="U29" s="66">
        <f t="shared" si="8"/>
        <v>17</v>
      </c>
      <c r="V29" s="65">
        <f>VLOOKUP($A29,'Return Data'!$B$7:$R$2292,17,0)</f>
        <v>4.6440999999999999</v>
      </c>
      <c r="W29" s="66">
        <f t="shared" si="9"/>
        <v>21</v>
      </c>
      <c r="X29" s="65">
        <f>VLOOKUP($A29,'Return Data'!$B$7:$R$2292,14,0)</f>
        <v>-1.1147</v>
      </c>
      <c r="Y29" s="66">
        <f t="shared" si="10"/>
        <v>23</v>
      </c>
      <c r="Z29" s="65">
        <f>VLOOKUP($A29,'Return Data'!$B$7:$R$2292,16,0)</f>
        <v>6.1273999999999997</v>
      </c>
      <c r="AA29" s="67">
        <f t="shared" si="11"/>
        <v>21</v>
      </c>
    </row>
    <row r="30" spans="1:27" x14ac:dyDescent="0.3">
      <c r="A30" s="63" t="s">
        <v>2026</v>
      </c>
      <c r="B30" s="64">
        <f>VLOOKUP($A30,'Return Data'!$B$7:$R$2292,3,0)</f>
        <v>0</v>
      </c>
      <c r="C30" s="65">
        <f>VLOOKUP($A30,'Return Data'!$B$7:$R$2292,4,0)</f>
        <v>0</v>
      </c>
      <c r="D30" s="65">
        <f>VLOOKUP($A30,'Return Data'!$B$7:$R$2292,5,0)</f>
        <v>0</v>
      </c>
      <c r="E30" s="66">
        <f t="shared" si="0"/>
        <v>22</v>
      </c>
      <c r="F30" s="65">
        <f>VLOOKUP($A30,'Return Data'!$B$7:$R$2292,6,0)</f>
        <v>0</v>
      </c>
      <c r="G30" s="66">
        <f t="shared" si="1"/>
        <v>26</v>
      </c>
      <c r="H30" s="65">
        <f>VLOOKUP($A30,'Return Data'!$B$7:$R$2292,7,0)</f>
        <v>0</v>
      </c>
      <c r="I30" s="66">
        <f t="shared" si="2"/>
        <v>26</v>
      </c>
      <c r="J30" s="65">
        <f>VLOOKUP($A30,'Return Data'!$B$7:$R$2292,8,0)</f>
        <v>0</v>
      </c>
      <c r="K30" s="66">
        <f t="shared" si="3"/>
        <v>26</v>
      </c>
      <c r="L30" s="65">
        <f>VLOOKUP($A30,'Return Data'!$B$7:$R$2292,9,0)</f>
        <v>0</v>
      </c>
      <c r="M30" s="66">
        <f t="shared" si="4"/>
        <v>26</v>
      </c>
      <c r="N30" s="65">
        <f>VLOOKUP($A30,'Return Data'!$B$7:$R$2292,10,0)</f>
        <v>0</v>
      </c>
      <c r="O30" s="66">
        <f t="shared" si="5"/>
        <v>26</v>
      </c>
      <c r="P30" s="65">
        <f>VLOOKUP($A30,'Return Data'!$B$7:$R$2292,11,0)</f>
        <v>0</v>
      </c>
      <c r="Q30" s="66">
        <f t="shared" si="6"/>
        <v>26</v>
      </c>
      <c r="R30" s="65">
        <f>VLOOKUP($A30,'Return Data'!$B$7:$R$2292,12,0)</f>
        <v>0</v>
      </c>
      <c r="S30" s="66">
        <f t="shared" si="7"/>
        <v>26</v>
      </c>
      <c r="T30" s="65">
        <f>VLOOKUP($A30,'Return Data'!$B$7:$R$2292,13,0)</f>
        <v>0</v>
      </c>
      <c r="U30" s="66">
        <f t="shared" si="8"/>
        <v>26</v>
      </c>
      <c r="V30" s="65">
        <f>VLOOKUP($A30,'Return Data'!$B$7:$R$2292,17,0)</f>
        <v>0</v>
      </c>
      <c r="W30" s="66">
        <f t="shared" si="9"/>
        <v>24</v>
      </c>
      <c r="X30" s="65">
        <f>VLOOKUP($A30,'Return Data'!$B$7:$R$2292,14,0)</f>
        <v>0</v>
      </c>
      <c r="Y30" s="66">
        <f t="shared" si="10"/>
        <v>22</v>
      </c>
      <c r="Z30" s="65">
        <f>VLOOKUP($A30,'Return Data'!$B$7:$R$2292,16,0)</f>
        <v>0</v>
      </c>
      <c r="AA30" s="67">
        <f t="shared" si="11"/>
        <v>26</v>
      </c>
    </row>
    <row r="31" spans="1:27" x14ac:dyDescent="0.3">
      <c r="A31" s="63" t="s">
        <v>1046</v>
      </c>
      <c r="B31" s="64">
        <f>VLOOKUP($A31,'Return Data'!$B$7:$R$2292,3,0)</f>
        <v>44579</v>
      </c>
      <c r="C31" s="65">
        <f>VLOOKUP($A31,'Return Data'!$B$7:$R$2292,4,0)</f>
        <v>3170.6129000000001</v>
      </c>
      <c r="D31" s="65">
        <f>VLOOKUP($A31,'Return Data'!$B$7:$R$2292,5,0)</f>
        <v>1.5266</v>
      </c>
      <c r="E31" s="66">
        <f t="shared" si="0"/>
        <v>15</v>
      </c>
      <c r="F31" s="65">
        <f>VLOOKUP($A31,'Return Data'!$B$7:$R$2292,6,0)</f>
        <v>2.3963000000000001</v>
      </c>
      <c r="G31" s="66">
        <f t="shared" si="1"/>
        <v>13</v>
      </c>
      <c r="H31" s="65">
        <f>VLOOKUP($A31,'Return Data'!$B$7:$R$2292,7,0)</f>
        <v>5.1196000000000002</v>
      </c>
      <c r="I31" s="66">
        <f t="shared" si="2"/>
        <v>5</v>
      </c>
      <c r="J31" s="65">
        <f>VLOOKUP($A31,'Return Data'!$B$7:$R$2292,8,0)</f>
        <v>4.7441000000000004</v>
      </c>
      <c r="K31" s="66">
        <f t="shared" si="3"/>
        <v>5</v>
      </c>
      <c r="L31" s="65">
        <f>VLOOKUP($A31,'Return Data'!$B$7:$R$2292,9,0)</f>
        <v>3.637</v>
      </c>
      <c r="M31" s="66">
        <f t="shared" si="4"/>
        <v>11</v>
      </c>
      <c r="N31" s="65">
        <f>VLOOKUP($A31,'Return Data'!$B$7:$R$2292,10,0)</f>
        <v>3.4091</v>
      </c>
      <c r="O31" s="66">
        <f t="shared" si="5"/>
        <v>3</v>
      </c>
      <c r="P31" s="65">
        <f>VLOOKUP($A31,'Return Data'!$B$7:$R$2292,11,0)</f>
        <v>3.516</v>
      </c>
      <c r="Q31" s="66">
        <f t="shared" si="6"/>
        <v>7</v>
      </c>
      <c r="R31" s="65">
        <f>VLOOKUP($A31,'Return Data'!$B$7:$R$2292,12,0)</f>
        <v>3.8832</v>
      </c>
      <c r="S31" s="66">
        <f t="shared" si="7"/>
        <v>8</v>
      </c>
      <c r="T31" s="65">
        <f>VLOOKUP($A31,'Return Data'!$B$7:$R$2292,13,0)</f>
        <v>3.8782999999999999</v>
      </c>
      <c r="U31" s="66">
        <f t="shared" si="8"/>
        <v>7</v>
      </c>
      <c r="V31" s="65">
        <f>VLOOKUP($A31,'Return Data'!$B$7:$R$2292,17,0)</f>
        <v>5.4535999999999998</v>
      </c>
      <c r="W31" s="66">
        <f t="shared" si="9"/>
        <v>10</v>
      </c>
      <c r="X31" s="65">
        <f>VLOOKUP($A31,'Return Data'!$B$7:$R$2292,14,0)</f>
        <v>4.2880000000000003</v>
      </c>
      <c r="Y31" s="66">
        <f t="shared" si="10"/>
        <v>19</v>
      </c>
      <c r="Z31" s="65">
        <f>VLOOKUP($A31,'Return Data'!$B$7:$R$2292,16,0)</f>
        <v>7.2996999999999996</v>
      </c>
      <c r="AA31" s="67">
        <f t="shared" si="11"/>
        <v>16</v>
      </c>
    </row>
    <row r="32" spans="1:27" x14ac:dyDescent="0.3">
      <c r="A32" s="63" t="s">
        <v>1047</v>
      </c>
      <c r="B32" s="64">
        <f>VLOOKUP($A32,'Return Data'!$B$7:$R$2292,3,0)</f>
        <v>44579</v>
      </c>
      <c r="C32" s="65">
        <f>VLOOKUP($A32,'Return Data'!$B$7:$R$2292,4,0)</f>
        <v>79.014899999999997</v>
      </c>
      <c r="D32" s="65">
        <f>VLOOKUP($A32,'Return Data'!$B$7:$R$2292,5,0)</f>
        <v>40.6496</v>
      </c>
      <c r="E32" s="66">
        <f t="shared" si="0"/>
        <v>1</v>
      </c>
      <c r="F32" s="65">
        <f>VLOOKUP($A32,'Return Data'!$B$7:$R$2292,6,0)</f>
        <v>14.006600000000001</v>
      </c>
      <c r="G32" s="66">
        <f t="shared" si="1"/>
        <v>2</v>
      </c>
      <c r="H32" s="65">
        <f>VLOOKUP($A32,'Return Data'!$B$7:$R$2292,7,0)</f>
        <v>14.631600000000001</v>
      </c>
      <c r="I32" s="66">
        <f t="shared" si="2"/>
        <v>2</v>
      </c>
      <c r="J32" s="65">
        <f>VLOOKUP($A32,'Return Data'!$B$7:$R$2292,8,0)</f>
        <v>5.2435999999999998</v>
      </c>
      <c r="K32" s="66">
        <f t="shared" si="3"/>
        <v>3</v>
      </c>
      <c r="L32" s="65">
        <f>VLOOKUP($A32,'Return Data'!$B$7:$R$2292,9,0)</f>
        <v>15.033899999999999</v>
      </c>
      <c r="M32" s="66">
        <f t="shared" si="4"/>
        <v>1</v>
      </c>
      <c r="N32" s="65">
        <f>VLOOKUP($A32,'Return Data'!$B$7:$R$2292,10,0)</f>
        <v>6.0545</v>
      </c>
      <c r="O32" s="66">
        <f t="shared" si="5"/>
        <v>2</v>
      </c>
      <c r="P32" s="65">
        <f>VLOOKUP($A32,'Return Data'!$B$7:$R$2292,11,0)</f>
        <v>301.99489999999997</v>
      </c>
      <c r="Q32" s="66">
        <f t="shared" si="6"/>
        <v>1</v>
      </c>
      <c r="R32" s="65">
        <f>VLOOKUP($A32,'Return Data'!$B$7:$R$2292,12,0)</f>
        <v>202.78039999999999</v>
      </c>
      <c r="S32" s="66">
        <f t="shared" si="7"/>
        <v>1</v>
      </c>
      <c r="T32" s="65">
        <f>VLOOKUP($A32,'Return Data'!$B$7:$R$2292,13,0)</f>
        <v>153.89089999999999</v>
      </c>
      <c r="U32" s="66">
        <f t="shared" si="8"/>
        <v>1</v>
      </c>
      <c r="V32" s="65"/>
      <c r="W32" s="66"/>
      <c r="X32" s="65"/>
      <c r="Y32" s="66"/>
      <c r="Z32" s="65">
        <f>VLOOKUP($A32,'Return Data'!$B$7:$R$2292,16,0)</f>
        <v>23.0687</v>
      </c>
      <c r="AA32" s="67">
        <f t="shared" si="11"/>
        <v>1</v>
      </c>
    </row>
    <row r="33" spans="1:27" x14ac:dyDescent="0.3">
      <c r="A33" s="63" t="s">
        <v>1051</v>
      </c>
      <c r="B33" s="64">
        <f>VLOOKUP($A33,'Return Data'!$B$7:$R$2292,3,0)</f>
        <v>44579</v>
      </c>
      <c r="C33" s="65">
        <f>VLOOKUP($A33,'Return Data'!$B$7:$R$2292,4,0)</f>
        <v>2832.8132999999998</v>
      </c>
      <c r="D33" s="65">
        <f>VLOOKUP($A33,'Return Data'!$B$7:$R$2292,5,0)</f>
        <v>3.6802000000000001</v>
      </c>
      <c r="E33" s="66">
        <f t="shared" si="0"/>
        <v>5</v>
      </c>
      <c r="F33" s="65">
        <f>VLOOKUP($A33,'Return Data'!$B$7:$R$2292,6,0)</f>
        <v>3.1221000000000001</v>
      </c>
      <c r="G33" s="66">
        <f t="shared" si="1"/>
        <v>9</v>
      </c>
      <c r="H33" s="65">
        <f>VLOOKUP($A33,'Return Data'!$B$7:$R$2292,7,0)</f>
        <v>5.1475999999999997</v>
      </c>
      <c r="I33" s="66">
        <f t="shared" si="2"/>
        <v>4</v>
      </c>
      <c r="J33" s="65">
        <f>VLOOKUP($A33,'Return Data'!$B$7:$R$2292,8,0)</f>
        <v>4.6779000000000002</v>
      </c>
      <c r="K33" s="66">
        <f t="shared" si="3"/>
        <v>8</v>
      </c>
      <c r="L33" s="65">
        <f>VLOOKUP($A33,'Return Data'!$B$7:$R$2292,9,0)</f>
        <v>3.7694999999999999</v>
      </c>
      <c r="M33" s="66">
        <f t="shared" si="4"/>
        <v>8</v>
      </c>
      <c r="N33" s="65">
        <f>VLOOKUP($A33,'Return Data'!$B$7:$R$2292,10,0)</f>
        <v>3.0716999999999999</v>
      </c>
      <c r="O33" s="66">
        <f t="shared" si="5"/>
        <v>11</v>
      </c>
      <c r="P33" s="65">
        <f>VLOOKUP($A33,'Return Data'!$B$7:$R$2292,11,0)</f>
        <v>13.523300000000001</v>
      </c>
      <c r="Q33" s="66">
        <f t="shared" si="6"/>
        <v>3</v>
      </c>
      <c r="R33" s="65">
        <f>VLOOKUP($A33,'Return Data'!$B$7:$R$2292,12,0)</f>
        <v>10.6943</v>
      </c>
      <c r="S33" s="66">
        <f t="shared" si="7"/>
        <v>3</v>
      </c>
      <c r="T33" s="65">
        <f>VLOOKUP($A33,'Return Data'!$B$7:$R$2292,13,0)</f>
        <v>9.1898999999999997</v>
      </c>
      <c r="U33" s="66">
        <f t="shared" si="8"/>
        <v>3</v>
      </c>
      <c r="V33" s="65">
        <f>VLOOKUP($A33,'Return Data'!$B$7:$R$2292,17,0)</f>
        <v>8.0264000000000006</v>
      </c>
      <c r="W33" s="66">
        <f>RANK(V33,V$8:V$33,0)</f>
        <v>3</v>
      </c>
      <c r="X33" s="65">
        <f>VLOOKUP($A33,'Return Data'!$B$7:$R$2292,14,0)</f>
        <v>3.7606000000000002</v>
      </c>
      <c r="Y33" s="66">
        <f>RANK(X33,X$8:X$33,0)</f>
        <v>20</v>
      </c>
      <c r="Z33" s="65">
        <f>VLOOKUP($A33,'Return Data'!$B$7:$R$2292,16,0)</f>
        <v>7.3143000000000002</v>
      </c>
      <c r="AA33" s="67">
        <f t="shared" si="11"/>
        <v>14</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4.1925000000000008</v>
      </c>
      <c r="E35" s="74"/>
      <c r="F35" s="75">
        <f>AVERAGE(F8:F33)</f>
        <v>3.3413576923076929</v>
      </c>
      <c r="G35" s="74"/>
      <c r="H35" s="75">
        <f>AVERAGE(H8:H33)</f>
        <v>5.0074730769230777</v>
      </c>
      <c r="I35" s="74"/>
      <c r="J35" s="75">
        <f>AVERAGE(J8:J33)</f>
        <v>4.2654769230769238</v>
      </c>
      <c r="K35" s="74"/>
      <c r="L35" s="75">
        <f>AVERAGE(L8:L33)</f>
        <v>3.8644269230769224</v>
      </c>
      <c r="M35" s="74"/>
      <c r="N35" s="75">
        <f>AVERAGE(N8:N33)</f>
        <v>3.5820346153846154</v>
      </c>
      <c r="O35" s="74"/>
      <c r="P35" s="75">
        <f>AVERAGE(P8:P33)</f>
        <v>15.799103846153846</v>
      </c>
      <c r="Q35" s="74"/>
      <c r="R35" s="75">
        <f>AVERAGE(R8:R33)</f>
        <v>11.950749999999999</v>
      </c>
      <c r="S35" s="74"/>
      <c r="T35" s="75">
        <f>AVERAGE(T8:T33)</f>
        <v>9.9857961538461559</v>
      </c>
      <c r="U35" s="74"/>
      <c r="V35" s="75">
        <f>AVERAGE(V8:V33)</f>
        <v>5.2321960000000001</v>
      </c>
      <c r="W35" s="74"/>
      <c r="X35" s="75">
        <f>AVERAGE(X8:X33)</f>
        <v>4.1822039999999996</v>
      </c>
      <c r="Y35" s="74"/>
      <c r="Z35" s="75">
        <f>AVERAGE(Z8:Z33)</f>
        <v>7.2230769230769232</v>
      </c>
      <c r="AA35" s="76"/>
    </row>
    <row r="36" spans="1:27" x14ac:dyDescent="0.3">
      <c r="A36" s="73" t="s">
        <v>28</v>
      </c>
      <c r="B36" s="74"/>
      <c r="C36" s="74"/>
      <c r="D36" s="75">
        <f>MIN(D8:D33)</f>
        <v>-1.296</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-3.8414000000000001</v>
      </c>
      <c r="W36" s="74"/>
      <c r="X36" s="75">
        <f>MIN(X8:X33)</f>
        <v>-9.3614999999999995</v>
      </c>
      <c r="Y36" s="74"/>
      <c r="Z36" s="75">
        <f>MIN(Z8:Z33)</f>
        <v>0</v>
      </c>
      <c r="AA36" s="76"/>
    </row>
    <row r="37" spans="1:27" ht="15" thickBot="1" x14ac:dyDescent="0.35">
      <c r="A37" s="77" t="s">
        <v>29</v>
      </c>
      <c r="B37" s="78"/>
      <c r="C37" s="78"/>
      <c r="D37" s="79">
        <f>MAX(D8:D33)</f>
        <v>40.6496</v>
      </c>
      <c r="E37" s="78"/>
      <c r="F37" s="79">
        <f>MAX(F8:F33)</f>
        <v>14.347099999999999</v>
      </c>
      <c r="G37" s="78"/>
      <c r="H37" s="79">
        <f>MAX(H8:H33)</f>
        <v>15.020300000000001</v>
      </c>
      <c r="I37" s="78"/>
      <c r="J37" s="79">
        <f>MAX(J8:J33)</f>
        <v>9.0609000000000002</v>
      </c>
      <c r="K37" s="78"/>
      <c r="L37" s="79">
        <f>MAX(L8:L33)</f>
        <v>15.033899999999999</v>
      </c>
      <c r="M37" s="78"/>
      <c r="N37" s="79">
        <f>MAX(N8:N33)</f>
        <v>19.609200000000001</v>
      </c>
      <c r="O37" s="78"/>
      <c r="P37" s="79">
        <f>MAX(P8:P33)</f>
        <v>301.99489999999997</v>
      </c>
      <c r="Q37" s="78"/>
      <c r="R37" s="79">
        <f>MAX(R8:R33)</f>
        <v>202.78039999999999</v>
      </c>
      <c r="S37" s="78"/>
      <c r="T37" s="79">
        <f>MAX(T8:T33)</f>
        <v>153.89089999999999</v>
      </c>
      <c r="U37" s="78"/>
      <c r="V37" s="79">
        <f>MAX(V8:V33)</f>
        <v>14.2753</v>
      </c>
      <c r="W37" s="78"/>
      <c r="X37" s="79">
        <f>MAX(X8:X33)</f>
        <v>7.5948000000000002</v>
      </c>
      <c r="Y37" s="78"/>
      <c r="Z37" s="79">
        <f>MAX(Z8:Z33)</f>
        <v>23.0687</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1471</v>
      </c>
      <c r="B8" s="64">
        <f>VLOOKUP($A8,'Return Data'!$B$7:$R$2292,3,0)</f>
        <v>44579</v>
      </c>
      <c r="C8" s="65">
        <f>VLOOKUP($A8,'Return Data'!$B$7:$R$2292,4,0)</f>
        <v>441.3614</v>
      </c>
      <c r="D8" s="65">
        <f>VLOOKUP($A8,'Return Data'!$B$7:$R$2292,5,0)</f>
        <v>7.4399999999999994E-2</v>
      </c>
      <c r="E8" s="66">
        <f t="shared" ref="E8:E34" si="0">RANK(D8,D$8:D$34,0)</f>
        <v>25</v>
      </c>
      <c r="F8" s="65">
        <f>VLOOKUP($A8,'Return Data'!$B$7:$R$2292,6,0)</f>
        <v>3.4001999999999999</v>
      </c>
      <c r="G8" s="66">
        <f t="shared" ref="G8:G34" si="1">RANK(F8,F$8:F$34,0)</f>
        <v>11</v>
      </c>
      <c r="H8" s="65">
        <f>VLOOKUP($A8,'Return Data'!$B$7:$R$2292,7,0)</f>
        <v>5.0873999999999997</v>
      </c>
      <c r="I8" s="66">
        <f t="shared" ref="I8:I34" si="2">RANK(H8,H$8:H$34,0)</f>
        <v>3</v>
      </c>
      <c r="J8" s="65">
        <f>VLOOKUP($A8,'Return Data'!$B$7:$R$2292,8,0)</f>
        <v>5.3604000000000003</v>
      </c>
      <c r="K8" s="66">
        <f t="shared" ref="K8:K34" si="3">RANK(J8,J$8:J$34,0)</f>
        <v>3</v>
      </c>
      <c r="L8" s="65">
        <f>VLOOKUP($A8,'Return Data'!$B$7:$R$2292,9,0)</f>
        <v>4.4798999999999998</v>
      </c>
      <c r="M8" s="66">
        <f t="shared" ref="M8:M34" si="4">RANK(L8,L$8:L$34,0)</f>
        <v>7</v>
      </c>
      <c r="N8" s="65">
        <f>VLOOKUP($A8,'Return Data'!$B$7:$R$2292,10,0)</f>
        <v>3.8988999999999998</v>
      </c>
      <c r="O8" s="66">
        <f t="shared" ref="O8:O34" si="5">RANK(N8,N$8:N$34,0)</f>
        <v>6</v>
      </c>
      <c r="P8" s="65">
        <f>VLOOKUP($A8,'Return Data'!$B$7:$R$2292,11,0)</f>
        <v>3.9624999999999999</v>
      </c>
      <c r="Q8" s="66">
        <f t="shared" ref="Q8:Q34" si="6">RANK(P8,P$8:P$34,0)</f>
        <v>8</v>
      </c>
      <c r="R8" s="65">
        <f>VLOOKUP($A8,'Return Data'!$B$7:$R$2292,12,0)</f>
        <v>4.2430000000000003</v>
      </c>
      <c r="S8" s="66">
        <f t="shared" ref="S8:S34" si="7">RANK(R8,R$8:R$34,0)</f>
        <v>6</v>
      </c>
      <c r="T8" s="65">
        <f>VLOOKUP($A8,'Return Data'!$B$7:$R$2292,13,0)</f>
        <v>4.2817999999999996</v>
      </c>
      <c r="U8" s="66">
        <f t="shared" ref="U8:U34" si="8">RANK(T8,T$8:T$34,0)</f>
        <v>6</v>
      </c>
      <c r="V8" s="65">
        <f>VLOOKUP($A8,'Return Data'!$B$7:$R$2292,17,0)</f>
        <v>5.5467000000000004</v>
      </c>
      <c r="W8" s="66">
        <f t="shared" ref="W8:W15" si="9">RANK(V8,V$8:V$34,0)</f>
        <v>5</v>
      </c>
      <c r="X8" s="65">
        <f>VLOOKUP($A8,'Return Data'!$B$7:$R$2292,14,0)</f>
        <v>6.4916999999999998</v>
      </c>
      <c r="Y8" s="66">
        <f>RANK(X8,X$8:X$34,0)</f>
        <v>4</v>
      </c>
      <c r="Z8" s="65">
        <f>VLOOKUP($A8,'Return Data'!$B$7:$R$2292,16,0)</f>
        <v>8.0411000000000001</v>
      </c>
      <c r="AA8" s="67">
        <f t="shared" ref="AA8:AA34" si="10">RANK(Z8,Z$8:Z$34,0)</f>
        <v>4</v>
      </c>
    </row>
    <row r="9" spans="1:27" x14ac:dyDescent="0.3">
      <c r="A9" s="63" t="s">
        <v>1473</v>
      </c>
      <c r="B9" s="64">
        <f>VLOOKUP($A9,'Return Data'!$B$7:$R$2292,3,0)</f>
        <v>44579</v>
      </c>
      <c r="C9" s="65">
        <f>VLOOKUP($A9,'Return Data'!$B$7:$R$2292,4,0)</f>
        <v>12.3581</v>
      </c>
      <c r="D9" s="65">
        <f>VLOOKUP($A9,'Return Data'!$B$7:$R$2292,5,0)</f>
        <v>2.6583999999999999</v>
      </c>
      <c r="E9" s="66">
        <f t="shared" si="0"/>
        <v>9</v>
      </c>
      <c r="F9" s="65">
        <f>VLOOKUP($A9,'Return Data'!$B$7:$R$2292,6,0)</f>
        <v>3.5455999999999999</v>
      </c>
      <c r="G9" s="66">
        <f t="shared" si="1"/>
        <v>10</v>
      </c>
      <c r="H9" s="65">
        <f>VLOOKUP($A9,'Return Data'!$B$7:$R$2292,7,0)</f>
        <v>4.899</v>
      </c>
      <c r="I9" s="66">
        <f t="shared" si="2"/>
        <v>5</v>
      </c>
      <c r="J9" s="65">
        <f>VLOOKUP($A9,'Return Data'!$B$7:$R$2292,8,0)</f>
        <v>4.9672000000000001</v>
      </c>
      <c r="K9" s="66">
        <f t="shared" si="3"/>
        <v>7</v>
      </c>
      <c r="L9" s="65">
        <f>VLOOKUP($A9,'Return Data'!$B$7:$R$2292,9,0)</f>
        <v>4.5964</v>
      </c>
      <c r="M9" s="66">
        <f t="shared" si="4"/>
        <v>5</v>
      </c>
      <c r="N9" s="65">
        <f>VLOOKUP($A9,'Return Data'!$B$7:$R$2292,10,0)</f>
        <v>3.8607</v>
      </c>
      <c r="O9" s="66">
        <f t="shared" si="5"/>
        <v>7</v>
      </c>
      <c r="P9" s="65">
        <f>VLOOKUP($A9,'Return Data'!$B$7:$R$2292,11,0)</f>
        <v>3.8815</v>
      </c>
      <c r="Q9" s="66">
        <f t="shared" si="6"/>
        <v>10</v>
      </c>
      <c r="R9" s="65">
        <f>VLOOKUP($A9,'Return Data'!$B$7:$R$2292,12,0)</f>
        <v>4.0793999999999997</v>
      </c>
      <c r="S9" s="66">
        <f t="shared" si="7"/>
        <v>7</v>
      </c>
      <c r="T9" s="65">
        <f>VLOOKUP($A9,'Return Data'!$B$7:$R$2292,13,0)</f>
        <v>4.1989999999999998</v>
      </c>
      <c r="U9" s="66">
        <f t="shared" si="8"/>
        <v>8</v>
      </c>
      <c r="V9" s="65">
        <f>VLOOKUP($A9,'Return Data'!$B$7:$R$2292,17,0)</f>
        <v>5.0736999999999997</v>
      </c>
      <c r="W9" s="66">
        <f t="shared" si="9"/>
        <v>7</v>
      </c>
      <c r="X9" s="65"/>
      <c r="Y9" s="66"/>
      <c r="Z9" s="65">
        <f>VLOOKUP($A9,'Return Data'!$B$7:$R$2292,16,0)</f>
        <v>6.5064000000000002</v>
      </c>
      <c r="AA9" s="67">
        <f t="shared" si="10"/>
        <v>17</v>
      </c>
    </row>
    <row r="10" spans="1:27" x14ac:dyDescent="0.3">
      <c r="A10" s="63" t="s">
        <v>1476</v>
      </c>
      <c r="B10" s="64">
        <f>VLOOKUP($A10,'Return Data'!$B$7:$R$2292,3,0)</f>
        <v>44579</v>
      </c>
      <c r="C10" s="65">
        <f>VLOOKUP($A10,'Return Data'!$B$7:$R$2292,4,0)</f>
        <v>1240.8587</v>
      </c>
      <c r="D10" s="65">
        <f>VLOOKUP($A10,'Return Data'!$B$7:$R$2292,5,0)</f>
        <v>3.9950000000000001</v>
      </c>
      <c r="E10" s="66">
        <f t="shared" si="0"/>
        <v>5</v>
      </c>
      <c r="F10" s="65">
        <f>VLOOKUP($A10,'Return Data'!$B$7:$R$2292,6,0)</f>
        <v>4.6794000000000002</v>
      </c>
      <c r="G10" s="66">
        <f t="shared" si="1"/>
        <v>3</v>
      </c>
      <c r="H10" s="65">
        <f>VLOOKUP($A10,'Return Data'!$B$7:$R$2292,7,0)</f>
        <v>4.8971999999999998</v>
      </c>
      <c r="I10" s="66">
        <f t="shared" si="2"/>
        <v>6</v>
      </c>
      <c r="J10" s="65">
        <f>VLOOKUP($A10,'Return Data'!$B$7:$R$2292,8,0)</f>
        <v>5.2397</v>
      </c>
      <c r="K10" s="66">
        <f t="shared" si="3"/>
        <v>4</v>
      </c>
      <c r="L10" s="65">
        <f>VLOOKUP($A10,'Return Data'!$B$7:$R$2292,9,0)</f>
        <v>4.9699</v>
      </c>
      <c r="M10" s="66">
        <f t="shared" si="4"/>
        <v>3</v>
      </c>
      <c r="N10" s="65">
        <f>VLOOKUP($A10,'Return Data'!$B$7:$R$2292,10,0)</f>
        <v>4.1428000000000003</v>
      </c>
      <c r="O10" s="66">
        <f t="shared" si="5"/>
        <v>3</v>
      </c>
      <c r="P10" s="65">
        <f>VLOOKUP($A10,'Return Data'!$B$7:$R$2292,11,0)</f>
        <v>3.9224999999999999</v>
      </c>
      <c r="Q10" s="66">
        <f t="shared" si="6"/>
        <v>9</v>
      </c>
      <c r="R10" s="65">
        <f>VLOOKUP($A10,'Return Data'!$B$7:$R$2292,12,0)</f>
        <v>4.0376000000000003</v>
      </c>
      <c r="S10" s="66">
        <f t="shared" si="7"/>
        <v>8</v>
      </c>
      <c r="T10" s="65">
        <f>VLOOKUP($A10,'Return Data'!$B$7:$R$2292,13,0)</f>
        <v>4.0884</v>
      </c>
      <c r="U10" s="66">
        <f t="shared" si="8"/>
        <v>9</v>
      </c>
      <c r="V10" s="65">
        <f>VLOOKUP($A10,'Return Data'!$B$7:$R$2292,17,0)</f>
        <v>4.5766999999999998</v>
      </c>
      <c r="W10" s="66">
        <f t="shared" si="9"/>
        <v>15</v>
      </c>
      <c r="X10" s="65"/>
      <c r="Y10" s="66"/>
      <c r="Z10" s="65">
        <f>VLOOKUP($A10,'Return Data'!$B$7:$R$2292,16,0)</f>
        <v>6.1154999999999999</v>
      </c>
      <c r="AA10" s="67">
        <f t="shared" si="10"/>
        <v>19</v>
      </c>
    </row>
    <row r="11" spans="1:27" x14ac:dyDescent="0.3">
      <c r="A11" s="63" t="s">
        <v>1477</v>
      </c>
      <c r="B11" s="64">
        <f>VLOOKUP($A11,'Return Data'!$B$7:$R$2292,3,0)</f>
        <v>44579</v>
      </c>
      <c r="C11" s="65">
        <f>VLOOKUP($A11,'Return Data'!$B$7:$R$2292,4,0)</f>
        <v>2640.8883000000001</v>
      </c>
      <c r="D11" s="65">
        <f>VLOOKUP($A11,'Return Data'!$B$7:$R$2292,5,0)</f>
        <v>1.0643</v>
      </c>
      <c r="E11" s="66">
        <f t="shared" si="0"/>
        <v>23</v>
      </c>
      <c r="F11" s="65">
        <f>VLOOKUP($A11,'Return Data'!$B$7:$R$2292,6,0)</f>
        <v>2.8166000000000002</v>
      </c>
      <c r="G11" s="66">
        <f t="shared" si="1"/>
        <v>25</v>
      </c>
      <c r="H11" s="65">
        <f>VLOOKUP($A11,'Return Data'!$B$7:$R$2292,7,0)</f>
        <v>4.0942999999999996</v>
      </c>
      <c r="I11" s="66">
        <f t="shared" si="2"/>
        <v>17</v>
      </c>
      <c r="J11" s="65">
        <f>VLOOKUP($A11,'Return Data'!$B$7:$R$2292,8,0)</f>
        <v>3.8624000000000001</v>
      </c>
      <c r="K11" s="66">
        <f t="shared" si="3"/>
        <v>21</v>
      </c>
      <c r="L11" s="65">
        <f>VLOOKUP($A11,'Return Data'!$B$7:$R$2292,9,0)</f>
        <v>4.0403000000000002</v>
      </c>
      <c r="M11" s="66">
        <f t="shared" si="4"/>
        <v>17</v>
      </c>
      <c r="N11" s="65">
        <f>VLOOKUP($A11,'Return Data'!$B$7:$R$2292,10,0)</f>
        <v>3.4769999999999999</v>
      </c>
      <c r="O11" s="66">
        <f t="shared" si="5"/>
        <v>21</v>
      </c>
      <c r="P11" s="65">
        <f>VLOOKUP($A11,'Return Data'!$B$7:$R$2292,11,0)</f>
        <v>3.4390999999999998</v>
      </c>
      <c r="Q11" s="66">
        <f t="shared" si="6"/>
        <v>22</v>
      </c>
      <c r="R11" s="65">
        <f>VLOOKUP($A11,'Return Data'!$B$7:$R$2292,12,0)</f>
        <v>3.4788999999999999</v>
      </c>
      <c r="S11" s="66">
        <f t="shared" si="7"/>
        <v>22</v>
      </c>
      <c r="T11" s="65">
        <f>VLOOKUP($A11,'Return Data'!$B$7:$R$2292,13,0)</f>
        <v>3.5133000000000001</v>
      </c>
      <c r="U11" s="66">
        <f t="shared" si="8"/>
        <v>22</v>
      </c>
      <c r="V11" s="65">
        <f>VLOOKUP($A11,'Return Data'!$B$7:$R$2292,17,0)</f>
        <v>4.2374000000000001</v>
      </c>
      <c r="W11" s="66">
        <f t="shared" si="9"/>
        <v>18</v>
      </c>
      <c r="X11" s="65">
        <f>VLOOKUP($A11,'Return Data'!$B$7:$R$2292,14,0)</f>
        <v>5.3428000000000004</v>
      </c>
      <c r="Y11" s="66">
        <f>RANK(X11,X$8:X$34,0)</f>
        <v>12</v>
      </c>
      <c r="Z11" s="65">
        <f>VLOOKUP($A11,'Return Data'!$B$7:$R$2292,16,0)</f>
        <v>7.7037000000000004</v>
      </c>
      <c r="AA11" s="67">
        <f t="shared" si="10"/>
        <v>5</v>
      </c>
    </row>
    <row r="12" spans="1:27" x14ac:dyDescent="0.3">
      <c r="A12" s="63" t="s">
        <v>1479</v>
      </c>
      <c r="B12" s="64">
        <f>VLOOKUP($A12,'Return Data'!$B$7:$R$2292,3,0)</f>
        <v>44579</v>
      </c>
      <c r="C12" s="65">
        <f>VLOOKUP($A12,'Return Data'!$B$7:$R$2292,4,0)</f>
        <v>3248.0999000000002</v>
      </c>
      <c r="D12" s="65">
        <f>VLOOKUP($A12,'Return Data'!$B$7:$R$2292,5,0)</f>
        <v>1.7295</v>
      </c>
      <c r="E12" s="66">
        <f t="shared" si="0"/>
        <v>19</v>
      </c>
      <c r="F12" s="65">
        <f>VLOOKUP($A12,'Return Data'!$B$7:$R$2292,6,0)</f>
        <v>2.8864000000000001</v>
      </c>
      <c r="G12" s="66">
        <f t="shared" si="1"/>
        <v>24</v>
      </c>
      <c r="H12" s="65">
        <f>VLOOKUP($A12,'Return Data'!$B$7:$R$2292,7,0)</f>
        <v>3.9020000000000001</v>
      </c>
      <c r="I12" s="66">
        <f t="shared" si="2"/>
        <v>22</v>
      </c>
      <c r="J12" s="65">
        <f>VLOOKUP($A12,'Return Data'!$B$7:$R$2292,8,0)</f>
        <v>3.7906</v>
      </c>
      <c r="K12" s="66">
        <f t="shared" si="3"/>
        <v>22</v>
      </c>
      <c r="L12" s="65">
        <f>VLOOKUP($A12,'Return Data'!$B$7:$R$2292,9,0)</f>
        <v>3.5114999999999998</v>
      </c>
      <c r="M12" s="66">
        <f t="shared" si="4"/>
        <v>22</v>
      </c>
      <c r="N12" s="65">
        <f>VLOOKUP($A12,'Return Data'!$B$7:$R$2292,10,0)</f>
        <v>3.2296999999999998</v>
      </c>
      <c r="O12" s="66">
        <f t="shared" si="5"/>
        <v>23</v>
      </c>
      <c r="P12" s="65">
        <f>VLOOKUP($A12,'Return Data'!$B$7:$R$2292,11,0)</f>
        <v>3.1981000000000002</v>
      </c>
      <c r="Q12" s="66">
        <f t="shared" si="6"/>
        <v>24</v>
      </c>
      <c r="R12" s="65">
        <f>VLOOKUP($A12,'Return Data'!$B$7:$R$2292,12,0)</f>
        <v>3.2604000000000002</v>
      </c>
      <c r="S12" s="66">
        <f t="shared" si="7"/>
        <v>24</v>
      </c>
      <c r="T12" s="65">
        <f>VLOOKUP($A12,'Return Data'!$B$7:$R$2292,13,0)</f>
        <v>3.3018999999999998</v>
      </c>
      <c r="U12" s="66">
        <f t="shared" si="8"/>
        <v>24</v>
      </c>
      <c r="V12" s="65">
        <f>VLOOKUP($A12,'Return Data'!$B$7:$R$2292,17,0)</f>
        <v>4.0952999999999999</v>
      </c>
      <c r="W12" s="66">
        <f t="shared" si="9"/>
        <v>20</v>
      </c>
      <c r="X12" s="65">
        <f>VLOOKUP($A12,'Return Data'!$B$7:$R$2292,14,0)</f>
        <v>5.0585000000000004</v>
      </c>
      <c r="Y12" s="66">
        <f>RANK(X12,X$8:X$34,0)</f>
        <v>15</v>
      </c>
      <c r="Z12" s="65">
        <f>VLOOKUP($A12,'Return Data'!$B$7:$R$2292,16,0)</f>
        <v>7.0972999999999997</v>
      </c>
      <c r="AA12" s="67">
        <f t="shared" si="10"/>
        <v>15</v>
      </c>
    </row>
    <row r="13" spans="1:27" x14ac:dyDescent="0.3">
      <c r="A13" s="63" t="s">
        <v>1481</v>
      </c>
      <c r="B13" s="64">
        <f>VLOOKUP($A13,'Return Data'!$B$7:$R$2292,3,0)</f>
        <v>44579</v>
      </c>
      <c r="C13" s="65">
        <f>VLOOKUP($A13,'Return Data'!$B$7:$R$2292,4,0)</f>
        <v>2938.5500999999999</v>
      </c>
      <c r="D13" s="65">
        <f>VLOOKUP($A13,'Return Data'!$B$7:$R$2292,5,0)</f>
        <v>2.4881000000000002</v>
      </c>
      <c r="E13" s="66">
        <f t="shared" si="0"/>
        <v>11</v>
      </c>
      <c r="F13" s="65">
        <f>VLOOKUP($A13,'Return Data'!$B$7:$R$2292,6,0)</f>
        <v>3.7766000000000002</v>
      </c>
      <c r="G13" s="66">
        <f t="shared" si="1"/>
        <v>8</v>
      </c>
      <c r="H13" s="65">
        <f>VLOOKUP($A13,'Return Data'!$B$7:$R$2292,7,0)</f>
        <v>5.0502000000000002</v>
      </c>
      <c r="I13" s="66">
        <f t="shared" si="2"/>
        <v>4</v>
      </c>
      <c r="J13" s="65">
        <f>VLOOKUP($A13,'Return Data'!$B$7:$R$2292,8,0)</f>
        <v>4.6524000000000001</v>
      </c>
      <c r="K13" s="66">
        <f t="shared" si="3"/>
        <v>9</v>
      </c>
      <c r="L13" s="65">
        <f>VLOOKUP($A13,'Return Data'!$B$7:$R$2292,9,0)</f>
        <v>4.5400999999999998</v>
      </c>
      <c r="M13" s="66">
        <f t="shared" si="4"/>
        <v>6</v>
      </c>
      <c r="N13" s="65">
        <f>VLOOKUP($A13,'Return Data'!$B$7:$R$2292,10,0)</f>
        <v>3.7082999999999999</v>
      </c>
      <c r="O13" s="66">
        <f t="shared" si="5"/>
        <v>9</v>
      </c>
      <c r="P13" s="65">
        <f>VLOOKUP($A13,'Return Data'!$B$7:$R$2292,11,0)</f>
        <v>3.6238000000000001</v>
      </c>
      <c r="Q13" s="66">
        <f t="shared" si="6"/>
        <v>17</v>
      </c>
      <c r="R13" s="65">
        <f>VLOOKUP($A13,'Return Data'!$B$7:$R$2292,12,0)</f>
        <v>3.6844999999999999</v>
      </c>
      <c r="S13" s="66">
        <f t="shared" si="7"/>
        <v>17</v>
      </c>
      <c r="T13" s="65">
        <f>VLOOKUP($A13,'Return Data'!$B$7:$R$2292,13,0)</f>
        <v>3.7637</v>
      </c>
      <c r="U13" s="66">
        <f t="shared" si="8"/>
        <v>17</v>
      </c>
      <c r="V13" s="65">
        <f>VLOOKUP($A13,'Return Data'!$B$7:$R$2292,17,0)</f>
        <v>4.4817</v>
      </c>
      <c r="W13" s="66">
        <f t="shared" si="9"/>
        <v>17</v>
      </c>
      <c r="X13" s="65">
        <f>VLOOKUP($A13,'Return Data'!$B$7:$R$2292,14,0)</f>
        <v>5.6322999999999999</v>
      </c>
      <c r="Y13" s="66">
        <f>RANK(X13,X$8:X$34,0)</f>
        <v>10</v>
      </c>
      <c r="Z13" s="65">
        <f>VLOOKUP($A13,'Return Data'!$B$7:$R$2292,16,0)</f>
        <v>7.2529000000000003</v>
      </c>
      <c r="AA13" s="67">
        <f t="shared" si="10"/>
        <v>13</v>
      </c>
    </row>
    <row r="14" spans="1:27" x14ac:dyDescent="0.3">
      <c r="A14" s="63" t="s">
        <v>1486</v>
      </c>
      <c r="B14" s="64">
        <f>VLOOKUP($A14,'Return Data'!$B$7:$R$2292,3,0)</f>
        <v>44579</v>
      </c>
      <c r="C14" s="65">
        <f>VLOOKUP($A14,'Return Data'!$B$7:$R$2292,4,0)</f>
        <v>33.025399999999998</v>
      </c>
      <c r="D14" s="65">
        <f>VLOOKUP($A14,'Return Data'!$B$7:$R$2292,5,0)</f>
        <v>18.4663</v>
      </c>
      <c r="E14" s="66">
        <f t="shared" si="0"/>
        <v>1</v>
      </c>
      <c r="F14" s="65">
        <f>VLOOKUP($A14,'Return Data'!$B$7:$R$2292,6,0)</f>
        <v>14.3072</v>
      </c>
      <c r="G14" s="66">
        <f t="shared" si="1"/>
        <v>1</v>
      </c>
      <c r="H14" s="65">
        <f>VLOOKUP($A14,'Return Data'!$B$7:$R$2292,7,0)</f>
        <v>14.963200000000001</v>
      </c>
      <c r="I14" s="66">
        <f t="shared" si="2"/>
        <v>1</v>
      </c>
      <c r="J14" s="65">
        <f>VLOOKUP($A14,'Return Data'!$B$7:$R$2292,8,0)</f>
        <v>9.15</v>
      </c>
      <c r="K14" s="66">
        <f t="shared" si="3"/>
        <v>1</v>
      </c>
      <c r="L14" s="65">
        <f>VLOOKUP($A14,'Return Data'!$B$7:$R$2292,9,0)</f>
        <v>8.5459999999999994</v>
      </c>
      <c r="M14" s="66">
        <f t="shared" si="4"/>
        <v>1</v>
      </c>
      <c r="N14" s="65">
        <f>VLOOKUP($A14,'Return Data'!$B$7:$R$2292,10,0)</f>
        <v>15.608499999999999</v>
      </c>
      <c r="O14" s="66">
        <f t="shared" si="5"/>
        <v>1</v>
      </c>
      <c r="P14" s="65">
        <f>VLOOKUP($A14,'Return Data'!$B$7:$R$2292,11,0)</f>
        <v>14.831799999999999</v>
      </c>
      <c r="Q14" s="66">
        <f t="shared" si="6"/>
        <v>1</v>
      </c>
      <c r="R14" s="65">
        <f>VLOOKUP($A14,'Return Data'!$B$7:$R$2292,12,0)</f>
        <v>13.1069</v>
      </c>
      <c r="S14" s="66">
        <f t="shared" si="7"/>
        <v>1</v>
      </c>
      <c r="T14" s="65">
        <f>VLOOKUP($A14,'Return Data'!$B$7:$R$2292,13,0)</f>
        <v>12.0242</v>
      </c>
      <c r="U14" s="66">
        <f t="shared" si="8"/>
        <v>1</v>
      </c>
      <c r="V14" s="65">
        <f>VLOOKUP($A14,'Return Data'!$B$7:$R$2292,17,0)</f>
        <v>10.3314</v>
      </c>
      <c r="W14" s="66">
        <f t="shared" si="9"/>
        <v>1</v>
      </c>
      <c r="X14" s="65">
        <f>VLOOKUP($A14,'Return Data'!$B$7:$R$2292,14,0)</f>
        <v>8.4398999999999997</v>
      </c>
      <c r="Y14" s="66">
        <f>RANK(X14,X$8:X$34,0)</f>
        <v>1</v>
      </c>
      <c r="Z14" s="65">
        <f>VLOOKUP($A14,'Return Data'!$B$7:$R$2292,16,0)</f>
        <v>9.1447000000000003</v>
      </c>
      <c r="AA14" s="67">
        <f t="shared" si="10"/>
        <v>1</v>
      </c>
    </row>
    <row r="15" spans="1:27" x14ac:dyDescent="0.3">
      <c r="A15" s="63" t="s">
        <v>1487</v>
      </c>
      <c r="B15" s="64">
        <f>VLOOKUP($A15,'Return Data'!$B$7:$R$2292,3,0)</f>
        <v>44579</v>
      </c>
      <c r="C15" s="65">
        <f>VLOOKUP($A15,'Return Data'!$B$7:$R$2292,4,0)</f>
        <v>12.312200000000001</v>
      </c>
      <c r="D15" s="65">
        <f>VLOOKUP($A15,'Return Data'!$B$7:$R$2292,5,0)</f>
        <v>2.3717999999999999</v>
      </c>
      <c r="E15" s="66">
        <f t="shared" si="0"/>
        <v>12</v>
      </c>
      <c r="F15" s="65">
        <f>VLOOKUP($A15,'Return Data'!$B$7:$R$2292,6,0)</f>
        <v>3.3363</v>
      </c>
      <c r="G15" s="66">
        <f t="shared" si="1"/>
        <v>13</v>
      </c>
      <c r="H15" s="65">
        <f>VLOOKUP($A15,'Return Data'!$B$7:$R$2292,7,0)</f>
        <v>4.4081999999999999</v>
      </c>
      <c r="I15" s="66">
        <f t="shared" si="2"/>
        <v>11</v>
      </c>
      <c r="J15" s="65">
        <f>VLOOKUP($A15,'Return Data'!$B$7:$R$2292,8,0)</f>
        <v>4.3906999999999998</v>
      </c>
      <c r="K15" s="66">
        <f t="shared" si="3"/>
        <v>11</v>
      </c>
      <c r="L15" s="65">
        <f>VLOOKUP($A15,'Return Data'!$B$7:$R$2292,9,0)</f>
        <v>3.9695999999999998</v>
      </c>
      <c r="M15" s="66">
        <f t="shared" si="4"/>
        <v>18</v>
      </c>
      <c r="N15" s="65">
        <f>VLOOKUP($A15,'Return Data'!$B$7:$R$2292,10,0)</f>
        <v>3.6486999999999998</v>
      </c>
      <c r="O15" s="66">
        <f t="shared" si="5"/>
        <v>13</v>
      </c>
      <c r="P15" s="65">
        <f>VLOOKUP($A15,'Return Data'!$B$7:$R$2292,11,0)</f>
        <v>3.6777000000000002</v>
      </c>
      <c r="Q15" s="66">
        <f t="shared" si="6"/>
        <v>15</v>
      </c>
      <c r="R15" s="65">
        <f>VLOOKUP($A15,'Return Data'!$B$7:$R$2292,12,0)</f>
        <v>3.8974000000000002</v>
      </c>
      <c r="S15" s="66">
        <f t="shared" si="7"/>
        <v>11</v>
      </c>
      <c r="T15" s="65">
        <f>VLOOKUP($A15,'Return Data'!$B$7:$R$2292,13,0)</f>
        <v>3.9977999999999998</v>
      </c>
      <c r="U15" s="66">
        <f t="shared" si="8"/>
        <v>11</v>
      </c>
      <c r="V15" s="65">
        <f>VLOOKUP($A15,'Return Data'!$B$7:$R$2292,17,0)</f>
        <v>5.2548000000000004</v>
      </c>
      <c r="W15" s="66">
        <f t="shared" si="9"/>
        <v>6</v>
      </c>
      <c r="X15" s="65"/>
      <c r="Y15" s="66"/>
      <c r="Z15" s="65">
        <f>VLOOKUP($A15,'Return Data'!$B$7:$R$2292,16,0)</f>
        <v>6.4645999999999999</v>
      </c>
      <c r="AA15" s="67">
        <f t="shared" si="10"/>
        <v>18</v>
      </c>
    </row>
    <row r="16" spans="1:27" x14ac:dyDescent="0.3">
      <c r="A16" s="63" t="s">
        <v>1489</v>
      </c>
      <c r="B16" s="64">
        <f>VLOOKUP($A16,'Return Data'!$B$7:$R$2292,3,0)</f>
        <v>44579</v>
      </c>
      <c r="C16" s="65">
        <f>VLOOKUP($A16,'Return Data'!$B$7:$R$2292,4,0)</f>
        <v>1093.4076</v>
      </c>
      <c r="D16" s="65">
        <f>VLOOKUP($A16,'Return Data'!$B$7:$R$2292,5,0)</f>
        <v>2.6240000000000001</v>
      </c>
      <c r="E16" s="66">
        <f t="shared" si="0"/>
        <v>10</v>
      </c>
      <c r="F16" s="65">
        <f>VLOOKUP($A16,'Return Data'!$B$7:$R$2292,6,0)</f>
        <v>3.6284000000000001</v>
      </c>
      <c r="G16" s="66">
        <f t="shared" si="1"/>
        <v>9</v>
      </c>
      <c r="H16" s="65">
        <f>VLOOKUP($A16,'Return Data'!$B$7:$R$2292,7,0)</f>
        <v>4.2065999999999999</v>
      </c>
      <c r="I16" s="66">
        <f t="shared" si="2"/>
        <v>15</v>
      </c>
      <c r="J16" s="65">
        <f>VLOOKUP($A16,'Return Data'!$B$7:$R$2292,8,0)</f>
        <v>4.0735000000000001</v>
      </c>
      <c r="K16" s="66">
        <f t="shared" si="3"/>
        <v>17</v>
      </c>
      <c r="L16" s="65">
        <f>VLOOKUP($A16,'Return Data'!$B$7:$R$2292,9,0)</f>
        <v>4.1340000000000003</v>
      </c>
      <c r="M16" s="66">
        <f t="shared" si="4"/>
        <v>12</v>
      </c>
      <c r="N16" s="65">
        <f>VLOOKUP($A16,'Return Data'!$B$7:$R$2292,10,0)</f>
        <v>3.6882000000000001</v>
      </c>
      <c r="O16" s="66">
        <f t="shared" si="5"/>
        <v>10</v>
      </c>
      <c r="P16" s="65">
        <f>VLOOKUP($A16,'Return Data'!$B$7:$R$2292,11,0)</f>
        <v>3.7564000000000002</v>
      </c>
      <c r="Q16" s="66">
        <f t="shared" si="6"/>
        <v>11</v>
      </c>
      <c r="R16" s="65">
        <f>VLOOKUP($A16,'Return Data'!$B$7:$R$2292,12,0)</f>
        <v>3.8104</v>
      </c>
      <c r="S16" s="66">
        <f t="shared" si="7"/>
        <v>13</v>
      </c>
      <c r="T16" s="65">
        <f>VLOOKUP($A16,'Return Data'!$B$7:$R$2292,13,0)</f>
        <v>3.8807</v>
      </c>
      <c r="U16" s="66">
        <f t="shared" si="8"/>
        <v>12</v>
      </c>
      <c r="V16" s="65"/>
      <c r="W16" s="66"/>
      <c r="X16" s="65"/>
      <c r="Y16" s="66"/>
      <c r="Z16" s="65">
        <f>VLOOKUP($A16,'Return Data'!$B$7:$R$2292,16,0)</f>
        <v>4.6310000000000002</v>
      </c>
      <c r="AA16" s="67">
        <f t="shared" si="10"/>
        <v>24</v>
      </c>
    </row>
    <row r="17" spans="1:27" x14ac:dyDescent="0.3">
      <c r="A17" s="63" t="s">
        <v>1492</v>
      </c>
      <c r="B17" s="64">
        <f>VLOOKUP($A17,'Return Data'!$B$7:$R$2292,3,0)</f>
        <v>44579</v>
      </c>
      <c r="C17" s="65">
        <f>VLOOKUP($A17,'Return Data'!$B$7:$R$2292,4,0)</f>
        <v>23.710899999999999</v>
      </c>
      <c r="D17" s="65">
        <f>VLOOKUP($A17,'Return Data'!$B$7:$R$2292,5,0)</f>
        <v>1.8472999999999999</v>
      </c>
      <c r="E17" s="66">
        <f t="shared" si="0"/>
        <v>18</v>
      </c>
      <c r="F17" s="65">
        <f>VLOOKUP($A17,'Return Data'!$B$7:$R$2292,6,0)</f>
        <v>3.3494000000000002</v>
      </c>
      <c r="G17" s="66">
        <f t="shared" si="1"/>
        <v>12</v>
      </c>
      <c r="H17" s="65">
        <f>VLOOKUP($A17,'Return Data'!$B$7:$R$2292,7,0)</f>
        <v>4.3799000000000001</v>
      </c>
      <c r="I17" s="66">
        <f t="shared" si="2"/>
        <v>12</v>
      </c>
      <c r="J17" s="65">
        <f>VLOOKUP($A17,'Return Data'!$B$7:$R$2292,8,0)</f>
        <v>4.8470000000000004</v>
      </c>
      <c r="K17" s="66">
        <f t="shared" si="3"/>
        <v>8</v>
      </c>
      <c r="L17" s="65">
        <f>VLOOKUP($A17,'Return Data'!$B$7:$R$2292,9,0)</f>
        <v>4.7388000000000003</v>
      </c>
      <c r="M17" s="66">
        <f t="shared" si="4"/>
        <v>4</v>
      </c>
      <c r="N17" s="65">
        <f>VLOOKUP($A17,'Return Data'!$B$7:$R$2292,10,0)</f>
        <v>4.1319999999999997</v>
      </c>
      <c r="O17" s="66">
        <f t="shared" si="5"/>
        <v>4</v>
      </c>
      <c r="P17" s="65">
        <f>VLOOKUP($A17,'Return Data'!$B$7:$R$2292,11,0)</f>
        <v>4.2729999999999997</v>
      </c>
      <c r="Q17" s="66">
        <f t="shared" si="6"/>
        <v>6</v>
      </c>
      <c r="R17" s="65">
        <f>VLOOKUP($A17,'Return Data'!$B$7:$R$2292,12,0)</f>
        <v>4.5023999999999997</v>
      </c>
      <c r="S17" s="66">
        <f t="shared" si="7"/>
        <v>4</v>
      </c>
      <c r="T17" s="65">
        <f>VLOOKUP($A17,'Return Data'!$B$7:$R$2292,13,0)</f>
        <v>4.6908000000000003</v>
      </c>
      <c r="U17" s="66">
        <f t="shared" si="8"/>
        <v>4</v>
      </c>
      <c r="V17" s="65">
        <f>VLOOKUP($A17,'Return Data'!$B$7:$R$2292,17,0)</f>
        <v>5.7792000000000003</v>
      </c>
      <c r="W17" s="66">
        <f t="shared" ref="W17:W22" si="11">RANK(V17,V$8:V$34,0)</f>
        <v>4</v>
      </c>
      <c r="X17" s="65">
        <f>VLOOKUP($A17,'Return Data'!$B$7:$R$2292,14,0)</f>
        <v>6.8244999999999996</v>
      </c>
      <c r="Y17" s="66">
        <f>RANK(X17,X$8:X$34,0)</f>
        <v>3</v>
      </c>
      <c r="Z17" s="65">
        <f>VLOOKUP($A17,'Return Data'!$B$7:$R$2292,16,0)</f>
        <v>8.4398</v>
      </c>
      <c r="AA17" s="67">
        <f t="shared" si="10"/>
        <v>3</v>
      </c>
    </row>
    <row r="18" spans="1:27" x14ac:dyDescent="0.3">
      <c r="A18" s="63" t="s">
        <v>1494</v>
      </c>
      <c r="B18" s="64">
        <f>VLOOKUP($A18,'Return Data'!$B$7:$R$2292,3,0)</f>
        <v>44579</v>
      </c>
      <c r="C18" s="65">
        <f>VLOOKUP($A18,'Return Data'!$B$7:$R$2292,4,0)</f>
        <v>2347.3112999999998</v>
      </c>
      <c r="D18" s="65">
        <f>VLOOKUP($A18,'Return Data'!$B$7:$R$2292,5,0)</f>
        <v>2.0636000000000001</v>
      </c>
      <c r="E18" s="66">
        <f t="shared" si="0"/>
        <v>15</v>
      </c>
      <c r="F18" s="65">
        <f>VLOOKUP($A18,'Return Data'!$B$7:$R$2292,6,0)</f>
        <v>3.1280999999999999</v>
      </c>
      <c r="G18" s="66">
        <f t="shared" si="1"/>
        <v>18</v>
      </c>
      <c r="H18" s="65">
        <f>VLOOKUP($A18,'Return Data'!$B$7:$R$2292,7,0)</f>
        <v>3.3113000000000001</v>
      </c>
      <c r="I18" s="66">
        <f t="shared" si="2"/>
        <v>25</v>
      </c>
      <c r="J18" s="65">
        <f>VLOOKUP($A18,'Return Data'!$B$7:$R$2292,8,0)</f>
        <v>3.3329</v>
      </c>
      <c r="K18" s="66">
        <f t="shared" si="3"/>
        <v>25</v>
      </c>
      <c r="L18" s="65">
        <f>VLOOKUP($A18,'Return Data'!$B$7:$R$2292,9,0)</f>
        <v>3.4786000000000001</v>
      </c>
      <c r="M18" s="66">
        <f t="shared" si="4"/>
        <v>24</v>
      </c>
      <c r="N18" s="65">
        <f>VLOOKUP($A18,'Return Data'!$B$7:$R$2292,10,0)</f>
        <v>3.5348000000000002</v>
      </c>
      <c r="O18" s="66">
        <f t="shared" si="5"/>
        <v>20</v>
      </c>
      <c r="P18" s="65">
        <f>VLOOKUP($A18,'Return Data'!$B$7:$R$2292,11,0)</f>
        <v>4.7361000000000004</v>
      </c>
      <c r="Q18" s="66">
        <f t="shared" si="6"/>
        <v>4</v>
      </c>
      <c r="R18" s="65">
        <f>VLOOKUP($A18,'Return Data'!$B$7:$R$2292,12,0)</f>
        <v>4.4257999999999997</v>
      </c>
      <c r="S18" s="66">
        <f t="shared" si="7"/>
        <v>5</v>
      </c>
      <c r="T18" s="65">
        <f>VLOOKUP($A18,'Return Data'!$B$7:$R$2292,13,0)</f>
        <v>4.2337999999999996</v>
      </c>
      <c r="U18" s="66">
        <f t="shared" si="8"/>
        <v>7</v>
      </c>
      <c r="V18" s="65">
        <f>VLOOKUP($A18,'Return Data'!$B$7:$R$2292,17,0)</f>
        <v>4.8216000000000001</v>
      </c>
      <c r="W18" s="66">
        <f t="shared" si="11"/>
        <v>10</v>
      </c>
      <c r="X18" s="65">
        <f>VLOOKUP($A18,'Return Data'!$B$7:$R$2292,14,0)</f>
        <v>5.6487999999999996</v>
      </c>
      <c r="Y18" s="66">
        <f>RANK(X18,X$8:X$34,0)</f>
        <v>8</v>
      </c>
      <c r="Z18" s="65">
        <f>VLOOKUP($A18,'Return Data'!$B$7:$R$2292,16,0)</f>
        <v>7.4349999999999996</v>
      </c>
      <c r="AA18" s="67">
        <f t="shared" si="10"/>
        <v>10</v>
      </c>
    </row>
    <row r="19" spans="1:27" x14ac:dyDescent="0.3">
      <c r="A19" s="63" t="s">
        <v>1495</v>
      </c>
      <c r="B19" s="64">
        <f>VLOOKUP($A19,'Return Data'!$B$7:$R$2292,3,0)</f>
        <v>44579</v>
      </c>
      <c r="C19" s="65">
        <f>VLOOKUP($A19,'Return Data'!$B$7:$R$2292,4,0)</f>
        <v>12.3118</v>
      </c>
      <c r="D19" s="65">
        <f>VLOOKUP($A19,'Return Data'!$B$7:$R$2292,5,0)</f>
        <v>0.59289999999999998</v>
      </c>
      <c r="E19" s="66">
        <f t="shared" si="0"/>
        <v>24</v>
      </c>
      <c r="F19" s="65">
        <f>VLOOKUP($A19,'Return Data'!$B$7:$R$2292,6,0)</f>
        <v>3.1880999999999999</v>
      </c>
      <c r="G19" s="66">
        <f t="shared" si="1"/>
        <v>16</v>
      </c>
      <c r="H19" s="65">
        <f>VLOOKUP($A19,'Return Data'!$B$7:$R$2292,7,0)</f>
        <v>4.1538000000000004</v>
      </c>
      <c r="I19" s="66">
        <f t="shared" si="2"/>
        <v>16</v>
      </c>
      <c r="J19" s="65">
        <f>VLOOKUP($A19,'Return Data'!$B$7:$R$2292,8,0)</f>
        <v>4.2420999999999998</v>
      </c>
      <c r="K19" s="66">
        <f t="shared" si="3"/>
        <v>13</v>
      </c>
      <c r="L19" s="65">
        <f>VLOOKUP($A19,'Return Data'!$B$7:$R$2292,9,0)</f>
        <v>3.9603999999999999</v>
      </c>
      <c r="M19" s="66">
        <f t="shared" si="4"/>
        <v>19</v>
      </c>
      <c r="N19" s="65">
        <f>VLOOKUP($A19,'Return Data'!$B$7:$R$2292,10,0)</f>
        <v>3.5470999999999999</v>
      </c>
      <c r="O19" s="66">
        <f t="shared" si="5"/>
        <v>19</v>
      </c>
      <c r="P19" s="65">
        <f>VLOOKUP($A19,'Return Data'!$B$7:$R$2292,11,0)</f>
        <v>3.4729000000000001</v>
      </c>
      <c r="Q19" s="66">
        <f t="shared" si="6"/>
        <v>21</v>
      </c>
      <c r="R19" s="65">
        <f>VLOOKUP($A19,'Return Data'!$B$7:$R$2292,12,0)</f>
        <v>3.5524</v>
      </c>
      <c r="S19" s="66">
        <f t="shared" si="7"/>
        <v>21</v>
      </c>
      <c r="T19" s="65">
        <f>VLOOKUP($A19,'Return Data'!$B$7:$R$2292,13,0)</f>
        <v>3.5798000000000001</v>
      </c>
      <c r="U19" s="66">
        <f t="shared" si="8"/>
        <v>21</v>
      </c>
      <c r="V19" s="65">
        <f>VLOOKUP($A19,'Return Data'!$B$7:$R$2292,17,0)</f>
        <v>4.5563000000000002</v>
      </c>
      <c r="W19" s="66">
        <f t="shared" si="11"/>
        <v>16</v>
      </c>
      <c r="X19" s="65"/>
      <c r="Y19" s="66"/>
      <c r="Z19" s="65">
        <f>VLOOKUP($A19,'Return Data'!$B$7:$R$2292,16,0)</f>
        <v>6.1098999999999997</v>
      </c>
      <c r="AA19" s="67">
        <f t="shared" si="10"/>
        <v>20</v>
      </c>
    </row>
    <row r="20" spans="1:27" x14ac:dyDescent="0.3">
      <c r="A20" s="63" t="s">
        <v>1500</v>
      </c>
      <c r="B20" s="64">
        <f>VLOOKUP($A20,'Return Data'!$B$7:$R$2292,3,0)</f>
        <v>44579</v>
      </c>
      <c r="C20" s="65">
        <f>VLOOKUP($A20,'Return Data'!$B$7:$R$2292,4,0)</f>
        <v>2289.4832999999999</v>
      </c>
      <c r="D20" s="65">
        <f>VLOOKUP($A20,'Return Data'!$B$7:$R$2292,5,0)</f>
        <v>1.2611000000000001</v>
      </c>
      <c r="E20" s="66">
        <f t="shared" si="0"/>
        <v>21</v>
      </c>
      <c r="F20" s="65">
        <f>VLOOKUP($A20,'Return Data'!$B$7:$R$2292,6,0)</f>
        <v>3.0472000000000001</v>
      </c>
      <c r="G20" s="66">
        <f t="shared" si="1"/>
        <v>22</v>
      </c>
      <c r="H20" s="65">
        <f>VLOOKUP($A20,'Return Data'!$B$7:$R$2292,7,0)</f>
        <v>4.3555000000000001</v>
      </c>
      <c r="I20" s="66">
        <f t="shared" si="2"/>
        <v>13</v>
      </c>
      <c r="J20" s="65">
        <f>VLOOKUP($A20,'Return Data'!$B$7:$R$2292,8,0)</f>
        <v>4.3804999999999996</v>
      </c>
      <c r="K20" s="66">
        <f t="shared" si="3"/>
        <v>12</v>
      </c>
      <c r="L20" s="65">
        <f>VLOOKUP($A20,'Return Data'!$B$7:$R$2292,9,0)</f>
        <v>4.1748000000000003</v>
      </c>
      <c r="M20" s="66">
        <f t="shared" si="4"/>
        <v>11</v>
      </c>
      <c r="N20" s="65">
        <f>VLOOKUP($A20,'Return Data'!$B$7:$R$2292,10,0)</f>
        <v>3.6556000000000002</v>
      </c>
      <c r="O20" s="66">
        <f t="shared" si="5"/>
        <v>12</v>
      </c>
      <c r="P20" s="65">
        <f>VLOOKUP($A20,'Return Data'!$B$7:$R$2292,11,0)</f>
        <v>3.6808999999999998</v>
      </c>
      <c r="Q20" s="66">
        <f t="shared" si="6"/>
        <v>14</v>
      </c>
      <c r="R20" s="65">
        <f>VLOOKUP($A20,'Return Data'!$B$7:$R$2292,12,0)</f>
        <v>3.7578999999999998</v>
      </c>
      <c r="S20" s="66">
        <f t="shared" si="7"/>
        <v>16</v>
      </c>
      <c r="T20" s="65">
        <f>VLOOKUP($A20,'Return Data'!$B$7:$R$2292,13,0)</f>
        <v>3.8302999999999998</v>
      </c>
      <c r="U20" s="66">
        <f t="shared" si="8"/>
        <v>15</v>
      </c>
      <c r="V20" s="65">
        <f>VLOOKUP($A20,'Return Data'!$B$7:$R$2292,17,0)</f>
        <v>4.6788999999999996</v>
      </c>
      <c r="W20" s="66">
        <f t="shared" si="11"/>
        <v>13</v>
      </c>
      <c r="X20" s="65">
        <f>VLOOKUP($A20,'Return Data'!$B$7:$R$2292,14,0)</f>
        <v>5.7549000000000001</v>
      </c>
      <c r="Y20" s="66">
        <f>RANK(X20,X$8:X$34,0)</f>
        <v>7</v>
      </c>
      <c r="Z20" s="65">
        <f>VLOOKUP($A20,'Return Data'!$B$7:$R$2292,16,0)</f>
        <v>7.6063999999999998</v>
      </c>
      <c r="AA20" s="67">
        <f t="shared" si="10"/>
        <v>9</v>
      </c>
    </row>
    <row r="21" spans="1:27" x14ac:dyDescent="0.3">
      <c r="A21" s="63" t="s">
        <v>1504</v>
      </c>
      <c r="B21" s="64">
        <f>VLOOKUP($A21,'Return Data'!$B$7:$R$2292,3,0)</f>
        <v>44579</v>
      </c>
      <c r="C21" s="65">
        <f>VLOOKUP($A21,'Return Data'!$B$7:$R$2292,4,0)</f>
        <v>35.731699999999996</v>
      </c>
      <c r="D21" s="65">
        <f>VLOOKUP($A21,'Return Data'!$B$7:$R$2292,5,0)</f>
        <v>1.3280000000000001</v>
      </c>
      <c r="E21" s="66">
        <f t="shared" si="0"/>
        <v>20</v>
      </c>
      <c r="F21" s="65">
        <f>VLOOKUP($A21,'Return Data'!$B$7:$R$2292,6,0)</f>
        <v>4.0111999999999997</v>
      </c>
      <c r="G21" s="66">
        <f t="shared" si="1"/>
        <v>5</v>
      </c>
      <c r="H21" s="65">
        <f>VLOOKUP($A21,'Return Data'!$B$7:$R$2292,7,0)</f>
        <v>4.8932000000000002</v>
      </c>
      <c r="I21" s="66">
        <f t="shared" si="2"/>
        <v>7</v>
      </c>
      <c r="J21" s="65">
        <f>VLOOKUP($A21,'Return Data'!$B$7:$R$2292,8,0)</f>
        <v>5.0589000000000004</v>
      </c>
      <c r="K21" s="66">
        <f t="shared" si="3"/>
        <v>5</v>
      </c>
      <c r="L21" s="65">
        <f>VLOOKUP($A21,'Return Data'!$B$7:$R$2292,9,0)</f>
        <v>4.4447999999999999</v>
      </c>
      <c r="M21" s="66">
        <f t="shared" si="4"/>
        <v>9</v>
      </c>
      <c r="N21" s="65">
        <f>VLOOKUP($A21,'Return Data'!$B$7:$R$2292,10,0)</f>
        <v>3.7605</v>
      </c>
      <c r="O21" s="66">
        <f t="shared" si="5"/>
        <v>8</v>
      </c>
      <c r="P21" s="65">
        <f>VLOOKUP($A21,'Return Data'!$B$7:$R$2292,11,0)</f>
        <v>3.6815000000000002</v>
      </c>
      <c r="Q21" s="66">
        <f t="shared" si="6"/>
        <v>12</v>
      </c>
      <c r="R21" s="65">
        <f>VLOOKUP($A21,'Return Data'!$B$7:$R$2292,12,0)</f>
        <v>3.7833999999999999</v>
      </c>
      <c r="S21" s="66">
        <f t="shared" si="7"/>
        <v>15</v>
      </c>
      <c r="T21" s="65">
        <f>VLOOKUP($A21,'Return Data'!$B$7:$R$2292,13,0)</f>
        <v>3.8298999999999999</v>
      </c>
      <c r="U21" s="66">
        <f t="shared" si="8"/>
        <v>16</v>
      </c>
      <c r="V21" s="65">
        <f>VLOOKUP($A21,'Return Data'!$B$7:$R$2292,17,0)</f>
        <v>4.9263000000000003</v>
      </c>
      <c r="W21" s="66">
        <f t="shared" si="11"/>
        <v>8</v>
      </c>
      <c r="X21" s="65">
        <f>VLOOKUP($A21,'Return Data'!$B$7:$R$2292,14,0)</f>
        <v>5.9710999999999999</v>
      </c>
      <c r="Y21" s="66">
        <f>RANK(X21,X$8:X$34,0)</f>
        <v>5</v>
      </c>
      <c r="Z21" s="65">
        <f>VLOOKUP($A21,'Return Data'!$B$7:$R$2292,16,0)</f>
        <v>7.6825999999999999</v>
      </c>
      <c r="AA21" s="67">
        <f t="shared" si="10"/>
        <v>7</v>
      </c>
    </row>
    <row r="22" spans="1:27" x14ac:dyDescent="0.3">
      <c r="A22" s="63" t="s">
        <v>1506</v>
      </c>
      <c r="B22" s="64">
        <f>VLOOKUP($A22,'Return Data'!$B$7:$R$2292,3,0)</f>
        <v>44579</v>
      </c>
      <c r="C22" s="65">
        <f>VLOOKUP($A22,'Return Data'!$B$7:$R$2292,4,0)</f>
        <v>36.101100000000002</v>
      </c>
      <c r="D22" s="65">
        <f>VLOOKUP($A22,'Return Data'!$B$7:$R$2292,5,0)</f>
        <v>2.0222000000000002</v>
      </c>
      <c r="E22" s="66">
        <f t="shared" si="0"/>
        <v>16</v>
      </c>
      <c r="F22" s="65">
        <f>VLOOKUP($A22,'Return Data'!$B$7:$R$2292,6,0)</f>
        <v>3.0594999999999999</v>
      </c>
      <c r="G22" s="66">
        <f t="shared" si="1"/>
        <v>21</v>
      </c>
      <c r="H22" s="65">
        <f>VLOOKUP($A22,'Return Data'!$B$7:$R$2292,7,0)</f>
        <v>4.0328999999999997</v>
      </c>
      <c r="I22" s="66">
        <f t="shared" si="2"/>
        <v>20</v>
      </c>
      <c r="J22" s="65">
        <f>VLOOKUP($A22,'Return Data'!$B$7:$R$2292,8,0)</f>
        <v>3.9346000000000001</v>
      </c>
      <c r="K22" s="66">
        <f t="shared" si="3"/>
        <v>20</v>
      </c>
      <c r="L22" s="65">
        <f>VLOOKUP($A22,'Return Data'!$B$7:$R$2292,9,0)</f>
        <v>4.0839999999999996</v>
      </c>
      <c r="M22" s="66">
        <f t="shared" si="4"/>
        <v>13</v>
      </c>
      <c r="N22" s="65">
        <f>VLOOKUP($A22,'Return Data'!$B$7:$R$2292,10,0)</f>
        <v>3.6208999999999998</v>
      </c>
      <c r="O22" s="66">
        <f t="shared" si="5"/>
        <v>15</v>
      </c>
      <c r="P22" s="65">
        <f>VLOOKUP($A22,'Return Data'!$B$7:$R$2292,11,0)</f>
        <v>3.5276000000000001</v>
      </c>
      <c r="Q22" s="66">
        <f t="shared" si="6"/>
        <v>19</v>
      </c>
      <c r="R22" s="65">
        <f>VLOOKUP($A22,'Return Data'!$B$7:$R$2292,12,0)</f>
        <v>3.5985999999999998</v>
      </c>
      <c r="S22" s="66">
        <f t="shared" si="7"/>
        <v>19</v>
      </c>
      <c r="T22" s="65">
        <f>VLOOKUP($A22,'Return Data'!$B$7:$R$2292,13,0)</f>
        <v>3.6383999999999999</v>
      </c>
      <c r="U22" s="66">
        <f t="shared" si="8"/>
        <v>19</v>
      </c>
      <c r="V22" s="65">
        <f>VLOOKUP($A22,'Return Data'!$B$7:$R$2292,17,0)</f>
        <v>4.6151</v>
      </c>
      <c r="W22" s="66">
        <f t="shared" si="11"/>
        <v>14</v>
      </c>
      <c r="X22" s="65">
        <f>VLOOKUP($A22,'Return Data'!$B$7:$R$2292,14,0)</f>
        <v>5.6430999999999996</v>
      </c>
      <c r="Y22" s="66">
        <f>RANK(X22,X$8:X$34,0)</f>
        <v>9</v>
      </c>
      <c r="Z22" s="65">
        <f>VLOOKUP($A22,'Return Data'!$B$7:$R$2292,16,0)</f>
        <v>7.6151999999999997</v>
      </c>
      <c r="AA22" s="67">
        <f t="shared" si="10"/>
        <v>8</v>
      </c>
    </row>
    <row r="23" spans="1:27" x14ac:dyDescent="0.3">
      <c r="A23" s="63" t="s">
        <v>1507</v>
      </c>
      <c r="B23" s="64">
        <f>VLOOKUP($A23,'Return Data'!$B$7:$R$2292,3,0)</f>
        <v>44579</v>
      </c>
      <c r="C23" s="65">
        <f>VLOOKUP($A23,'Return Data'!$B$7:$R$2292,4,0)</f>
        <v>1088.0776000000001</v>
      </c>
      <c r="D23" s="65">
        <f>VLOOKUP($A23,'Return Data'!$B$7:$R$2292,5,0)</f>
        <v>-0.2717</v>
      </c>
      <c r="E23" s="66">
        <f t="shared" si="0"/>
        <v>27</v>
      </c>
      <c r="F23" s="65">
        <f>VLOOKUP($A23,'Return Data'!$B$7:$R$2292,6,0)</f>
        <v>0.9738</v>
      </c>
      <c r="G23" s="66">
        <f t="shared" si="1"/>
        <v>26</v>
      </c>
      <c r="H23" s="65">
        <f>VLOOKUP($A23,'Return Data'!$B$7:$R$2292,7,0)</f>
        <v>3.0501</v>
      </c>
      <c r="I23" s="66">
        <f t="shared" si="2"/>
        <v>26</v>
      </c>
      <c r="J23" s="65">
        <f>VLOOKUP($A23,'Return Data'!$B$7:$R$2292,8,0)</f>
        <v>2.7863000000000002</v>
      </c>
      <c r="K23" s="66">
        <f t="shared" si="3"/>
        <v>26</v>
      </c>
      <c r="L23" s="65">
        <f>VLOOKUP($A23,'Return Data'!$B$7:$R$2292,9,0)</f>
        <v>2.7387999999999999</v>
      </c>
      <c r="M23" s="66">
        <f t="shared" si="4"/>
        <v>26</v>
      </c>
      <c r="N23" s="65">
        <f>VLOOKUP($A23,'Return Data'!$B$7:$R$2292,10,0)</f>
        <v>3.1897000000000002</v>
      </c>
      <c r="O23" s="66">
        <f t="shared" si="5"/>
        <v>25</v>
      </c>
      <c r="P23" s="65">
        <f>VLOOKUP($A23,'Return Data'!$B$7:$R$2292,11,0)</f>
        <v>3.2854999999999999</v>
      </c>
      <c r="Q23" s="66">
        <f t="shared" si="6"/>
        <v>23</v>
      </c>
      <c r="R23" s="65">
        <f>VLOOKUP($A23,'Return Data'!$B$7:$R$2292,12,0)</f>
        <v>3.3572000000000002</v>
      </c>
      <c r="S23" s="66">
        <f t="shared" si="7"/>
        <v>23</v>
      </c>
      <c r="T23" s="65">
        <f>VLOOKUP($A23,'Return Data'!$B$7:$R$2292,13,0)</f>
        <v>3.3780000000000001</v>
      </c>
      <c r="U23" s="66">
        <f t="shared" si="8"/>
        <v>23</v>
      </c>
      <c r="V23" s="65"/>
      <c r="W23" s="66"/>
      <c r="X23" s="65"/>
      <c r="Y23" s="66"/>
      <c r="Z23" s="65">
        <f>VLOOKUP($A23,'Return Data'!$B$7:$R$2292,16,0)</f>
        <v>4.0133999999999999</v>
      </c>
      <c r="AA23" s="67">
        <f t="shared" si="10"/>
        <v>26</v>
      </c>
    </row>
    <row r="24" spans="1:27" x14ac:dyDescent="0.3">
      <c r="A24" s="63" t="s">
        <v>1509</v>
      </c>
      <c r="B24" s="64">
        <f>VLOOKUP($A24,'Return Data'!$B$7:$R$2292,3,0)</f>
        <v>44579</v>
      </c>
      <c r="C24" s="65">
        <f>VLOOKUP($A24,'Return Data'!$B$7:$R$2292,4,0)</f>
        <v>1120.7719999999999</v>
      </c>
      <c r="D24" s="65">
        <f>VLOOKUP($A24,'Return Data'!$B$7:$R$2292,5,0)</f>
        <v>2.016</v>
      </c>
      <c r="E24" s="66">
        <f t="shared" si="0"/>
        <v>17</v>
      </c>
      <c r="F24" s="65">
        <f>VLOOKUP($A24,'Return Data'!$B$7:$R$2292,6,0)</f>
        <v>3.0444</v>
      </c>
      <c r="G24" s="66">
        <f t="shared" si="1"/>
        <v>23</v>
      </c>
      <c r="H24" s="65">
        <f>VLOOKUP($A24,'Return Data'!$B$7:$R$2292,7,0)</f>
        <v>3.9826999999999999</v>
      </c>
      <c r="I24" s="66">
        <f t="shared" si="2"/>
        <v>21</v>
      </c>
      <c r="J24" s="65">
        <f>VLOOKUP($A24,'Return Data'!$B$7:$R$2292,8,0)</f>
        <v>3.9460999999999999</v>
      </c>
      <c r="K24" s="66">
        <f t="shared" si="3"/>
        <v>19</v>
      </c>
      <c r="L24" s="65">
        <f>VLOOKUP($A24,'Return Data'!$B$7:$R$2292,9,0)</f>
        <v>4.0654000000000003</v>
      </c>
      <c r="M24" s="66">
        <f t="shared" si="4"/>
        <v>14</v>
      </c>
      <c r="N24" s="65">
        <f>VLOOKUP($A24,'Return Data'!$B$7:$R$2292,10,0)</f>
        <v>3.6760000000000002</v>
      </c>
      <c r="O24" s="66">
        <f t="shared" si="5"/>
        <v>11</v>
      </c>
      <c r="P24" s="65">
        <f>VLOOKUP($A24,'Return Data'!$B$7:$R$2292,11,0)</f>
        <v>3.6812</v>
      </c>
      <c r="Q24" s="66">
        <f t="shared" si="6"/>
        <v>13</v>
      </c>
      <c r="R24" s="65">
        <f>VLOOKUP($A24,'Return Data'!$B$7:$R$2292,12,0)</f>
        <v>3.8210000000000002</v>
      </c>
      <c r="S24" s="66">
        <f t="shared" si="7"/>
        <v>12</v>
      </c>
      <c r="T24" s="65">
        <f>VLOOKUP($A24,'Return Data'!$B$7:$R$2292,13,0)</f>
        <v>3.8570000000000002</v>
      </c>
      <c r="U24" s="66">
        <f t="shared" si="8"/>
        <v>13</v>
      </c>
      <c r="V24" s="65"/>
      <c r="W24" s="66"/>
      <c r="X24" s="65"/>
      <c r="Y24" s="66"/>
      <c r="Z24" s="65">
        <f>VLOOKUP($A24,'Return Data'!$B$7:$R$2292,16,0)</f>
        <v>5.1802999999999999</v>
      </c>
      <c r="AA24" s="67">
        <f t="shared" si="10"/>
        <v>22</v>
      </c>
    </row>
    <row r="25" spans="1:27" x14ac:dyDescent="0.3">
      <c r="A25" s="63" t="s">
        <v>1511</v>
      </c>
      <c r="B25" s="64">
        <f>VLOOKUP($A25,'Return Data'!$B$7:$R$2292,3,0)</f>
        <v>44579</v>
      </c>
      <c r="C25" s="65">
        <f>VLOOKUP($A25,'Return Data'!$B$7:$R$2292,4,0)</f>
        <v>14.307499999999999</v>
      </c>
      <c r="D25" s="65">
        <f>VLOOKUP($A25,'Return Data'!$B$7:$R$2292,5,0)</f>
        <v>4.5926</v>
      </c>
      <c r="E25" s="66">
        <f t="shared" si="0"/>
        <v>2</v>
      </c>
      <c r="F25" s="65">
        <f>VLOOKUP($A25,'Return Data'!$B$7:$R$2292,6,0)</f>
        <v>3.0623999999999998</v>
      </c>
      <c r="G25" s="66">
        <f t="shared" si="1"/>
        <v>20</v>
      </c>
      <c r="H25" s="65">
        <f>VLOOKUP($A25,'Return Data'!$B$7:$R$2292,7,0)</f>
        <v>3.3186</v>
      </c>
      <c r="I25" s="66">
        <f t="shared" si="2"/>
        <v>24</v>
      </c>
      <c r="J25" s="65">
        <f>VLOOKUP($A25,'Return Data'!$B$7:$R$2292,8,0)</f>
        <v>3.4119999999999999</v>
      </c>
      <c r="K25" s="66">
        <f t="shared" si="3"/>
        <v>24</v>
      </c>
      <c r="L25" s="65">
        <f>VLOOKUP($A25,'Return Data'!$B$7:$R$2292,9,0)</f>
        <v>3.0695999999999999</v>
      </c>
      <c r="M25" s="66">
        <f t="shared" si="4"/>
        <v>25</v>
      </c>
      <c r="N25" s="65">
        <f>VLOOKUP($A25,'Return Data'!$B$7:$R$2292,10,0)</f>
        <v>2.9752999999999998</v>
      </c>
      <c r="O25" s="66">
        <f t="shared" si="5"/>
        <v>26</v>
      </c>
      <c r="P25" s="65">
        <f>VLOOKUP($A25,'Return Data'!$B$7:$R$2292,11,0)</f>
        <v>3.1720999999999999</v>
      </c>
      <c r="Q25" s="66">
        <f t="shared" si="6"/>
        <v>25</v>
      </c>
      <c r="R25" s="65">
        <f>VLOOKUP($A25,'Return Data'!$B$7:$R$2292,12,0)</f>
        <v>3.1979000000000002</v>
      </c>
      <c r="S25" s="66">
        <f t="shared" si="7"/>
        <v>25</v>
      </c>
      <c r="T25" s="65">
        <f>VLOOKUP($A25,'Return Data'!$B$7:$R$2292,13,0)</f>
        <v>3.222</v>
      </c>
      <c r="U25" s="66">
        <f t="shared" si="8"/>
        <v>25</v>
      </c>
      <c r="V25" s="65">
        <f>VLOOKUP($A25,'Return Data'!$B$7:$R$2292,17,0)</f>
        <v>3.7206000000000001</v>
      </c>
      <c r="W25" s="66">
        <f t="shared" ref="W25:W30" si="12">RANK(V25,V$8:V$34,0)</f>
        <v>21</v>
      </c>
      <c r="X25" s="65">
        <f>VLOOKUP($A25,'Return Data'!$B$7:$R$2292,14,0)</f>
        <v>4.4996999999999998</v>
      </c>
      <c r="Y25" s="66">
        <f t="shared" ref="Y25:Y30" si="13">RANK(X25,X$8:X$34,0)</f>
        <v>17</v>
      </c>
      <c r="Z25" s="65">
        <f>VLOOKUP($A25,'Return Data'!$B$7:$R$2292,16,0)</f>
        <v>4.3711000000000002</v>
      </c>
      <c r="AA25" s="67">
        <f t="shared" si="10"/>
        <v>25</v>
      </c>
    </row>
    <row r="26" spans="1:27" x14ac:dyDescent="0.3">
      <c r="A26" s="63" t="s">
        <v>1984</v>
      </c>
      <c r="B26" s="64">
        <f>VLOOKUP($A26,'Return Data'!$B$7:$R$2292,3,0)</f>
        <v>44579</v>
      </c>
      <c r="C26" s="65">
        <f>VLOOKUP($A26,'Return Data'!$B$7:$R$2292,4,0)</f>
        <v>2368.4195</v>
      </c>
      <c r="D26" s="65">
        <f>VLOOKUP($A26,'Return Data'!$B$7:$R$2292,5,0)</f>
        <v>2.3149000000000002</v>
      </c>
      <c r="E26" s="66">
        <f t="shared" si="0"/>
        <v>13</v>
      </c>
      <c r="F26" s="65">
        <f>VLOOKUP($A26,'Return Data'!$B$7:$R$2292,6,0)</f>
        <v>3.2965</v>
      </c>
      <c r="G26" s="66">
        <f t="shared" si="1"/>
        <v>14</v>
      </c>
      <c r="H26" s="65">
        <f>VLOOKUP($A26,'Return Data'!$B$7:$R$2292,7,0)</f>
        <v>4.7740999999999998</v>
      </c>
      <c r="I26" s="66">
        <f t="shared" si="2"/>
        <v>9</v>
      </c>
      <c r="J26" s="65">
        <f>VLOOKUP($A26,'Return Data'!$B$7:$R$2292,8,0)</f>
        <v>4.1718999999999999</v>
      </c>
      <c r="K26" s="66">
        <f t="shared" si="3"/>
        <v>16</v>
      </c>
      <c r="L26" s="65">
        <f>VLOOKUP($A26,'Return Data'!$B$7:$R$2292,9,0)</f>
        <v>3.6674000000000002</v>
      </c>
      <c r="M26" s="66">
        <f t="shared" si="4"/>
        <v>21</v>
      </c>
      <c r="N26" s="65">
        <f>VLOOKUP($A26,'Return Data'!$B$7:$R$2292,10,0)</f>
        <v>3.2934999999999999</v>
      </c>
      <c r="O26" s="66">
        <f t="shared" si="5"/>
        <v>22</v>
      </c>
      <c r="P26" s="65">
        <f>VLOOKUP($A26,'Return Data'!$B$7:$R$2292,11,0)</f>
        <v>3.0973999999999999</v>
      </c>
      <c r="Q26" s="66">
        <f t="shared" si="6"/>
        <v>26</v>
      </c>
      <c r="R26" s="65">
        <f>VLOOKUP($A26,'Return Data'!$B$7:$R$2292,12,0)</f>
        <v>3.0520999999999998</v>
      </c>
      <c r="S26" s="66">
        <f t="shared" si="7"/>
        <v>26</v>
      </c>
      <c r="T26" s="65">
        <f>VLOOKUP($A26,'Return Data'!$B$7:$R$2292,13,0)</f>
        <v>3.0116000000000001</v>
      </c>
      <c r="U26" s="66">
        <f t="shared" si="8"/>
        <v>26</v>
      </c>
      <c r="V26" s="65">
        <f>VLOOKUP($A26,'Return Data'!$B$7:$R$2292,17,0)</f>
        <v>3.6953</v>
      </c>
      <c r="W26" s="66">
        <f t="shared" si="12"/>
        <v>22</v>
      </c>
      <c r="X26" s="65">
        <f>VLOOKUP($A26,'Return Data'!$B$7:$R$2292,14,0)</f>
        <v>4.7629000000000001</v>
      </c>
      <c r="Y26" s="66">
        <f t="shared" si="13"/>
        <v>16</v>
      </c>
      <c r="Z26" s="65">
        <f>VLOOKUP($A26,'Return Data'!$B$7:$R$2292,16,0)</f>
        <v>7.1532</v>
      </c>
      <c r="AA26" s="67">
        <f t="shared" si="10"/>
        <v>14</v>
      </c>
    </row>
    <row r="27" spans="1:27" x14ac:dyDescent="0.3">
      <c r="A27" s="63" t="s">
        <v>1514</v>
      </c>
      <c r="B27" s="64">
        <f>VLOOKUP($A27,'Return Data'!$B$7:$R$2292,3,0)</f>
        <v>44579</v>
      </c>
      <c r="C27" s="65">
        <f>VLOOKUP($A27,'Return Data'!$B$7:$R$2292,4,0)</f>
        <v>3497.0789</v>
      </c>
      <c r="D27" s="65">
        <f>VLOOKUP($A27,'Return Data'!$B$7:$R$2292,5,0)</f>
        <v>4.5678999999999998</v>
      </c>
      <c r="E27" s="66">
        <f t="shared" si="0"/>
        <v>3</v>
      </c>
      <c r="F27" s="65">
        <f>VLOOKUP($A27,'Return Data'!$B$7:$R$2292,6,0)</f>
        <v>6.6307</v>
      </c>
      <c r="G27" s="66">
        <f t="shared" si="1"/>
        <v>2</v>
      </c>
      <c r="H27" s="65">
        <f>VLOOKUP($A27,'Return Data'!$B$7:$R$2292,7,0)</f>
        <v>6.4931000000000001</v>
      </c>
      <c r="I27" s="66">
        <f t="shared" si="2"/>
        <v>2</v>
      </c>
      <c r="J27" s="65">
        <f>VLOOKUP($A27,'Return Data'!$B$7:$R$2292,8,0)</f>
        <v>6.7112999999999996</v>
      </c>
      <c r="K27" s="66">
        <f t="shared" si="3"/>
        <v>2</v>
      </c>
      <c r="L27" s="65">
        <f>VLOOKUP($A27,'Return Data'!$B$7:$R$2292,9,0)</f>
        <v>6.2061000000000002</v>
      </c>
      <c r="M27" s="66">
        <f t="shared" si="4"/>
        <v>2</v>
      </c>
      <c r="N27" s="65">
        <f>VLOOKUP($A27,'Return Data'!$B$7:$R$2292,10,0)</f>
        <v>4.7984999999999998</v>
      </c>
      <c r="O27" s="66">
        <f t="shared" si="5"/>
        <v>2</v>
      </c>
      <c r="P27" s="65">
        <f>VLOOKUP($A27,'Return Data'!$B$7:$R$2292,11,0)</f>
        <v>4.7991000000000001</v>
      </c>
      <c r="Q27" s="66">
        <f t="shared" si="6"/>
        <v>3</v>
      </c>
      <c r="R27" s="65">
        <f>VLOOKUP($A27,'Return Data'!$B$7:$R$2292,12,0)</f>
        <v>9.7561</v>
      </c>
      <c r="S27" s="66">
        <f t="shared" si="7"/>
        <v>2</v>
      </c>
      <c r="T27" s="65">
        <f>VLOOKUP($A27,'Return Data'!$B$7:$R$2292,13,0)</f>
        <v>8.8728999999999996</v>
      </c>
      <c r="U27" s="66">
        <f t="shared" si="8"/>
        <v>2</v>
      </c>
      <c r="V27" s="65">
        <f>VLOOKUP($A27,'Return Data'!$B$7:$R$2292,17,0)</f>
        <v>7.0956999999999999</v>
      </c>
      <c r="W27" s="66">
        <f t="shared" si="12"/>
        <v>2</v>
      </c>
      <c r="X27" s="65">
        <f>VLOOKUP($A27,'Return Data'!$B$7:$R$2292,14,0)</f>
        <v>5.2291999999999996</v>
      </c>
      <c r="Y27" s="66">
        <f t="shared" si="13"/>
        <v>13</v>
      </c>
      <c r="Z27" s="65">
        <f>VLOOKUP($A27,'Return Data'!$B$7:$R$2292,16,0)</f>
        <v>7.2591000000000001</v>
      </c>
      <c r="AA27" s="67">
        <f t="shared" si="10"/>
        <v>12</v>
      </c>
    </row>
    <row r="28" spans="1:27" x14ac:dyDescent="0.3">
      <c r="A28" s="63" t="s">
        <v>1518</v>
      </c>
      <c r="B28" s="64">
        <f>VLOOKUP($A28,'Return Data'!$B$7:$R$2292,3,0)</f>
        <v>44579</v>
      </c>
      <c r="C28" s="65">
        <f>VLOOKUP($A28,'Return Data'!$B$7:$R$2292,4,0)</f>
        <v>28.414000000000001</v>
      </c>
      <c r="D28" s="65">
        <f>VLOOKUP($A28,'Return Data'!$B$7:$R$2292,5,0)</f>
        <v>4.1111000000000004</v>
      </c>
      <c r="E28" s="66">
        <f t="shared" si="0"/>
        <v>4</v>
      </c>
      <c r="F28" s="65">
        <f>VLOOKUP($A28,'Return Data'!$B$7:$R$2292,6,0)</f>
        <v>3.9196</v>
      </c>
      <c r="G28" s="66">
        <f t="shared" si="1"/>
        <v>6</v>
      </c>
      <c r="H28" s="65">
        <f>VLOOKUP($A28,'Return Data'!$B$7:$R$2292,7,0)</f>
        <v>4.7020999999999997</v>
      </c>
      <c r="I28" s="66">
        <f t="shared" si="2"/>
        <v>10</v>
      </c>
      <c r="J28" s="65">
        <f>VLOOKUP($A28,'Return Data'!$B$7:$R$2292,8,0)</f>
        <v>4.6051000000000002</v>
      </c>
      <c r="K28" s="66">
        <f t="shared" si="3"/>
        <v>10</v>
      </c>
      <c r="L28" s="65">
        <f>VLOOKUP($A28,'Return Data'!$B$7:$R$2292,9,0)</f>
        <v>4.2347000000000001</v>
      </c>
      <c r="M28" s="66">
        <f t="shared" si="4"/>
        <v>10</v>
      </c>
      <c r="N28" s="65">
        <f>VLOOKUP($A28,'Return Data'!$B$7:$R$2292,10,0)</f>
        <v>3.6326000000000001</v>
      </c>
      <c r="O28" s="66">
        <f t="shared" si="5"/>
        <v>14</v>
      </c>
      <c r="P28" s="65">
        <f>VLOOKUP($A28,'Return Data'!$B$7:$R$2292,11,0)</f>
        <v>3.6654</v>
      </c>
      <c r="Q28" s="66">
        <f t="shared" si="6"/>
        <v>16</v>
      </c>
      <c r="R28" s="65">
        <f>VLOOKUP($A28,'Return Data'!$B$7:$R$2292,12,0)</f>
        <v>3.79</v>
      </c>
      <c r="S28" s="66">
        <f t="shared" si="7"/>
        <v>14</v>
      </c>
      <c r="T28" s="65">
        <f>VLOOKUP($A28,'Return Data'!$B$7:$R$2292,13,0)</f>
        <v>3.8557999999999999</v>
      </c>
      <c r="U28" s="66">
        <f t="shared" si="8"/>
        <v>14</v>
      </c>
      <c r="V28" s="65">
        <f>VLOOKUP($A28,'Return Data'!$B$7:$R$2292,17,0)</f>
        <v>4.8777999999999997</v>
      </c>
      <c r="W28" s="66">
        <f t="shared" si="12"/>
        <v>9</v>
      </c>
      <c r="X28" s="65">
        <f>VLOOKUP($A28,'Return Data'!$B$7:$R$2292,14,0)</f>
        <v>7.7297000000000002</v>
      </c>
      <c r="Y28" s="66">
        <f t="shared" si="13"/>
        <v>2</v>
      </c>
      <c r="Z28" s="65">
        <f>VLOOKUP($A28,'Return Data'!$B$7:$R$2292,16,0)</f>
        <v>8.4578000000000007</v>
      </c>
      <c r="AA28" s="67">
        <f t="shared" si="10"/>
        <v>2</v>
      </c>
    </row>
    <row r="29" spans="1:27" x14ac:dyDescent="0.3">
      <c r="A29" s="63" t="s">
        <v>1519</v>
      </c>
      <c r="B29" s="64">
        <f>VLOOKUP($A29,'Return Data'!$B$7:$R$2292,3,0)</f>
        <v>44579</v>
      </c>
      <c r="C29" s="65">
        <f>VLOOKUP($A29,'Return Data'!$B$7:$R$2292,4,0)</f>
        <v>4856.2039999999997</v>
      </c>
      <c r="D29" s="65">
        <f>VLOOKUP($A29,'Return Data'!$B$7:$R$2292,5,0)</f>
        <v>1.25</v>
      </c>
      <c r="E29" s="66">
        <f t="shared" si="0"/>
        <v>22</v>
      </c>
      <c r="F29" s="65">
        <f>VLOOKUP($A29,'Return Data'!$B$7:$R$2292,6,0)</f>
        <v>3.1099000000000001</v>
      </c>
      <c r="G29" s="66">
        <f t="shared" si="1"/>
        <v>19</v>
      </c>
      <c r="H29" s="65">
        <f>VLOOKUP($A29,'Return Data'!$B$7:$R$2292,7,0)</f>
        <v>4.0601000000000003</v>
      </c>
      <c r="I29" s="66">
        <f t="shared" si="2"/>
        <v>18</v>
      </c>
      <c r="J29" s="65">
        <f>VLOOKUP($A29,'Return Data'!$B$7:$R$2292,8,0)</f>
        <v>4.1950000000000003</v>
      </c>
      <c r="K29" s="66">
        <f t="shared" si="3"/>
        <v>15</v>
      </c>
      <c r="L29" s="65">
        <f>VLOOKUP($A29,'Return Data'!$B$7:$R$2292,9,0)</f>
        <v>4.0407000000000002</v>
      </c>
      <c r="M29" s="66">
        <f t="shared" si="4"/>
        <v>16</v>
      </c>
      <c r="N29" s="65">
        <f>VLOOKUP($A29,'Return Data'!$B$7:$R$2292,10,0)</f>
        <v>3.5607000000000002</v>
      </c>
      <c r="O29" s="66">
        <f t="shared" si="5"/>
        <v>17</v>
      </c>
      <c r="P29" s="65">
        <f>VLOOKUP($A29,'Return Data'!$B$7:$R$2292,11,0)</f>
        <v>3.5790000000000002</v>
      </c>
      <c r="Q29" s="66">
        <f t="shared" si="6"/>
        <v>18</v>
      </c>
      <c r="R29" s="65">
        <f>VLOOKUP($A29,'Return Data'!$B$7:$R$2292,12,0)</f>
        <v>3.6402999999999999</v>
      </c>
      <c r="S29" s="66">
        <f t="shared" si="7"/>
        <v>18</v>
      </c>
      <c r="T29" s="65">
        <f>VLOOKUP($A29,'Return Data'!$B$7:$R$2292,13,0)</f>
        <v>3.6983000000000001</v>
      </c>
      <c r="U29" s="66">
        <f t="shared" si="8"/>
        <v>18</v>
      </c>
      <c r="V29" s="65">
        <f>VLOOKUP($A29,'Return Data'!$B$7:$R$2292,17,0)</f>
        <v>4.7401</v>
      </c>
      <c r="W29" s="66">
        <f t="shared" si="12"/>
        <v>12</v>
      </c>
      <c r="X29" s="65">
        <f>VLOOKUP($A29,'Return Data'!$B$7:$R$2292,14,0)</f>
        <v>5.8034999999999997</v>
      </c>
      <c r="Y29" s="66">
        <f t="shared" si="13"/>
        <v>6</v>
      </c>
      <c r="Z29" s="65">
        <f>VLOOKUP($A29,'Return Data'!$B$7:$R$2292,16,0)</f>
        <v>7.4256000000000002</v>
      </c>
      <c r="AA29" s="67">
        <f t="shared" si="10"/>
        <v>11</v>
      </c>
    </row>
    <row r="30" spans="1:27" x14ac:dyDescent="0.3">
      <c r="A30" s="63" t="s">
        <v>2032</v>
      </c>
      <c r="B30" s="64">
        <f>VLOOKUP($A30,'Return Data'!$B$7:$R$2292,3,0)</f>
        <v>44579</v>
      </c>
      <c r="C30" s="65">
        <f>VLOOKUP($A30,'Return Data'!$B$7:$R$2292,4,0)</f>
        <v>2325.1842000000001</v>
      </c>
      <c r="D30" s="65">
        <f>VLOOKUP($A30,'Return Data'!$B$7:$R$2292,5,0)</f>
        <v>2.2040999999999999</v>
      </c>
      <c r="E30" s="66">
        <f t="shared" si="0"/>
        <v>14</v>
      </c>
      <c r="F30" s="65">
        <f>VLOOKUP($A30,'Return Data'!$B$7:$R$2292,6,0)</f>
        <v>3.194</v>
      </c>
      <c r="G30" s="66">
        <f t="shared" si="1"/>
        <v>15</v>
      </c>
      <c r="H30" s="65">
        <f>VLOOKUP($A30,'Return Data'!$B$7:$R$2292,7,0)</f>
        <v>4.0502000000000002</v>
      </c>
      <c r="I30" s="66">
        <f t="shared" si="2"/>
        <v>19</v>
      </c>
      <c r="J30" s="65">
        <f>VLOOKUP($A30,'Return Data'!$B$7:$R$2292,8,0)</f>
        <v>4.0330000000000004</v>
      </c>
      <c r="K30" s="66">
        <f t="shared" si="3"/>
        <v>18</v>
      </c>
      <c r="L30" s="65">
        <f>VLOOKUP($A30,'Return Data'!$B$7:$R$2292,9,0)</f>
        <v>3.8475000000000001</v>
      </c>
      <c r="M30" s="66">
        <f t="shared" si="4"/>
        <v>20</v>
      </c>
      <c r="N30" s="65">
        <f>VLOOKUP($A30,'Return Data'!$B$7:$R$2292,10,0)</f>
        <v>3.5506000000000002</v>
      </c>
      <c r="O30" s="66">
        <f t="shared" si="5"/>
        <v>18</v>
      </c>
      <c r="P30" s="65">
        <f>VLOOKUP($A30,'Return Data'!$B$7:$R$2292,11,0)</f>
        <v>3.4742000000000002</v>
      </c>
      <c r="Q30" s="66">
        <f t="shared" si="6"/>
        <v>20</v>
      </c>
      <c r="R30" s="65">
        <f>VLOOKUP($A30,'Return Data'!$B$7:$R$2292,12,0)</f>
        <v>3.5804999999999998</v>
      </c>
      <c r="S30" s="66">
        <f t="shared" si="7"/>
        <v>20</v>
      </c>
      <c r="T30" s="65">
        <f>VLOOKUP($A30,'Return Data'!$B$7:$R$2292,13,0)</f>
        <v>3.6240000000000001</v>
      </c>
      <c r="U30" s="66">
        <f t="shared" si="8"/>
        <v>20</v>
      </c>
      <c r="V30" s="65">
        <f>VLOOKUP($A30,'Return Data'!$B$7:$R$2292,17,0)</f>
        <v>4.1689999999999996</v>
      </c>
      <c r="W30" s="66">
        <f t="shared" si="12"/>
        <v>19</v>
      </c>
      <c r="X30" s="65">
        <f>VLOOKUP($A30,'Return Data'!$B$7:$R$2292,14,0)</f>
        <v>5.1708999999999996</v>
      </c>
      <c r="Y30" s="66">
        <f t="shared" si="13"/>
        <v>14</v>
      </c>
      <c r="Z30" s="65">
        <f>VLOOKUP($A30,'Return Data'!$B$7:$R$2292,16,0)</f>
        <v>6.7617000000000003</v>
      </c>
      <c r="AA30" s="67">
        <f t="shared" si="10"/>
        <v>16</v>
      </c>
    </row>
    <row r="31" spans="1:27" x14ac:dyDescent="0.3">
      <c r="A31" s="63" t="s">
        <v>1521</v>
      </c>
      <c r="B31" s="64">
        <f>VLOOKUP($A31,'Return Data'!$B$7:$R$2292,3,0)</f>
        <v>0</v>
      </c>
      <c r="C31" s="65">
        <f>VLOOKUP($A31,'Return Data'!$B$7:$R$2292,4,0)</f>
        <v>0</v>
      </c>
      <c r="D31" s="65">
        <f>VLOOKUP($A31,'Return Data'!$B$7:$R$2292,5,0)</f>
        <v>0</v>
      </c>
      <c r="E31" s="66">
        <f t="shared" si="0"/>
        <v>26</v>
      </c>
      <c r="F31" s="65">
        <f>VLOOKUP($A31,'Return Data'!$B$7:$R$2292,6,0)</f>
        <v>0</v>
      </c>
      <c r="G31" s="66">
        <f t="shared" si="1"/>
        <v>27</v>
      </c>
      <c r="H31" s="65">
        <f>VLOOKUP($A31,'Return Data'!$B$7:$R$2292,7,0)</f>
        <v>0</v>
      </c>
      <c r="I31" s="66">
        <f t="shared" si="2"/>
        <v>27</v>
      </c>
      <c r="J31" s="65">
        <f>VLOOKUP($A31,'Return Data'!$B$7:$R$2292,8,0)</f>
        <v>0</v>
      </c>
      <c r="K31" s="66">
        <f t="shared" si="3"/>
        <v>27</v>
      </c>
      <c r="L31" s="65">
        <f>VLOOKUP($A31,'Return Data'!$B$7:$R$2292,9,0)</f>
        <v>0</v>
      </c>
      <c r="M31" s="66">
        <f t="shared" si="4"/>
        <v>27</v>
      </c>
      <c r="N31" s="65">
        <f>VLOOKUP($A31,'Return Data'!$B$7:$R$2292,10,0)</f>
        <v>0</v>
      </c>
      <c r="O31" s="66">
        <f t="shared" si="5"/>
        <v>27</v>
      </c>
      <c r="P31" s="65">
        <f>VLOOKUP($A31,'Return Data'!$B$7:$R$2292,11,0)</f>
        <v>0</v>
      </c>
      <c r="Q31" s="66">
        <f t="shared" si="6"/>
        <v>27</v>
      </c>
      <c r="R31" s="65">
        <f>VLOOKUP($A31,'Return Data'!$B$7:$R$2292,12,0)</f>
        <v>0</v>
      </c>
      <c r="S31" s="66">
        <f t="shared" si="7"/>
        <v>27</v>
      </c>
      <c r="T31" s="65">
        <f>VLOOKUP($A31,'Return Data'!$B$7:$R$2292,13,0)</f>
        <v>0</v>
      </c>
      <c r="U31" s="66">
        <f t="shared" si="8"/>
        <v>27</v>
      </c>
      <c r="V31" s="65"/>
      <c r="W31" s="66"/>
      <c r="X31" s="65"/>
      <c r="Y31" s="66"/>
      <c r="Z31" s="65">
        <f>VLOOKUP($A31,'Return Data'!$B$7:$R$2292,16,0)</f>
        <v>0</v>
      </c>
      <c r="AA31" s="67">
        <f t="shared" si="10"/>
        <v>27</v>
      </c>
    </row>
    <row r="32" spans="1:27" x14ac:dyDescent="0.3">
      <c r="A32" s="63" t="s">
        <v>1523</v>
      </c>
      <c r="B32" s="64">
        <f>VLOOKUP($A32,'Return Data'!$B$7:$R$2292,3,0)</f>
        <v>44579</v>
      </c>
      <c r="C32" s="65">
        <f>VLOOKUP($A32,'Return Data'!$B$7:$R$2292,4,0)</f>
        <v>11.8063</v>
      </c>
      <c r="D32" s="65">
        <f>VLOOKUP($A32,'Return Data'!$B$7:$R$2292,5,0)</f>
        <v>2.7826</v>
      </c>
      <c r="E32" s="66">
        <f t="shared" si="0"/>
        <v>8</v>
      </c>
      <c r="F32" s="65">
        <f>VLOOKUP($A32,'Return Data'!$B$7:$R$2292,6,0)</f>
        <v>4.4076000000000004</v>
      </c>
      <c r="G32" s="66">
        <f t="shared" si="1"/>
        <v>4</v>
      </c>
      <c r="H32" s="65">
        <f>VLOOKUP($A32,'Return Data'!$B$7:$R$2292,7,0)</f>
        <v>4.8627000000000002</v>
      </c>
      <c r="I32" s="66">
        <f t="shared" si="2"/>
        <v>8</v>
      </c>
      <c r="J32" s="65">
        <f>VLOOKUP($A32,'Return Data'!$B$7:$R$2292,8,0)</f>
        <v>5.0446</v>
      </c>
      <c r="K32" s="66">
        <f t="shared" si="3"/>
        <v>6</v>
      </c>
      <c r="L32" s="65">
        <f>VLOOKUP($A32,'Return Data'!$B$7:$R$2292,9,0)</f>
        <v>4.4615</v>
      </c>
      <c r="M32" s="66">
        <f t="shared" si="4"/>
        <v>8</v>
      </c>
      <c r="N32" s="65">
        <f>VLOOKUP($A32,'Return Data'!$B$7:$R$2292,10,0)</f>
        <v>3.9024999999999999</v>
      </c>
      <c r="O32" s="66">
        <f t="shared" si="5"/>
        <v>5</v>
      </c>
      <c r="P32" s="65">
        <f>VLOOKUP($A32,'Return Data'!$B$7:$R$2292,11,0)</f>
        <v>3.9802</v>
      </c>
      <c r="Q32" s="66">
        <f t="shared" si="6"/>
        <v>7</v>
      </c>
      <c r="R32" s="65">
        <f>VLOOKUP($A32,'Return Data'!$B$7:$R$2292,12,0)</f>
        <v>4.0091000000000001</v>
      </c>
      <c r="S32" s="66">
        <f t="shared" si="7"/>
        <v>10</v>
      </c>
      <c r="T32" s="65">
        <f>VLOOKUP($A32,'Return Data'!$B$7:$R$2292,13,0)</f>
        <v>4.0441000000000003</v>
      </c>
      <c r="U32" s="66">
        <f t="shared" si="8"/>
        <v>10</v>
      </c>
      <c r="V32" s="65">
        <f>VLOOKUP($A32,'Return Data'!$B$7:$R$2292,17,0)</f>
        <v>4.7544000000000004</v>
      </c>
      <c r="W32" s="66">
        <f>RANK(V32,V$8:V$34,0)</f>
        <v>11</v>
      </c>
      <c r="X32" s="65"/>
      <c r="Y32" s="66"/>
      <c r="Z32" s="65">
        <f>VLOOKUP($A32,'Return Data'!$B$7:$R$2292,16,0)</f>
        <v>5.7070999999999996</v>
      </c>
      <c r="AA32" s="67">
        <f t="shared" si="10"/>
        <v>21</v>
      </c>
    </row>
    <row r="33" spans="1:27" x14ac:dyDescent="0.3">
      <c r="A33" s="63" t="s">
        <v>1525</v>
      </c>
      <c r="B33" s="64">
        <f>VLOOKUP($A33,'Return Data'!$B$7:$R$2292,3,0)</f>
        <v>44579</v>
      </c>
      <c r="C33" s="65">
        <f>VLOOKUP($A33,'Return Data'!$B$7:$R$2292,4,0)</f>
        <v>3616.0364</v>
      </c>
      <c r="D33" s="65">
        <f>VLOOKUP($A33,'Return Data'!$B$7:$R$2292,5,0)</f>
        <v>2.9517000000000002</v>
      </c>
      <c r="E33" s="66">
        <f t="shared" si="0"/>
        <v>7</v>
      </c>
      <c r="F33" s="65">
        <f>VLOOKUP($A33,'Return Data'!$B$7:$R$2292,6,0)</f>
        <v>3.8994</v>
      </c>
      <c r="G33" s="66">
        <f t="shared" si="1"/>
        <v>7</v>
      </c>
      <c r="H33" s="65">
        <f>VLOOKUP($A33,'Return Data'!$B$7:$R$2292,7,0)</f>
        <v>4.2295999999999996</v>
      </c>
      <c r="I33" s="66">
        <f t="shared" si="2"/>
        <v>14</v>
      </c>
      <c r="J33" s="65">
        <f>VLOOKUP($A33,'Return Data'!$B$7:$R$2292,8,0)</f>
        <v>4.2047999999999996</v>
      </c>
      <c r="K33" s="66">
        <f t="shared" si="3"/>
        <v>14</v>
      </c>
      <c r="L33" s="65">
        <f>VLOOKUP($A33,'Return Data'!$B$7:$R$2292,9,0)</f>
        <v>4.0468999999999999</v>
      </c>
      <c r="M33" s="66">
        <f t="shared" si="4"/>
        <v>15</v>
      </c>
      <c r="N33" s="65">
        <f>VLOOKUP($A33,'Return Data'!$B$7:$R$2292,10,0)</f>
        <v>3.6110000000000002</v>
      </c>
      <c r="O33" s="66">
        <f t="shared" si="5"/>
        <v>16</v>
      </c>
      <c r="P33" s="65">
        <f>VLOOKUP($A33,'Return Data'!$B$7:$R$2292,11,0)</f>
        <v>9.2147000000000006</v>
      </c>
      <c r="Q33" s="66">
        <f t="shared" si="6"/>
        <v>2</v>
      </c>
      <c r="R33" s="65">
        <f>VLOOKUP($A33,'Return Data'!$B$7:$R$2292,12,0)</f>
        <v>7.5410000000000004</v>
      </c>
      <c r="S33" s="66">
        <f t="shared" si="7"/>
        <v>3</v>
      </c>
      <c r="T33" s="65">
        <f>VLOOKUP($A33,'Return Data'!$B$7:$R$2292,13,0)</f>
        <v>6.7648000000000001</v>
      </c>
      <c r="U33" s="66">
        <f t="shared" si="8"/>
        <v>3</v>
      </c>
      <c r="V33" s="65">
        <f>VLOOKUP($A33,'Return Data'!$B$7:$R$2292,17,0)</f>
        <v>6.1702000000000004</v>
      </c>
      <c r="W33" s="66">
        <f>RANK(V33,V$8:V$34,0)</f>
        <v>3</v>
      </c>
      <c r="X33" s="65">
        <f>VLOOKUP($A33,'Return Data'!$B$7:$R$2292,14,0)</f>
        <v>5.3628</v>
      </c>
      <c r="Y33" s="66">
        <f>RANK(X33,X$8:X$34,0)</f>
        <v>11</v>
      </c>
      <c r="Z33" s="65">
        <f>VLOOKUP($A33,'Return Data'!$B$7:$R$2292,16,0)</f>
        <v>7.7000999999999999</v>
      </c>
      <c r="AA33" s="67">
        <f t="shared" si="10"/>
        <v>6</v>
      </c>
    </row>
    <row r="34" spans="1:27" x14ac:dyDescent="0.3">
      <c r="A34" s="63" t="s">
        <v>1527</v>
      </c>
      <c r="B34" s="64">
        <f>VLOOKUP($A34,'Return Data'!$B$7:$R$2292,3,0)</f>
        <v>44579</v>
      </c>
      <c r="C34" s="65">
        <f>VLOOKUP($A34,'Return Data'!$B$7:$R$2292,4,0)</f>
        <v>1130.7844</v>
      </c>
      <c r="D34" s="65">
        <f>VLOOKUP($A34,'Return Data'!$B$7:$R$2292,5,0)</f>
        <v>3.1894</v>
      </c>
      <c r="E34" s="66">
        <f t="shared" si="0"/>
        <v>6</v>
      </c>
      <c r="F34" s="65">
        <f>VLOOKUP($A34,'Return Data'!$B$7:$R$2292,6,0)</f>
        <v>3.1644000000000001</v>
      </c>
      <c r="G34" s="66">
        <f t="shared" si="1"/>
        <v>17</v>
      </c>
      <c r="H34" s="65">
        <f>VLOOKUP($A34,'Return Data'!$B$7:$R$2292,7,0)</f>
        <v>3.8426</v>
      </c>
      <c r="I34" s="66">
        <f t="shared" si="2"/>
        <v>23</v>
      </c>
      <c r="J34" s="65">
        <f>VLOOKUP($A34,'Return Data'!$B$7:$R$2292,8,0)</f>
        <v>3.7187000000000001</v>
      </c>
      <c r="K34" s="66">
        <f t="shared" si="3"/>
        <v>23</v>
      </c>
      <c r="L34" s="65">
        <f>VLOOKUP($A34,'Return Data'!$B$7:$R$2292,9,0)</f>
        <v>3.5028999999999999</v>
      </c>
      <c r="M34" s="66">
        <f t="shared" si="4"/>
        <v>23</v>
      </c>
      <c r="N34" s="65">
        <f>VLOOKUP($A34,'Return Data'!$B$7:$R$2292,10,0)</f>
        <v>3.2174999999999998</v>
      </c>
      <c r="O34" s="66">
        <f t="shared" si="5"/>
        <v>24</v>
      </c>
      <c r="P34" s="65">
        <f>VLOOKUP($A34,'Return Data'!$B$7:$R$2292,11,0)</f>
        <v>4.4969999999999999</v>
      </c>
      <c r="Q34" s="66">
        <f t="shared" si="6"/>
        <v>5</v>
      </c>
      <c r="R34" s="65">
        <f>VLOOKUP($A34,'Return Data'!$B$7:$R$2292,12,0)</f>
        <v>4.0305999999999997</v>
      </c>
      <c r="S34" s="66">
        <f t="shared" si="7"/>
        <v>9</v>
      </c>
      <c r="T34" s="65">
        <f>VLOOKUP($A34,'Return Data'!$B$7:$R$2292,13,0)</f>
        <v>4.5557999999999996</v>
      </c>
      <c r="U34" s="66">
        <f t="shared" si="8"/>
        <v>5</v>
      </c>
      <c r="V34" s="65"/>
      <c r="W34" s="66"/>
      <c r="X34" s="65"/>
      <c r="Y34" s="66"/>
      <c r="Z34" s="65">
        <f>VLOOKUP($A34,'Return Data'!$B$7:$R$2292,16,0)</f>
        <v>4.7995000000000001</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2.7516851851851851</v>
      </c>
      <c r="E36" s="74"/>
      <c r="F36" s="75">
        <f>AVERAGE(F8:F34)</f>
        <v>3.7356629629629627</v>
      </c>
      <c r="G36" s="74"/>
      <c r="H36" s="75">
        <f>AVERAGE(H8:H34)</f>
        <v>4.5926148148148158</v>
      </c>
      <c r="I36" s="74"/>
      <c r="J36" s="75">
        <f>AVERAGE(J8:J34)</f>
        <v>4.3745074074074077</v>
      </c>
      <c r="K36" s="74"/>
      <c r="L36" s="75">
        <f>AVERAGE(L8:L34)</f>
        <v>4.1315037037037037</v>
      </c>
      <c r="M36" s="74"/>
      <c r="N36" s="75">
        <f>AVERAGE(N8:N34)</f>
        <v>3.9600592592592596</v>
      </c>
      <c r="O36" s="74"/>
      <c r="P36" s="75">
        <f>AVERAGE(P8:P34)</f>
        <v>4.2263407407407412</v>
      </c>
      <c r="Q36" s="74"/>
      <c r="R36" s="75">
        <f>AVERAGE(R8:R34)</f>
        <v>4.333140740740741</v>
      </c>
      <c r="S36" s="74"/>
      <c r="T36" s="75">
        <f>AVERAGE(T8:T34)</f>
        <v>4.2865962962962962</v>
      </c>
      <c r="U36" s="74"/>
      <c r="V36" s="75">
        <f>AVERAGE(V8:V34)</f>
        <v>5.0999181818181816</v>
      </c>
      <c r="W36" s="74"/>
      <c r="X36" s="75">
        <f>AVERAGE(X8:X34)</f>
        <v>5.8450764705882348</v>
      </c>
      <c r="Y36" s="74"/>
      <c r="Z36" s="75">
        <f>AVERAGE(Z8:Z34)</f>
        <v>6.5435185185185167</v>
      </c>
      <c r="AA36" s="76"/>
    </row>
    <row r="37" spans="1:27" x14ac:dyDescent="0.3">
      <c r="A37" s="73" t="s">
        <v>28</v>
      </c>
      <c r="B37" s="74"/>
      <c r="C37" s="74"/>
      <c r="D37" s="75">
        <f>MIN(D8:D34)</f>
        <v>-0.2717</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4"/>
      <c r="T37" s="75">
        <f>MIN(T8:T34)</f>
        <v>0</v>
      </c>
      <c r="U37" s="74"/>
      <c r="V37" s="75">
        <f>MIN(V8:V34)</f>
        <v>3.6953</v>
      </c>
      <c r="W37" s="74"/>
      <c r="X37" s="75">
        <f>MIN(X8:X34)</f>
        <v>4.4996999999999998</v>
      </c>
      <c r="Y37" s="74"/>
      <c r="Z37" s="75">
        <f>MIN(Z8:Z34)</f>
        <v>0</v>
      </c>
      <c r="AA37" s="76"/>
    </row>
    <row r="38" spans="1:27" ht="15" thickBot="1" x14ac:dyDescent="0.35">
      <c r="A38" s="77" t="s">
        <v>29</v>
      </c>
      <c r="B38" s="78"/>
      <c r="C38" s="78"/>
      <c r="D38" s="79">
        <f>MAX(D8:D34)</f>
        <v>18.4663</v>
      </c>
      <c r="E38" s="78"/>
      <c r="F38" s="79">
        <f>MAX(F8:F34)</f>
        <v>14.3072</v>
      </c>
      <c r="G38" s="78"/>
      <c r="H38" s="79">
        <f>MAX(H8:H34)</f>
        <v>14.963200000000001</v>
      </c>
      <c r="I38" s="78"/>
      <c r="J38" s="79">
        <f>MAX(J8:J34)</f>
        <v>9.15</v>
      </c>
      <c r="K38" s="78"/>
      <c r="L38" s="79">
        <f>MAX(L8:L34)</f>
        <v>8.5459999999999994</v>
      </c>
      <c r="M38" s="78"/>
      <c r="N38" s="79">
        <f>MAX(N8:N34)</f>
        <v>15.608499999999999</v>
      </c>
      <c r="O38" s="78"/>
      <c r="P38" s="79">
        <f>MAX(P8:P34)</f>
        <v>14.831799999999999</v>
      </c>
      <c r="Q38" s="78"/>
      <c r="R38" s="79">
        <f>MAX(R8:R34)</f>
        <v>13.1069</v>
      </c>
      <c r="S38" s="78"/>
      <c r="T38" s="79">
        <f>MAX(T8:T34)</f>
        <v>12.0242</v>
      </c>
      <c r="U38" s="78"/>
      <c r="V38" s="79">
        <f>MAX(V8:V34)</f>
        <v>10.3314</v>
      </c>
      <c r="W38" s="78"/>
      <c r="X38" s="79">
        <f>MAX(X8:X34)</f>
        <v>8.4398999999999997</v>
      </c>
      <c r="Y38" s="78"/>
      <c r="Z38" s="79">
        <f>MAX(Z8:Z34)</f>
        <v>9.1447000000000003</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44579</v>
      </c>
      <c r="C8" s="65">
        <f>VLOOKUP($A8,'Return Data'!$B$7:$R$2292,4,0)</f>
        <v>436.55250000000001</v>
      </c>
      <c r="D8" s="65">
        <f>VLOOKUP($A8,'Return Data'!$B$7:$R$2292,5,0)</f>
        <v>-8.3599999999999994E-2</v>
      </c>
      <c r="E8" s="66">
        <f t="shared" ref="E8:E34" si="0">RANK(D8,D$8:D$34,0)</f>
        <v>26</v>
      </c>
      <c r="F8" s="65">
        <f>VLOOKUP($A8,'Return Data'!$B$7:$R$2292,6,0)</f>
        <v>3.2410000000000001</v>
      </c>
      <c r="G8" s="66">
        <f t="shared" ref="G8:G34" si="1">RANK(F8,F$8:F$34,0)</f>
        <v>9</v>
      </c>
      <c r="H8" s="65">
        <f>VLOOKUP($A8,'Return Data'!$B$7:$R$2292,7,0)</f>
        <v>4.9305000000000003</v>
      </c>
      <c r="I8" s="66">
        <f t="shared" ref="I8:I34" si="2">RANK(H8,H$8:H$34,0)</f>
        <v>3</v>
      </c>
      <c r="J8" s="65">
        <f>VLOOKUP($A8,'Return Data'!$B$7:$R$2292,8,0)</f>
        <v>5.2108999999999996</v>
      </c>
      <c r="K8" s="66">
        <f t="shared" ref="K8:K34" si="3">RANK(J8,J$8:J$34,0)</f>
        <v>3</v>
      </c>
      <c r="L8" s="65">
        <f>VLOOKUP($A8,'Return Data'!$B$7:$R$2292,9,0)</f>
        <v>4.3350999999999997</v>
      </c>
      <c r="M8" s="66">
        <f t="shared" ref="M8:M34" si="4">RANK(L8,L$8:L$34,0)</f>
        <v>4</v>
      </c>
      <c r="N8" s="65">
        <f>VLOOKUP($A8,'Return Data'!$B$7:$R$2292,10,0)</f>
        <v>3.7555999999999998</v>
      </c>
      <c r="O8" s="66">
        <f t="shared" ref="O8:O34" si="5">RANK(N8,N$8:N$34,0)</f>
        <v>4</v>
      </c>
      <c r="P8" s="65">
        <f>VLOOKUP($A8,'Return Data'!$B$7:$R$2292,11,0)</f>
        <v>3.8161</v>
      </c>
      <c r="Q8" s="66">
        <f t="shared" ref="Q8:Q34" si="6">RANK(P8,P$8:P$34,0)</f>
        <v>6</v>
      </c>
      <c r="R8" s="65">
        <f>VLOOKUP($A8,'Return Data'!$B$7:$R$2292,12,0)</f>
        <v>4.0856000000000003</v>
      </c>
      <c r="S8" s="66">
        <f t="shared" ref="S8:S34" si="7">RANK(R8,R$8:R$34,0)</f>
        <v>5</v>
      </c>
      <c r="T8" s="65">
        <f>VLOOKUP($A8,'Return Data'!$B$7:$R$2292,13,0)</f>
        <v>4.1193999999999997</v>
      </c>
      <c r="U8" s="66">
        <f t="shared" ref="U8:U34" si="8">RANK(T8,T$8:T$34,0)</f>
        <v>4</v>
      </c>
      <c r="V8" s="65">
        <f>VLOOKUP($A8,'Return Data'!$B$7:$R$2292,17,0)</f>
        <v>5.3935000000000004</v>
      </c>
      <c r="W8" s="66">
        <f t="shared" ref="W8:W15" si="9">RANK(V8,V$8:V$34,0)</f>
        <v>4</v>
      </c>
      <c r="X8" s="65">
        <f>VLOOKUP($A8,'Return Data'!$B$7:$R$2292,14,0)</f>
        <v>6.3457999999999997</v>
      </c>
      <c r="Y8" s="66">
        <f>RANK(X8,X$8:X$34,0)</f>
        <v>3</v>
      </c>
      <c r="Z8" s="65">
        <f>VLOOKUP($A8,'Return Data'!$B$7:$R$2292,16,0)</f>
        <v>7.5397999999999996</v>
      </c>
      <c r="AA8" s="67">
        <f t="shared" ref="AA8:AA34" si="10">RANK(Z8,Z$8:Z$34,0)</f>
        <v>4</v>
      </c>
    </row>
    <row r="9" spans="1:27" x14ac:dyDescent="0.3">
      <c r="A9" s="63" t="s">
        <v>1474</v>
      </c>
      <c r="B9" s="64">
        <f>VLOOKUP($A9,'Return Data'!$B$7:$R$2292,3,0)</f>
        <v>44579</v>
      </c>
      <c r="C9" s="65">
        <f>VLOOKUP($A9,'Return Data'!$B$7:$R$2292,4,0)</f>
        <v>11.994899999999999</v>
      </c>
      <c r="D9" s="65">
        <f>VLOOKUP($A9,'Return Data'!$B$7:$R$2292,5,0)</f>
        <v>1.8259000000000001</v>
      </c>
      <c r="E9" s="66">
        <f t="shared" si="0"/>
        <v>12</v>
      </c>
      <c r="F9" s="65">
        <f>VLOOKUP($A9,'Return Data'!$B$7:$R$2292,6,0)</f>
        <v>2.6634000000000002</v>
      </c>
      <c r="G9" s="66">
        <f t="shared" si="1"/>
        <v>17</v>
      </c>
      <c r="H9" s="65">
        <f>VLOOKUP($A9,'Return Data'!$B$7:$R$2292,7,0)</f>
        <v>4.0458999999999996</v>
      </c>
      <c r="I9" s="66">
        <f t="shared" si="2"/>
        <v>10</v>
      </c>
      <c r="J9" s="65">
        <f>VLOOKUP($A9,'Return Data'!$B$7:$R$2292,8,0)</f>
        <v>4.0926999999999998</v>
      </c>
      <c r="K9" s="66">
        <f t="shared" si="3"/>
        <v>9</v>
      </c>
      <c r="L9" s="65">
        <f>VLOOKUP($A9,'Return Data'!$B$7:$R$2292,9,0)</f>
        <v>3.7016</v>
      </c>
      <c r="M9" s="66">
        <f t="shared" si="4"/>
        <v>14</v>
      </c>
      <c r="N9" s="65">
        <f>VLOOKUP($A9,'Return Data'!$B$7:$R$2292,10,0)</f>
        <v>2.9725000000000001</v>
      </c>
      <c r="O9" s="66">
        <f t="shared" si="5"/>
        <v>21</v>
      </c>
      <c r="P9" s="65">
        <f>VLOOKUP($A9,'Return Data'!$B$7:$R$2292,11,0)</f>
        <v>2.9845999999999999</v>
      </c>
      <c r="Q9" s="66">
        <f t="shared" si="6"/>
        <v>21</v>
      </c>
      <c r="R9" s="65">
        <f>VLOOKUP($A9,'Return Data'!$B$7:$R$2292,12,0)</f>
        <v>3.1736</v>
      </c>
      <c r="S9" s="66">
        <f t="shared" si="7"/>
        <v>19</v>
      </c>
      <c r="T9" s="65">
        <f>VLOOKUP($A9,'Return Data'!$B$7:$R$2292,13,0)</f>
        <v>3.2831999999999999</v>
      </c>
      <c r="U9" s="66">
        <f t="shared" si="8"/>
        <v>18</v>
      </c>
      <c r="V9" s="65">
        <f>VLOOKUP($A9,'Return Data'!$B$7:$R$2292,17,0)</f>
        <v>4.1399999999999997</v>
      </c>
      <c r="W9" s="66">
        <f t="shared" si="9"/>
        <v>14</v>
      </c>
      <c r="X9" s="65"/>
      <c r="Y9" s="66"/>
      <c r="Z9" s="65">
        <f>VLOOKUP($A9,'Return Data'!$B$7:$R$2292,16,0)</f>
        <v>5.5647000000000002</v>
      </c>
      <c r="AA9" s="67">
        <f t="shared" si="10"/>
        <v>19</v>
      </c>
    </row>
    <row r="10" spans="1:27" x14ac:dyDescent="0.3">
      <c r="A10" s="63" t="s">
        <v>1475</v>
      </c>
      <c r="B10" s="64">
        <f>VLOOKUP($A10,'Return Data'!$B$7:$R$2292,3,0)</f>
        <v>44579</v>
      </c>
      <c r="C10" s="65">
        <f>VLOOKUP($A10,'Return Data'!$B$7:$R$2292,4,0)</f>
        <v>1232.1468</v>
      </c>
      <c r="D10" s="65">
        <f>VLOOKUP($A10,'Return Data'!$B$7:$R$2292,5,0)</f>
        <v>3.8069999999999999</v>
      </c>
      <c r="E10" s="66">
        <f t="shared" si="0"/>
        <v>3</v>
      </c>
      <c r="F10" s="65">
        <f>VLOOKUP($A10,'Return Data'!$B$7:$R$2292,6,0)</f>
        <v>4.4848999999999997</v>
      </c>
      <c r="G10" s="66">
        <f t="shared" si="1"/>
        <v>3</v>
      </c>
      <c r="H10" s="65">
        <f>VLOOKUP($A10,'Return Data'!$B$7:$R$2292,7,0)</f>
        <v>4.7042000000000002</v>
      </c>
      <c r="I10" s="66">
        <f t="shared" si="2"/>
        <v>4</v>
      </c>
      <c r="J10" s="65">
        <f>VLOOKUP($A10,'Return Data'!$B$7:$R$2292,8,0)</f>
        <v>5.0481999999999996</v>
      </c>
      <c r="K10" s="66">
        <f t="shared" si="3"/>
        <v>4</v>
      </c>
      <c r="L10" s="65">
        <f>VLOOKUP($A10,'Return Data'!$B$7:$R$2292,9,0)</f>
        <v>4.7774000000000001</v>
      </c>
      <c r="M10" s="66">
        <f t="shared" si="4"/>
        <v>3</v>
      </c>
      <c r="N10" s="65">
        <f>VLOOKUP($A10,'Return Data'!$B$7:$R$2292,10,0)</f>
        <v>3.9335</v>
      </c>
      <c r="O10" s="66">
        <f t="shared" si="5"/>
        <v>3</v>
      </c>
      <c r="P10" s="65">
        <f>VLOOKUP($A10,'Return Data'!$B$7:$R$2292,11,0)</f>
        <v>3.6943000000000001</v>
      </c>
      <c r="Q10" s="66">
        <f t="shared" si="6"/>
        <v>8</v>
      </c>
      <c r="R10" s="65">
        <f>VLOOKUP($A10,'Return Data'!$B$7:$R$2292,12,0)</f>
        <v>3.8109000000000002</v>
      </c>
      <c r="S10" s="66">
        <f t="shared" si="7"/>
        <v>7</v>
      </c>
      <c r="T10" s="65">
        <f>VLOOKUP($A10,'Return Data'!$B$7:$R$2292,13,0)</f>
        <v>3.8668999999999998</v>
      </c>
      <c r="U10" s="66">
        <f t="shared" si="8"/>
        <v>8</v>
      </c>
      <c r="V10" s="65">
        <f>VLOOKUP($A10,'Return Data'!$B$7:$R$2292,17,0)</f>
        <v>4.3700999999999999</v>
      </c>
      <c r="W10" s="66">
        <f t="shared" si="9"/>
        <v>13</v>
      </c>
      <c r="X10" s="65"/>
      <c r="Y10" s="66"/>
      <c r="Z10" s="65">
        <f>VLOOKUP($A10,'Return Data'!$B$7:$R$2292,16,0)</f>
        <v>5.9100999999999999</v>
      </c>
      <c r="AA10" s="67">
        <f t="shared" si="10"/>
        <v>17</v>
      </c>
    </row>
    <row r="11" spans="1:27" x14ac:dyDescent="0.3">
      <c r="A11" s="63" t="s">
        <v>1478</v>
      </c>
      <c r="B11" s="64">
        <f>VLOOKUP($A11,'Return Data'!$B$7:$R$2292,3,0)</f>
        <v>44579</v>
      </c>
      <c r="C11" s="65">
        <f>VLOOKUP($A11,'Return Data'!$B$7:$R$2292,4,0)</f>
        <v>2587.2006999999999</v>
      </c>
      <c r="D11" s="65">
        <f>VLOOKUP($A11,'Return Data'!$B$7:$R$2292,5,0)</f>
        <v>0.90149999999999997</v>
      </c>
      <c r="E11" s="66">
        <f t="shared" si="0"/>
        <v>22</v>
      </c>
      <c r="F11" s="65">
        <f>VLOOKUP($A11,'Return Data'!$B$7:$R$2292,6,0)</f>
        <v>2.6534</v>
      </c>
      <c r="G11" s="66">
        <f t="shared" si="1"/>
        <v>18</v>
      </c>
      <c r="H11" s="65">
        <f>VLOOKUP($A11,'Return Data'!$B$7:$R$2292,7,0)</f>
        <v>3.931</v>
      </c>
      <c r="I11" s="66">
        <f t="shared" si="2"/>
        <v>13</v>
      </c>
      <c r="J11" s="65">
        <f>VLOOKUP($A11,'Return Data'!$B$7:$R$2292,8,0)</f>
        <v>3.6989999999999998</v>
      </c>
      <c r="K11" s="66">
        <f t="shared" si="3"/>
        <v>17</v>
      </c>
      <c r="L11" s="65">
        <f>VLOOKUP($A11,'Return Data'!$B$7:$R$2292,9,0)</f>
        <v>3.8765999999999998</v>
      </c>
      <c r="M11" s="66">
        <f t="shared" si="4"/>
        <v>8</v>
      </c>
      <c r="N11" s="65">
        <f>VLOOKUP($A11,'Return Data'!$B$7:$R$2292,10,0)</f>
        <v>3.3130000000000002</v>
      </c>
      <c r="O11" s="66">
        <f t="shared" si="5"/>
        <v>12</v>
      </c>
      <c r="P11" s="65">
        <f>VLOOKUP($A11,'Return Data'!$B$7:$R$2292,11,0)</f>
        <v>3.2507000000000001</v>
      </c>
      <c r="Q11" s="66">
        <f t="shared" si="6"/>
        <v>15</v>
      </c>
      <c r="R11" s="65">
        <f>VLOOKUP($A11,'Return Data'!$B$7:$R$2292,12,0)</f>
        <v>3.2782</v>
      </c>
      <c r="S11" s="66">
        <f t="shared" si="7"/>
        <v>17</v>
      </c>
      <c r="T11" s="65">
        <f>VLOOKUP($A11,'Return Data'!$B$7:$R$2292,13,0)</f>
        <v>3.2989000000000002</v>
      </c>
      <c r="U11" s="66">
        <f t="shared" si="8"/>
        <v>17</v>
      </c>
      <c r="V11" s="65">
        <f>VLOOKUP($A11,'Return Data'!$B$7:$R$2292,17,0)</f>
        <v>4.0057</v>
      </c>
      <c r="W11" s="66">
        <f t="shared" si="9"/>
        <v>15</v>
      </c>
      <c r="X11" s="65">
        <f>VLOOKUP($A11,'Return Data'!$B$7:$R$2292,14,0)</f>
        <v>5.0968999999999998</v>
      </c>
      <c r="Y11" s="66">
        <f>RANK(X11,X$8:X$34,0)</f>
        <v>10</v>
      </c>
      <c r="Z11" s="65">
        <f>VLOOKUP($A11,'Return Data'!$B$7:$R$2292,16,0)</f>
        <v>7.2851999999999997</v>
      </c>
      <c r="AA11" s="67">
        <f t="shared" si="10"/>
        <v>8</v>
      </c>
    </row>
    <row r="12" spans="1:27" x14ac:dyDescent="0.3">
      <c r="A12" s="63" t="s">
        <v>1480</v>
      </c>
      <c r="B12" s="64">
        <f>VLOOKUP($A12,'Return Data'!$B$7:$R$2292,3,0)</f>
        <v>44579</v>
      </c>
      <c r="C12" s="65">
        <f>VLOOKUP($A12,'Return Data'!$B$7:$R$2292,4,0)</f>
        <v>3111.8712</v>
      </c>
      <c r="D12" s="65">
        <f>VLOOKUP($A12,'Return Data'!$B$7:$R$2292,5,0)</f>
        <v>1.1612</v>
      </c>
      <c r="E12" s="66">
        <f t="shared" si="0"/>
        <v>18</v>
      </c>
      <c r="F12" s="65">
        <f>VLOOKUP($A12,'Return Data'!$B$7:$R$2292,6,0)</f>
        <v>2.3235999999999999</v>
      </c>
      <c r="G12" s="66">
        <f t="shared" si="1"/>
        <v>24</v>
      </c>
      <c r="H12" s="65">
        <f>VLOOKUP($A12,'Return Data'!$B$7:$R$2292,7,0)</f>
        <v>3.3363999999999998</v>
      </c>
      <c r="I12" s="66">
        <f t="shared" si="2"/>
        <v>21</v>
      </c>
      <c r="J12" s="65">
        <f>VLOOKUP($A12,'Return Data'!$B$7:$R$2292,8,0)</f>
        <v>3.2246999999999999</v>
      </c>
      <c r="K12" s="66">
        <f t="shared" si="3"/>
        <v>21</v>
      </c>
      <c r="L12" s="65">
        <f>VLOOKUP($A12,'Return Data'!$B$7:$R$2292,9,0)</f>
        <v>2.9451999999999998</v>
      </c>
      <c r="M12" s="66">
        <f t="shared" si="4"/>
        <v>22</v>
      </c>
      <c r="N12" s="65">
        <f>VLOOKUP($A12,'Return Data'!$B$7:$R$2292,10,0)</f>
        <v>2.6615000000000002</v>
      </c>
      <c r="O12" s="66">
        <f t="shared" si="5"/>
        <v>24</v>
      </c>
      <c r="P12" s="65">
        <f>VLOOKUP($A12,'Return Data'!$B$7:$R$2292,11,0)</f>
        <v>2.6291000000000002</v>
      </c>
      <c r="Q12" s="66">
        <f t="shared" si="6"/>
        <v>24</v>
      </c>
      <c r="R12" s="65">
        <f>VLOOKUP($A12,'Return Data'!$B$7:$R$2292,12,0)</f>
        <v>2.6979000000000002</v>
      </c>
      <c r="S12" s="66">
        <f t="shared" si="7"/>
        <v>24</v>
      </c>
      <c r="T12" s="65">
        <f>VLOOKUP($A12,'Return Data'!$B$7:$R$2292,13,0)</f>
        <v>2.7357999999999998</v>
      </c>
      <c r="U12" s="66">
        <f t="shared" si="8"/>
        <v>24</v>
      </c>
      <c r="V12" s="65">
        <f>VLOOKUP($A12,'Return Data'!$B$7:$R$2292,17,0)</f>
        <v>3.5059</v>
      </c>
      <c r="W12" s="66">
        <f t="shared" si="9"/>
        <v>19</v>
      </c>
      <c r="X12" s="65">
        <f>VLOOKUP($A12,'Return Data'!$B$7:$R$2292,14,0)</f>
        <v>4.4908000000000001</v>
      </c>
      <c r="Y12" s="66">
        <f>RANK(X12,X$8:X$34,0)</f>
        <v>13</v>
      </c>
      <c r="Z12" s="65">
        <f>VLOOKUP($A12,'Return Data'!$B$7:$R$2292,16,0)</f>
        <v>7.0317999999999996</v>
      </c>
      <c r="AA12" s="67">
        <f t="shared" si="10"/>
        <v>10</v>
      </c>
    </row>
    <row r="13" spans="1:27" x14ac:dyDescent="0.3">
      <c r="A13" s="63" t="s">
        <v>1482</v>
      </c>
      <c r="B13" s="64">
        <f>VLOOKUP($A13,'Return Data'!$B$7:$R$2292,3,0)</f>
        <v>44579</v>
      </c>
      <c r="C13" s="65">
        <f>VLOOKUP($A13,'Return Data'!$B$7:$R$2292,4,0)</f>
        <v>2770.4502000000002</v>
      </c>
      <c r="D13" s="65">
        <f>VLOOKUP($A13,'Return Data'!$B$7:$R$2292,5,0)</f>
        <v>1.7879</v>
      </c>
      <c r="E13" s="66">
        <f t="shared" si="0"/>
        <v>13</v>
      </c>
      <c r="F13" s="65">
        <f>VLOOKUP($A13,'Return Data'!$B$7:$R$2292,6,0)</f>
        <v>3.0764</v>
      </c>
      <c r="G13" s="66">
        <f t="shared" si="1"/>
        <v>10</v>
      </c>
      <c r="H13" s="65">
        <f>VLOOKUP($A13,'Return Data'!$B$7:$R$2292,7,0)</f>
        <v>4.3498000000000001</v>
      </c>
      <c r="I13" s="66">
        <f t="shared" si="2"/>
        <v>6</v>
      </c>
      <c r="J13" s="65">
        <f>VLOOKUP($A13,'Return Data'!$B$7:$R$2292,8,0)</f>
        <v>3.9510000000000001</v>
      </c>
      <c r="K13" s="66">
        <f t="shared" si="3"/>
        <v>13</v>
      </c>
      <c r="L13" s="65">
        <f>VLOOKUP($A13,'Return Data'!$B$7:$R$2292,9,0)</f>
        <v>3.8357999999999999</v>
      </c>
      <c r="M13" s="66">
        <f t="shared" si="4"/>
        <v>11</v>
      </c>
      <c r="N13" s="65">
        <f>VLOOKUP($A13,'Return Data'!$B$7:$R$2292,10,0)</f>
        <v>2.9868000000000001</v>
      </c>
      <c r="O13" s="66">
        <f t="shared" si="5"/>
        <v>20</v>
      </c>
      <c r="P13" s="65">
        <f>VLOOKUP($A13,'Return Data'!$B$7:$R$2292,11,0)</f>
        <v>2.9091999999999998</v>
      </c>
      <c r="Q13" s="66">
        <f t="shared" si="6"/>
        <v>22</v>
      </c>
      <c r="R13" s="65">
        <f>VLOOKUP($A13,'Return Data'!$B$7:$R$2292,12,0)</f>
        <v>2.9643999999999999</v>
      </c>
      <c r="S13" s="66">
        <f t="shared" si="7"/>
        <v>22</v>
      </c>
      <c r="T13" s="65">
        <f>VLOOKUP($A13,'Return Data'!$B$7:$R$2292,13,0)</f>
        <v>3.0377999999999998</v>
      </c>
      <c r="U13" s="66">
        <f t="shared" si="8"/>
        <v>22</v>
      </c>
      <c r="V13" s="65">
        <f>VLOOKUP($A13,'Return Data'!$B$7:$R$2292,17,0)</f>
        <v>3.7589000000000001</v>
      </c>
      <c r="W13" s="66">
        <f t="shared" si="9"/>
        <v>18</v>
      </c>
      <c r="X13" s="65">
        <f>VLOOKUP($A13,'Return Data'!$B$7:$R$2292,14,0)</f>
        <v>4.8788999999999998</v>
      </c>
      <c r="Y13" s="66">
        <f>RANK(X13,X$8:X$34,0)</f>
        <v>11</v>
      </c>
      <c r="Z13" s="65">
        <f>VLOOKUP($A13,'Return Data'!$B$7:$R$2292,16,0)</f>
        <v>6.8045</v>
      </c>
      <c r="AA13" s="67">
        <f t="shared" si="10"/>
        <v>13</v>
      </c>
    </row>
    <row r="14" spans="1:27" x14ac:dyDescent="0.3">
      <c r="A14" s="63" t="s">
        <v>1485</v>
      </c>
      <c r="B14" s="64">
        <f>VLOOKUP($A14,'Return Data'!$B$7:$R$2292,3,0)</f>
        <v>44579</v>
      </c>
      <c r="C14" s="65">
        <f>VLOOKUP($A14,'Return Data'!$B$7:$R$2292,4,0)</f>
        <v>32.821599999999997</v>
      </c>
      <c r="D14" s="65">
        <f>VLOOKUP($A14,'Return Data'!$B$7:$R$2292,5,0)</f>
        <v>18.4697</v>
      </c>
      <c r="E14" s="66">
        <f t="shared" si="0"/>
        <v>1</v>
      </c>
      <c r="F14" s="65">
        <f>VLOOKUP($A14,'Return Data'!$B$7:$R$2292,6,0)</f>
        <v>14.3125</v>
      </c>
      <c r="G14" s="66">
        <f t="shared" si="1"/>
        <v>1</v>
      </c>
      <c r="H14" s="65">
        <f>VLOOKUP($A14,'Return Data'!$B$7:$R$2292,7,0)</f>
        <v>14.9605</v>
      </c>
      <c r="I14" s="66">
        <f t="shared" si="2"/>
        <v>1</v>
      </c>
      <c r="J14" s="65">
        <f>VLOOKUP($A14,'Return Data'!$B$7:$R$2292,8,0)</f>
        <v>9.1509999999999998</v>
      </c>
      <c r="K14" s="66">
        <f t="shared" si="3"/>
        <v>1</v>
      </c>
      <c r="L14" s="65">
        <f>VLOOKUP($A14,'Return Data'!$B$7:$R$2292,9,0)</f>
        <v>8.5431000000000008</v>
      </c>
      <c r="M14" s="66">
        <f t="shared" si="4"/>
        <v>1</v>
      </c>
      <c r="N14" s="65">
        <f>VLOOKUP($A14,'Return Data'!$B$7:$R$2292,10,0)</f>
        <v>15.6073</v>
      </c>
      <c r="O14" s="66">
        <f t="shared" si="5"/>
        <v>1</v>
      </c>
      <c r="P14" s="65">
        <f>VLOOKUP($A14,'Return Data'!$B$7:$R$2292,11,0)</f>
        <v>14.831300000000001</v>
      </c>
      <c r="Q14" s="66">
        <f t="shared" si="6"/>
        <v>1</v>
      </c>
      <c r="R14" s="65">
        <f>VLOOKUP($A14,'Return Data'!$B$7:$R$2292,12,0)</f>
        <v>13.1066</v>
      </c>
      <c r="S14" s="66">
        <f t="shared" si="7"/>
        <v>1</v>
      </c>
      <c r="T14" s="65">
        <f>VLOOKUP($A14,'Return Data'!$B$7:$R$2292,13,0)</f>
        <v>12.012600000000001</v>
      </c>
      <c r="U14" s="66">
        <f t="shared" si="8"/>
        <v>1</v>
      </c>
      <c r="V14" s="65">
        <f>VLOOKUP($A14,'Return Data'!$B$7:$R$2292,17,0)</f>
        <v>10.2746</v>
      </c>
      <c r="W14" s="66">
        <f t="shared" si="9"/>
        <v>1</v>
      </c>
      <c r="X14" s="65">
        <f>VLOOKUP($A14,'Return Data'!$B$7:$R$2292,14,0)</f>
        <v>8.3689999999999998</v>
      </c>
      <c r="Y14" s="66">
        <f>RANK(X14,X$8:X$34,0)</f>
        <v>1</v>
      </c>
      <c r="Z14" s="65">
        <f>VLOOKUP($A14,'Return Data'!$B$7:$R$2292,16,0)</f>
        <v>8.7972000000000001</v>
      </c>
      <c r="AA14" s="67">
        <f t="shared" si="10"/>
        <v>1</v>
      </c>
    </row>
    <row r="15" spans="1:27" x14ac:dyDescent="0.3">
      <c r="A15" s="63" t="s">
        <v>1488</v>
      </c>
      <c r="B15" s="64">
        <f>VLOOKUP($A15,'Return Data'!$B$7:$R$2292,3,0)</f>
        <v>44579</v>
      </c>
      <c r="C15" s="65">
        <f>VLOOKUP($A15,'Return Data'!$B$7:$R$2292,4,0)</f>
        <v>12.1853</v>
      </c>
      <c r="D15" s="65">
        <f>VLOOKUP($A15,'Return Data'!$B$7:$R$2292,5,0)</f>
        <v>2.0969000000000002</v>
      </c>
      <c r="E15" s="66">
        <f t="shared" si="0"/>
        <v>10</v>
      </c>
      <c r="F15" s="65">
        <f>VLOOKUP($A15,'Return Data'!$B$7:$R$2292,6,0)</f>
        <v>2.9964</v>
      </c>
      <c r="G15" s="66">
        <f t="shared" si="1"/>
        <v>12</v>
      </c>
      <c r="H15" s="65">
        <f>VLOOKUP($A15,'Return Data'!$B$7:$R$2292,7,0)</f>
        <v>4.1112000000000002</v>
      </c>
      <c r="I15" s="66">
        <f t="shared" si="2"/>
        <v>9</v>
      </c>
      <c r="J15" s="65">
        <f>VLOOKUP($A15,'Return Data'!$B$7:$R$2292,8,0)</f>
        <v>4.093</v>
      </c>
      <c r="K15" s="66">
        <f t="shared" si="3"/>
        <v>8</v>
      </c>
      <c r="L15" s="65">
        <f>VLOOKUP($A15,'Return Data'!$B$7:$R$2292,9,0)</f>
        <v>3.6718000000000002</v>
      </c>
      <c r="M15" s="66">
        <f t="shared" si="4"/>
        <v>16</v>
      </c>
      <c r="N15" s="65">
        <f>VLOOKUP($A15,'Return Data'!$B$7:$R$2292,10,0)</f>
        <v>3.3456999999999999</v>
      </c>
      <c r="O15" s="66">
        <f t="shared" si="5"/>
        <v>10</v>
      </c>
      <c r="P15" s="65">
        <f>VLOOKUP($A15,'Return Data'!$B$7:$R$2292,11,0)</f>
        <v>3.3729</v>
      </c>
      <c r="Q15" s="66">
        <f t="shared" si="6"/>
        <v>11</v>
      </c>
      <c r="R15" s="65">
        <f>VLOOKUP($A15,'Return Data'!$B$7:$R$2292,12,0)</f>
        <v>3.5788000000000002</v>
      </c>
      <c r="S15" s="66">
        <f t="shared" si="7"/>
        <v>8</v>
      </c>
      <c r="T15" s="65">
        <f>VLOOKUP($A15,'Return Data'!$B$7:$R$2292,13,0)</f>
        <v>3.665</v>
      </c>
      <c r="U15" s="66">
        <f t="shared" si="8"/>
        <v>9</v>
      </c>
      <c r="V15" s="65">
        <f>VLOOKUP($A15,'Return Data'!$B$7:$R$2292,17,0)</f>
        <v>4.9250999999999996</v>
      </c>
      <c r="W15" s="66">
        <f t="shared" si="9"/>
        <v>6</v>
      </c>
      <c r="X15" s="65"/>
      <c r="Y15" s="66"/>
      <c r="Z15" s="65">
        <f>VLOOKUP($A15,'Return Data'!$B$7:$R$2292,16,0)</f>
        <v>6.1329000000000002</v>
      </c>
      <c r="AA15" s="67">
        <f t="shared" si="10"/>
        <v>14</v>
      </c>
    </row>
    <row r="16" spans="1:27" x14ac:dyDescent="0.3">
      <c r="A16" s="63" t="s">
        <v>1490</v>
      </c>
      <c r="B16" s="64">
        <f>VLOOKUP($A16,'Return Data'!$B$7:$R$2292,3,0)</f>
        <v>44579</v>
      </c>
      <c r="C16" s="65">
        <f>VLOOKUP($A16,'Return Data'!$B$7:$R$2292,4,0)</f>
        <v>1087.8181</v>
      </c>
      <c r="D16" s="65">
        <f>VLOOKUP($A16,'Return Data'!$B$7:$R$2292,5,0)</f>
        <v>2.3656999999999999</v>
      </c>
      <c r="E16" s="66">
        <f t="shared" si="0"/>
        <v>8</v>
      </c>
      <c r="F16" s="65">
        <f>VLOOKUP($A16,'Return Data'!$B$7:$R$2292,6,0)</f>
        <v>3.3692000000000002</v>
      </c>
      <c r="G16" s="66">
        <f t="shared" si="1"/>
        <v>6</v>
      </c>
      <c r="H16" s="65">
        <f>VLOOKUP($A16,'Return Data'!$B$7:$R$2292,7,0)</f>
        <v>3.9474</v>
      </c>
      <c r="I16" s="66">
        <f t="shared" si="2"/>
        <v>12</v>
      </c>
      <c r="J16" s="65">
        <f>VLOOKUP($A16,'Return Data'!$B$7:$R$2292,8,0)</f>
        <v>3.8140999999999998</v>
      </c>
      <c r="K16" s="66">
        <f t="shared" si="3"/>
        <v>14</v>
      </c>
      <c r="L16" s="65">
        <f>VLOOKUP($A16,'Return Data'!$B$7:$R$2292,9,0)</f>
        <v>3.8740999999999999</v>
      </c>
      <c r="M16" s="66">
        <f t="shared" si="4"/>
        <v>9</v>
      </c>
      <c r="N16" s="65">
        <f>VLOOKUP($A16,'Return Data'!$B$7:$R$2292,10,0)</f>
        <v>3.4268000000000001</v>
      </c>
      <c r="O16" s="66">
        <f t="shared" si="5"/>
        <v>7</v>
      </c>
      <c r="P16" s="65">
        <f>VLOOKUP($A16,'Return Data'!$B$7:$R$2292,11,0)</f>
        <v>3.4925999999999999</v>
      </c>
      <c r="Q16" s="66">
        <f t="shared" si="6"/>
        <v>9</v>
      </c>
      <c r="R16" s="65">
        <f>VLOOKUP($A16,'Return Data'!$B$7:$R$2292,12,0)</f>
        <v>3.5440999999999998</v>
      </c>
      <c r="S16" s="66">
        <f t="shared" si="7"/>
        <v>9</v>
      </c>
      <c r="T16" s="65">
        <f>VLOOKUP($A16,'Return Data'!$B$7:$R$2292,13,0)</f>
        <v>3.6095999999999999</v>
      </c>
      <c r="U16" s="66">
        <f t="shared" si="8"/>
        <v>10</v>
      </c>
      <c r="V16" s="65"/>
      <c r="W16" s="66"/>
      <c r="X16" s="65"/>
      <c r="Y16" s="66"/>
      <c r="Z16" s="65">
        <f>VLOOKUP($A16,'Return Data'!$B$7:$R$2292,16,0)</f>
        <v>4.3594999999999997</v>
      </c>
      <c r="AA16" s="67">
        <f t="shared" si="10"/>
        <v>22</v>
      </c>
    </row>
    <row r="17" spans="1:27" x14ac:dyDescent="0.3">
      <c r="A17" s="63" t="s">
        <v>1491</v>
      </c>
      <c r="B17" s="64">
        <f>VLOOKUP($A17,'Return Data'!$B$7:$R$2292,3,0)</f>
        <v>44579</v>
      </c>
      <c r="C17" s="65">
        <f>VLOOKUP($A17,'Return Data'!$B$7:$R$2292,4,0)</f>
        <v>22.255199999999999</v>
      </c>
      <c r="D17" s="65">
        <f>VLOOKUP($A17,'Return Data'!$B$7:$R$2292,5,0)</f>
        <v>1.3121</v>
      </c>
      <c r="E17" s="66">
        <f t="shared" si="0"/>
        <v>17</v>
      </c>
      <c r="F17" s="65">
        <f>VLOOKUP($A17,'Return Data'!$B$7:$R$2292,6,0)</f>
        <v>2.83</v>
      </c>
      <c r="G17" s="66">
        <f t="shared" si="1"/>
        <v>15</v>
      </c>
      <c r="H17" s="65">
        <f>VLOOKUP($A17,'Return Data'!$B$7:$R$2292,7,0)</f>
        <v>3.8687</v>
      </c>
      <c r="I17" s="66">
        <f t="shared" si="2"/>
        <v>16</v>
      </c>
      <c r="J17" s="65">
        <f>VLOOKUP($A17,'Return Data'!$B$7:$R$2292,8,0)</f>
        <v>4.3299000000000003</v>
      </c>
      <c r="K17" s="66">
        <f t="shared" si="3"/>
        <v>7</v>
      </c>
      <c r="L17" s="65">
        <f>VLOOKUP($A17,'Return Data'!$B$7:$R$2292,9,0)</f>
        <v>4.2182000000000004</v>
      </c>
      <c r="M17" s="66">
        <f t="shared" si="4"/>
        <v>5</v>
      </c>
      <c r="N17" s="65">
        <f>VLOOKUP($A17,'Return Data'!$B$7:$R$2292,10,0)</f>
        <v>3.6067999999999998</v>
      </c>
      <c r="O17" s="66">
        <f t="shared" si="5"/>
        <v>5</v>
      </c>
      <c r="P17" s="65">
        <f>VLOOKUP($A17,'Return Data'!$B$7:$R$2292,11,0)</f>
        <v>3.7425999999999999</v>
      </c>
      <c r="Q17" s="66">
        <f t="shared" si="6"/>
        <v>7</v>
      </c>
      <c r="R17" s="65">
        <f>VLOOKUP($A17,'Return Data'!$B$7:$R$2292,12,0)</f>
        <v>3.9460999999999999</v>
      </c>
      <c r="S17" s="66">
        <f t="shared" si="7"/>
        <v>6</v>
      </c>
      <c r="T17" s="65">
        <f>VLOOKUP($A17,'Return Data'!$B$7:$R$2292,13,0)</f>
        <v>4.1173999999999999</v>
      </c>
      <c r="U17" s="66">
        <f t="shared" si="8"/>
        <v>5</v>
      </c>
      <c r="V17" s="65">
        <f>VLOOKUP($A17,'Return Data'!$B$7:$R$2292,17,0)</f>
        <v>5.1673</v>
      </c>
      <c r="W17" s="66">
        <f t="shared" ref="W17:W22" si="11">RANK(V17,V$8:V$34,0)</f>
        <v>5</v>
      </c>
      <c r="X17" s="65">
        <f>VLOOKUP($A17,'Return Data'!$B$7:$R$2292,14,0)</f>
        <v>6.2084999999999999</v>
      </c>
      <c r="Y17" s="66">
        <f>RANK(X17,X$8:X$34,0)</f>
        <v>4</v>
      </c>
      <c r="Z17" s="65">
        <f>VLOOKUP($A17,'Return Data'!$B$7:$R$2292,16,0)</f>
        <v>7.7477</v>
      </c>
      <c r="AA17" s="67">
        <f t="shared" si="10"/>
        <v>3</v>
      </c>
    </row>
    <row r="18" spans="1:27" x14ac:dyDescent="0.3">
      <c r="A18" s="63" t="s">
        <v>1493</v>
      </c>
      <c r="B18" s="64">
        <f>VLOOKUP($A18,'Return Data'!$B$7:$R$2292,3,0)</f>
        <v>44579</v>
      </c>
      <c r="C18" s="65">
        <f>VLOOKUP($A18,'Return Data'!$B$7:$R$2292,4,0)</f>
        <v>2237.7687000000001</v>
      </c>
      <c r="D18" s="65">
        <f>VLOOKUP($A18,'Return Data'!$B$7:$R$2292,5,0)</f>
        <v>1.7437</v>
      </c>
      <c r="E18" s="66">
        <f t="shared" si="0"/>
        <v>14</v>
      </c>
      <c r="F18" s="65">
        <f>VLOOKUP($A18,'Return Data'!$B$7:$R$2292,6,0)</f>
        <v>2.8079999999999998</v>
      </c>
      <c r="G18" s="66">
        <f t="shared" si="1"/>
        <v>16</v>
      </c>
      <c r="H18" s="65">
        <f>VLOOKUP($A18,'Return Data'!$B$7:$R$2292,7,0)</f>
        <v>2.9910000000000001</v>
      </c>
      <c r="I18" s="66">
        <f t="shared" si="2"/>
        <v>23</v>
      </c>
      <c r="J18" s="65">
        <f>VLOOKUP($A18,'Return Data'!$B$7:$R$2292,8,0)</f>
        <v>3.0124</v>
      </c>
      <c r="K18" s="66">
        <f t="shared" si="3"/>
        <v>23</v>
      </c>
      <c r="L18" s="65">
        <f>VLOOKUP($A18,'Return Data'!$B$7:$R$2292,9,0)</f>
        <v>3.1576</v>
      </c>
      <c r="M18" s="66">
        <f t="shared" si="4"/>
        <v>20</v>
      </c>
      <c r="N18" s="65">
        <f>VLOOKUP($A18,'Return Data'!$B$7:$R$2292,10,0)</f>
        <v>3.2120000000000002</v>
      </c>
      <c r="O18" s="66">
        <f t="shared" si="5"/>
        <v>14</v>
      </c>
      <c r="P18" s="65">
        <f>VLOOKUP($A18,'Return Data'!$B$7:$R$2292,11,0)</f>
        <v>4.4085999999999999</v>
      </c>
      <c r="Q18" s="66">
        <f t="shared" si="6"/>
        <v>3</v>
      </c>
      <c r="R18" s="65">
        <f>VLOOKUP($A18,'Return Data'!$B$7:$R$2292,12,0)</f>
        <v>4.0953999999999997</v>
      </c>
      <c r="S18" s="66">
        <f t="shared" si="7"/>
        <v>4</v>
      </c>
      <c r="T18" s="65">
        <f>VLOOKUP($A18,'Return Data'!$B$7:$R$2292,13,0)</f>
        <v>3.9005999999999998</v>
      </c>
      <c r="U18" s="66">
        <f t="shared" si="8"/>
        <v>7</v>
      </c>
      <c r="V18" s="65">
        <f>VLOOKUP($A18,'Return Data'!$B$7:$R$2292,17,0)</f>
        <v>4.4511000000000003</v>
      </c>
      <c r="W18" s="66">
        <f t="shared" si="11"/>
        <v>9</v>
      </c>
      <c r="X18" s="65">
        <f>VLOOKUP($A18,'Return Data'!$B$7:$R$2292,14,0)</f>
        <v>5.2247000000000003</v>
      </c>
      <c r="Y18" s="66">
        <f>RANK(X18,X$8:X$34,0)</f>
        <v>8</v>
      </c>
      <c r="Z18" s="65">
        <f>VLOOKUP($A18,'Return Data'!$B$7:$R$2292,16,0)</f>
        <v>7.3322000000000003</v>
      </c>
      <c r="AA18" s="67">
        <f t="shared" si="10"/>
        <v>6</v>
      </c>
    </row>
    <row r="19" spans="1:27" x14ac:dyDescent="0.3">
      <c r="A19" s="63" t="s">
        <v>1496</v>
      </c>
      <c r="B19" s="64">
        <f>VLOOKUP($A19,'Return Data'!$B$7:$R$2292,3,0)</f>
        <v>44579</v>
      </c>
      <c r="C19" s="65">
        <f>VLOOKUP($A19,'Return Data'!$B$7:$R$2292,4,0)</f>
        <v>12.2415</v>
      </c>
      <c r="D19" s="65">
        <f>VLOOKUP($A19,'Return Data'!$B$7:$R$2292,5,0)</f>
        <v>0.59630000000000005</v>
      </c>
      <c r="E19" s="66">
        <f t="shared" si="0"/>
        <v>24</v>
      </c>
      <c r="F19" s="65">
        <f>VLOOKUP($A19,'Return Data'!$B$7:$R$2292,6,0)</f>
        <v>3.0571999999999999</v>
      </c>
      <c r="G19" s="66">
        <f t="shared" si="1"/>
        <v>11</v>
      </c>
      <c r="H19" s="65">
        <f>VLOOKUP($A19,'Return Data'!$B$7:$R$2292,7,0)</f>
        <v>4.0069999999999997</v>
      </c>
      <c r="I19" s="66">
        <f t="shared" si="2"/>
        <v>11</v>
      </c>
      <c r="J19" s="65">
        <f>VLOOKUP($A19,'Return Data'!$B$7:$R$2292,8,0)</f>
        <v>4.0528000000000004</v>
      </c>
      <c r="K19" s="66">
        <f t="shared" si="3"/>
        <v>10</v>
      </c>
      <c r="L19" s="65">
        <f>VLOOKUP($A19,'Return Data'!$B$7:$R$2292,9,0)</f>
        <v>3.7673999999999999</v>
      </c>
      <c r="M19" s="66">
        <f t="shared" si="4"/>
        <v>12</v>
      </c>
      <c r="N19" s="65">
        <f>VLOOKUP($A19,'Return Data'!$B$7:$R$2292,10,0)</f>
        <v>3.3632</v>
      </c>
      <c r="O19" s="66">
        <f t="shared" si="5"/>
        <v>9</v>
      </c>
      <c r="P19" s="65">
        <f>VLOOKUP($A19,'Return Data'!$B$7:$R$2292,11,0)</f>
        <v>3.2940999999999998</v>
      </c>
      <c r="Q19" s="66">
        <f t="shared" si="6"/>
        <v>13</v>
      </c>
      <c r="R19" s="65">
        <f>VLOOKUP($A19,'Return Data'!$B$7:$R$2292,12,0)</f>
        <v>3.3782999999999999</v>
      </c>
      <c r="S19" s="66">
        <f t="shared" si="7"/>
        <v>14</v>
      </c>
      <c r="T19" s="65">
        <f>VLOOKUP($A19,'Return Data'!$B$7:$R$2292,13,0)</f>
        <v>3.4076</v>
      </c>
      <c r="U19" s="66">
        <f t="shared" si="8"/>
        <v>14</v>
      </c>
      <c r="V19" s="65">
        <f>VLOOKUP($A19,'Return Data'!$B$7:$R$2292,17,0)</f>
        <v>4.3895</v>
      </c>
      <c r="W19" s="66">
        <f t="shared" si="11"/>
        <v>11</v>
      </c>
      <c r="X19" s="65"/>
      <c r="Y19" s="66"/>
      <c r="Z19" s="65">
        <f>VLOOKUP($A19,'Return Data'!$B$7:$R$2292,16,0)</f>
        <v>5.9367000000000001</v>
      </c>
      <c r="AA19" s="67">
        <f t="shared" si="10"/>
        <v>16</v>
      </c>
    </row>
    <row r="20" spans="1:27" x14ac:dyDescent="0.3">
      <c r="A20" s="63" t="s">
        <v>1499</v>
      </c>
      <c r="B20" s="64">
        <f>VLOOKUP($A20,'Return Data'!$B$7:$R$2292,3,0)</f>
        <v>44579</v>
      </c>
      <c r="C20" s="65">
        <f>VLOOKUP($A20,'Return Data'!$B$7:$R$2292,4,0)</f>
        <v>2182.8487</v>
      </c>
      <c r="D20" s="65">
        <f>VLOOKUP($A20,'Return Data'!$B$7:$R$2292,5,0)</f>
        <v>0.61029999999999995</v>
      </c>
      <c r="E20" s="66">
        <f t="shared" si="0"/>
        <v>23</v>
      </c>
      <c r="F20" s="65">
        <f>VLOOKUP($A20,'Return Data'!$B$7:$R$2292,6,0)</f>
        <v>2.3972000000000002</v>
      </c>
      <c r="G20" s="66">
        <f t="shared" si="1"/>
        <v>22</v>
      </c>
      <c r="H20" s="65">
        <f>VLOOKUP($A20,'Return Data'!$B$7:$R$2292,7,0)</f>
        <v>3.7050000000000001</v>
      </c>
      <c r="I20" s="66">
        <f t="shared" si="2"/>
        <v>18</v>
      </c>
      <c r="J20" s="65">
        <f>VLOOKUP($A20,'Return Data'!$B$7:$R$2292,8,0)</f>
        <v>3.7292000000000001</v>
      </c>
      <c r="K20" s="66">
        <f t="shared" si="3"/>
        <v>16</v>
      </c>
      <c r="L20" s="65">
        <f>VLOOKUP($A20,'Return Data'!$B$7:$R$2292,9,0)</f>
        <v>3.5337999999999998</v>
      </c>
      <c r="M20" s="66">
        <f t="shared" si="4"/>
        <v>18</v>
      </c>
      <c r="N20" s="65">
        <f>VLOOKUP($A20,'Return Data'!$B$7:$R$2292,10,0)</f>
        <v>3.004</v>
      </c>
      <c r="O20" s="66">
        <f t="shared" si="5"/>
        <v>18</v>
      </c>
      <c r="P20" s="65">
        <f>VLOOKUP($A20,'Return Data'!$B$7:$R$2292,11,0)</f>
        <v>3.0209999999999999</v>
      </c>
      <c r="Q20" s="66">
        <f t="shared" si="6"/>
        <v>20</v>
      </c>
      <c r="R20" s="65">
        <f>VLOOKUP($A20,'Return Data'!$B$7:$R$2292,12,0)</f>
        <v>3.0918000000000001</v>
      </c>
      <c r="S20" s="66">
        <f t="shared" si="7"/>
        <v>21</v>
      </c>
      <c r="T20" s="65">
        <f>VLOOKUP($A20,'Return Data'!$B$7:$R$2292,13,0)</f>
        <v>3.1583000000000001</v>
      </c>
      <c r="U20" s="66">
        <f t="shared" si="8"/>
        <v>21</v>
      </c>
      <c r="V20" s="65">
        <f>VLOOKUP($A20,'Return Data'!$B$7:$R$2292,17,0)</f>
        <v>4.0039999999999996</v>
      </c>
      <c r="W20" s="66">
        <f t="shared" si="11"/>
        <v>16</v>
      </c>
      <c r="X20" s="65">
        <f>VLOOKUP($A20,'Return Data'!$B$7:$R$2292,14,0)</f>
        <v>5.1252000000000004</v>
      </c>
      <c r="Y20" s="66">
        <f>RANK(X20,X$8:X$34,0)</f>
        <v>9</v>
      </c>
      <c r="Z20" s="65">
        <f>VLOOKUP($A20,'Return Data'!$B$7:$R$2292,16,0)</f>
        <v>7.3129999999999997</v>
      </c>
      <c r="AA20" s="67">
        <f t="shared" si="10"/>
        <v>7</v>
      </c>
    </row>
    <row r="21" spans="1:27" x14ac:dyDescent="0.3">
      <c r="A21" s="63" t="s">
        <v>1503</v>
      </c>
      <c r="B21" s="64">
        <f>VLOOKUP($A21,'Return Data'!$B$7:$R$2292,3,0)</f>
        <v>44579</v>
      </c>
      <c r="C21" s="65">
        <f>VLOOKUP($A21,'Return Data'!$B$7:$R$2292,4,0)</f>
        <v>34.628999999999998</v>
      </c>
      <c r="D21" s="65">
        <f>VLOOKUP($A21,'Return Data'!$B$7:$R$2292,5,0)</f>
        <v>0.94869999999999999</v>
      </c>
      <c r="E21" s="66">
        <f t="shared" si="0"/>
        <v>20</v>
      </c>
      <c r="F21" s="65">
        <f>VLOOKUP($A21,'Return Data'!$B$7:$R$2292,6,0)</f>
        <v>3.5851000000000002</v>
      </c>
      <c r="G21" s="66">
        <f t="shared" si="1"/>
        <v>5</v>
      </c>
      <c r="H21" s="65">
        <f>VLOOKUP($A21,'Return Data'!$B$7:$R$2292,7,0)</f>
        <v>4.4909999999999997</v>
      </c>
      <c r="I21" s="66">
        <f t="shared" si="2"/>
        <v>5</v>
      </c>
      <c r="J21" s="65">
        <f>VLOOKUP($A21,'Return Data'!$B$7:$R$2292,8,0)</f>
        <v>4.6536</v>
      </c>
      <c r="K21" s="66">
        <f t="shared" si="3"/>
        <v>5</v>
      </c>
      <c r="L21" s="65">
        <f>VLOOKUP($A21,'Return Data'!$B$7:$R$2292,9,0)</f>
        <v>4.0327000000000002</v>
      </c>
      <c r="M21" s="66">
        <f t="shared" si="4"/>
        <v>6</v>
      </c>
      <c r="N21" s="65">
        <f>VLOOKUP($A21,'Return Data'!$B$7:$R$2292,10,0)</f>
        <v>3.3260999999999998</v>
      </c>
      <c r="O21" s="66">
        <f t="shared" si="5"/>
        <v>11</v>
      </c>
      <c r="P21" s="65">
        <f>VLOOKUP($A21,'Return Data'!$B$7:$R$2292,11,0)</f>
        <v>3.2385000000000002</v>
      </c>
      <c r="Q21" s="66">
        <f t="shared" si="6"/>
        <v>16</v>
      </c>
      <c r="R21" s="65">
        <f>VLOOKUP($A21,'Return Data'!$B$7:$R$2292,12,0)</f>
        <v>3.3346</v>
      </c>
      <c r="S21" s="66">
        <f t="shared" si="7"/>
        <v>15</v>
      </c>
      <c r="T21" s="65">
        <f>VLOOKUP($A21,'Return Data'!$B$7:$R$2292,13,0)</f>
        <v>3.3763000000000001</v>
      </c>
      <c r="U21" s="66">
        <f t="shared" si="8"/>
        <v>15</v>
      </c>
      <c r="V21" s="65">
        <f>VLOOKUP($A21,'Return Data'!$B$7:$R$2292,17,0)</f>
        <v>4.4645000000000001</v>
      </c>
      <c r="W21" s="66">
        <f t="shared" si="11"/>
        <v>8</v>
      </c>
      <c r="X21" s="65">
        <f>VLOOKUP($A21,'Return Data'!$B$7:$R$2292,14,0)</f>
        <v>5.5172999999999996</v>
      </c>
      <c r="Y21" s="66">
        <f>RANK(X21,X$8:X$34,0)</f>
        <v>6</v>
      </c>
      <c r="Z21" s="65">
        <f>VLOOKUP($A21,'Return Data'!$B$7:$R$2292,16,0)</f>
        <v>7.3802000000000003</v>
      </c>
      <c r="AA21" s="67">
        <f t="shared" si="10"/>
        <v>5</v>
      </c>
    </row>
    <row r="22" spans="1:27" x14ac:dyDescent="0.3">
      <c r="A22" s="63" t="s">
        <v>1505</v>
      </c>
      <c r="B22" s="64">
        <f>VLOOKUP($A22,'Return Data'!$B$7:$R$2292,3,0)</f>
        <v>44579</v>
      </c>
      <c r="C22" s="65">
        <f>VLOOKUP($A22,'Return Data'!$B$7:$R$2292,4,0)</f>
        <v>35.167200000000001</v>
      </c>
      <c r="D22" s="65">
        <f>VLOOKUP($A22,'Return Data'!$B$7:$R$2292,5,0)</f>
        <v>1.8683000000000001</v>
      </c>
      <c r="E22" s="66">
        <f t="shared" si="0"/>
        <v>11</v>
      </c>
      <c r="F22" s="65">
        <f>VLOOKUP($A22,'Return Data'!$B$7:$R$2292,6,0)</f>
        <v>2.907</v>
      </c>
      <c r="G22" s="66">
        <f t="shared" si="1"/>
        <v>14</v>
      </c>
      <c r="H22" s="65">
        <f>VLOOKUP($A22,'Return Data'!$B$7:$R$2292,7,0)</f>
        <v>3.8727999999999998</v>
      </c>
      <c r="I22" s="66">
        <f t="shared" si="2"/>
        <v>15</v>
      </c>
      <c r="J22" s="65">
        <f>VLOOKUP($A22,'Return Data'!$B$7:$R$2292,8,0)</f>
        <v>3.7789999999999999</v>
      </c>
      <c r="K22" s="66">
        <f t="shared" si="3"/>
        <v>15</v>
      </c>
      <c r="L22" s="65">
        <f>VLOOKUP($A22,'Return Data'!$B$7:$R$2292,9,0)</f>
        <v>3.9218000000000002</v>
      </c>
      <c r="M22" s="66">
        <f t="shared" si="4"/>
        <v>7</v>
      </c>
      <c r="N22" s="65">
        <f>VLOOKUP($A22,'Return Data'!$B$7:$R$2292,10,0)</f>
        <v>3.4594999999999998</v>
      </c>
      <c r="O22" s="66">
        <f t="shared" si="5"/>
        <v>6</v>
      </c>
      <c r="P22" s="65">
        <f>VLOOKUP($A22,'Return Data'!$B$7:$R$2292,11,0)</f>
        <v>3.3652000000000002</v>
      </c>
      <c r="Q22" s="66">
        <f t="shared" si="6"/>
        <v>12</v>
      </c>
      <c r="R22" s="65">
        <f>VLOOKUP($A22,'Return Data'!$B$7:$R$2292,12,0)</f>
        <v>3.4344000000000001</v>
      </c>
      <c r="S22" s="66">
        <f t="shared" si="7"/>
        <v>12</v>
      </c>
      <c r="T22" s="65">
        <f>VLOOKUP($A22,'Return Data'!$B$7:$R$2292,13,0)</f>
        <v>3.4727999999999999</v>
      </c>
      <c r="U22" s="66">
        <f t="shared" si="8"/>
        <v>12</v>
      </c>
      <c r="V22" s="65">
        <f>VLOOKUP($A22,'Return Data'!$B$7:$R$2292,17,0)</f>
        <v>4.3962000000000003</v>
      </c>
      <c r="W22" s="66">
        <f t="shared" si="11"/>
        <v>10</v>
      </c>
      <c r="X22" s="65">
        <f>VLOOKUP($A22,'Return Data'!$B$7:$R$2292,14,0)</f>
        <v>5.3901000000000003</v>
      </c>
      <c r="Y22" s="66">
        <f>RANK(X22,X$8:X$34,0)</f>
        <v>7</v>
      </c>
      <c r="Z22" s="65">
        <f>VLOOKUP($A22,'Return Data'!$B$7:$R$2292,16,0)</f>
        <v>3.8281000000000001</v>
      </c>
      <c r="AA22" s="67">
        <f t="shared" si="10"/>
        <v>25</v>
      </c>
    </row>
    <row r="23" spans="1:27" x14ac:dyDescent="0.3">
      <c r="A23" s="63" t="s">
        <v>1508</v>
      </c>
      <c r="B23" s="64">
        <f>VLOOKUP($A23,'Return Data'!$B$7:$R$2292,3,0)</f>
        <v>44579</v>
      </c>
      <c r="C23" s="65">
        <f>VLOOKUP($A23,'Return Data'!$B$7:$R$2292,4,0)</f>
        <v>1082.8308</v>
      </c>
      <c r="D23" s="65">
        <f>VLOOKUP($A23,'Return Data'!$B$7:$R$2292,5,0)</f>
        <v>-0.4753</v>
      </c>
      <c r="E23" s="66">
        <f t="shared" si="0"/>
        <v>27</v>
      </c>
      <c r="F23" s="65">
        <f>VLOOKUP($A23,'Return Data'!$B$7:$R$2292,6,0)</f>
        <v>0.75849999999999995</v>
      </c>
      <c r="G23" s="66">
        <f t="shared" si="1"/>
        <v>26</v>
      </c>
      <c r="H23" s="65">
        <f>VLOOKUP($A23,'Return Data'!$B$7:$R$2292,7,0)</f>
        <v>2.8412000000000002</v>
      </c>
      <c r="I23" s="66">
        <f t="shared" si="2"/>
        <v>24</v>
      </c>
      <c r="J23" s="65">
        <f>VLOOKUP($A23,'Return Data'!$B$7:$R$2292,8,0)</f>
        <v>2.5815000000000001</v>
      </c>
      <c r="K23" s="66">
        <f t="shared" si="3"/>
        <v>26</v>
      </c>
      <c r="L23" s="65">
        <f>VLOOKUP($A23,'Return Data'!$B$7:$R$2292,9,0)</f>
        <v>2.5367999999999999</v>
      </c>
      <c r="M23" s="66">
        <f t="shared" si="4"/>
        <v>26</v>
      </c>
      <c r="N23" s="65">
        <f>VLOOKUP($A23,'Return Data'!$B$7:$R$2292,10,0)</f>
        <v>2.9887999999999999</v>
      </c>
      <c r="O23" s="66">
        <f t="shared" si="5"/>
        <v>19</v>
      </c>
      <c r="P23" s="65">
        <f>VLOOKUP($A23,'Return Data'!$B$7:$R$2292,11,0)</f>
        <v>3.0836999999999999</v>
      </c>
      <c r="Q23" s="66">
        <f t="shared" si="6"/>
        <v>19</v>
      </c>
      <c r="R23" s="65">
        <f>VLOOKUP($A23,'Return Data'!$B$7:$R$2292,12,0)</f>
        <v>3.1518000000000002</v>
      </c>
      <c r="S23" s="66">
        <f t="shared" si="7"/>
        <v>20</v>
      </c>
      <c r="T23" s="65">
        <f>VLOOKUP($A23,'Return Data'!$B$7:$R$2292,13,0)</f>
        <v>3.1779000000000002</v>
      </c>
      <c r="U23" s="66">
        <f t="shared" si="8"/>
        <v>20</v>
      </c>
      <c r="V23" s="65"/>
      <c r="W23" s="66"/>
      <c r="X23" s="65"/>
      <c r="Y23" s="66"/>
      <c r="Z23" s="65">
        <f>VLOOKUP($A23,'Return Data'!$B$7:$R$2292,16,0)</f>
        <v>3.7793000000000001</v>
      </c>
      <c r="AA23" s="67">
        <f t="shared" si="10"/>
        <v>26</v>
      </c>
    </row>
    <row r="24" spans="1:27" x14ac:dyDescent="0.3">
      <c r="A24" s="63" t="s">
        <v>1510</v>
      </c>
      <c r="B24" s="64">
        <f>VLOOKUP($A24,'Return Data'!$B$7:$R$2292,3,0)</f>
        <v>44579</v>
      </c>
      <c r="C24" s="65">
        <f>VLOOKUP($A24,'Return Data'!$B$7:$R$2292,4,0)</f>
        <v>1110.1866</v>
      </c>
      <c r="D24" s="65">
        <f>VLOOKUP($A24,'Return Data'!$B$7:$R$2292,5,0)</f>
        <v>1.5880000000000001</v>
      </c>
      <c r="E24" s="66">
        <f t="shared" si="0"/>
        <v>15</v>
      </c>
      <c r="F24" s="65">
        <f>VLOOKUP($A24,'Return Data'!$B$7:$R$2292,6,0)</f>
        <v>2.6219000000000001</v>
      </c>
      <c r="G24" s="66">
        <f t="shared" si="1"/>
        <v>19</v>
      </c>
      <c r="H24" s="65">
        <f>VLOOKUP($A24,'Return Data'!$B$7:$R$2292,7,0)</f>
        <v>3.5607000000000002</v>
      </c>
      <c r="I24" s="66">
        <f t="shared" si="2"/>
        <v>20</v>
      </c>
      <c r="J24" s="65">
        <f>VLOOKUP($A24,'Return Data'!$B$7:$R$2292,8,0)</f>
        <v>3.5247000000000002</v>
      </c>
      <c r="K24" s="66">
        <f t="shared" si="3"/>
        <v>19</v>
      </c>
      <c r="L24" s="65">
        <f>VLOOKUP($A24,'Return Data'!$B$7:$R$2292,9,0)</f>
        <v>3.6425999999999998</v>
      </c>
      <c r="M24" s="66">
        <f t="shared" si="4"/>
        <v>17</v>
      </c>
      <c r="N24" s="65">
        <f>VLOOKUP($A24,'Return Data'!$B$7:$R$2292,10,0)</f>
        <v>3.2513999999999998</v>
      </c>
      <c r="O24" s="66">
        <f t="shared" si="5"/>
        <v>13</v>
      </c>
      <c r="P24" s="65">
        <f>VLOOKUP($A24,'Return Data'!$B$7:$R$2292,11,0)</f>
        <v>3.2574999999999998</v>
      </c>
      <c r="Q24" s="66">
        <f t="shared" si="6"/>
        <v>14</v>
      </c>
      <c r="R24" s="65">
        <f>VLOOKUP($A24,'Return Data'!$B$7:$R$2292,12,0)</f>
        <v>3.3919999999999999</v>
      </c>
      <c r="S24" s="66">
        <f t="shared" si="7"/>
        <v>13</v>
      </c>
      <c r="T24" s="65">
        <f>VLOOKUP($A24,'Return Data'!$B$7:$R$2292,13,0)</f>
        <v>3.4236</v>
      </c>
      <c r="U24" s="66">
        <f t="shared" si="8"/>
        <v>13</v>
      </c>
      <c r="V24" s="65"/>
      <c r="W24" s="66"/>
      <c r="X24" s="65"/>
      <c r="Y24" s="66"/>
      <c r="Z24" s="65">
        <f>VLOOKUP($A24,'Return Data'!$B$7:$R$2292,16,0)</f>
        <v>4.7390999999999996</v>
      </c>
      <c r="AA24" s="67">
        <f t="shared" si="10"/>
        <v>21</v>
      </c>
    </row>
    <row r="25" spans="1:27" x14ac:dyDescent="0.3">
      <c r="A25" s="63" t="s">
        <v>1512</v>
      </c>
      <c r="B25" s="64">
        <f>VLOOKUP($A25,'Return Data'!$B$7:$R$2292,3,0)</f>
        <v>44579</v>
      </c>
      <c r="C25" s="65">
        <f>VLOOKUP($A25,'Return Data'!$B$7:$R$2292,4,0)</f>
        <v>13.8026</v>
      </c>
      <c r="D25" s="65">
        <f>VLOOKUP($A25,'Return Data'!$B$7:$R$2292,5,0)</f>
        <v>3.9670999999999998</v>
      </c>
      <c r="E25" s="66">
        <f t="shared" si="0"/>
        <v>2</v>
      </c>
      <c r="F25" s="65">
        <f>VLOOKUP($A25,'Return Data'!$B$7:$R$2292,6,0)</f>
        <v>2.5129000000000001</v>
      </c>
      <c r="G25" s="66">
        <f t="shared" si="1"/>
        <v>20</v>
      </c>
      <c r="H25" s="65">
        <f>VLOOKUP($A25,'Return Data'!$B$7:$R$2292,7,0)</f>
        <v>2.7970000000000002</v>
      </c>
      <c r="I25" s="66">
        <f t="shared" si="2"/>
        <v>25</v>
      </c>
      <c r="J25" s="65">
        <f>VLOOKUP($A25,'Return Data'!$B$7:$R$2292,8,0)</f>
        <v>2.9121000000000001</v>
      </c>
      <c r="K25" s="66">
        <f t="shared" si="3"/>
        <v>24</v>
      </c>
      <c r="L25" s="65">
        <f>VLOOKUP($A25,'Return Data'!$B$7:$R$2292,9,0)</f>
        <v>2.5758999999999999</v>
      </c>
      <c r="M25" s="66">
        <f t="shared" si="4"/>
        <v>25</v>
      </c>
      <c r="N25" s="65">
        <f>VLOOKUP($A25,'Return Data'!$B$7:$R$2292,10,0)</f>
        <v>2.3769</v>
      </c>
      <c r="O25" s="66">
        <f t="shared" si="5"/>
        <v>25</v>
      </c>
      <c r="P25" s="65">
        <f>VLOOKUP($A25,'Return Data'!$B$7:$R$2292,11,0)</f>
        <v>2.4630999999999998</v>
      </c>
      <c r="Q25" s="66">
        <f t="shared" si="6"/>
        <v>25</v>
      </c>
      <c r="R25" s="65">
        <f>VLOOKUP($A25,'Return Data'!$B$7:$R$2292,12,0)</f>
        <v>2.4504999999999999</v>
      </c>
      <c r="S25" s="66">
        <f t="shared" si="7"/>
        <v>25</v>
      </c>
      <c r="T25" s="65">
        <f>VLOOKUP($A25,'Return Data'!$B$7:$R$2292,13,0)</f>
        <v>2.4517000000000002</v>
      </c>
      <c r="U25" s="66">
        <f t="shared" si="8"/>
        <v>25</v>
      </c>
      <c r="V25" s="65">
        <f>VLOOKUP($A25,'Return Data'!$B$7:$R$2292,17,0)</f>
        <v>3.31</v>
      </c>
      <c r="W25" s="66">
        <f t="shared" ref="W25:W30" si="12">RANK(V25,V$8:V$34,0)</f>
        <v>21</v>
      </c>
      <c r="X25" s="65">
        <f>VLOOKUP($A25,'Return Data'!$B$7:$R$2292,14,0)</f>
        <v>4.2232000000000003</v>
      </c>
      <c r="Y25" s="66">
        <f t="shared" ref="Y25:Y30" si="13">RANK(X25,X$8:X$34,0)</f>
        <v>16</v>
      </c>
      <c r="Z25" s="65">
        <f>VLOOKUP($A25,'Return Data'!$B$7:$R$2292,16,0)</f>
        <v>3.9241999999999999</v>
      </c>
      <c r="AA25" s="67">
        <f t="shared" si="10"/>
        <v>24</v>
      </c>
    </row>
    <row r="26" spans="1:27" x14ac:dyDescent="0.3">
      <c r="A26" s="63" t="s">
        <v>1985</v>
      </c>
      <c r="B26" s="64">
        <f>VLOOKUP($A26,'Return Data'!$B$7:$R$2292,3,0)</f>
        <v>44579</v>
      </c>
      <c r="C26" s="65">
        <f>VLOOKUP($A26,'Return Data'!$B$7:$R$2292,4,0)</f>
        <v>2231.143</v>
      </c>
      <c r="D26" s="65">
        <f>VLOOKUP($A26,'Return Data'!$B$7:$R$2292,5,0)</f>
        <v>1.389</v>
      </c>
      <c r="E26" s="66">
        <f t="shared" si="0"/>
        <v>16</v>
      </c>
      <c r="F26" s="65">
        <f>VLOOKUP($A26,'Return Data'!$B$7:$R$2292,6,0)</f>
        <v>2.3738999999999999</v>
      </c>
      <c r="G26" s="66">
        <f t="shared" si="1"/>
        <v>23</v>
      </c>
      <c r="H26" s="65">
        <f>VLOOKUP($A26,'Return Data'!$B$7:$R$2292,7,0)</f>
        <v>3.8508</v>
      </c>
      <c r="I26" s="66">
        <f t="shared" si="2"/>
        <v>17</v>
      </c>
      <c r="J26" s="65">
        <f>VLOOKUP($A26,'Return Data'!$B$7:$R$2292,8,0)</f>
        <v>3.2492999999999999</v>
      </c>
      <c r="K26" s="66">
        <f t="shared" si="3"/>
        <v>20</v>
      </c>
      <c r="L26" s="65">
        <f>VLOOKUP($A26,'Return Data'!$B$7:$R$2292,9,0)</f>
        <v>2.7437999999999998</v>
      </c>
      <c r="M26" s="66">
        <f t="shared" si="4"/>
        <v>24</v>
      </c>
      <c r="N26" s="65">
        <f>VLOOKUP($A26,'Return Data'!$B$7:$R$2292,10,0)</f>
        <v>2.3664999999999998</v>
      </c>
      <c r="O26" s="66">
        <f t="shared" si="5"/>
        <v>26</v>
      </c>
      <c r="P26" s="65">
        <f>VLOOKUP($A26,'Return Data'!$B$7:$R$2292,11,0)</f>
        <v>2.1648000000000001</v>
      </c>
      <c r="Q26" s="66">
        <f t="shared" si="6"/>
        <v>26</v>
      </c>
      <c r="R26" s="65">
        <f>VLOOKUP($A26,'Return Data'!$B$7:$R$2292,12,0)</f>
        <v>2.1139000000000001</v>
      </c>
      <c r="S26" s="66">
        <f t="shared" si="7"/>
        <v>26</v>
      </c>
      <c r="T26" s="65">
        <f>VLOOKUP($A26,'Return Data'!$B$7:$R$2292,13,0)</f>
        <v>2.0684</v>
      </c>
      <c r="U26" s="66">
        <f t="shared" si="8"/>
        <v>26</v>
      </c>
      <c r="V26" s="65">
        <f>VLOOKUP($A26,'Return Data'!$B$7:$R$2292,17,0)</f>
        <v>2.8132000000000001</v>
      </c>
      <c r="W26" s="66">
        <f t="shared" si="12"/>
        <v>22</v>
      </c>
      <c r="X26" s="65">
        <f>VLOOKUP($A26,'Return Data'!$B$7:$R$2292,14,0)</f>
        <v>3.8965000000000001</v>
      </c>
      <c r="Y26" s="66">
        <f t="shared" si="13"/>
        <v>17</v>
      </c>
      <c r="Z26" s="65">
        <f>VLOOKUP($A26,'Return Data'!$B$7:$R$2292,16,0)</f>
        <v>6.9640000000000004</v>
      </c>
      <c r="AA26" s="67">
        <f t="shared" si="10"/>
        <v>11</v>
      </c>
    </row>
    <row r="27" spans="1:27" x14ac:dyDescent="0.3">
      <c r="A27" s="63" t="s">
        <v>1513</v>
      </c>
      <c r="B27" s="64">
        <f>VLOOKUP($A27,'Return Data'!$B$7:$R$2292,3,0)</f>
        <v>44579</v>
      </c>
      <c r="C27" s="65">
        <f>VLOOKUP($A27,'Return Data'!$B$7:$R$2292,4,0)</f>
        <v>3256.2415999999998</v>
      </c>
      <c r="D27" s="65">
        <f>VLOOKUP($A27,'Return Data'!$B$7:$R$2292,5,0)</f>
        <v>3.7544</v>
      </c>
      <c r="E27" s="66">
        <f t="shared" si="0"/>
        <v>4</v>
      </c>
      <c r="F27" s="65">
        <f>VLOOKUP($A27,'Return Data'!$B$7:$R$2292,6,0)</f>
        <v>5.8266</v>
      </c>
      <c r="G27" s="66">
        <f t="shared" si="1"/>
        <v>2</v>
      </c>
      <c r="H27" s="65">
        <f>VLOOKUP($A27,'Return Data'!$B$7:$R$2292,7,0)</f>
        <v>5.6898999999999997</v>
      </c>
      <c r="I27" s="66">
        <f t="shared" si="2"/>
        <v>2</v>
      </c>
      <c r="J27" s="65">
        <f>VLOOKUP($A27,'Return Data'!$B$7:$R$2292,8,0)</f>
        <v>5.9081999999999999</v>
      </c>
      <c r="K27" s="66">
        <f t="shared" si="3"/>
        <v>2</v>
      </c>
      <c r="L27" s="65">
        <f>VLOOKUP($A27,'Return Data'!$B$7:$R$2292,9,0)</f>
        <v>5.4013999999999998</v>
      </c>
      <c r="M27" s="66">
        <f t="shared" si="4"/>
        <v>2</v>
      </c>
      <c r="N27" s="65">
        <f>VLOOKUP($A27,'Return Data'!$B$7:$R$2292,10,0)</f>
        <v>3.9441000000000002</v>
      </c>
      <c r="O27" s="66">
        <f t="shared" si="5"/>
        <v>2</v>
      </c>
      <c r="P27" s="65">
        <f>VLOOKUP($A27,'Return Data'!$B$7:$R$2292,11,0)</f>
        <v>3.9224000000000001</v>
      </c>
      <c r="Q27" s="66">
        <f t="shared" si="6"/>
        <v>5</v>
      </c>
      <c r="R27" s="65">
        <f>VLOOKUP($A27,'Return Data'!$B$7:$R$2292,12,0)</f>
        <v>8.843</v>
      </c>
      <c r="S27" s="66">
        <f t="shared" si="7"/>
        <v>2</v>
      </c>
      <c r="T27" s="65">
        <f>VLOOKUP($A27,'Return Data'!$B$7:$R$2292,13,0)</f>
        <v>7.9703999999999997</v>
      </c>
      <c r="U27" s="66">
        <f t="shared" si="8"/>
        <v>2</v>
      </c>
      <c r="V27" s="65">
        <f>VLOOKUP($A27,'Return Data'!$B$7:$R$2292,17,0)</f>
        <v>6.2403000000000004</v>
      </c>
      <c r="W27" s="66">
        <f t="shared" si="12"/>
        <v>2</v>
      </c>
      <c r="X27" s="65">
        <f>VLOOKUP($A27,'Return Data'!$B$7:$R$2292,14,0)</f>
        <v>4.3983999999999996</v>
      </c>
      <c r="Y27" s="66">
        <f t="shared" si="13"/>
        <v>14</v>
      </c>
      <c r="Z27" s="65">
        <f>VLOOKUP($A27,'Return Data'!$B$7:$R$2292,16,0)</f>
        <v>6.0396999999999998</v>
      </c>
      <c r="AA27" s="67">
        <f t="shared" si="10"/>
        <v>15</v>
      </c>
    </row>
    <row r="28" spans="1:27" x14ac:dyDescent="0.3">
      <c r="A28" s="63" t="s">
        <v>1517</v>
      </c>
      <c r="B28" s="64">
        <f>VLOOKUP($A28,'Return Data'!$B$7:$R$2292,3,0)</f>
        <v>44579</v>
      </c>
      <c r="C28" s="65">
        <f>VLOOKUP($A28,'Return Data'!$B$7:$R$2292,4,0)</f>
        <v>27.773900000000001</v>
      </c>
      <c r="D28" s="65">
        <f>VLOOKUP($A28,'Return Data'!$B$7:$R$2292,5,0)</f>
        <v>3.5486</v>
      </c>
      <c r="E28" s="66">
        <f t="shared" si="0"/>
        <v>5</v>
      </c>
      <c r="F28" s="65">
        <f>VLOOKUP($A28,'Return Data'!$B$7:$R$2292,6,0)</f>
        <v>3.3523999999999998</v>
      </c>
      <c r="G28" s="66">
        <f t="shared" si="1"/>
        <v>7</v>
      </c>
      <c r="H28" s="65">
        <f>VLOOKUP($A28,'Return Data'!$B$7:$R$2292,7,0)</f>
        <v>4.1524000000000001</v>
      </c>
      <c r="I28" s="66">
        <f t="shared" si="2"/>
        <v>8</v>
      </c>
      <c r="J28" s="65">
        <f>VLOOKUP($A28,'Return Data'!$B$7:$R$2292,8,0)</f>
        <v>4.0332999999999997</v>
      </c>
      <c r="K28" s="66">
        <f t="shared" si="3"/>
        <v>11</v>
      </c>
      <c r="L28" s="65">
        <f>VLOOKUP($A28,'Return Data'!$B$7:$R$2292,9,0)</f>
        <v>3.6999</v>
      </c>
      <c r="M28" s="66">
        <f t="shared" si="4"/>
        <v>15</v>
      </c>
      <c r="N28" s="65">
        <f>VLOOKUP($A28,'Return Data'!$B$7:$R$2292,10,0)</f>
        <v>3.1372</v>
      </c>
      <c r="O28" s="66">
        <f t="shared" si="5"/>
        <v>16</v>
      </c>
      <c r="P28" s="65">
        <f>VLOOKUP($A28,'Return Data'!$B$7:$R$2292,11,0)</f>
        <v>3.1837</v>
      </c>
      <c r="Q28" s="66">
        <f t="shared" si="6"/>
        <v>18</v>
      </c>
      <c r="R28" s="65">
        <f>VLOOKUP($A28,'Return Data'!$B$7:$R$2292,12,0)</f>
        <v>3.3066</v>
      </c>
      <c r="S28" s="66">
        <f t="shared" si="7"/>
        <v>16</v>
      </c>
      <c r="T28" s="65">
        <f>VLOOKUP($A28,'Return Data'!$B$7:$R$2292,13,0)</f>
        <v>3.3696999999999999</v>
      </c>
      <c r="U28" s="66">
        <f t="shared" si="8"/>
        <v>16</v>
      </c>
      <c r="V28" s="65">
        <f>VLOOKUP($A28,'Return Data'!$B$7:$R$2292,17,0)</f>
        <v>4.3841000000000001</v>
      </c>
      <c r="W28" s="66">
        <f t="shared" si="12"/>
        <v>12</v>
      </c>
      <c r="X28" s="65">
        <f>VLOOKUP($A28,'Return Data'!$B$7:$R$2292,14,0)</f>
        <v>7.4096000000000002</v>
      </c>
      <c r="Y28" s="66">
        <f t="shared" si="13"/>
        <v>2</v>
      </c>
      <c r="Z28" s="65">
        <f>VLOOKUP($A28,'Return Data'!$B$7:$R$2292,16,0)</f>
        <v>7.8299000000000003</v>
      </c>
      <c r="AA28" s="67">
        <f t="shared" si="10"/>
        <v>2</v>
      </c>
    </row>
    <row r="29" spans="1:27" x14ac:dyDescent="0.3">
      <c r="A29" s="63" t="s">
        <v>1520</v>
      </c>
      <c r="B29" s="64">
        <f>VLOOKUP($A29,'Return Data'!$B$7:$R$2292,3,0)</f>
        <v>44579</v>
      </c>
      <c r="C29" s="65">
        <f>VLOOKUP($A29,'Return Data'!$B$7:$R$2292,4,0)</f>
        <v>4806.8869999999997</v>
      </c>
      <c r="D29" s="65">
        <f>VLOOKUP($A29,'Return Data'!$B$7:$R$2292,5,0)</f>
        <v>1.0676000000000001</v>
      </c>
      <c r="E29" s="66">
        <f t="shared" si="0"/>
        <v>19</v>
      </c>
      <c r="F29" s="65">
        <f>VLOOKUP($A29,'Return Data'!$B$7:$R$2292,6,0)</f>
        <v>2.9297</v>
      </c>
      <c r="G29" s="66">
        <f t="shared" si="1"/>
        <v>13</v>
      </c>
      <c r="H29" s="65">
        <f>VLOOKUP($A29,'Return Data'!$B$7:$R$2292,7,0)</f>
        <v>3.8803000000000001</v>
      </c>
      <c r="I29" s="66">
        <f t="shared" si="2"/>
        <v>14</v>
      </c>
      <c r="J29" s="65">
        <f>VLOOKUP($A29,'Return Data'!$B$7:$R$2292,8,0)</f>
        <v>4.0145999999999997</v>
      </c>
      <c r="K29" s="66">
        <f t="shared" si="3"/>
        <v>12</v>
      </c>
      <c r="L29" s="65">
        <f>VLOOKUP($A29,'Return Data'!$B$7:$R$2292,9,0)</f>
        <v>3.8601000000000001</v>
      </c>
      <c r="M29" s="66">
        <f t="shared" si="4"/>
        <v>10</v>
      </c>
      <c r="N29" s="65">
        <f>VLOOKUP($A29,'Return Data'!$B$7:$R$2292,10,0)</f>
        <v>3.3788</v>
      </c>
      <c r="O29" s="66">
        <f t="shared" si="5"/>
        <v>8</v>
      </c>
      <c r="P29" s="65">
        <f>VLOOKUP($A29,'Return Data'!$B$7:$R$2292,11,0)</f>
        <v>3.3954</v>
      </c>
      <c r="Q29" s="66">
        <f t="shared" si="6"/>
        <v>10</v>
      </c>
      <c r="R29" s="65">
        <f>VLOOKUP($A29,'Return Data'!$B$7:$R$2292,12,0)</f>
        <v>3.4550000000000001</v>
      </c>
      <c r="S29" s="66">
        <f t="shared" si="7"/>
        <v>11</v>
      </c>
      <c r="T29" s="65">
        <f>VLOOKUP($A29,'Return Data'!$B$7:$R$2292,13,0)</f>
        <v>3.5114999999999998</v>
      </c>
      <c r="U29" s="66">
        <f t="shared" si="8"/>
        <v>11</v>
      </c>
      <c r="V29" s="65">
        <f>VLOOKUP($A29,'Return Data'!$B$7:$R$2292,17,0)</f>
        <v>4.5571999999999999</v>
      </c>
      <c r="W29" s="66">
        <f t="shared" si="12"/>
        <v>7</v>
      </c>
      <c r="X29" s="65">
        <f>VLOOKUP($A29,'Return Data'!$B$7:$R$2292,14,0)</f>
        <v>5.6261000000000001</v>
      </c>
      <c r="Y29" s="66">
        <f t="shared" si="13"/>
        <v>5</v>
      </c>
      <c r="Z29" s="65">
        <f>VLOOKUP($A29,'Return Data'!$B$7:$R$2292,16,0)</f>
        <v>7.1661999999999999</v>
      </c>
      <c r="AA29" s="67">
        <f t="shared" si="10"/>
        <v>9</v>
      </c>
    </row>
    <row r="30" spans="1:27" x14ac:dyDescent="0.3">
      <c r="A30" s="63" t="s">
        <v>2031</v>
      </c>
      <c r="B30" s="64">
        <f>VLOOKUP($A30,'Return Data'!$B$7:$R$2292,3,0)</f>
        <v>44579</v>
      </c>
      <c r="C30" s="65">
        <f>VLOOKUP($A30,'Return Data'!$B$7:$R$2292,4,0)</f>
        <v>2224.0770000000002</v>
      </c>
      <c r="D30" s="65">
        <f>VLOOKUP($A30,'Return Data'!$B$7:$R$2292,5,0)</f>
        <v>0.94530000000000003</v>
      </c>
      <c r="E30" s="66">
        <f t="shared" si="0"/>
        <v>21</v>
      </c>
      <c r="F30" s="65">
        <f>VLOOKUP($A30,'Return Data'!$B$7:$R$2292,6,0)</f>
        <v>1.9353</v>
      </c>
      <c r="G30" s="66">
        <f t="shared" si="1"/>
        <v>25</v>
      </c>
      <c r="H30" s="65">
        <f>VLOOKUP($A30,'Return Data'!$B$7:$R$2292,7,0)</f>
        <v>2.7915999999999999</v>
      </c>
      <c r="I30" s="66">
        <f t="shared" si="2"/>
        <v>26</v>
      </c>
      <c r="J30" s="65">
        <f>VLOOKUP($A30,'Return Data'!$B$7:$R$2292,8,0)</f>
        <v>2.8639999999999999</v>
      </c>
      <c r="K30" s="66">
        <f t="shared" si="3"/>
        <v>25</v>
      </c>
      <c r="L30" s="65">
        <f>VLOOKUP($A30,'Return Data'!$B$7:$R$2292,9,0)</f>
        <v>2.8666999999999998</v>
      </c>
      <c r="M30" s="66">
        <f t="shared" si="4"/>
        <v>23</v>
      </c>
      <c r="N30" s="65">
        <f>VLOOKUP($A30,'Return Data'!$B$7:$R$2292,10,0)</f>
        <v>2.6848000000000001</v>
      </c>
      <c r="O30" s="66">
        <f t="shared" si="5"/>
        <v>23</v>
      </c>
      <c r="P30" s="65">
        <f>VLOOKUP($A30,'Return Data'!$B$7:$R$2292,11,0)</f>
        <v>2.6366000000000001</v>
      </c>
      <c r="Q30" s="66">
        <f t="shared" si="6"/>
        <v>23</v>
      </c>
      <c r="R30" s="65">
        <f>VLOOKUP($A30,'Return Data'!$B$7:$R$2292,12,0)</f>
        <v>2.7414000000000001</v>
      </c>
      <c r="S30" s="66">
        <f t="shared" si="7"/>
        <v>23</v>
      </c>
      <c r="T30" s="65">
        <f>VLOOKUP($A30,'Return Data'!$B$7:$R$2292,13,0)</f>
        <v>2.7782</v>
      </c>
      <c r="U30" s="66">
        <f t="shared" si="8"/>
        <v>23</v>
      </c>
      <c r="V30" s="65">
        <f>VLOOKUP($A30,'Return Data'!$B$7:$R$2292,17,0)</f>
        <v>3.3121</v>
      </c>
      <c r="W30" s="66">
        <f t="shared" si="12"/>
        <v>20</v>
      </c>
      <c r="X30" s="65">
        <f>VLOOKUP($A30,'Return Data'!$B$7:$R$2292,14,0)</f>
        <v>4.3147000000000002</v>
      </c>
      <c r="Y30" s="66">
        <f t="shared" si="13"/>
        <v>15</v>
      </c>
      <c r="Z30" s="65">
        <f>VLOOKUP($A30,'Return Data'!$B$7:$R$2292,16,0)</f>
        <v>5.8463000000000003</v>
      </c>
      <c r="AA30" s="67">
        <f t="shared" si="10"/>
        <v>18</v>
      </c>
    </row>
    <row r="31" spans="1:27" x14ac:dyDescent="0.3">
      <c r="A31" s="63" t="s">
        <v>1522</v>
      </c>
      <c r="B31" s="64">
        <f>VLOOKUP($A31,'Return Data'!$B$7:$R$2292,3,0)</f>
        <v>0</v>
      </c>
      <c r="C31" s="65">
        <f>VLOOKUP($A31,'Return Data'!$B$7:$R$2292,4,0)</f>
        <v>0</v>
      </c>
      <c r="D31" s="65">
        <f>VLOOKUP($A31,'Return Data'!$B$7:$R$2292,5,0)</f>
        <v>0</v>
      </c>
      <c r="E31" s="66">
        <f t="shared" si="0"/>
        <v>25</v>
      </c>
      <c r="F31" s="65">
        <f>VLOOKUP($A31,'Return Data'!$B$7:$R$2292,6,0)</f>
        <v>0</v>
      </c>
      <c r="G31" s="66">
        <f t="shared" si="1"/>
        <v>27</v>
      </c>
      <c r="H31" s="65">
        <f>VLOOKUP($A31,'Return Data'!$B$7:$R$2292,7,0)</f>
        <v>0</v>
      </c>
      <c r="I31" s="66">
        <f t="shared" si="2"/>
        <v>27</v>
      </c>
      <c r="J31" s="65">
        <f>VLOOKUP($A31,'Return Data'!$B$7:$R$2292,8,0)</f>
        <v>0</v>
      </c>
      <c r="K31" s="66">
        <f t="shared" si="3"/>
        <v>27</v>
      </c>
      <c r="L31" s="65">
        <f>VLOOKUP($A31,'Return Data'!$B$7:$R$2292,9,0)</f>
        <v>0</v>
      </c>
      <c r="M31" s="66">
        <f t="shared" si="4"/>
        <v>27</v>
      </c>
      <c r="N31" s="65">
        <f>VLOOKUP($A31,'Return Data'!$B$7:$R$2292,10,0)</f>
        <v>0</v>
      </c>
      <c r="O31" s="66">
        <f t="shared" si="5"/>
        <v>27</v>
      </c>
      <c r="P31" s="65">
        <f>VLOOKUP($A31,'Return Data'!$B$7:$R$2292,11,0)</f>
        <v>0</v>
      </c>
      <c r="Q31" s="66">
        <f t="shared" si="6"/>
        <v>27</v>
      </c>
      <c r="R31" s="65">
        <f>VLOOKUP($A31,'Return Data'!$B$7:$R$2292,12,0)</f>
        <v>0</v>
      </c>
      <c r="S31" s="66">
        <f t="shared" si="7"/>
        <v>27</v>
      </c>
      <c r="T31" s="65">
        <f>VLOOKUP($A31,'Return Data'!$B$7:$R$2292,13,0)</f>
        <v>0</v>
      </c>
      <c r="U31" s="66">
        <f t="shared" si="8"/>
        <v>27</v>
      </c>
      <c r="V31" s="65"/>
      <c r="W31" s="66"/>
      <c r="X31" s="65"/>
      <c r="Y31" s="66"/>
      <c r="Z31" s="65">
        <f>VLOOKUP($A31,'Return Data'!$B$7:$R$2292,16,0)</f>
        <v>0</v>
      </c>
      <c r="AA31" s="67">
        <f t="shared" si="10"/>
        <v>27</v>
      </c>
    </row>
    <row r="32" spans="1:27" x14ac:dyDescent="0.3">
      <c r="A32" s="63" t="s">
        <v>1524</v>
      </c>
      <c r="B32" s="64">
        <f>VLOOKUP($A32,'Return Data'!$B$7:$R$2292,3,0)</f>
        <v>44579</v>
      </c>
      <c r="C32" s="65">
        <f>VLOOKUP($A32,'Return Data'!$B$7:$R$2292,4,0)</f>
        <v>11.5586</v>
      </c>
      <c r="D32" s="65">
        <f>VLOOKUP($A32,'Return Data'!$B$7:$R$2292,5,0)</f>
        <v>2.2105999999999999</v>
      </c>
      <c r="E32" s="66">
        <f t="shared" si="0"/>
        <v>9</v>
      </c>
      <c r="F32" s="65">
        <f>VLOOKUP($A32,'Return Data'!$B$7:$R$2292,6,0)</f>
        <v>3.7120000000000002</v>
      </c>
      <c r="G32" s="66">
        <f t="shared" si="1"/>
        <v>4</v>
      </c>
      <c r="H32" s="65">
        <f>VLOOKUP($A32,'Return Data'!$B$7:$R$2292,7,0)</f>
        <v>4.1536</v>
      </c>
      <c r="I32" s="66">
        <f t="shared" si="2"/>
        <v>7</v>
      </c>
      <c r="J32" s="65">
        <f>VLOOKUP($A32,'Return Data'!$B$7:$R$2292,8,0)</f>
        <v>4.3379000000000003</v>
      </c>
      <c r="K32" s="66">
        <f t="shared" si="3"/>
        <v>6</v>
      </c>
      <c r="L32" s="65">
        <f>VLOOKUP($A32,'Return Data'!$B$7:$R$2292,9,0)</f>
        <v>3.7126000000000001</v>
      </c>
      <c r="M32" s="66">
        <f t="shared" si="4"/>
        <v>13</v>
      </c>
      <c r="N32" s="65">
        <f>VLOOKUP($A32,'Return Data'!$B$7:$R$2292,10,0)</f>
        <v>3.1377999999999999</v>
      </c>
      <c r="O32" s="66">
        <f t="shared" si="5"/>
        <v>15</v>
      </c>
      <c r="P32" s="65">
        <f>VLOOKUP($A32,'Return Data'!$B$7:$R$2292,11,0)</f>
        <v>3.1884000000000001</v>
      </c>
      <c r="Q32" s="66">
        <f t="shared" si="6"/>
        <v>17</v>
      </c>
      <c r="R32" s="65">
        <f>VLOOKUP($A32,'Return Data'!$B$7:$R$2292,12,0)</f>
        <v>3.2305999999999999</v>
      </c>
      <c r="S32" s="66">
        <f t="shared" si="7"/>
        <v>18</v>
      </c>
      <c r="T32" s="65">
        <f>VLOOKUP($A32,'Return Data'!$B$7:$R$2292,13,0)</f>
        <v>3.2433000000000001</v>
      </c>
      <c r="U32" s="66">
        <f t="shared" si="8"/>
        <v>19</v>
      </c>
      <c r="V32" s="65">
        <f>VLOOKUP($A32,'Return Data'!$B$7:$R$2292,17,0)</f>
        <v>3.9718</v>
      </c>
      <c r="W32" s="66">
        <f>RANK(V32,V$8:V$34,0)</f>
        <v>17</v>
      </c>
      <c r="X32" s="65"/>
      <c r="Y32" s="66"/>
      <c r="Z32" s="65">
        <f>VLOOKUP($A32,'Return Data'!$B$7:$R$2292,16,0)</f>
        <v>4.9604999999999997</v>
      </c>
      <c r="AA32" s="67">
        <f t="shared" si="10"/>
        <v>20</v>
      </c>
    </row>
    <row r="33" spans="1:27" x14ac:dyDescent="0.3">
      <c r="A33" s="63" t="s">
        <v>1526</v>
      </c>
      <c r="B33" s="64">
        <f>VLOOKUP($A33,'Return Data'!$B$7:$R$2292,3,0)</f>
        <v>44579</v>
      </c>
      <c r="C33" s="65">
        <f>VLOOKUP($A33,'Return Data'!$B$7:$R$2292,4,0)</f>
        <v>3436.0482000000002</v>
      </c>
      <c r="D33" s="65">
        <f>VLOOKUP($A33,'Return Data'!$B$7:$R$2292,5,0)</f>
        <v>2.3711000000000002</v>
      </c>
      <c r="E33" s="66">
        <f t="shared" si="0"/>
        <v>7</v>
      </c>
      <c r="F33" s="65">
        <f>VLOOKUP($A33,'Return Data'!$B$7:$R$2292,6,0)</f>
        <v>3.3191999999999999</v>
      </c>
      <c r="G33" s="66">
        <f t="shared" si="1"/>
        <v>8</v>
      </c>
      <c r="H33" s="65">
        <f>VLOOKUP($A33,'Return Data'!$B$7:$R$2292,7,0)</f>
        <v>3.6493000000000002</v>
      </c>
      <c r="I33" s="66">
        <f t="shared" si="2"/>
        <v>19</v>
      </c>
      <c r="J33" s="65">
        <f>VLOOKUP($A33,'Return Data'!$B$7:$R$2292,8,0)</f>
        <v>3.6238999999999999</v>
      </c>
      <c r="K33" s="66">
        <f t="shared" si="3"/>
        <v>18</v>
      </c>
      <c r="L33" s="65">
        <f>VLOOKUP($A33,'Return Data'!$B$7:$R$2292,9,0)</f>
        <v>3.4647999999999999</v>
      </c>
      <c r="M33" s="66">
        <f t="shared" si="4"/>
        <v>19</v>
      </c>
      <c r="N33" s="65">
        <f>VLOOKUP($A33,'Return Data'!$B$7:$R$2292,10,0)</f>
        <v>3.0261</v>
      </c>
      <c r="O33" s="66">
        <f t="shared" si="5"/>
        <v>17</v>
      </c>
      <c r="P33" s="65">
        <f>VLOOKUP($A33,'Return Data'!$B$7:$R$2292,11,0)</f>
        <v>8.6198999999999995</v>
      </c>
      <c r="Q33" s="66">
        <f t="shared" si="6"/>
        <v>2</v>
      </c>
      <c r="R33" s="65">
        <f>VLOOKUP($A33,'Return Data'!$B$7:$R$2292,12,0)</f>
        <v>6.9646999999999997</v>
      </c>
      <c r="S33" s="66">
        <f t="shared" si="7"/>
        <v>3</v>
      </c>
      <c r="T33" s="65">
        <f>VLOOKUP($A33,'Return Data'!$B$7:$R$2292,13,0)</f>
        <v>6.1752000000000002</v>
      </c>
      <c r="U33" s="66">
        <f t="shared" si="8"/>
        <v>3</v>
      </c>
      <c r="V33" s="65">
        <f>VLOOKUP($A33,'Return Data'!$B$7:$R$2292,17,0)</f>
        <v>5.5949999999999998</v>
      </c>
      <c r="W33" s="66">
        <f>RANK(V33,V$8:V$34,0)</f>
        <v>3</v>
      </c>
      <c r="X33" s="65">
        <f>VLOOKUP($A33,'Return Data'!$B$7:$R$2292,14,0)</f>
        <v>4.7850999999999999</v>
      </c>
      <c r="Y33" s="66">
        <f>RANK(X33,X$8:X$34,0)</f>
        <v>12</v>
      </c>
      <c r="Z33" s="65">
        <f>VLOOKUP($A33,'Return Data'!$B$7:$R$2292,16,0)</f>
        <v>6.9372999999999996</v>
      </c>
      <c r="AA33" s="67">
        <f t="shared" si="10"/>
        <v>12</v>
      </c>
    </row>
    <row r="34" spans="1:27" x14ac:dyDescent="0.3">
      <c r="A34" s="63" t="s">
        <v>1528</v>
      </c>
      <c r="B34" s="64">
        <f>VLOOKUP($A34,'Return Data'!$B$7:$R$2292,3,0)</f>
        <v>44579</v>
      </c>
      <c r="C34" s="65">
        <f>VLOOKUP($A34,'Return Data'!$B$7:$R$2292,4,0)</f>
        <v>1115.4322</v>
      </c>
      <c r="D34" s="65">
        <f>VLOOKUP($A34,'Return Data'!$B$7:$R$2292,5,0)</f>
        <v>2.4773000000000001</v>
      </c>
      <c r="E34" s="66">
        <f t="shared" si="0"/>
        <v>6</v>
      </c>
      <c r="F34" s="65">
        <f>VLOOKUP($A34,'Return Data'!$B$7:$R$2292,6,0)</f>
        <v>2.4613999999999998</v>
      </c>
      <c r="G34" s="66">
        <f t="shared" si="1"/>
        <v>21</v>
      </c>
      <c r="H34" s="65">
        <f>VLOOKUP($A34,'Return Data'!$B$7:$R$2292,7,0)</f>
        <v>3.1976</v>
      </c>
      <c r="I34" s="66">
        <f t="shared" si="2"/>
        <v>22</v>
      </c>
      <c r="J34" s="65">
        <f>VLOOKUP($A34,'Return Data'!$B$7:$R$2292,8,0)</f>
        <v>3.1456</v>
      </c>
      <c r="K34" s="66">
        <f t="shared" si="3"/>
        <v>22</v>
      </c>
      <c r="L34" s="65">
        <f>VLOOKUP($A34,'Return Data'!$B$7:$R$2292,9,0)</f>
        <v>2.9695999999999998</v>
      </c>
      <c r="M34" s="66">
        <f t="shared" si="4"/>
        <v>21</v>
      </c>
      <c r="N34" s="65">
        <f>VLOOKUP($A34,'Return Data'!$B$7:$R$2292,10,0)</f>
        <v>2.7029999999999998</v>
      </c>
      <c r="O34" s="66">
        <f t="shared" si="5"/>
        <v>22</v>
      </c>
      <c r="P34" s="65">
        <f>VLOOKUP($A34,'Return Data'!$B$7:$R$2292,11,0)</f>
        <v>3.9809999999999999</v>
      </c>
      <c r="Q34" s="66">
        <f t="shared" si="6"/>
        <v>4</v>
      </c>
      <c r="R34" s="65">
        <f>VLOOKUP($A34,'Return Data'!$B$7:$R$2292,12,0)</f>
        <v>3.5125000000000002</v>
      </c>
      <c r="S34" s="66">
        <f t="shared" si="7"/>
        <v>10</v>
      </c>
      <c r="T34" s="65">
        <f>VLOOKUP($A34,'Return Data'!$B$7:$R$2292,13,0)</f>
        <v>4.0315000000000003</v>
      </c>
      <c r="U34" s="66">
        <f t="shared" si="8"/>
        <v>6</v>
      </c>
      <c r="V34" s="65"/>
      <c r="W34" s="66"/>
      <c r="X34" s="65"/>
      <c r="Y34" s="66"/>
      <c r="Z34" s="65">
        <f>VLOOKUP($A34,'Return Data'!$B$7:$R$2292,16,0)</f>
        <v>4.2545000000000002</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2.3057518518518521</v>
      </c>
      <c r="E36" s="74"/>
      <c r="F36" s="75">
        <f>AVERAGE(F8:F34)</f>
        <v>3.2781148148148143</v>
      </c>
      <c r="G36" s="74"/>
      <c r="H36" s="75">
        <f>AVERAGE(H8:H34)</f>
        <v>4.1413629629629627</v>
      </c>
      <c r="I36" s="74"/>
      <c r="J36" s="75">
        <f>AVERAGE(J8:J34)</f>
        <v>3.9272814814814816</v>
      </c>
      <c r="K36" s="74"/>
      <c r="L36" s="75">
        <f>AVERAGE(L8:L34)</f>
        <v>3.6913481481481476</v>
      </c>
      <c r="M36" s="74"/>
      <c r="N36" s="75">
        <f>AVERAGE(N8:N34)</f>
        <v>3.517396296296297</v>
      </c>
      <c r="O36" s="74"/>
      <c r="P36" s="75">
        <f>AVERAGE(P8:P34)</f>
        <v>3.7758259259259255</v>
      </c>
      <c r="Q36" s="74"/>
      <c r="R36" s="75">
        <f>AVERAGE(R8:R34)</f>
        <v>3.8771370370370368</v>
      </c>
      <c r="S36" s="74"/>
      <c r="T36" s="75">
        <f>AVERAGE(T8:T34)</f>
        <v>3.824577777777777</v>
      </c>
      <c r="U36" s="74"/>
      <c r="V36" s="75">
        <f>AVERAGE(V8:V34)</f>
        <v>4.6104590909090906</v>
      </c>
      <c r="W36" s="74"/>
      <c r="X36" s="75">
        <f>AVERAGE(X8:X34)</f>
        <v>5.3706352941176458</v>
      </c>
      <c r="Y36" s="74"/>
      <c r="Z36" s="75">
        <f>AVERAGE(Z8:Z34)</f>
        <v>5.9779481481481485</v>
      </c>
      <c r="AA36" s="76"/>
    </row>
    <row r="37" spans="1:27" x14ac:dyDescent="0.3">
      <c r="A37" s="73" t="s">
        <v>28</v>
      </c>
      <c r="B37" s="74"/>
      <c r="C37" s="74"/>
      <c r="D37" s="75">
        <f>MIN(D8:D34)</f>
        <v>-0.4753</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4"/>
      <c r="T37" s="75">
        <f>MIN(T8:T34)</f>
        <v>0</v>
      </c>
      <c r="U37" s="74"/>
      <c r="V37" s="75">
        <f>MIN(V8:V34)</f>
        <v>2.8132000000000001</v>
      </c>
      <c r="W37" s="74"/>
      <c r="X37" s="75">
        <f>MIN(X8:X34)</f>
        <v>3.8965000000000001</v>
      </c>
      <c r="Y37" s="74"/>
      <c r="Z37" s="75">
        <f>MIN(Z8:Z34)</f>
        <v>0</v>
      </c>
      <c r="AA37" s="76"/>
    </row>
    <row r="38" spans="1:27" ht="15" thickBot="1" x14ac:dyDescent="0.35">
      <c r="A38" s="77" t="s">
        <v>29</v>
      </c>
      <c r="B38" s="78"/>
      <c r="C38" s="78"/>
      <c r="D38" s="79">
        <f>MAX(D8:D34)</f>
        <v>18.4697</v>
      </c>
      <c r="E38" s="78"/>
      <c r="F38" s="79">
        <f>MAX(F8:F34)</f>
        <v>14.3125</v>
      </c>
      <c r="G38" s="78"/>
      <c r="H38" s="79">
        <f>MAX(H8:H34)</f>
        <v>14.9605</v>
      </c>
      <c r="I38" s="78"/>
      <c r="J38" s="79">
        <f>MAX(J8:J34)</f>
        <v>9.1509999999999998</v>
      </c>
      <c r="K38" s="78"/>
      <c r="L38" s="79">
        <f>MAX(L8:L34)</f>
        <v>8.5431000000000008</v>
      </c>
      <c r="M38" s="78"/>
      <c r="N38" s="79">
        <f>MAX(N8:N34)</f>
        <v>15.6073</v>
      </c>
      <c r="O38" s="78"/>
      <c r="P38" s="79">
        <f>MAX(P8:P34)</f>
        <v>14.831300000000001</v>
      </c>
      <c r="Q38" s="78"/>
      <c r="R38" s="79">
        <f>MAX(R8:R34)</f>
        <v>13.1066</v>
      </c>
      <c r="S38" s="78"/>
      <c r="T38" s="79">
        <f>MAX(T8:T34)</f>
        <v>12.012600000000001</v>
      </c>
      <c r="U38" s="78"/>
      <c r="V38" s="79">
        <f>MAX(V8:V34)</f>
        <v>10.2746</v>
      </c>
      <c r="W38" s="78"/>
      <c r="X38" s="79">
        <f>MAX(X8:X34)</f>
        <v>8.3689999999999998</v>
      </c>
      <c r="Y38" s="78"/>
      <c r="Z38" s="79">
        <f>MAX(Z8:Z34)</f>
        <v>8.7972000000000001</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44579</v>
      </c>
      <c r="C8" s="65">
        <f>VLOOKUP($A8,'Return Data'!$B$7:$R$2292,4,0)</f>
        <v>296.3732</v>
      </c>
      <c r="D8" s="65">
        <f>VLOOKUP($A8,'Return Data'!$B$7:$R$2292,5,0)</f>
        <v>3.3008999999999999</v>
      </c>
      <c r="E8" s="66">
        <f t="shared" ref="E8:E24" si="0">RANK(D8,D$8:D$24,0)</f>
        <v>3</v>
      </c>
      <c r="F8" s="65">
        <f>VLOOKUP($A8,'Return Data'!$B$7:$R$2292,6,0)</f>
        <v>3.7948</v>
      </c>
      <c r="G8" s="66">
        <f t="shared" ref="G8:G24" si="1">RANK(F8,F$8:F$24,0)</f>
        <v>1</v>
      </c>
      <c r="H8" s="65">
        <f>VLOOKUP($A8,'Return Data'!$B$7:$R$2292,7,0)</f>
        <v>4.6170999999999998</v>
      </c>
      <c r="I8" s="66">
        <f t="shared" ref="I8:I24" si="2">RANK(H8,H$8:H$24,0)</f>
        <v>2</v>
      </c>
      <c r="J8" s="65">
        <f>VLOOKUP($A8,'Return Data'!$B$7:$R$2292,8,0)</f>
        <v>4.5355999999999996</v>
      </c>
      <c r="K8" s="66">
        <f t="shared" ref="K8:K24" si="3">RANK(J8,J$8:J$24,0)</f>
        <v>2</v>
      </c>
      <c r="L8" s="65">
        <f>VLOOKUP($A8,'Return Data'!$B$7:$R$2292,9,0)</f>
        <v>4.4664000000000001</v>
      </c>
      <c r="M8" s="66">
        <f t="shared" ref="M8:M24" si="4">RANK(L8,L$8:L$24,0)</f>
        <v>1</v>
      </c>
      <c r="N8" s="65">
        <f>VLOOKUP($A8,'Return Data'!$B$7:$R$2292,10,0)</f>
        <v>3.9355000000000002</v>
      </c>
      <c r="O8" s="66">
        <f t="shared" ref="O8:O24" si="5">RANK(N8,N$8:N$24,0)</f>
        <v>2</v>
      </c>
      <c r="P8" s="65">
        <f>VLOOKUP($A8,'Return Data'!$B$7:$R$2292,11,0)</f>
        <v>3.8858999999999999</v>
      </c>
      <c r="Q8" s="66">
        <f t="shared" ref="Q8:Q24" si="6">RANK(P8,P$8:P$24,0)</f>
        <v>2</v>
      </c>
      <c r="R8" s="65">
        <f>VLOOKUP($A8,'Return Data'!$B$7:$R$2292,12,0)</f>
        <v>3.9971000000000001</v>
      </c>
      <c r="S8" s="66">
        <f t="shared" ref="S8:S24" si="7">RANK(R8,R$8:R$24,0)</f>
        <v>2</v>
      </c>
      <c r="T8" s="65">
        <f>VLOOKUP($A8,'Return Data'!$B$7:$R$2292,13,0)</f>
        <v>4.0814000000000004</v>
      </c>
      <c r="U8" s="66">
        <f t="shared" ref="U8:U19" si="8">RANK(T8,T$8:T$24,0)</f>
        <v>2</v>
      </c>
      <c r="V8" s="65">
        <f>VLOOKUP($A8,'Return Data'!$B$7:$R$2292,17,0)</f>
        <v>5.3022</v>
      </c>
      <c r="W8" s="66">
        <f>RANK(V8,V$8:V$24,0)</f>
        <v>1</v>
      </c>
      <c r="X8" s="65">
        <f>VLOOKUP($A8,'Return Data'!$B$7:$R$2292,14,0)</f>
        <v>6.1996000000000002</v>
      </c>
      <c r="Y8" s="66">
        <f>RANK(X8,X$8:X$24,0)</f>
        <v>2</v>
      </c>
      <c r="Z8" s="65">
        <f>VLOOKUP($A8,'Return Data'!$B$7:$R$2292,16,0)</f>
        <v>7.6078000000000001</v>
      </c>
      <c r="AA8" s="67">
        <f t="shared" ref="AA8:AA24" si="9">RANK(Z8,Z$8:Z$24,0)</f>
        <v>5</v>
      </c>
    </row>
    <row r="9" spans="1:27" x14ac:dyDescent="0.3">
      <c r="A9" s="63" t="s">
        <v>1185</v>
      </c>
      <c r="B9" s="64">
        <f>VLOOKUP($A9,'Return Data'!$B$7:$R$2292,3,0)</f>
        <v>44579</v>
      </c>
      <c r="C9" s="65">
        <f>VLOOKUP($A9,'Return Data'!$B$7:$R$2292,4,0)</f>
        <v>1141.7796000000001</v>
      </c>
      <c r="D9" s="65">
        <f>VLOOKUP($A9,'Return Data'!$B$7:$R$2292,5,0)</f>
        <v>3.1074999999999999</v>
      </c>
      <c r="E9" s="66">
        <f t="shared" si="0"/>
        <v>7</v>
      </c>
      <c r="F9" s="65">
        <f>VLOOKUP($A9,'Return Data'!$B$7:$R$2292,6,0)</f>
        <v>3.6137999999999999</v>
      </c>
      <c r="G9" s="66">
        <f t="shared" si="1"/>
        <v>6</v>
      </c>
      <c r="H9" s="65">
        <f>VLOOKUP($A9,'Return Data'!$B$7:$R$2292,7,0)</f>
        <v>4.2369000000000003</v>
      </c>
      <c r="I9" s="66">
        <f t="shared" si="2"/>
        <v>8</v>
      </c>
      <c r="J9" s="65">
        <f>VLOOKUP($A9,'Return Data'!$B$7:$R$2292,8,0)</f>
        <v>4.2946</v>
      </c>
      <c r="K9" s="66">
        <f t="shared" si="3"/>
        <v>5</v>
      </c>
      <c r="L9" s="65">
        <f>VLOOKUP($A9,'Return Data'!$B$7:$R$2292,9,0)</f>
        <v>4.3231999999999999</v>
      </c>
      <c r="M9" s="66">
        <f t="shared" si="4"/>
        <v>4</v>
      </c>
      <c r="N9" s="65">
        <f>VLOOKUP($A9,'Return Data'!$B$7:$R$2292,10,0)</f>
        <v>3.8165</v>
      </c>
      <c r="O9" s="66">
        <f t="shared" si="5"/>
        <v>5</v>
      </c>
      <c r="P9" s="65">
        <f>VLOOKUP($A9,'Return Data'!$B$7:$R$2292,11,0)</f>
        <v>3.8331</v>
      </c>
      <c r="Q9" s="66">
        <f t="shared" si="6"/>
        <v>4</v>
      </c>
      <c r="R9" s="65">
        <f>VLOOKUP($A9,'Return Data'!$B$7:$R$2292,12,0)</f>
        <v>3.9247000000000001</v>
      </c>
      <c r="S9" s="66">
        <f t="shared" si="7"/>
        <v>4</v>
      </c>
      <c r="T9" s="65">
        <f>VLOOKUP($A9,'Return Data'!$B$7:$R$2292,13,0)</f>
        <v>4.0133000000000001</v>
      </c>
      <c r="U9" s="66">
        <f t="shared" si="8"/>
        <v>4</v>
      </c>
      <c r="V9" s="65"/>
      <c r="W9" s="66"/>
      <c r="X9" s="65"/>
      <c r="Y9" s="66"/>
      <c r="Z9" s="65">
        <f>VLOOKUP($A9,'Return Data'!$B$7:$R$2292,16,0)</f>
        <v>5.5496999999999996</v>
      </c>
      <c r="AA9" s="67">
        <f t="shared" si="9"/>
        <v>15</v>
      </c>
    </row>
    <row r="10" spans="1:27" x14ac:dyDescent="0.3">
      <c r="A10" s="63" t="s">
        <v>1187</v>
      </c>
      <c r="B10" s="64">
        <f>VLOOKUP($A10,'Return Data'!$B$7:$R$2292,3,0)</f>
        <v>44579</v>
      </c>
      <c r="C10" s="65">
        <f>VLOOKUP($A10,'Return Data'!$B$7:$R$2292,4,0)</f>
        <v>1120.2424000000001</v>
      </c>
      <c r="D10" s="65">
        <f>VLOOKUP($A10,'Return Data'!$B$7:$R$2292,5,0)</f>
        <v>4.1677</v>
      </c>
      <c r="E10" s="66">
        <f t="shared" si="0"/>
        <v>1</v>
      </c>
      <c r="F10" s="65">
        <f>VLOOKUP($A10,'Return Data'!$B$7:$R$2292,6,0)</f>
        <v>3.6865000000000001</v>
      </c>
      <c r="G10" s="66">
        <f t="shared" si="1"/>
        <v>2</v>
      </c>
      <c r="H10" s="65">
        <f>VLOOKUP($A10,'Return Data'!$B$7:$R$2292,7,0)</f>
        <v>4.0274999999999999</v>
      </c>
      <c r="I10" s="66">
        <f t="shared" si="2"/>
        <v>12</v>
      </c>
      <c r="J10" s="65">
        <f>VLOOKUP($A10,'Return Data'!$B$7:$R$2292,8,0)</f>
        <v>4.1566999999999998</v>
      </c>
      <c r="K10" s="66">
        <f t="shared" si="3"/>
        <v>11</v>
      </c>
      <c r="L10" s="65">
        <f>VLOOKUP($A10,'Return Data'!$B$7:$R$2292,9,0)</f>
        <v>3.9413999999999998</v>
      </c>
      <c r="M10" s="66">
        <f t="shared" si="4"/>
        <v>11</v>
      </c>
      <c r="N10" s="65">
        <f>VLOOKUP($A10,'Return Data'!$B$7:$R$2292,10,0)</f>
        <v>3.6833</v>
      </c>
      <c r="O10" s="66">
        <f t="shared" si="5"/>
        <v>10</v>
      </c>
      <c r="P10" s="65">
        <f>VLOOKUP($A10,'Return Data'!$B$7:$R$2292,11,0)</f>
        <v>3.5819000000000001</v>
      </c>
      <c r="Q10" s="66">
        <f t="shared" si="6"/>
        <v>15</v>
      </c>
      <c r="R10" s="65">
        <f>VLOOKUP($A10,'Return Data'!$B$7:$R$2292,12,0)</f>
        <v>3.3664000000000001</v>
      </c>
      <c r="S10" s="66">
        <f t="shared" si="7"/>
        <v>17</v>
      </c>
      <c r="T10" s="65">
        <f>VLOOKUP($A10,'Return Data'!$B$7:$R$2292,13,0)</f>
        <v>3.2959999999999998</v>
      </c>
      <c r="U10" s="66">
        <f t="shared" si="8"/>
        <v>16</v>
      </c>
      <c r="V10" s="65"/>
      <c r="W10" s="66"/>
      <c r="X10" s="65"/>
      <c r="Y10" s="66"/>
      <c r="Z10" s="65">
        <f>VLOOKUP($A10,'Return Data'!$B$7:$R$2292,16,0)</f>
        <v>4.4880000000000004</v>
      </c>
      <c r="AA10" s="67">
        <f t="shared" si="9"/>
        <v>16</v>
      </c>
    </row>
    <row r="11" spans="1:27" x14ac:dyDescent="0.3">
      <c r="A11" s="63" t="s">
        <v>1189</v>
      </c>
      <c r="B11" s="64">
        <f>VLOOKUP($A11,'Return Data'!$B$7:$R$2292,3,0)</f>
        <v>44579</v>
      </c>
      <c r="C11" s="65">
        <f>VLOOKUP($A11,'Return Data'!$B$7:$R$2292,4,0)</f>
        <v>43.4161</v>
      </c>
      <c r="D11" s="65">
        <f>VLOOKUP($A11,'Return Data'!$B$7:$R$2292,5,0)</f>
        <v>2.1859999999999999</v>
      </c>
      <c r="E11" s="66">
        <f t="shared" si="0"/>
        <v>14</v>
      </c>
      <c r="F11" s="65">
        <f>VLOOKUP($A11,'Return Data'!$B$7:$R$2292,6,0)</f>
        <v>2.8803000000000001</v>
      </c>
      <c r="G11" s="66">
        <f t="shared" si="1"/>
        <v>17</v>
      </c>
      <c r="H11" s="65">
        <f>VLOOKUP($A11,'Return Data'!$B$7:$R$2292,7,0)</f>
        <v>3.4011</v>
      </c>
      <c r="I11" s="66">
        <f t="shared" si="2"/>
        <v>17</v>
      </c>
      <c r="J11" s="65">
        <f>VLOOKUP($A11,'Return Data'!$B$7:$R$2292,8,0)</f>
        <v>3.5417999999999998</v>
      </c>
      <c r="K11" s="66">
        <f t="shared" si="3"/>
        <v>17</v>
      </c>
      <c r="L11" s="65">
        <f>VLOOKUP($A11,'Return Data'!$B$7:$R$2292,9,0)</f>
        <v>3.8328000000000002</v>
      </c>
      <c r="M11" s="66">
        <f t="shared" si="4"/>
        <v>15</v>
      </c>
      <c r="N11" s="65">
        <f>VLOOKUP($A11,'Return Data'!$B$7:$R$2292,10,0)</f>
        <v>3.5430999999999999</v>
      </c>
      <c r="O11" s="66">
        <f t="shared" si="5"/>
        <v>16</v>
      </c>
      <c r="P11" s="65">
        <f>VLOOKUP($A11,'Return Data'!$B$7:$R$2292,11,0)</f>
        <v>3.6288999999999998</v>
      </c>
      <c r="Q11" s="66">
        <f t="shared" si="6"/>
        <v>13</v>
      </c>
      <c r="R11" s="65">
        <f>VLOOKUP($A11,'Return Data'!$B$7:$R$2292,12,0)</f>
        <v>3.895</v>
      </c>
      <c r="S11" s="66">
        <f t="shared" si="7"/>
        <v>6</v>
      </c>
      <c r="T11" s="65">
        <f>VLOOKUP($A11,'Return Data'!$B$7:$R$2292,13,0)</f>
        <v>3.9584999999999999</v>
      </c>
      <c r="U11" s="66">
        <f t="shared" si="8"/>
        <v>8</v>
      </c>
      <c r="V11" s="65">
        <f>VLOOKUP($A11,'Return Data'!$B$7:$R$2292,17,0)</f>
        <v>4.8400999999999996</v>
      </c>
      <c r="W11" s="66">
        <f t="shared" ref="W11:W19" si="10">RANK(V11,V$8:V$24,0)</f>
        <v>10</v>
      </c>
      <c r="X11" s="65">
        <f>VLOOKUP($A11,'Return Data'!$B$7:$R$2292,14,0)</f>
        <v>5.8880999999999997</v>
      </c>
      <c r="Y11" s="66">
        <f t="shared" ref="Y11:Y19" si="11">RANK(X11,X$8:X$24,0)</f>
        <v>9</v>
      </c>
      <c r="Z11" s="65">
        <f>VLOOKUP($A11,'Return Data'!$B$7:$R$2292,16,0)</f>
        <v>7.1811999999999996</v>
      </c>
      <c r="AA11" s="67">
        <f t="shared" si="9"/>
        <v>12</v>
      </c>
    </row>
    <row r="12" spans="1:27" x14ac:dyDescent="0.3">
      <c r="A12" s="63" t="s">
        <v>1192</v>
      </c>
      <c r="B12" s="64">
        <f>VLOOKUP($A12,'Return Data'!$B$7:$R$2292,3,0)</f>
        <v>44579</v>
      </c>
      <c r="C12" s="65">
        <f>VLOOKUP($A12,'Return Data'!$B$7:$R$2292,4,0)</f>
        <v>41.166699999999999</v>
      </c>
      <c r="D12" s="65">
        <f>VLOOKUP($A12,'Return Data'!$B$7:$R$2292,5,0)</f>
        <v>2.6600999999999999</v>
      </c>
      <c r="E12" s="66">
        <f t="shared" si="0"/>
        <v>9</v>
      </c>
      <c r="F12" s="65">
        <f>VLOOKUP($A12,'Return Data'!$B$7:$R$2292,6,0)</f>
        <v>3.3260999999999998</v>
      </c>
      <c r="G12" s="66">
        <f t="shared" si="1"/>
        <v>13</v>
      </c>
      <c r="H12" s="65">
        <f>VLOOKUP($A12,'Return Data'!$B$7:$R$2292,7,0)</f>
        <v>3.79</v>
      </c>
      <c r="I12" s="66">
        <f t="shared" si="2"/>
        <v>13</v>
      </c>
      <c r="J12" s="65">
        <f>VLOOKUP($A12,'Return Data'!$B$7:$R$2292,8,0)</f>
        <v>3.8435000000000001</v>
      </c>
      <c r="K12" s="66">
        <f t="shared" si="3"/>
        <v>12</v>
      </c>
      <c r="L12" s="65">
        <f>VLOOKUP($A12,'Return Data'!$B$7:$R$2292,9,0)</f>
        <v>3.8309000000000002</v>
      </c>
      <c r="M12" s="66">
        <f t="shared" si="4"/>
        <v>16</v>
      </c>
      <c r="N12" s="65">
        <f>VLOOKUP($A12,'Return Data'!$B$7:$R$2292,10,0)</f>
        <v>3.5804999999999998</v>
      </c>
      <c r="O12" s="66">
        <f t="shared" si="5"/>
        <v>13</v>
      </c>
      <c r="P12" s="65">
        <f>VLOOKUP($A12,'Return Data'!$B$7:$R$2292,11,0)</f>
        <v>3.6638000000000002</v>
      </c>
      <c r="Q12" s="66">
        <f t="shared" si="6"/>
        <v>11</v>
      </c>
      <c r="R12" s="65">
        <f>VLOOKUP($A12,'Return Data'!$B$7:$R$2292,12,0)</f>
        <v>3.7972999999999999</v>
      </c>
      <c r="S12" s="66">
        <f t="shared" si="7"/>
        <v>13</v>
      </c>
      <c r="T12" s="65">
        <f>VLOOKUP($A12,'Return Data'!$B$7:$R$2292,13,0)</f>
        <v>3.8247</v>
      </c>
      <c r="U12" s="66">
        <f t="shared" si="8"/>
        <v>12</v>
      </c>
      <c r="V12" s="65">
        <f>VLOOKUP($A12,'Return Data'!$B$7:$R$2292,17,0)</f>
        <v>4.8912000000000004</v>
      </c>
      <c r="W12" s="66">
        <f t="shared" si="10"/>
        <v>9</v>
      </c>
      <c r="X12" s="65">
        <f>VLOOKUP($A12,'Return Data'!$B$7:$R$2292,14,0)</f>
        <v>6.0652999999999997</v>
      </c>
      <c r="Y12" s="66">
        <f t="shared" si="11"/>
        <v>4</v>
      </c>
      <c r="Z12" s="65">
        <f>VLOOKUP($A12,'Return Data'!$B$7:$R$2292,16,0)</f>
        <v>7.7397</v>
      </c>
      <c r="AA12" s="67">
        <f t="shared" si="9"/>
        <v>4</v>
      </c>
    </row>
    <row r="13" spans="1:27" x14ac:dyDescent="0.3">
      <c r="A13" s="63" t="s">
        <v>1194</v>
      </c>
      <c r="B13" s="64">
        <f>VLOOKUP($A13,'Return Data'!$B$7:$R$2292,3,0)</f>
        <v>44579</v>
      </c>
      <c r="C13" s="65">
        <f>VLOOKUP($A13,'Return Data'!$B$7:$R$2292,4,0)</f>
        <v>4615.3082999999997</v>
      </c>
      <c r="D13" s="65">
        <f>VLOOKUP($A13,'Return Data'!$B$7:$R$2292,5,0)</f>
        <v>3.2751999999999999</v>
      </c>
      <c r="E13" s="66">
        <f t="shared" si="0"/>
        <v>4</v>
      </c>
      <c r="F13" s="65">
        <f>VLOOKUP($A13,'Return Data'!$B$7:$R$2292,6,0)</f>
        <v>3.6013999999999999</v>
      </c>
      <c r="G13" s="66">
        <f t="shared" si="1"/>
        <v>8</v>
      </c>
      <c r="H13" s="65">
        <f>VLOOKUP($A13,'Return Data'!$B$7:$R$2292,7,0)</f>
        <v>4.2461000000000002</v>
      </c>
      <c r="I13" s="66">
        <f t="shared" si="2"/>
        <v>7</v>
      </c>
      <c r="J13" s="65">
        <f>VLOOKUP($A13,'Return Data'!$B$7:$R$2292,8,0)</f>
        <v>4.1718000000000002</v>
      </c>
      <c r="K13" s="66">
        <f t="shared" si="3"/>
        <v>9</v>
      </c>
      <c r="L13" s="65">
        <f>VLOOKUP($A13,'Return Data'!$B$7:$R$2292,9,0)</f>
        <v>4.1387999999999998</v>
      </c>
      <c r="M13" s="66">
        <f t="shared" si="4"/>
        <v>9</v>
      </c>
      <c r="N13" s="65">
        <f>VLOOKUP($A13,'Return Data'!$B$7:$R$2292,10,0)</f>
        <v>3.8142</v>
      </c>
      <c r="O13" s="66">
        <f t="shared" si="5"/>
        <v>6</v>
      </c>
      <c r="P13" s="65">
        <f>VLOOKUP($A13,'Return Data'!$B$7:$R$2292,11,0)</f>
        <v>3.8071999999999999</v>
      </c>
      <c r="Q13" s="66">
        <f t="shared" si="6"/>
        <v>5</v>
      </c>
      <c r="R13" s="65">
        <f>VLOOKUP($A13,'Return Data'!$B$7:$R$2292,12,0)</f>
        <v>3.9459</v>
      </c>
      <c r="S13" s="66">
        <f t="shared" si="7"/>
        <v>3</v>
      </c>
      <c r="T13" s="65">
        <f>VLOOKUP($A13,'Return Data'!$B$7:$R$2292,13,0)</f>
        <v>4.0137999999999998</v>
      </c>
      <c r="U13" s="66">
        <f t="shared" si="8"/>
        <v>3</v>
      </c>
      <c r="V13" s="65">
        <f>VLOOKUP($A13,'Return Data'!$B$7:$R$2292,17,0)</f>
        <v>5.2720000000000002</v>
      </c>
      <c r="W13" s="66">
        <f t="shared" si="10"/>
        <v>3</v>
      </c>
      <c r="X13" s="65">
        <f>VLOOKUP($A13,'Return Data'!$B$7:$R$2292,14,0)</f>
        <v>6.2275999999999998</v>
      </c>
      <c r="Y13" s="66">
        <f t="shared" si="11"/>
        <v>1</v>
      </c>
      <c r="Z13" s="65">
        <f>VLOOKUP($A13,'Return Data'!$B$7:$R$2292,16,0)</f>
        <v>7.4927999999999999</v>
      </c>
      <c r="AA13" s="67">
        <f t="shared" si="9"/>
        <v>6</v>
      </c>
    </row>
    <row r="14" spans="1:27" x14ac:dyDescent="0.3">
      <c r="A14" s="63" t="s">
        <v>1196</v>
      </c>
      <c r="B14" s="64">
        <f>VLOOKUP($A14,'Return Data'!$B$7:$R$2292,3,0)</f>
        <v>44579</v>
      </c>
      <c r="C14" s="65">
        <f>VLOOKUP($A14,'Return Data'!$B$7:$R$2292,4,0)</f>
        <v>304.29340000000002</v>
      </c>
      <c r="D14" s="65">
        <f>VLOOKUP($A14,'Return Data'!$B$7:$R$2292,5,0)</f>
        <v>2.0752999999999999</v>
      </c>
      <c r="E14" s="66">
        <f t="shared" si="0"/>
        <v>16</v>
      </c>
      <c r="F14" s="65">
        <f>VLOOKUP($A14,'Return Data'!$B$7:$R$2292,6,0)</f>
        <v>3.3058000000000001</v>
      </c>
      <c r="G14" s="66">
        <f t="shared" si="1"/>
        <v>14</v>
      </c>
      <c r="H14" s="65">
        <f>VLOOKUP($A14,'Return Data'!$B$7:$R$2292,7,0)</f>
        <v>3.7656999999999998</v>
      </c>
      <c r="I14" s="66">
        <f t="shared" si="2"/>
        <v>14</v>
      </c>
      <c r="J14" s="65">
        <f>VLOOKUP($A14,'Return Data'!$B$7:$R$2292,8,0)</f>
        <v>3.7513000000000001</v>
      </c>
      <c r="K14" s="66">
        <f t="shared" si="3"/>
        <v>13</v>
      </c>
      <c r="L14" s="65">
        <f>VLOOKUP($A14,'Return Data'!$B$7:$R$2292,9,0)</f>
        <v>3.8759000000000001</v>
      </c>
      <c r="M14" s="66">
        <f t="shared" si="4"/>
        <v>14</v>
      </c>
      <c r="N14" s="65">
        <f>VLOOKUP($A14,'Return Data'!$B$7:$R$2292,10,0)</f>
        <v>3.6507999999999998</v>
      </c>
      <c r="O14" s="66">
        <f t="shared" si="5"/>
        <v>12</v>
      </c>
      <c r="P14" s="65">
        <f>VLOOKUP($A14,'Return Data'!$B$7:$R$2292,11,0)</f>
        <v>3.7025000000000001</v>
      </c>
      <c r="Q14" s="66">
        <f t="shared" si="6"/>
        <v>10</v>
      </c>
      <c r="R14" s="65">
        <f>VLOOKUP($A14,'Return Data'!$B$7:$R$2292,12,0)</f>
        <v>3.8149000000000002</v>
      </c>
      <c r="S14" s="66">
        <f t="shared" si="7"/>
        <v>12</v>
      </c>
      <c r="T14" s="65">
        <f>VLOOKUP($A14,'Return Data'!$B$7:$R$2292,13,0)</f>
        <v>3.8967999999999998</v>
      </c>
      <c r="U14" s="66">
        <f t="shared" si="8"/>
        <v>10</v>
      </c>
      <c r="V14" s="65">
        <f>VLOOKUP($A14,'Return Data'!$B$7:$R$2292,17,0)</f>
        <v>5.0223000000000004</v>
      </c>
      <c r="W14" s="66">
        <f t="shared" si="10"/>
        <v>4</v>
      </c>
      <c r="X14" s="65">
        <f>VLOOKUP($A14,'Return Data'!$B$7:$R$2292,14,0)</f>
        <v>5.9508000000000001</v>
      </c>
      <c r="Y14" s="66">
        <f t="shared" si="11"/>
        <v>7</v>
      </c>
      <c r="Z14" s="65">
        <f>VLOOKUP($A14,'Return Data'!$B$7:$R$2292,16,0)</f>
        <v>7.4398</v>
      </c>
      <c r="AA14" s="67">
        <f t="shared" si="9"/>
        <v>9</v>
      </c>
    </row>
    <row r="15" spans="1:27" x14ac:dyDescent="0.3">
      <c r="A15" s="63" t="s">
        <v>1197</v>
      </c>
      <c r="B15" s="64">
        <f>VLOOKUP($A15,'Return Data'!$B$7:$R$2292,3,0)</f>
        <v>44579</v>
      </c>
      <c r="C15" s="65">
        <f>VLOOKUP($A15,'Return Data'!$B$7:$R$2292,4,0)</f>
        <v>34.629800000000003</v>
      </c>
      <c r="D15" s="65">
        <f>VLOOKUP($A15,'Return Data'!$B$7:$R$2292,5,0)</f>
        <v>2.1080999999999999</v>
      </c>
      <c r="E15" s="66">
        <f t="shared" si="0"/>
        <v>15</v>
      </c>
      <c r="F15" s="65">
        <f>VLOOKUP($A15,'Return Data'!$B$7:$R$2292,6,0)</f>
        <v>3.6377999999999999</v>
      </c>
      <c r="G15" s="66">
        <f t="shared" si="1"/>
        <v>4</v>
      </c>
      <c r="H15" s="65">
        <f>VLOOKUP($A15,'Return Data'!$B$7:$R$2292,7,0)</f>
        <v>4.1440000000000001</v>
      </c>
      <c r="I15" s="66">
        <f t="shared" si="2"/>
        <v>10</v>
      </c>
      <c r="J15" s="65">
        <f>VLOOKUP($A15,'Return Data'!$B$7:$R$2292,8,0)</f>
        <v>4.17</v>
      </c>
      <c r="K15" s="66">
        <f t="shared" si="3"/>
        <v>10</v>
      </c>
      <c r="L15" s="65">
        <f>VLOOKUP($A15,'Return Data'!$B$7:$R$2292,9,0)</f>
        <v>4.1022999999999996</v>
      </c>
      <c r="M15" s="66">
        <f t="shared" si="4"/>
        <v>10</v>
      </c>
      <c r="N15" s="65">
        <f>VLOOKUP($A15,'Return Data'!$B$7:$R$2292,10,0)</f>
        <v>3.6665000000000001</v>
      </c>
      <c r="O15" s="66">
        <f t="shared" si="5"/>
        <v>11</v>
      </c>
      <c r="P15" s="65">
        <f>VLOOKUP($A15,'Return Data'!$B$7:$R$2292,11,0)</f>
        <v>3.5880000000000001</v>
      </c>
      <c r="Q15" s="66">
        <f t="shared" si="6"/>
        <v>14</v>
      </c>
      <c r="R15" s="65">
        <f>VLOOKUP($A15,'Return Data'!$B$7:$R$2292,12,0)</f>
        <v>3.6476000000000002</v>
      </c>
      <c r="S15" s="66">
        <f t="shared" si="7"/>
        <v>14</v>
      </c>
      <c r="T15" s="65">
        <f>VLOOKUP($A15,'Return Data'!$B$7:$R$2292,13,0)</f>
        <v>3.7566000000000002</v>
      </c>
      <c r="U15" s="66">
        <f t="shared" si="8"/>
        <v>13</v>
      </c>
      <c r="V15" s="65">
        <f>VLOOKUP($A15,'Return Data'!$B$7:$R$2292,17,0)</f>
        <v>4.6875</v>
      </c>
      <c r="W15" s="66">
        <f t="shared" si="10"/>
        <v>12</v>
      </c>
      <c r="X15" s="65">
        <f>VLOOKUP($A15,'Return Data'!$B$7:$R$2292,14,0)</f>
        <v>5.5484999999999998</v>
      </c>
      <c r="Y15" s="66">
        <f t="shared" si="11"/>
        <v>13</v>
      </c>
      <c r="Z15" s="65">
        <f>VLOOKUP($A15,'Return Data'!$B$7:$R$2292,16,0)</f>
        <v>7.3741000000000003</v>
      </c>
      <c r="AA15" s="67">
        <f t="shared" si="9"/>
        <v>11</v>
      </c>
    </row>
    <row r="16" spans="1:27" x14ac:dyDescent="0.3">
      <c r="A16" s="63" t="s">
        <v>1202</v>
      </c>
      <c r="B16" s="64">
        <f>VLOOKUP($A16,'Return Data'!$B$7:$R$2292,3,0)</f>
        <v>44579</v>
      </c>
      <c r="C16" s="65">
        <f>VLOOKUP($A16,'Return Data'!$B$7:$R$2292,4,0)</f>
        <v>2520.0477999999998</v>
      </c>
      <c r="D16" s="65">
        <f>VLOOKUP($A16,'Return Data'!$B$7:$R$2292,5,0)</f>
        <v>2.3740999999999999</v>
      </c>
      <c r="E16" s="66">
        <f t="shared" si="0"/>
        <v>12</v>
      </c>
      <c r="F16" s="65">
        <f>VLOOKUP($A16,'Return Data'!$B$7:$R$2292,6,0)</f>
        <v>3.0379</v>
      </c>
      <c r="G16" s="66">
        <f t="shared" si="1"/>
        <v>15</v>
      </c>
      <c r="H16" s="65">
        <f>VLOOKUP($A16,'Return Data'!$B$7:$R$2292,7,0)</f>
        <v>3.5265</v>
      </c>
      <c r="I16" s="66">
        <f t="shared" si="2"/>
        <v>16</v>
      </c>
      <c r="J16" s="65">
        <f>VLOOKUP($A16,'Return Data'!$B$7:$R$2292,8,0)</f>
        <v>3.6149</v>
      </c>
      <c r="K16" s="66">
        <f t="shared" si="3"/>
        <v>16</v>
      </c>
      <c r="L16" s="65">
        <f>VLOOKUP($A16,'Return Data'!$B$7:$R$2292,9,0)</f>
        <v>3.9062000000000001</v>
      </c>
      <c r="M16" s="66">
        <f t="shared" si="4"/>
        <v>12</v>
      </c>
      <c r="N16" s="65">
        <f>VLOOKUP($A16,'Return Data'!$B$7:$R$2292,10,0)</f>
        <v>3.5465</v>
      </c>
      <c r="O16" s="66">
        <f t="shared" si="5"/>
        <v>14</v>
      </c>
      <c r="P16" s="65">
        <f>VLOOKUP($A16,'Return Data'!$B$7:$R$2292,11,0)</f>
        <v>3.6484000000000001</v>
      </c>
      <c r="Q16" s="66">
        <f t="shared" si="6"/>
        <v>12</v>
      </c>
      <c r="R16" s="65">
        <f>VLOOKUP($A16,'Return Data'!$B$7:$R$2292,12,0)</f>
        <v>3.8534999999999999</v>
      </c>
      <c r="S16" s="66">
        <f t="shared" si="7"/>
        <v>10</v>
      </c>
      <c r="T16" s="65">
        <f>VLOOKUP($A16,'Return Data'!$B$7:$R$2292,13,0)</f>
        <v>3.988</v>
      </c>
      <c r="U16" s="66">
        <f t="shared" si="8"/>
        <v>6</v>
      </c>
      <c r="V16" s="65">
        <f>VLOOKUP($A16,'Return Data'!$B$7:$R$2292,17,0)</f>
        <v>4.9419000000000004</v>
      </c>
      <c r="W16" s="66">
        <f t="shared" si="10"/>
        <v>8</v>
      </c>
      <c r="X16" s="65">
        <f>VLOOKUP($A16,'Return Data'!$B$7:$R$2292,14,0)</f>
        <v>5.6546000000000003</v>
      </c>
      <c r="Y16" s="66">
        <f t="shared" si="11"/>
        <v>12</v>
      </c>
      <c r="Z16" s="65">
        <f>VLOOKUP($A16,'Return Data'!$B$7:$R$2292,16,0)</f>
        <v>7.8318000000000003</v>
      </c>
      <c r="AA16" s="67">
        <f t="shared" si="9"/>
        <v>1</v>
      </c>
    </row>
    <row r="17" spans="1:27" x14ac:dyDescent="0.3">
      <c r="A17" s="63" t="s">
        <v>1206</v>
      </c>
      <c r="B17" s="64">
        <f>VLOOKUP($A17,'Return Data'!$B$7:$R$2292,3,0)</f>
        <v>44579</v>
      </c>
      <c r="C17" s="65">
        <f>VLOOKUP($A17,'Return Data'!$B$7:$R$2292,4,0)</f>
        <v>3590.1972000000001</v>
      </c>
      <c r="D17" s="65">
        <f>VLOOKUP($A17,'Return Data'!$B$7:$R$2292,5,0)</f>
        <v>2.6242000000000001</v>
      </c>
      <c r="E17" s="66">
        <f t="shared" si="0"/>
        <v>11</v>
      </c>
      <c r="F17" s="65">
        <f>VLOOKUP($A17,'Return Data'!$B$7:$R$2292,6,0)</f>
        <v>3.6103000000000001</v>
      </c>
      <c r="G17" s="66">
        <f t="shared" si="1"/>
        <v>7</v>
      </c>
      <c r="H17" s="65">
        <f>VLOOKUP($A17,'Return Data'!$B$7:$R$2292,7,0)</f>
        <v>4.3738000000000001</v>
      </c>
      <c r="I17" s="66">
        <f t="shared" si="2"/>
        <v>4</v>
      </c>
      <c r="J17" s="65">
        <f>VLOOKUP($A17,'Return Data'!$B$7:$R$2292,8,0)</f>
        <v>4.3817000000000004</v>
      </c>
      <c r="K17" s="66">
        <f t="shared" si="3"/>
        <v>3</v>
      </c>
      <c r="L17" s="65">
        <f>VLOOKUP($A17,'Return Data'!$B$7:$R$2292,9,0)</f>
        <v>4.2278000000000002</v>
      </c>
      <c r="M17" s="66">
        <f t="shared" si="4"/>
        <v>7</v>
      </c>
      <c r="N17" s="65">
        <f>VLOOKUP($A17,'Return Data'!$B$7:$R$2292,10,0)</f>
        <v>3.8079000000000001</v>
      </c>
      <c r="O17" s="66">
        <f t="shared" si="5"/>
        <v>7</v>
      </c>
      <c r="P17" s="65">
        <f>VLOOKUP($A17,'Return Data'!$B$7:$R$2292,11,0)</f>
        <v>3.7608999999999999</v>
      </c>
      <c r="Q17" s="66">
        <f t="shared" si="6"/>
        <v>9</v>
      </c>
      <c r="R17" s="65">
        <f>VLOOKUP($A17,'Return Data'!$B$7:$R$2292,12,0)</f>
        <v>3.8187000000000002</v>
      </c>
      <c r="S17" s="66">
        <f t="shared" si="7"/>
        <v>11</v>
      </c>
      <c r="T17" s="65">
        <f>VLOOKUP($A17,'Return Data'!$B$7:$R$2292,13,0)</f>
        <v>3.8914</v>
      </c>
      <c r="U17" s="66">
        <f t="shared" si="8"/>
        <v>11</v>
      </c>
      <c r="V17" s="65">
        <f>VLOOKUP($A17,'Return Data'!$B$7:$R$2292,17,0)</f>
        <v>4.7100999999999997</v>
      </c>
      <c r="W17" s="66">
        <f t="shared" si="10"/>
        <v>11</v>
      </c>
      <c r="X17" s="65">
        <f>VLOOKUP($A17,'Return Data'!$B$7:$R$2292,14,0)</f>
        <v>5.7716000000000003</v>
      </c>
      <c r="Y17" s="66">
        <f t="shared" si="11"/>
        <v>11</v>
      </c>
      <c r="Z17" s="65">
        <f>VLOOKUP($A17,'Return Data'!$B$7:$R$2292,16,0)</f>
        <v>7.3956999999999997</v>
      </c>
      <c r="AA17" s="67">
        <f t="shared" si="9"/>
        <v>10</v>
      </c>
    </row>
    <row r="18" spans="1:27" x14ac:dyDescent="0.3">
      <c r="A18" s="63" t="s">
        <v>1207</v>
      </c>
      <c r="B18" s="64">
        <f>VLOOKUP($A18,'Return Data'!$B$7:$R$2292,3,0)</f>
        <v>44579</v>
      </c>
      <c r="C18" s="65">
        <f>VLOOKUP($A18,'Return Data'!$B$7:$R$2292,4,0)</f>
        <v>33.087595620218998</v>
      </c>
      <c r="D18" s="65">
        <f>VLOOKUP($A18,'Return Data'!$B$7:$R$2292,5,0)</f>
        <v>1.9856</v>
      </c>
      <c r="E18" s="66">
        <f t="shared" si="0"/>
        <v>17</v>
      </c>
      <c r="F18" s="65">
        <f>VLOOKUP($A18,'Return Data'!$B$7:$R$2292,6,0)</f>
        <v>3.0207000000000002</v>
      </c>
      <c r="G18" s="66">
        <f t="shared" si="1"/>
        <v>16</v>
      </c>
      <c r="H18" s="65">
        <f>VLOOKUP($A18,'Return Data'!$B$7:$R$2292,7,0)</f>
        <v>3.6427</v>
      </c>
      <c r="I18" s="66">
        <f t="shared" si="2"/>
        <v>15</v>
      </c>
      <c r="J18" s="65">
        <f>VLOOKUP($A18,'Return Data'!$B$7:$R$2292,8,0)</f>
        <v>3.7401</v>
      </c>
      <c r="K18" s="66">
        <f t="shared" si="3"/>
        <v>14</v>
      </c>
      <c r="L18" s="65">
        <f>VLOOKUP($A18,'Return Data'!$B$7:$R$2292,9,0)</f>
        <v>3.8963999999999999</v>
      </c>
      <c r="M18" s="66">
        <f t="shared" si="4"/>
        <v>13</v>
      </c>
      <c r="N18" s="65">
        <f>VLOOKUP($A18,'Return Data'!$B$7:$R$2292,10,0)</f>
        <v>3.5457000000000001</v>
      </c>
      <c r="O18" s="66">
        <f t="shared" si="5"/>
        <v>15</v>
      </c>
      <c r="P18" s="65">
        <f>VLOOKUP($A18,'Return Data'!$B$7:$R$2292,11,0)</f>
        <v>3.5750999999999999</v>
      </c>
      <c r="Q18" s="66">
        <f t="shared" si="6"/>
        <v>16</v>
      </c>
      <c r="R18" s="65">
        <f>VLOOKUP($A18,'Return Data'!$B$7:$R$2292,12,0)</f>
        <v>3.5038999999999998</v>
      </c>
      <c r="S18" s="66">
        <f t="shared" si="7"/>
        <v>15</v>
      </c>
      <c r="T18" s="65">
        <f>VLOOKUP($A18,'Return Data'!$B$7:$R$2292,13,0)</f>
        <v>3.4792999999999998</v>
      </c>
      <c r="U18" s="66">
        <f t="shared" si="8"/>
        <v>15</v>
      </c>
      <c r="V18" s="65">
        <f>VLOOKUP($A18,'Return Data'!$B$7:$R$2292,17,0)</f>
        <v>4.5587999999999997</v>
      </c>
      <c r="W18" s="66">
        <f t="shared" si="10"/>
        <v>13</v>
      </c>
      <c r="X18" s="65">
        <f>VLOOKUP($A18,'Return Data'!$B$7:$R$2292,14,0)</f>
        <v>5.8792999999999997</v>
      </c>
      <c r="Y18" s="66">
        <f t="shared" si="11"/>
        <v>10</v>
      </c>
      <c r="Z18" s="65">
        <f>VLOOKUP($A18,'Return Data'!$B$7:$R$2292,16,0)</f>
        <v>7.7445000000000004</v>
      </c>
      <c r="AA18" s="67">
        <f t="shared" si="9"/>
        <v>3</v>
      </c>
    </row>
    <row r="19" spans="1:27" x14ac:dyDescent="0.3">
      <c r="A19" s="63" t="s">
        <v>1210</v>
      </c>
      <c r="B19" s="64">
        <f>VLOOKUP($A19,'Return Data'!$B$7:$R$2292,3,0)</f>
        <v>44579</v>
      </c>
      <c r="C19" s="65">
        <f>VLOOKUP($A19,'Return Data'!$B$7:$R$2292,4,0)</f>
        <v>3321.0369999999998</v>
      </c>
      <c r="D19" s="65">
        <f>VLOOKUP($A19,'Return Data'!$B$7:$R$2292,5,0)</f>
        <v>2.6423000000000001</v>
      </c>
      <c r="E19" s="66">
        <f t="shared" si="0"/>
        <v>10</v>
      </c>
      <c r="F19" s="65">
        <f>VLOOKUP($A19,'Return Data'!$B$7:$R$2292,6,0)</f>
        <v>3.6183999999999998</v>
      </c>
      <c r="G19" s="66">
        <f t="shared" si="1"/>
        <v>5</v>
      </c>
      <c r="H19" s="65">
        <f>VLOOKUP($A19,'Return Data'!$B$7:$R$2292,7,0)</f>
        <v>4.1741000000000001</v>
      </c>
      <c r="I19" s="66">
        <f t="shared" si="2"/>
        <v>9</v>
      </c>
      <c r="J19" s="65">
        <f>VLOOKUP($A19,'Return Data'!$B$7:$R$2292,8,0)</f>
        <v>4.2226999999999997</v>
      </c>
      <c r="K19" s="66">
        <f t="shared" si="3"/>
        <v>6</v>
      </c>
      <c r="L19" s="65">
        <f>VLOOKUP($A19,'Return Data'!$B$7:$R$2292,9,0)</f>
        <v>4.3330000000000002</v>
      </c>
      <c r="M19" s="66">
        <f t="shared" si="4"/>
        <v>3</v>
      </c>
      <c r="N19" s="65">
        <f>VLOOKUP($A19,'Return Data'!$B$7:$R$2292,10,0)</f>
        <v>3.9211</v>
      </c>
      <c r="O19" s="66">
        <f t="shared" si="5"/>
        <v>3</v>
      </c>
      <c r="P19" s="65">
        <f>VLOOKUP($A19,'Return Data'!$B$7:$R$2292,11,0)</f>
        <v>3.8048000000000002</v>
      </c>
      <c r="Q19" s="66">
        <f t="shared" si="6"/>
        <v>6</v>
      </c>
      <c r="R19" s="65">
        <f>VLOOKUP($A19,'Return Data'!$B$7:$R$2292,12,0)</f>
        <v>3.9054000000000002</v>
      </c>
      <c r="S19" s="66">
        <f t="shared" si="7"/>
        <v>5</v>
      </c>
      <c r="T19" s="65">
        <f>VLOOKUP($A19,'Return Data'!$B$7:$R$2292,13,0)</f>
        <v>4.0019999999999998</v>
      </c>
      <c r="U19" s="66">
        <f t="shared" si="8"/>
        <v>5</v>
      </c>
      <c r="V19" s="65">
        <f>VLOOKUP($A19,'Return Data'!$B$7:$R$2292,17,0)</f>
        <v>4.9420000000000002</v>
      </c>
      <c r="W19" s="66">
        <f t="shared" si="10"/>
        <v>7</v>
      </c>
      <c r="X19" s="65">
        <f>VLOOKUP($A19,'Return Data'!$B$7:$R$2292,14,0)</f>
        <v>5.9607000000000001</v>
      </c>
      <c r="Y19" s="66">
        <f t="shared" si="11"/>
        <v>6</v>
      </c>
      <c r="Z19" s="65">
        <f>VLOOKUP($A19,'Return Data'!$B$7:$R$2292,16,0)</f>
        <v>7.4687999999999999</v>
      </c>
      <c r="AA19" s="67">
        <f t="shared" si="9"/>
        <v>7</v>
      </c>
    </row>
    <row r="20" spans="1:27" x14ac:dyDescent="0.3">
      <c r="A20" s="63" t="s">
        <v>1211</v>
      </c>
      <c r="B20" s="64">
        <f>VLOOKUP($A20,'Return Data'!$B$7:$R$2292,3,0)</f>
        <v>44579</v>
      </c>
      <c r="C20" s="65">
        <f>VLOOKUP($A20,'Return Data'!$B$7:$R$2292,4,0)</f>
        <v>1085.3235999999999</v>
      </c>
      <c r="D20" s="65">
        <f>VLOOKUP($A20,'Return Data'!$B$7:$R$2292,5,0)</f>
        <v>2.2265000000000001</v>
      </c>
      <c r="E20" s="66">
        <f t="shared" si="0"/>
        <v>13</v>
      </c>
      <c r="F20" s="65">
        <f>VLOOKUP($A20,'Return Data'!$B$7:$R$2292,6,0)</f>
        <v>3.4493</v>
      </c>
      <c r="G20" s="66">
        <f t="shared" si="1"/>
        <v>11</v>
      </c>
      <c r="H20" s="65">
        <f>VLOOKUP($A20,'Return Data'!$B$7:$R$2292,7,0)</f>
        <v>4.843</v>
      </c>
      <c r="I20" s="66">
        <f t="shared" si="2"/>
        <v>1</v>
      </c>
      <c r="J20" s="65">
        <f>VLOOKUP($A20,'Return Data'!$B$7:$R$2292,8,0)</f>
        <v>4.6961000000000004</v>
      </c>
      <c r="K20" s="66">
        <f t="shared" si="3"/>
        <v>1</v>
      </c>
      <c r="L20" s="65">
        <f>VLOOKUP($A20,'Return Data'!$B$7:$R$2292,9,0)</f>
        <v>4.2779999999999996</v>
      </c>
      <c r="M20" s="66">
        <f t="shared" si="4"/>
        <v>6</v>
      </c>
      <c r="N20" s="65">
        <f>VLOOKUP($A20,'Return Data'!$B$7:$R$2292,10,0)</f>
        <v>3.6905000000000001</v>
      </c>
      <c r="O20" s="66">
        <f t="shared" si="5"/>
        <v>9</v>
      </c>
      <c r="P20" s="65">
        <f>VLOOKUP($A20,'Return Data'!$B$7:$R$2292,11,0)</f>
        <v>3.8664999999999998</v>
      </c>
      <c r="Q20" s="66">
        <f t="shared" si="6"/>
        <v>3</v>
      </c>
      <c r="R20" s="65">
        <f>VLOOKUP($A20,'Return Data'!$B$7:$R$2292,12,0)</f>
        <v>3.8599000000000001</v>
      </c>
      <c r="S20" s="66">
        <f t="shared" si="7"/>
        <v>9</v>
      </c>
      <c r="T20" s="65"/>
      <c r="U20" s="66"/>
      <c r="V20" s="65"/>
      <c r="W20" s="66"/>
      <c r="X20" s="65"/>
      <c r="Y20" s="66"/>
      <c r="Z20" s="65">
        <f>VLOOKUP($A20,'Return Data'!$B$7:$R$2292,16,0)</f>
        <v>4.4728000000000003</v>
      </c>
      <c r="AA20" s="67">
        <f t="shared" si="9"/>
        <v>17</v>
      </c>
    </row>
    <row r="21" spans="1:27" x14ac:dyDescent="0.3">
      <c r="A21" s="63" t="s">
        <v>1215</v>
      </c>
      <c r="B21" s="64">
        <f>VLOOKUP($A21,'Return Data'!$B$7:$R$2292,3,0)</f>
        <v>44579</v>
      </c>
      <c r="C21" s="65">
        <f>VLOOKUP($A21,'Return Data'!$B$7:$R$2292,4,0)</f>
        <v>35.2577</v>
      </c>
      <c r="D21" s="65">
        <f>VLOOKUP($A21,'Return Data'!$B$7:$R$2292,5,0)</f>
        <v>2.7953000000000001</v>
      </c>
      <c r="E21" s="66">
        <f t="shared" si="0"/>
        <v>8</v>
      </c>
      <c r="F21" s="65">
        <f>VLOOKUP($A21,'Return Data'!$B$7:$R$2292,6,0)</f>
        <v>3.5211999999999999</v>
      </c>
      <c r="G21" s="66">
        <f t="shared" si="1"/>
        <v>9</v>
      </c>
      <c r="H21" s="65">
        <f>VLOOKUP($A21,'Return Data'!$B$7:$R$2292,7,0)</f>
        <v>4.2478999999999996</v>
      </c>
      <c r="I21" s="66">
        <f t="shared" si="2"/>
        <v>6</v>
      </c>
      <c r="J21" s="65">
        <f>VLOOKUP($A21,'Return Data'!$B$7:$R$2292,8,0)</f>
        <v>4.2069000000000001</v>
      </c>
      <c r="K21" s="66">
        <f t="shared" si="3"/>
        <v>7</v>
      </c>
      <c r="L21" s="65">
        <f>VLOOKUP($A21,'Return Data'!$B$7:$R$2292,9,0)</f>
        <v>4.1528</v>
      </c>
      <c r="M21" s="66">
        <f t="shared" si="4"/>
        <v>8</v>
      </c>
      <c r="N21" s="65">
        <f>VLOOKUP($A21,'Return Data'!$B$7:$R$2292,10,0)</f>
        <v>3.7645</v>
      </c>
      <c r="O21" s="66">
        <f t="shared" si="5"/>
        <v>8</v>
      </c>
      <c r="P21" s="65">
        <f>VLOOKUP($A21,'Return Data'!$B$7:$R$2292,11,0)</f>
        <v>3.7839999999999998</v>
      </c>
      <c r="Q21" s="66">
        <f t="shared" si="6"/>
        <v>8</v>
      </c>
      <c r="R21" s="65">
        <f>VLOOKUP($A21,'Return Data'!$B$7:$R$2292,12,0)</f>
        <v>3.8847999999999998</v>
      </c>
      <c r="S21" s="66">
        <f t="shared" si="7"/>
        <v>7</v>
      </c>
      <c r="T21" s="65">
        <f>VLOOKUP($A21,'Return Data'!$B$7:$R$2292,13,0)</f>
        <v>3.9605000000000001</v>
      </c>
      <c r="U21" s="66">
        <f>RANK(T21,T$8:T$24,0)</f>
        <v>7</v>
      </c>
      <c r="V21" s="65">
        <f>VLOOKUP($A21,'Return Data'!$B$7:$R$2292,17,0)</f>
        <v>5.0026999999999999</v>
      </c>
      <c r="W21" s="66">
        <f>RANK(V21,V$8:V$24,0)</f>
        <v>5</v>
      </c>
      <c r="X21" s="65">
        <f>VLOOKUP($A21,'Return Data'!$B$7:$R$2292,14,0)</f>
        <v>6.0566000000000004</v>
      </c>
      <c r="Y21" s="66">
        <f>RANK(X21,X$8:X$24,0)</f>
        <v>5</v>
      </c>
      <c r="Z21" s="65">
        <f>VLOOKUP($A21,'Return Data'!$B$7:$R$2292,16,0)</f>
        <v>7.7995000000000001</v>
      </c>
      <c r="AA21" s="67">
        <f t="shared" si="9"/>
        <v>2</v>
      </c>
    </row>
    <row r="22" spans="1:27" x14ac:dyDescent="0.3">
      <c r="A22" s="63" t="s">
        <v>1217</v>
      </c>
      <c r="B22" s="64">
        <f>VLOOKUP($A22,'Return Data'!$B$7:$R$2292,3,0)</f>
        <v>44579</v>
      </c>
      <c r="C22" s="65">
        <f>VLOOKUP($A22,'Return Data'!$B$7:$R$2292,4,0)</f>
        <v>12.036</v>
      </c>
      <c r="D22" s="65">
        <f>VLOOKUP($A22,'Return Data'!$B$7:$R$2292,5,0)</f>
        <v>3.6394000000000002</v>
      </c>
      <c r="E22" s="66">
        <f t="shared" si="0"/>
        <v>2</v>
      </c>
      <c r="F22" s="65">
        <f>VLOOKUP($A22,'Return Data'!$B$7:$R$2292,6,0)</f>
        <v>3.4129</v>
      </c>
      <c r="G22" s="66">
        <f t="shared" si="1"/>
        <v>12</v>
      </c>
      <c r="H22" s="65">
        <f>VLOOKUP($A22,'Return Data'!$B$7:$R$2292,7,0)</f>
        <v>4.0320999999999998</v>
      </c>
      <c r="I22" s="66">
        <f t="shared" si="2"/>
        <v>11</v>
      </c>
      <c r="J22" s="65">
        <f>VLOOKUP($A22,'Return Data'!$B$7:$R$2292,8,0)</f>
        <v>3.6442000000000001</v>
      </c>
      <c r="K22" s="66">
        <f t="shared" si="3"/>
        <v>15</v>
      </c>
      <c r="L22" s="65">
        <f>VLOOKUP($A22,'Return Data'!$B$7:$R$2292,9,0)</f>
        <v>3.5076999999999998</v>
      </c>
      <c r="M22" s="66">
        <f t="shared" si="4"/>
        <v>17</v>
      </c>
      <c r="N22" s="65">
        <f>VLOOKUP($A22,'Return Data'!$B$7:$R$2292,10,0)</f>
        <v>3.3675000000000002</v>
      </c>
      <c r="O22" s="66">
        <f t="shared" si="5"/>
        <v>17</v>
      </c>
      <c r="P22" s="65">
        <f>VLOOKUP($A22,'Return Data'!$B$7:$R$2292,11,0)</f>
        <v>3.3952</v>
      </c>
      <c r="Q22" s="66">
        <f t="shared" si="6"/>
        <v>17</v>
      </c>
      <c r="R22" s="65">
        <f>VLOOKUP($A22,'Return Data'!$B$7:$R$2292,12,0)</f>
        <v>3.4455</v>
      </c>
      <c r="S22" s="66">
        <f t="shared" si="7"/>
        <v>16</v>
      </c>
      <c r="T22" s="65">
        <f>VLOOKUP($A22,'Return Data'!$B$7:$R$2292,13,0)</f>
        <v>3.4944999999999999</v>
      </c>
      <c r="U22" s="66">
        <f>RANK(T22,T$8:T$24,0)</f>
        <v>14</v>
      </c>
      <c r="V22" s="65">
        <f>VLOOKUP($A22,'Return Data'!$B$7:$R$2292,17,0)</f>
        <v>4.2820999999999998</v>
      </c>
      <c r="W22" s="66">
        <f>RANK(V22,V$8:V$24,0)</f>
        <v>14</v>
      </c>
      <c r="X22" s="65"/>
      <c r="Y22" s="66"/>
      <c r="Z22" s="65">
        <f>VLOOKUP($A22,'Return Data'!$B$7:$R$2292,16,0)</f>
        <v>5.7492999999999999</v>
      </c>
      <c r="AA22" s="67">
        <f t="shared" si="9"/>
        <v>14</v>
      </c>
    </row>
    <row r="23" spans="1:27" x14ac:dyDescent="0.3">
      <c r="A23" s="63" t="s">
        <v>1219</v>
      </c>
      <c r="B23" s="64">
        <f>VLOOKUP($A23,'Return Data'!$B$7:$R$2292,3,0)</f>
        <v>44579</v>
      </c>
      <c r="C23" s="65">
        <f>VLOOKUP($A23,'Return Data'!$B$7:$R$2292,4,0)</f>
        <v>3790.4600999999998</v>
      </c>
      <c r="D23" s="65">
        <f>VLOOKUP($A23,'Return Data'!$B$7:$R$2292,5,0)</f>
        <v>3.1212</v>
      </c>
      <c r="E23" s="66">
        <f t="shared" si="0"/>
        <v>5</v>
      </c>
      <c r="F23" s="65">
        <f>VLOOKUP($A23,'Return Data'!$B$7:$R$2292,6,0)</f>
        <v>3.4725000000000001</v>
      </c>
      <c r="G23" s="66">
        <f t="shared" si="1"/>
        <v>10</v>
      </c>
      <c r="H23" s="65">
        <f>VLOOKUP($A23,'Return Data'!$B$7:$R$2292,7,0)</f>
        <v>4.4542999999999999</v>
      </c>
      <c r="I23" s="66">
        <f t="shared" si="2"/>
        <v>3</v>
      </c>
      <c r="J23" s="65">
        <f>VLOOKUP($A23,'Return Data'!$B$7:$R$2292,8,0)</f>
        <v>4.3784999999999998</v>
      </c>
      <c r="K23" s="66">
        <f t="shared" si="3"/>
        <v>4</v>
      </c>
      <c r="L23" s="65">
        <f>VLOOKUP($A23,'Return Data'!$B$7:$R$2292,9,0)</f>
        <v>4.4302999999999999</v>
      </c>
      <c r="M23" s="66">
        <f t="shared" si="4"/>
        <v>2</v>
      </c>
      <c r="N23" s="65">
        <f>VLOOKUP($A23,'Return Data'!$B$7:$R$2292,10,0)</f>
        <v>3.9499</v>
      </c>
      <c r="O23" s="66">
        <f t="shared" si="5"/>
        <v>1</v>
      </c>
      <c r="P23" s="65">
        <f>VLOOKUP($A23,'Return Data'!$B$7:$R$2292,11,0)</f>
        <v>3.903</v>
      </c>
      <c r="Q23" s="66">
        <f t="shared" si="6"/>
        <v>1</v>
      </c>
      <c r="R23" s="65">
        <f>VLOOKUP($A23,'Return Data'!$B$7:$R$2292,12,0)</f>
        <v>4.0831</v>
      </c>
      <c r="S23" s="66">
        <f t="shared" si="7"/>
        <v>1</v>
      </c>
      <c r="T23" s="65">
        <f>VLOOKUP($A23,'Return Data'!$B$7:$R$2292,13,0)</f>
        <v>4.2240000000000002</v>
      </c>
      <c r="U23" s="66">
        <f>RANK(T23,T$8:T$24,0)</f>
        <v>1</v>
      </c>
      <c r="V23" s="65">
        <f>VLOOKUP($A23,'Return Data'!$B$7:$R$2292,17,0)</f>
        <v>5.2862</v>
      </c>
      <c r="W23" s="66">
        <f>RANK(V23,V$8:V$24,0)</f>
        <v>2</v>
      </c>
      <c r="X23" s="65">
        <f>VLOOKUP($A23,'Return Data'!$B$7:$R$2292,14,0)</f>
        <v>6.1715999999999998</v>
      </c>
      <c r="Y23" s="66">
        <f>RANK(X23,X$8:X$24,0)</f>
        <v>3</v>
      </c>
      <c r="Z23" s="65">
        <f>VLOOKUP($A23,'Return Data'!$B$7:$R$2292,16,0)</f>
        <v>6.6235999999999997</v>
      </c>
      <c r="AA23" s="67">
        <f t="shared" si="9"/>
        <v>13</v>
      </c>
    </row>
    <row r="24" spans="1:27" x14ac:dyDescent="0.3">
      <c r="A24" s="63" t="s">
        <v>1221</v>
      </c>
      <c r="B24" s="64">
        <f>VLOOKUP($A24,'Return Data'!$B$7:$R$2292,3,0)</f>
        <v>44579</v>
      </c>
      <c r="C24" s="65">
        <f>VLOOKUP($A24,'Return Data'!$B$7:$R$2292,4,0)</f>
        <v>2469.1622000000002</v>
      </c>
      <c r="D24" s="65">
        <f>VLOOKUP($A24,'Return Data'!$B$7:$R$2292,5,0)</f>
        <v>3.1164000000000001</v>
      </c>
      <c r="E24" s="66">
        <f t="shared" si="0"/>
        <v>6</v>
      </c>
      <c r="F24" s="65">
        <f>VLOOKUP($A24,'Return Data'!$B$7:$R$2292,6,0)</f>
        <v>3.6509</v>
      </c>
      <c r="G24" s="66">
        <f t="shared" si="1"/>
        <v>3</v>
      </c>
      <c r="H24" s="65">
        <f>VLOOKUP($A24,'Return Data'!$B$7:$R$2292,7,0)</f>
        <v>4.3178999999999998</v>
      </c>
      <c r="I24" s="66">
        <f t="shared" si="2"/>
        <v>5</v>
      </c>
      <c r="J24" s="65">
        <f>VLOOKUP($A24,'Return Data'!$B$7:$R$2292,8,0)</f>
        <v>4.2028999999999996</v>
      </c>
      <c r="K24" s="66">
        <f t="shared" si="3"/>
        <v>8</v>
      </c>
      <c r="L24" s="65">
        <f>VLOOKUP($A24,'Return Data'!$B$7:$R$2292,9,0)</f>
        <v>4.2904999999999998</v>
      </c>
      <c r="M24" s="66">
        <f t="shared" si="4"/>
        <v>5</v>
      </c>
      <c r="N24" s="65">
        <f>VLOOKUP($A24,'Return Data'!$B$7:$R$2292,10,0)</f>
        <v>3.8258999999999999</v>
      </c>
      <c r="O24" s="66">
        <f t="shared" si="5"/>
        <v>4</v>
      </c>
      <c r="P24" s="65">
        <f>VLOOKUP($A24,'Return Data'!$B$7:$R$2292,11,0)</f>
        <v>3.7930999999999999</v>
      </c>
      <c r="Q24" s="66">
        <f t="shared" si="6"/>
        <v>7</v>
      </c>
      <c r="R24" s="65">
        <f>VLOOKUP($A24,'Return Data'!$B$7:$R$2292,12,0)</f>
        <v>3.8740999999999999</v>
      </c>
      <c r="S24" s="66">
        <f t="shared" si="7"/>
        <v>8</v>
      </c>
      <c r="T24" s="65">
        <f>VLOOKUP($A24,'Return Data'!$B$7:$R$2292,13,0)</f>
        <v>3.9558</v>
      </c>
      <c r="U24" s="66">
        <f>RANK(T24,T$8:T$24,0)</f>
        <v>9</v>
      </c>
      <c r="V24" s="65">
        <f>VLOOKUP($A24,'Return Data'!$B$7:$R$2292,17,0)</f>
        <v>4.9466999999999999</v>
      </c>
      <c r="W24" s="66">
        <f>RANK(V24,V$8:V$24,0)</f>
        <v>6</v>
      </c>
      <c r="X24" s="65">
        <f>VLOOKUP($A24,'Return Data'!$B$7:$R$2292,14,0)</f>
        <v>5.9363000000000001</v>
      </c>
      <c r="Y24" s="66">
        <f>RANK(X24,X$8:X$24,0)</f>
        <v>8</v>
      </c>
      <c r="Z24" s="65">
        <f>VLOOKUP($A24,'Return Data'!$B$7:$R$2292,16,0)</f>
        <v>7.4671000000000003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2.7885764705882359</v>
      </c>
      <c r="E26" s="74"/>
      <c r="F26" s="75">
        <f>AVERAGE(F8:F24)</f>
        <v>3.4494470588235293</v>
      </c>
      <c r="G26" s="74"/>
      <c r="H26" s="75">
        <f>AVERAGE(H8:H24)</f>
        <v>4.1082764705882351</v>
      </c>
      <c r="I26" s="74"/>
      <c r="J26" s="75">
        <f>AVERAGE(J8:J24)</f>
        <v>4.0913705882352938</v>
      </c>
      <c r="K26" s="74"/>
      <c r="L26" s="75">
        <f>AVERAGE(L8:L24)</f>
        <v>4.0902588235294113</v>
      </c>
      <c r="M26" s="74"/>
      <c r="N26" s="75">
        <f>AVERAGE(N8:N24)</f>
        <v>3.7123470588235286</v>
      </c>
      <c r="O26" s="74"/>
      <c r="P26" s="75">
        <f>AVERAGE(P8:P24)</f>
        <v>3.718958823529412</v>
      </c>
      <c r="Q26" s="74"/>
      <c r="R26" s="75">
        <f>AVERAGE(R8:R24)</f>
        <v>3.8010470588235306</v>
      </c>
      <c r="S26" s="74"/>
      <c r="T26" s="75">
        <f>AVERAGE(T8:T24)</f>
        <v>3.8647875000000003</v>
      </c>
      <c r="U26" s="74"/>
      <c r="V26" s="75">
        <f>AVERAGE(V8:V24)</f>
        <v>4.9061285714285718</v>
      </c>
      <c r="W26" s="74"/>
      <c r="X26" s="75">
        <f>AVERAGE(X8:X24)</f>
        <v>5.9469692307692315</v>
      </c>
      <c r="Y26" s="74"/>
      <c r="Z26" s="75">
        <f>AVERAGE(Z8:Z24)</f>
        <v>6.9074235294117656</v>
      </c>
      <c r="AA26" s="76"/>
    </row>
    <row r="27" spans="1:27" x14ac:dyDescent="0.3">
      <c r="A27" s="73" t="s">
        <v>28</v>
      </c>
      <c r="B27" s="74"/>
      <c r="C27" s="74"/>
      <c r="D27" s="75">
        <f>MIN(D8:D24)</f>
        <v>1.9856</v>
      </c>
      <c r="E27" s="74"/>
      <c r="F27" s="75">
        <f>MIN(F8:F24)</f>
        <v>2.8803000000000001</v>
      </c>
      <c r="G27" s="74"/>
      <c r="H27" s="75">
        <f>MIN(H8:H24)</f>
        <v>3.4011</v>
      </c>
      <c r="I27" s="74"/>
      <c r="J27" s="75">
        <f>MIN(J8:J24)</f>
        <v>3.5417999999999998</v>
      </c>
      <c r="K27" s="74"/>
      <c r="L27" s="75">
        <f>MIN(L8:L24)</f>
        <v>3.5076999999999998</v>
      </c>
      <c r="M27" s="74"/>
      <c r="N27" s="75">
        <f>MIN(N8:N24)</f>
        <v>3.3675000000000002</v>
      </c>
      <c r="O27" s="74"/>
      <c r="P27" s="75">
        <f>MIN(P8:P24)</f>
        <v>3.3952</v>
      </c>
      <c r="Q27" s="74"/>
      <c r="R27" s="75">
        <f>MIN(R8:R24)</f>
        <v>3.3664000000000001</v>
      </c>
      <c r="S27" s="74"/>
      <c r="T27" s="75">
        <f>MIN(T8:T24)</f>
        <v>3.2959999999999998</v>
      </c>
      <c r="U27" s="74"/>
      <c r="V27" s="75">
        <f>MIN(V8:V24)</f>
        <v>4.2820999999999998</v>
      </c>
      <c r="W27" s="74"/>
      <c r="X27" s="75">
        <f>MIN(X8:X24)</f>
        <v>5.5484999999999998</v>
      </c>
      <c r="Y27" s="74"/>
      <c r="Z27" s="75">
        <f>MIN(Z8:Z24)</f>
        <v>4.4728000000000003</v>
      </c>
      <c r="AA27" s="76"/>
    </row>
    <row r="28" spans="1:27" ht="15" thickBot="1" x14ac:dyDescent="0.35">
      <c r="A28" s="77" t="s">
        <v>29</v>
      </c>
      <c r="B28" s="78"/>
      <c r="C28" s="78"/>
      <c r="D28" s="79">
        <f>MAX(D8:D24)</f>
        <v>4.1677</v>
      </c>
      <c r="E28" s="78"/>
      <c r="F28" s="79">
        <f>MAX(F8:F24)</f>
        <v>3.7948</v>
      </c>
      <c r="G28" s="78"/>
      <c r="H28" s="79">
        <f>MAX(H8:H24)</f>
        <v>4.843</v>
      </c>
      <c r="I28" s="78"/>
      <c r="J28" s="79">
        <f>MAX(J8:J24)</f>
        <v>4.6961000000000004</v>
      </c>
      <c r="K28" s="78"/>
      <c r="L28" s="79">
        <f>MAX(L8:L24)</f>
        <v>4.4664000000000001</v>
      </c>
      <c r="M28" s="78"/>
      <c r="N28" s="79">
        <f>MAX(N8:N24)</f>
        <v>3.9499</v>
      </c>
      <c r="O28" s="78"/>
      <c r="P28" s="79">
        <f>MAX(P8:P24)</f>
        <v>3.903</v>
      </c>
      <c r="Q28" s="78"/>
      <c r="R28" s="79">
        <f>MAX(R8:R24)</f>
        <v>4.0831</v>
      </c>
      <c r="S28" s="78"/>
      <c r="T28" s="79">
        <f>MAX(T8:T24)</f>
        <v>4.2240000000000002</v>
      </c>
      <c r="U28" s="78"/>
      <c r="V28" s="79">
        <f>MAX(V8:V24)</f>
        <v>5.3022</v>
      </c>
      <c r="W28" s="78"/>
      <c r="X28" s="79">
        <f>MAX(X8:X24)</f>
        <v>6.2275999999999998</v>
      </c>
      <c r="Y28" s="78"/>
      <c r="Z28" s="79">
        <f>MAX(Z8:Z24)</f>
        <v>7.8318000000000003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1183</v>
      </c>
      <c r="B8" s="64">
        <f>VLOOKUP($A8,'Return Data'!$B$7:$R$2292,3,0)</f>
        <v>44579</v>
      </c>
      <c r="C8" s="65">
        <f>VLOOKUP($A8,'Return Data'!$B$7:$R$2292,4,0)</f>
        <v>293.83229999999998</v>
      </c>
      <c r="D8" s="65">
        <f>VLOOKUP($A8,'Return Data'!$B$7:$R$2292,5,0)</f>
        <v>3.1802999999999999</v>
      </c>
      <c r="E8" s="66">
        <f t="shared" ref="E8:E24" si="0">RANK(D8,D$8:D$24,0)</f>
        <v>3</v>
      </c>
      <c r="F8" s="65">
        <f>VLOOKUP($A8,'Return Data'!$B$7:$R$2292,6,0)</f>
        <v>3.6753</v>
      </c>
      <c r="G8" s="66">
        <f t="shared" ref="G8:G24" si="1">RANK(F8,F$8:F$24,0)</f>
        <v>1</v>
      </c>
      <c r="H8" s="65">
        <f>VLOOKUP($A8,'Return Data'!$B$7:$R$2292,7,0)</f>
        <v>4.4970999999999997</v>
      </c>
      <c r="I8" s="66">
        <f t="shared" ref="I8:I24" si="2">RANK(H8,H$8:H$24,0)</f>
        <v>1</v>
      </c>
      <c r="J8" s="65">
        <f>VLOOKUP($A8,'Return Data'!$B$7:$R$2292,8,0)</f>
        <v>4.4154999999999998</v>
      </c>
      <c r="K8" s="66">
        <f t="shared" ref="K8:K24" si="3">RANK(J8,J$8:J$24,0)</f>
        <v>1</v>
      </c>
      <c r="L8" s="65">
        <f>VLOOKUP($A8,'Return Data'!$B$7:$R$2292,9,0)</f>
        <v>4.3460000000000001</v>
      </c>
      <c r="M8" s="66">
        <f t="shared" ref="M8:M24" si="4">RANK(L8,L$8:L$24,0)</f>
        <v>1</v>
      </c>
      <c r="N8" s="65">
        <f>VLOOKUP($A8,'Return Data'!$B$7:$R$2292,10,0)</f>
        <v>3.8134000000000001</v>
      </c>
      <c r="O8" s="66">
        <f t="shared" ref="O8:O24" si="5">RANK(N8,N$8:N$24,0)</f>
        <v>2</v>
      </c>
      <c r="P8" s="65">
        <f>VLOOKUP($A8,'Return Data'!$B$7:$R$2292,11,0)</f>
        <v>3.7650999999999999</v>
      </c>
      <c r="Q8" s="66">
        <f t="shared" ref="Q8:Q24" si="6">RANK(P8,P$8:P$24,0)</f>
        <v>1</v>
      </c>
      <c r="R8" s="65">
        <f>VLOOKUP($A8,'Return Data'!$B$7:$R$2292,12,0)</f>
        <v>3.8828999999999998</v>
      </c>
      <c r="S8" s="66">
        <f t="shared" ref="S8:S24" si="7">RANK(R8,R$8:R$24,0)</f>
        <v>1</v>
      </c>
      <c r="T8" s="65">
        <f>VLOOKUP($A8,'Return Data'!$B$7:$R$2292,13,0)</f>
        <v>3.9695</v>
      </c>
      <c r="U8" s="66">
        <f t="shared" ref="U8:U19" si="8">RANK(T8,T$8:T$24,0)</f>
        <v>2</v>
      </c>
      <c r="V8" s="65">
        <f>VLOOKUP($A8,'Return Data'!$B$7:$R$2292,17,0)</f>
        <v>5.1818999999999997</v>
      </c>
      <c r="W8" s="66">
        <f>RANK(V8,V$8:V$24,0)</f>
        <v>1</v>
      </c>
      <c r="X8" s="65">
        <f>VLOOKUP($A8,'Return Data'!$B$7:$R$2292,14,0)</f>
        <v>6.0738000000000003</v>
      </c>
      <c r="Y8" s="66">
        <f>RANK(X8,X$8:X$24,0)</f>
        <v>1</v>
      </c>
      <c r="Z8" s="65">
        <f>VLOOKUP($A8,'Return Data'!$B$7:$R$2292,16,0)</f>
        <v>6.8452000000000002</v>
      </c>
      <c r="AA8" s="67">
        <f t="shared" ref="AA8:AA24" si="9">RANK(Z8,Z$8:Z$24,0)</f>
        <v>10</v>
      </c>
    </row>
    <row r="9" spans="1:27" x14ac:dyDescent="0.3">
      <c r="A9" s="63" t="s">
        <v>1186</v>
      </c>
      <c r="B9" s="64">
        <f>VLOOKUP($A9,'Return Data'!$B$7:$R$2292,3,0)</f>
        <v>44579</v>
      </c>
      <c r="C9" s="65">
        <f>VLOOKUP($A9,'Return Data'!$B$7:$R$2292,4,0)</f>
        <v>1137.6398999999999</v>
      </c>
      <c r="D9" s="65">
        <f>VLOOKUP($A9,'Return Data'!$B$7:$R$2292,5,0)</f>
        <v>2.9487999999999999</v>
      </c>
      <c r="E9" s="66">
        <f t="shared" si="0"/>
        <v>6</v>
      </c>
      <c r="F9" s="65">
        <f>VLOOKUP($A9,'Return Data'!$B$7:$R$2292,6,0)</f>
        <v>3.4550999999999998</v>
      </c>
      <c r="G9" s="66">
        <f t="shared" si="1"/>
        <v>7</v>
      </c>
      <c r="H9" s="65">
        <f>VLOOKUP($A9,'Return Data'!$B$7:$R$2292,7,0)</f>
        <v>4.0788000000000002</v>
      </c>
      <c r="I9" s="66">
        <f t="shared" si="2"/>
        <v>6</v>
      </c>
      <c r="J9" s="65">
        <f>VLOOKUP($A9,'Return Data'!$B$7:$R$2292,8,0)</f>
        <v>4.1360000000000001</v>
      </c>
      <c r="K9" s="66">
        <f t="shared" si="3"/>
        <v>4</v>
      </c>
      <c r="L9" s="65">
        <f>VLOOKUP($A9,'Return Data'!$B$7:$R$2292,9,0)</f>
        <v>4.1700999999999997</v>
      </c>
      <c r="M9" s="66">
        <f t="shared" si="4"/>
        <v>5</v>
      </c>
      <c r="N9" s="65">
        <f>VLOOKUP($A9,'Return Data'!$B$7:$R$2292,10,0)</f>
        <v>3.6686999999999999</v>
      </c>
      <c r="O9" s="66">
        <f t="shared" si="5"/>
        <v>7</v>
      </c>
      <c r="P9" s="65">
        <f>VLOOKUP($A9,'Return Data'!$B$7:$R$2292,11,0)</f>
        <v>3.6829999999999998</v>
      </c>
      <c r="Q9" s="66">
        <f t="shared" si="6"/>
        <v>5</v>
      </c>
      <c r="R9" s="65">
        <f>VLOOKUP($A9,'Return Data'!$B$7:$R$2292,12,0)</f>
        <v>3.7673000000000001</v>
      </c>
      <c r="S9" s="66">
        <f t="shared" si="7"/>
        <v>6</v>
      </c>
      <c r="T9" s="65">
        <f>VLOOKUP($A9,'Return Data'!$B$7:$R$2292,13,0)</f>
        <v>3.8523999999999998</v>
      </c>
      <c r="U9" s="66">
        <f t="shared" si="8"/>
        <v>6</v>
      </c>
      <c r="V9" s="65"/>
      <c r="W9" s="66"/>
      <c r="X9" s="65"/>
      <c r="Y9" s="66"/>
      <c r="Z9" s="65">
        <f>VLOOKUP($A9,'Return Data'!$B$7:$R$2292,16,0)</f>
        <v>5.3936999999999999</v>
      </c>
      <c r="AA9" s="67">
        <f t="shared" si="9"/>
        <v>15</v>
      </c>
    </row>
    <row r="10" spans="1:27" x14ac:dyDescent="0.3">
      <c r="A10" s="63" t="s">
        <v>1188</v>
      </c>
      <c r="B10" s="64">
        <f>VLOOKUP($A10,'Return Data'!$B$7:$R$2292,3,0)</f>
        <v>44579</v>
      </c>
      <c r="C10" s="65">
        <f>VLOOKUP($A10,'Return Data'!$B$7:$R$2292,4,0)</f>
        <v>1111.7003</v>
      </c>
      <c r="D10" s="65">
        <f>VLOOKUP($A10,'Return Data'!$B$7:$R$2292,5,0)</f>
        <v>3.9567999999999999</v>
      </c>
      <c r="E10" s="66">
        <f t="shared" si="0"/>
        <v>1</v>
      </c>
      <c r="F10" s="65">
        <f>VLOOKUP($A10,'Return Data'!$B$7:$R$2292,6,0)</f>
        <v>3.4767000000000001</v>
      </c>
      <c r="G10" s="66">
        <f t="shared" si="1"/>
        <v>5</v>
      </c>
      <c r="H10" s="65">
        <f>VLOOKUP($A10,'Return Data'!$B$7:$R$2292,7,0)</f>
        <v>3.8174999999999999</v>
      </c>
      <c r="I10" s="66">
        <f t="shared" si="2"/>
        <v>10</v>
      </c>
      <c r="J10" s="65">
        <f>VLOOKUP($A10,'Return Data'!$B$7:$R$2292,8,0)</f>
        <v>3.9462999999999999</v>
      </c>
      <c r="K10" s="66">
        <f t="shared" si="3"/>
        <v>8</v>
      </c>
      <c r="L10" s="65">
        <f>VLOOKUP($A10,'Return Data'!$B$7:$R$2292,9,0)</f>
        <v>3.7307000000000001</v>
      </c>
      <c r="M10" s="66">
        <f t="shared" si="4"/>
        <v>9</v>
      </c>
      <c r="N10" s="65">
        <f>VLOOKUP($A10,'Return Data'!$B$7:$R$2292,10,0)</f>
        <v>3.4512</v>
      </c>
      <c r="O10" s="66">
        <f t="shared" si="5"/>
        <v>9</v>
      </c>
      <c r="P10" s="65">
        <f>VLOOKUP($A10,'Return Data'!$B$7:$R$2292,11,0)</f>
        <v>3.3170000000000002</v>
      </c>
      <c r="Q10" s="66">
        <f t="shared" si="6"/>
        <v>11</v>
      </c>
      <c r="R10" s="65">
        <f>VLOOKUP($A10,'Return Data'!$B$7:$R$2292,12,0)</f>
        <v>3.0909</v>
      </c>
      <c r="S10" s="66">
        <f t="shared" si="7"/>
        <v>14</v>
      </c>
      <c r="T10" s="65">
        <f>VLOOKUP($A10,'Return Data'!$B$7:$R$2292,13,0)</f>
        <v>3.0089000000000001</v>
      </c>
      <c r="U10" s="66">
        <f t="shared" si="8"/>
        <v>15</v>
      </c>
      <c r="V10" s="65"/>
      <c r="W10" s="66"/>
      <c r="X10" s="65"/>
      <c r="Y10" s="66"/>
      <c r="Z10" s="65">
        <f>VLOOKUP($A10,'Return Data'!$B$7:$R$2292,16,0)</f>
        <v>4.1792999999999996</v>
      </c>
      <c r="AA10" s="67">
        <f t="shared" si="9"/>
        <v>16</v>
      </c>
    </row>
    <row r="11" spans="1:27" x14ac:dyDescent="0.3">
      <c r="A11" s="63" t="s">
        <v>1190</v>
      </c>
      <c r="B11" s="64">
        <f>VLOOKUP($A11,'Return Data'!$B$7:$R$2292,3,0)</f>
        <v>44579</v>
      </c>
      <c r="C11" s="65">
        <f>VLOOKUP($A11,'Return Data'!$B$7:$R$2292,4,0)</f>
        <v>42.479500000000002</v>
      </c>
      <c r="D11" s="65">
        <f>VLOOKUP($A11,'Return Data'!$B$7:$R$2292,5,0)</f>
        <v>1.9763999999999999</v>
      </c>
      <c r="E11" s="66">
        <f t="shared" si="0"/>
        <v>13</v>
      </c>
      <c r="F11" s="65">
        <f>VLOOKUP($A11,'Return Data'!$B$7:$R$2292,6,0)</f>
        <v>2.6644000000000001</v>
      </c>
      <c r="G11" s="66">
        <f t="shared" si="1"/>
        <v>15</v>
      </c>
      <c r="H11" s="65">
        <f>VLOOKUP($A11,'Return Data'!$B$7:$R$2292,7,0)</f>
        <v>3.1688000000000001</v>
      </c>
      <c r="I11" s="66">
        <f t="shared" si="2"/>
        <v>16</v>
      </c>
      <c r="J11" s="65">
        <f>VLOOKUP($A11,'Return Data'!$B$7:$R$2292,8,0)</f>
        <v>3.3</v>
      </c>
      <c r="K11" s="66">
        <f t="shared" si="3"/>
        <v>15</v>
      </c>
      <c r="L11" s="65">
        <f>VLOOKUP($A11,'Return Data'!$B$7:$R$2292,9,0)</f>
        <v>3.5931999999999999</v>
      </c>
      <c r="M11" s="66">
        <f t="shared" si="4"/>
        <v>12</v>
      </c>
      <c r="N11" s="65">
        <f>VLOOKUP($A11,'Return Data'!$B$7:$R$2292,10,0)</f>
        <v>3.3007</v>
      </c>
      <c r="O11" s="66">
        <f t="shared" si="5"/>
        <v>11</v>
      </c>
      <c r="P11" s="65">
        <f>VLOOKUP($A11,'Return Data'!$B$7:$R$2292,11,0)</f>
        <v>3.3919999999999999</v>
      </c>
      <c r="Q11" s="66">
        <f t="shared" si="6"/>
        <v>10</v>
      </c>
      <c r="R11" s="65">
        <f>VLOOKUP($A11,'Return Data'!$B$7:$R$2292,12,0)</f>
        <v>3.6608999999999998</v>
      </c>
      <c r="S11" s="66">
        <f t="shared" si="7"/>
        <v>9</v>
      </c>
      <c r="T11" s="65">
        <f>VLOOKUP($A11,'Return Data'!$B$7:$R$2292,13,0)</f>
        <v>3.7242000000000002</v>
      </c>
      <c r="U11" s="66">
        <f t="shared" si="8"/>
        <v>9</v>
      </c>
      <c r="V11" s="65">
        <f>VLOOKUP($A11,'Return Data'!$B$7:$R$2292,17,0)</f>
        <v>4.6120000000000001</v>
      </c>
      <c r="W11" s="66">
        <f t="shared" ref="W11:W19" si="10">RANK(V11,V$8:V$24,0)</f>
        <v>9</v>
      </c>
      <c r="X11" s="65">
        <f>VLOOKUP($A11,'Return Data'!$B$7:$R$2292,14,0)</f>
        <v>5.6458000000000004</v>
      </c>
      <c r="Y11" s="66">
        <f t="shared" ref="Y11:Y19" si="11">RANK(X11,X$8:X$24,0)</f>
        <v>9</v>
      </c>
      <c r="Z11" s="65">
        <f>VLOOKUP($A11,'Return Data'!$B$7:$R$2292,16,0)</f>
        <v>6.6957000000000004</v>
      </c>
      <c r="AA11" s="67">
        <f t="shared" si="9"/>
        <v>12</v>
      </c>
    </row>
    <row r="12" spans="1:27" x14ac:dyDescent="0.3">
      <c r="A12" s="63" t="s">
        <v>1191</v>
      </c>
      <c r="B12" s="64">
        <f>VLOOKUP($A12,'Return Data'!$B$7:$R$2292,3,0)</f>
        <v>44579</v>
      </c>
      <c r="C12" s="65">
        <f>VLOOKUP($A12,'Return Data'!$B$7:$R$2292,4,0)</f>
        <v>40.062399999999997</v>
      </c>
      <c r="D12" s="65">
        <f>VLOOKUP($A12,'Return Data'!$B$7:$R$2292,5,0)</f>
        <v>2.4601000000000002</v>
      </c>
      <c r="E12" s="66">
        <f t="shared" si="0"/>
        <v>10</v>
      </c>
      <c r="F12" s="65">
        <f>VLOOKUP($A12,'Return Data'!$B$7:$R$2292,6,0)</f>
        <v>3.1671</v>
      </c>
      <c r="G12" s="66">
        <f t="shared" si="1"/>
        <v>11</v>
      </c>
      <c r="H12" s="65">
        <f>VLOOKUP($A12,'Return Data'!$B$7:$R$2292,7,0)</f>
        <v>3.6208</v>
      </c>
      <c r="I12" s="66">
        <f t="shared" si="2"/>
        <v>13</v>
      </c>
      <c r="J12" s="65">
        <f>VLOOKUP($A12,'Return Data'!$B$7:$R$2292,8,0)</f>
        <v>3.6755</v>
      </c>
      <c r="K12" s="66">
        <f t="shared" si="3"/>
        <v>10</v>
      </c>
      <c r="L12" s="65">
        <f>VLOOKUP($A12,'Return Data'!$B$7:$R$2292,9,0)</f>
        <v>3.6675</v>
      </c>
      <c r="M12" s="66">
        <f t="shared" si="4"/>
        <v>10</v>
      </c>
      <c r="N12" s="65">
        <f>VLOOKUP($A12,'Return Data'!$B$7:$R$2292,10,0)</f>
        <v>3.4159999999999999</v>
      </c>
      <c r="O12" s="66">
        <f t="shared" si="5"/>
        <v>10</v>
      </c>
      <c r="P12" s="65">
        <f>VLOOKUP($A12,'Return Data'!$B$7:$R$2292,11,0)</f>
        <v>3.4958999999999998</v>
      </c>
      <c r="Q12" s="66">
        <f t="shared" si="6"/>
        <v>9</v>
      </c>
      <c r="R12" s="65">
        <f>VLOOKUP($A12,'Return Data'!$B$7:$R$2292,12,0)</f>
        <v>3.6284000000000001</v>
      </c>
      <c r="S12" s="66">
        <f t="shared" si="7"/>
        <v>10</v>
      </c>
      <c r="T12" s="65">
        <f>VLOOKUP($A12,'Return Data'!$B$7:$R$2292,13,0)</f>
        <v>3.657</v>
      </c>
      <c r="U12" s="66">
        <f t="shared" si="8"/>
        <v>10</v>
      </c>
      <c r="V12" s="65">
        <f>VLOOKUP($A12,'Return Data'!$B$7:$R$2292,17,0)</f>
        <v>4.7268999999999997</v>
      </c>
      <c r="W12" s="66">
        <f t="shared" si="10"/>
        <v>7</v>
      </c>
      <c r="X12" s="65">
        <f>VLOOKUP($A12,'Return Data'!$B$7:$R$2292,14,0)</f>
        <v>5.9032999999999998</v>
      </c>
      <c r="Y12" s="66">
        <f t="shared" si="11"/>
        <v>4</v>
      </c>
      <c r="Z12" s="65">
        <f>VLOOKUP($A12,'Return Data'!$B$7:$R$2292,16,0)</f>
        <v>7.2050999999999998</v>
      </c>
      <c r="AA12" s="67">
        <f t="shared" si="9"/>
        <v>5</v>
      </c>
    </row>
    <row r="13" spans="1:27" x14ac:dyDescent="0.3">
      <c r="A13" s="63" t="s">
        <v>1193</v>
      </c>
      <c r="B13" s="64">
        <f>VLOOKUP($A13,'Return Data'!$B$7:$R$2292,3,0)</f>
        <v>44579</v>
      </c>
      <c r="C13" s="65">
        <f>VLOOKUP($A13,'Return Data'!$B$7:$R$2292,4,0)</f>
        <v>4553.1491999999998</v>
      </c>
      <c r="D13" s="65">
        <f>VLOOKUP($A13,'Return Data'!$B$7:$R$2292,5,0)</f>
        <v>3.1355</v>
      </c>
      <c r="E13" s="66">
        <f t="shared" si="0"/>
        <v>4</v>
      </c>
      <c r="F13" s="65">
        <f>VLOOKUP($A13,'Return Data'!$B$7:$R$2292,6,0)</f>
        <v>3.4613999999999998</v>
      </c>
      <c r="G13" s="66">
        <f t="shared" si="1"/>
        <v>6</v>
      </c>
      <c r="H13" s="65">
        <f>VLOOKUP($A13,'Return Data'!$B$7:$R$2292,7,0)</f>
        <v>4.1059999999999999</v>
      </c>
      <c r="I13" s="66">
        <f t="shared" si="2"/>
        <v>5</v>
      </c>
      <c r="J13" s="65">
        <f>VLOOKUP($A13,'Return Data'!$B$7:$R$2292,8,0)</f>
        <v>4.0312999999999999</v>
      </c>
      <c r="K13" s="66">
        <f t="shared" si="3"/>
        <v>7</v>
      </c>
      <c r="L13" s="65">
        <f>VLOOKUP($A13,'Return Data'!$B$7:$R$2292,9,0)</f>
        <v>3.9981</v>
      </c>
      <c r="M13" s="66">
        <f t="shared" si="4"/>
        <v>7</v>
      </c>
      <c r="N13" s="65">
        <f>VLOOKUP($A13,'Return Data'!$B$7:$R$2292,10,0)</f>
        <v>3.6728999999999998</v>
      </c>
      <c r="O13" s="66">
        <f t="shared" si="5"/>
        <v>6</v>
      </c>
      <c r="P13" s="65">
        <f>VLOOKUP($A13,'Return Data'!$B$7:$R$2292,11,0)</f>
        <v>3.6646000000000001</v>
      </c>
      <c r="Q13" s="66">
        <f t="shared" si="6"/>
        <v>7</v>
      </c>
      <c r="R13" s="65">
        <f>VLOOKUP($A13,'Return Data'!$B$7:$R$2292,12,0)</f>
        <v>3.8018999999999998</v>
      </c>
      <c r="S13" s="66">
        <f t="shared" si="7"/>
        <v>4</v>
      </c>
      <c r="T13" s="65">
        <f>VLOOKUP($A13,'Return Data'!$B$7:$R$2292,13,0)</f>
        <v>3.8683000000000001</v>
      </c>
      <c r="U13" s="66">
        <f t="shared" si="8"/>
        <v>4</v>
      </c>
      <c r="V13" s="65">
        <f>VLOOKUP($A13,'Return Data'!$B$7:$R$2292,17,0)</f>
        <v>5.1120999999999999</v>
      </c>
      <c r="W13" s="66">
        <f t="shared" si="10"/>
        <v>2</v>
      </c>
      <c r="X13" s="65">
        <f>VLOOKUP($A13,'Return Data'!$B$7:$R$2292,14,0)</f>
        <v>6.0492999999999997</v>
      </c>
      <c r="Y13" s="66">
        <f t="shared" si="11"/>
        <v>2</v>
      </c>
      <c r="Z13" s="65">
        <f>VLOOKUP($A13,'Return Data'!$B$7:$R$2292,16,0)</f>
        <v>7.0590999999999999</v>
      </c>
      <c r="AA13" s="67">
        <f t="shared" si="9"/>
        <v>9</v>
      </c>
    </row>
    <row r="14" spans="1:27" x14ac:dyDescent="0.3">
      <c r="A14" s="63" t="s">
        <v>1195</v>
      </c>
      <c r="B14" s="64">
        <f>VLOOKUP($A14,'Return Data'!$B$7:$R$2292,3,0)</f>
        <v>44579</v>
      </c>
      <c r="C14" s="65">
        <f>VLOOKUP($A14,'Return Data'!$B$7:$R$2292,4,0)</f>
        <v>301.7285</v>
      </c>
      <c r="D14" s="65">
        <f>VLOOKUP($A14,'Return Data'!$B$7:$R$2292,5,0)</f>
        <v>1.9477</v>
      </c>
      <c r="E14" s="66">
        <f t="shared" si="0"/>
        <v>14</v>
      </c>
      <c r="F14" s="65">
        <f>VLOOKUP($A14,'Return Data'!$B$7:$R$2292,6,0)</f>
        <v>3.1856</v>
      </c>
      <c r="G14" s="66">
        <f t="shared" si="1"/>
        <v>10</v>
      </c>
      <c r="H14" s="65">
        <f>VLOOKUP($A14,'Return Data'!$B$7:$R$2292,7,0)</f>
        <v>3.6455000000000002</v>
      </c>
      <c r="I14" s="66">
        <f t="shared" si="2"/>
        <v>12</v>
      </c>
      <c r="J14" s="65">
        <f>VLOOKUP($A14,'Return Data'!$B$7:$R$2292,8,0)</f>
        <v>3.6307</v>
      </c>
      <c r="K14" s="66">
        <f t="shared" si="3"/>
        <v>12</v>
      </c>
      <c r="L14" s="65">
        <f>VLOOKUP($A14,'Return Data'!$B$7:$R$2292,9,0)</f>
        <v>3.7555999999999998</v>
      </c>
      <c r="M14" s="66">
        <f t="shared" si="4"/>
        <v>8</v>
      </c>
      <c r="N14" s="65">
        <f>VLOOKUP($A14,'Return Data'!$B$7:$R$2292,10,0)</f>
        <v>3.5295999999999998</v>
      </c>
      <c r="O14" s="66">
        <f t="shared" si="5"/>
        <v>8</v>
      </c>
      <c r="P14" s="65">
        <f>VLOOKUP($A14,'Return Data'!$B$7:$R$2292,11,0)</f>
        <v>3.5802</v>
      </c>
      <c r="Q14" s="66">
        <f t="shared" si="6"/>
        <v>8</v>
      </c>
      <c r="R14" s="65">
        <f>VLOOKUP($A14,'Return Data'!$B$7:$R$2292,12,0)</f>
        <v>3.6915</v>
      </c>
      <c r="S14" s="66">
        <f t="shared" si="7"/>
        <v>8</v>
      </c>
      <c r="T14" s="65">
        <f>VLOOKUP($A14,'Return Data'!$B$7:$R$2292,13,0)</f>
        <v>3.7723</v>
      </c>
      <c r="U14" s="66">
        <f t="shared" si="8"/>
        <v>8</v>
      </c>
      <c r="V14" s="65">
        <f>VLOOKUP($A14,'Return Data'!$B$7:$R$2292,17,0)</f>
        <v>4.8974000000000002</v>
      </c>
      <c r="W14" s="66">
        <f t="shared" si="10"/>
        <v>4</v>
      </c>
      <c r="X14" s="65">
        <f>VLOOKUP($A14,'Return Data'!$B$7:$R$2292,14,0)</f>
        <v>5.8246000000000002</v>
      </c>
      <c r="Y14" s="66">
        <f t="shared" si="11"/>
        <v>7</v>
      </c>
      <c r="Z14" s="65">
        <f>VLOOKUP($A14,'Return Data'!$B$7:$R$2292,16,0)</f>
        <v>7.2035</v>
      </c>
      <c r="AA14" s="67">
        <f t="shared" si="9"/>
        <v>6</v>
      </c>
    </row>
    <row r="15" spans="1:27" x14ac:dyDescent="0.3">
      <c r="A15" s="63" t="s">
        <v>1198</v>
      </c>
      <c r="B15" s="64">
        <f>VLOOKUP($A15,'Return Data'!$B$7:$R$2292,3,0)</f>
        <v>44579</v>
      </c>
      <c r="C15" s="65">
        <f>VLOOKUP($A15,'Return Data'!$B$7:$R$2292,4,0)</f>
        <v>32.656700000000001</v>
      </c>
      <c r="D15" s="65">
        <f>VLOOKUP($A15,'Return Data'!$B$7:$R$2292,5,0)</f>
        <v>1.4531000000000001</v>
      </c>
      <c r="E15" s="66">
        <f t="shared" si="0"/>
        <v>16</v>
      </c>
      <c r="F15" s="65">
        <f>VLOOKUP($A15,'Return Data'!$B$7:$R$2292,6,0)</f>
        <v>2.9908000000000001</v>
      </c>
      <c r="G15" s="66">
        <f t="shared" si="1"/>
        <v>13</v>
      </c>
      <c r="H15" s="65">
        <f>VLOOKUP($A15,'Return Data'!$B$7:$R$2292,7,0)</f>
        <v>3.4830999999999999</v>
      </c>
      <c r="I15" s="66">
        <f t="shared" si="2"/>
        <v>14</v>
      </c>
      <c r="J15" s="65">
        <f>VLOOKUP($A15,'Return Data'!$B$7:$R$2292,8,0)</f>
        <v>3.5095000000000001</v>
      </c>
      <c r="K15" s="66">
        <f t="shared" si="3"/>
        <v>14</v>
      </c>
      <c r="L15" s="65">
        <f>VLOOKUP($A15,'Return Data'!$B$7:$R$2292,9,0)</f>
        <v>3.4367000000000001</v>
      </c>
      <c r="M15" s="66">
        <f t="shared" si="4"/>
        <v>14</v>
      </c>
      <c r="N15" s="65">
        <f>VLOOKUP($A15,'Return Data'!$B$7:$R$2292,10,0)</f>
        <v>2.9952999999999999</v>
      </c>
      <c r="O15" s="66">
        <f t="shared" si="5"/>
        <v>16</v>
      </c>
      <c r="P15" s="65">
        <f>VLOOKUP($A15,'Return Data'!$B$7:$R$2292,11,0)</f>
        <v>2.9113000000000002</v>
      </c>
      <c r="Q15" s="66">
        <f t="shared" si="6"/>
        <v>17</v>
      </c>
      <c r="R15" s="65">
        <f>VLOOKUP($A15,'Return Data'!$B$7:$R$2292,12,0)</f>
        <v>2.9609999999999999</v>
      </c>
      <c r="S15" s="66">
        <f t="shared" si="7"/>
        <v>16</v>
      </c>
      <c r="T15" s="65">
        <f>VLOOKUP($A15,'Return Data'!$B$7:$R$2292,13,0)</f>
        <v>3.0619000000000001</v>
      </c>
      <c r="U15" s="66">
        <f t="shared" si="8"/>
        <v>14</v>
      </c>
      <c r="V15" s="65">
        <f>VLOOKUP($A15,'Return Data'!$B$7:$R$2292,17,0)</f>
        <v>3.9331999999999998</v>
      </c>
      <c r="W15" s="66">
        <f t="shared" si="10"/>
        <v>14</v>
      </c>
      <c r="X15" s="65">
        <f>VLOOKUP($A15,'Return Data'!$B$7:$R$2292,14,0)</f>
        <v>4.7984999999999998</v>
      </c>
      <c r="Y15" s="66">
        <f t="shared" si="11"/>
        <v>13</v>
      </c>
      <c r="Z15" s="65">
        <f>VLOOKUP($A15,'Return Data'!$B$7:$R$2292,16,0)</f>
        <v>6.4518000000000004</v>
      </c>
      <c r="AA15" s="67">
        <f t="shared" si="9"/>
        <v>13</v>
      </c>
    </row>
    <row r="16" spans="1:27" x14ac:dyDescent="0.3">
      <c r="A16" s="63" t="s">
        <v>1201</v>
      </c>
      <c r="B16" s="64">
        <f>VLOOKUP($A16,'Return Data'!$B$7:$R$2292,3,0)</f>
        <v>44579</v>
      </c>
      <c r="C16" s="65">
        <f>VLOOKUP($A16,'Return Data'!$B$7:$R$2292,4,0)</f>
        <v>2458.6716999999999</v>
      </c>
      <c r="D16" s="65">
        <f>VLOOKUP($A16,'Return Data'!$B$7:$R$2292,5,0)</f>
        <v>2.0234999999999999</v>
      </c>
      <c r="E16" s="66">
        <f t="shared" si="0"/>
        <v>12</v>
      </c>
      <c r="F16" s="65">
        <f>VLOOKUP($A16,'Return Data'!$B$7:$R$2292,6,0)</f>
        <v>2.6878000000000002</v>
      </c>
      <c r="G16" s="66">
        <f t="shared" si="1"/>
        <v>14</v>
      </c>
      <c r="H16" s="65">
        <f>VLOOKUP($A16,'Return Data'!$B$7:$R$2292,7,0)</f>
        <v>3.1762999999999999</v>
      </c>
      <c r="I16" s="66">
        <f t="shared" si="2"/>
        <v>15</v>
      </c>
      <c r="J16" s="65">
        <f>VLOOKUP($A16,'Return Data'!$B$7:$R$2292,8,0)</f>
        <v>3.2645</v>
      </c>
      <c r="K16" s="66">
        <f t="shared" si="3"/>
        <v>16</v>
      </c>
      <c r="L16" s="65">
        <f>VLOOKUP($A16,'Return Data'!$B$7:$R$2292,9,0)</f>
        <v>3.5556999999999999</v>
      </c>
      <c r="M16" s="66">
        <f t="shared" si="4"/>
        <v>13</v>
      </c>
      <c r="N16" s="65">
        <f>VLOOKUP($A16,'Return Data'!$B$7:$R$2292,10,0)</f>
        <v>3.1937000000000002</v>
      </c>
      <c r="O16" s="66">
        <f t="shared" si="5"/>
        <v>14</v>
      </c>
      <c r="P16" s="65">
        <f>VLOOKUP($A16,'Return Data'!$B$7:$R$2292,11,0)</f>
        <v>3.2934000000000001</v>
      </c>
      <c r="Q16" s="66">
        <f t="shared" si="6"/>
        <v>13</v>
      </c>
      <c r="R16" s="65">
        <f>VLOOKUP($A16,'Return Data'!$B$7:$R$2292,12,0)</f>
        <v>3.4944999999999999</v>
      </c>
      <c r="S16" s="66">
        <f t="shared" si="7"/>
        <v>11</v>
      </c>
      <c r="T16" s="65">
        <f>VLOOKUP($A16,'Return Data'!$B$7:$R$2292,13,0)</f>
        <v>3.6251000000000002</v>
      </c>
      <c r="U16" s="66">
        <f t="shared" si="8"/>
        <v>11</v>
      </c>
      <c r="V16" s="65">
        <f>VLOOKUP($A16,'Return Data'!$B$7:$R$2292,17,0)</f>
        <v>4.5819999999999999</v>
      </c>
      <c r="W16" s="66">
        <f t="shared" si="10"/>
        <v>10</v>
      </c>
      <c r="X16" s="65">
        <f>VLOOKUP($A16,'Return Data'!$B$7:$R$2292,14,0)</f>
        <v>5.3251999999999997</v>
      </c>
      <c r="Y16" s="66">
        <f t="shared" si="11"/>
        <v>12</v>
      </c>
      <c r="Z16" s="65">
        <f>VLOOKUP($A16,'Return Data'!$B$7:$R$2292,16,0)</f>
        <v>7.5247000000000002</v>
      </c>
      <c r="AA16" s="67">
        <f t="shared" si="9"/>
        <v>1</v>
      </c>
    </row>
    <row r="17" spans="1:27" x14ac:dyDescent="0.3">
      <c r="A17" s="63" t="s">
        <v>1205</v>
      </c>
      <c r="B17" s="64">
        <f>VLOOKUP($A17,'Return Data'!$B$7:$R$2292,3,0)</f>
        <v>44579</v>
      </c>
      <c r="C17" s="65">
        <f>VLOOKUP($A17,'Return Data'!$B$7:$R$2292,4,0)</f>
        <v>3570.6660000000002</v>
      </c>
      <c r="D17" s="65">
        <f>VLOOKUP($A17,'Return Data'!$B$7:$R$2292,5,0)</f>
        <v>2.5516000000000001</v>
      </c>
      <c r="E17" s="66">
        <f t="shared" si="0"/>
        <v>8</v>
      </c>
      <c r="F17" s="65">
        <f>VLOOKUP($A17,'Return Data'!$B$7:$R$2292,6,0)</f>
        <v>3.5362</v>
      </c>
      <c r="G17" s="66">
        <f t="shared" si="1"/>
        <v>3</v>
      </c>
      <c r="H17" s="65">
        <f>VLOOKUP($A17,'Return Data'!$B$7:$R$2292,7,0)</f>
        <v>4.2995999999999999</v>
      </c>
      <c r="I17" s="66">
        <f t="shared" si="2"/>
        <v>2</v>
      </c>
      <c r="J17" s="65">
        <f>VLOOKUP($A17,'Return Data'!$B$7:$R$2292,8,0)</f>
        <v>4.3074000000000003</v>
      </c>
      <c r="K17" s="66">
        <f t="shared" si="3"/>
        <v>2</v>
      </c>
      <c r="L17" s="65">
        <f>VLOOKUP($A17,'Return Data'!$B$7:$R$2292,9,0)</f>
        <v>4.1534000000000004</v>
      </c>
      <c r="M17" s="66">
        <f t="shared" si="4"/>
        <v>6</v>
      </c>
      <c r="N17" s="65">
        <f>VLOOKUP($A17,'Return Data'!$B$7:$R$2292,10,0)</f>
        <v>3.7330999999999999</v>
      </c>
      <c r="O17" s="66">
        <f t="shared" si="5"/>
        <v>4</v>
      </c>
      <c r="P17" s="65">
        <f>VLOOKUP($A17,'Return Data'!$B$7:$R$2292,11,0)</f>
        <v>3.6855000000000002</v>
      </c>
      <c r="Q17" s="66">
        <f t="shared" si="6"/>
        <v>4</v>
      </c>
      <c r="R17" s="65">
        <f>VLOOKUP($A17,'Return Data'!$B$7:$R$2292,12,0)</f>
        <v>3.7423999999999999</v>
      </c>
      <c r="S17" s="66">
        <f t="shared" si="7"/>
        <v>7</v>
      </c>
      <c r="T17" s="65">
        <f>VLOOKUP($A17,'Return Data'!$B$7:$R$2292,13,0)</f>
        <v>3.8071999999999999</v>
      </c>
      <c r="U17" s="66">
        <f t="shared" si="8"/>
        <v>7</v>
      </c>
      <c r="V17" s="65">
        <f>VLOOKUP($A17,'Return Data'!$B$7:$R$2292,17,0)</f>
        <v>4.6172000000000004</v>
      </c>
      <c r="W17" s="66">
        <f t="shared" si="10"/>
        <v>8</v>
      </c>
      <c r="X17" s="65">
        <f>VLOOKUP($A17,'Return Data'!$B$7:$R$2292,14,0)</f>
        <v>5.6864999999999997</v>
      </c>
      <c r="Y17" s="66">
        <f t="shared" si="11"/>
        <v>8</v>
      </c>
      <c r="Z17" s="65">
        <f>VLOOKUP($A17,'Return Data'!$B$7:$R$2292,16,0)</f>
        <v>7.1105</v>
      </c>
      <c r="AA17" s="67">
        <f t="shared" si="9"/>
        <v>8</v>
      </c>
    </row>
    <row r="18" spans="1:27" x14ac:dyDescent="0.3">
      <c r="A18" s="63" t="s">
        <v>1208</v>
      </c>
      <c r="B18" s="64">
        <f>VLOOKUP($A18,'Return Data'!$B$7:$R$2292,3,0)</f>
        <v>44579</v>
      </c>
      <c r="C18" s="65">
        <f>VLOOKUP($A18,'Return Data'!$B$7:$R$2292,4,0)</f>
        <v>31.905204739763001</v>
      </c>
      <c r="D18" s="65">
        <f>VLOOKUP($A18,'Return Data'!$B$7:$R$2292,5,0)</f>
        <v>1.5444</v>
      </c>
      <c r="E18" s="66">
        <f t="shared" si="0"/>
        <v>15</v>
      </c>
      <c r="F18" s="65">
        <f>VLOOKUP($A18,'Return Data'!$B$7:$R$2292,6,0)</f>
        <v>2.5316999999999998</v>
      </c>
      <c r="G18" s="66">
        <f t="shared" si="1"/>
        <v>17</v>
      </c>
      <c r="H18" s="65">
        <f>VLOOKUP($A18,'Return Data'!$B$7:$R$2292,7,0)</f>
        <v>3.1640999999999999</v>
      </c>
      <c r="I18" s="66">
        <f t="shared" si="2"/>
        <v>17</v>
      </c>
      <c r="J18" s="65">
        <f>VLOOKUP($A18,'Return Data'!$B$7:$R$2292,8,0)</f>
        <v>3.2521</v>
      </c>
      <c r="K18" s="66">
        <f t="shared" si="3"/>
        <v>17</v>
      </c>
      <c r="L18" s="65">
        <f>VLOOKUP($A18,'Return Data'!$B$7:$R$2292,9,0)</f>
        <v>3.4152999999999998</v>
      </c>
      <c r="M18" s="66">
        <f t="shared" si="4"/>
        <v>16</v>
      </c>
      <c r="N18" s="65">
        <f>VLOOKUP($A18,'Return Data'!$B$7:$R$2292,10,0)</f>
        <v>3.0598999999999998</v>
      </c>
      <c r="O18" s="66">
        <f t="shared" si="5"/>
        <v>15</v>
      </c>
      <c r="P18" s="65">
        <f>VLOOKUP($A18,'Return Data'!$B$7:$R$2292,11,0)</f>
        <v>3.0867</v>
      </c>
      <c r="Q18" s="66">
        <f t="shared" si="6"/>
        <v>15</v>
      </c>
      <c r="R18" s="65">
        <f>VLOOKUP($A18,'Return Data'!$B$7:$R$2292,12,0)</f>
        <v>3.0116000000000001</v>
      </c>
      <c r="S18" s="66">
        <f t="shared" si="7"/>
        <v>15</v>
      </c>
      <c r="T18" s="65">
        <f>VLOOKUP($A18,'Return Data'!$B$7:$R$2292,13,0)</f>
        <v>2.9832999999999998</v>
      </c>
      <c r="U18" s="66">
        <f t="shared" si="8"/>
        <v>16</v>
      </c>
      <c r="V18" s="65">
        <f>VLOOKUP($A18,'Return Data'!$B$7:$R$2292,17,0)</f>
        <v>4.0552000000000001</v>
      </c>
      <c r="W18" s="66">
        <f t="shared" si="10"/>
        <v>13</v>
      </c>
      <c r="X18" s="65">
        <f>VLOOKUP($A18,'Return Data'!$B$7:$R$2292,14,0)</f>
        <v>5.3781999999999996</v>
      </c>
      <c r="Y18" s="66">
        <f t="shared" si="11"/>
        <v>11</v>
      </c>
      <c r="Z18" s="65">
        <f>VLOOKUP($A18,'Return Data'!$B$7:$R$2292,16,0)</f>
        <v>7.3064999999999998</v>
      </c>
      <c r="AA18" s="67">
        <f t="shared" si="9"/>
        <v>4</v>
      </c>
    </row>
    <row r="19" spans="1:27" x14ac:dyDescent="0.3">
      <c r="A19" s="63" t="s">
        <v>1209</v>
      </c>
      <c r="B19" s="64">
        <f>VLOOKUP($A19,'Return Data'!$B$7:$R$2292,3,0)</f>
        <v>44579</v>
      </c>
      <c r="C19" s="65">
        <f>VLOOKUP($A19,'Return Data'!$B$7:$R$2292,4,0)</f>
        <v>3292.9774000000002</v>
      </c>
      <c r="D19" s="65">
        <f>VLOOKUP($A19,'Return Data'!$B$7:$R$2292,5,0)</f>
        <v>2.5417999999999998</v>
      </c>
      <c r="E19" s="66">
        <f t="shared" si="0"/>
        <v>9</v>
      </c>
      <c r="F19" s="65">
        <f>VLOOKUP($A19,'Return Data'!$B$7:$R$2292,6,0)</f>
        <v>3.5181</v>
      </c>
      <c r="G19" s="66">
        <f t="shared" si="1"/>
        <v>4</v>
      </c>
      <c r="H19" s="65">
        <f>VLOOKUP($A19,'Return Data'!$B$7:$R$2292,7,0)</f>
        <v>4.0739000000000001</v>
      </c>
      <c r="I19" s="66">
        <f t="shared" si="2"/>
        <v>7</v>
      </c>
      <c r="J19" s="65">
        <f>VLOOKUP($A19,'Return Data'!$B$7:$R$2292,8,0)</f>
        <v>4.1224999999999996</v>
      </c>
      <c r="K19" s="66">
        <f t="shared" si="3"/>
        <v>5</v>
      </c>
      <c r="L19" s="65">
        <f>VLOOKUP($A19,'Return Data'!$B$7:$R$2292,9,0)</f>
        <v>4.2324999999999999</v>
      </c>
      <c r="M19" s="66">
        <f t="shared" si="4"/>
        <v>2</v>
      </c>
      <c r="N19" s="65">
        <f>VLOOKUP($A19,'Return Data'!$B$7:$R$2292,10,0)</f>
        <v>3.8201000000000001</v>
      </c>
      <c r="O19" s="66">
        <f t="shared" si="5"/>
        <v>1</v>
      </c>
      <c r="P19" s="65">
        <f>VLOOKUP($A19,'Return Data'!$B$7:$R$2292,11,0)</f>
        <v>3.7029000000000001</v>
      </c>
      <c r="Q19" s="66">
        <f t="shared" si="6"/>
        <v>2</v>
      </c>
      <c r="R19" s="65">
        <f>VLOOKUP($A19,'Return Data'!$B$7:$R$2292,12,0)</f>
        <v>3.8025000000000002</v>
      </c>
      <c r="S19" s="66">
        <f t="shared" si="7"/>
        <v>3</v>
      </c>
      <c r="T19" s="65">
        <f>VLOOKUP($A19,'Return Data'!$B$7:$R$2292,13,0)</f>
        <v>3.8980999999999999</v>
      </c>
      <c r="U19" s="66">
        <f t="shared" si="8"/>
        <v>3</v>
      </c>
      <c r="V19" s="65">
        <f>VLOOKUP($A19,'Return Data'!$B$7:$R$2292,17,0)</f>
        <v>4.8371000000000004</v>
      </c>
      <c r="W19" s="66">
        <f t="shared" si="10"/>
        <v>6</v>
      </c>
      <c r="X19" s="65">
        <f>VLOOKUP($A19,'Return Data'!$B$7:$R$2292,14,0)</f>
        <v>5.8548999999999998</v>
      </c>
      <c r="Y19" s="66">
        <f t="shared" si="11"/>
        <v>5</v>
      </c>
      <c r="Z19" s="65">
        <f>VLOOKUP($A19,'Return Data'!$B$7:$R$2292,16,0)</f>
        <v>7.4409000000000001</v>
      </c>
      <c r="AA19" s="67">
        <f t="shared" si="9"/>
        <v>2</v>
      </c>
    </row>
    <row r="20" spans="1:27" x14ac:dyDescent="0.3">
      <c r="A20" s="63" t="s">
        <v>1212</v>
      </c>
      <c r="B20" s="64">
        <f>VLOOKUP($A20,'Return Data'!$B$7:$R$2292,3,0)</f>
        <v>44579</v>
      </c>
      <c r="C20" s="65">
        <f>VLOOKUP($A20,'Return Data'!$B$7:$R$2292,4,0)</f>
        <v>1067.777</v>
      </c>
      <c r="D20" s="65">
        <f>VLOOKUP($A20,'Return Data'!$B$7:$R$2292,5,0)</f>
        <v>1.3536999999999999</v>
      </c>
      <c r="E20" s="66">
        <f t="shared" si="0"/>
        <v>17</v>
      </c>
      <c r="F20" s="65">
        <f>VLOOKUP($A20,'Return Data'!$B$7:$R$2292,6,0)</f>
        <v>2.5764</v>
      </c>
      <c r="G20" s="66">
        <f t="shared" si="1"/>
        <v>16</v>
      </c>
      <c r="H20" s="65">
        <f>VLOOKUP($A20,'Return Data'!$B$7:$R$2292,7,0)</f>
        <v>3.9687999999999999</v>
      </c>
      <c r="I20" s="66">
        <f t="shared" si="2"/>
        <v>8</v>
      </c>
      <c r="J20" s="65">
        <f>VLOOKUP($A20,'Return Data'!$B$7:$R$2292,8,0)</f>
        <v>3.8226</v>
      </c>
      <c r="K20" s="66">
        <f t="shared" si="3"/>
        <v>9</v>
      </c>
      <c r="L20" s="65">
        <f>VLOOKUP($A20,'Return Data'!$B$7:$R$2292,9,0)</f>
        <v>3.4009999999999998</v>
      </c>
      <c r="M20" s="66">
        <f t="shared" si="4"/>
        <v>17</v>
      </c>
      <c r="N20" s="65">
        <f>VLOOKUP($A20,'Return Data'!$B$7:$R$2292,10,0)</f>
        <v>2.8039999999999998</v>
      </c>
      <c r="O20" s="66">
        <f t="shared" si="5"/>
        <v>17</v>
      </c>
      <c r="P20" s="65">
        <f>VLOOKUP($A20,'Return Data'!$B$7:$R$2292,11,0)</f>
        <v>2.9712000000000001</v>
      </c>
      <c r="Q20" s="66">
        <f t="shared" si="6"/>
        <v>16</v>
      </c>
      <c r="R20" s="65">
        <f>VLOOKUP($A20,'Return Data'!$B$7:$R$2292,12,0)</f>
        <v>2.9508000000000001</v>
      </c>
      <c r="S20" s="66">
        <f t="shared" si="7"/>
        <v>17</v>
      </c>
      <c r="T20" s="65"/>
      <c r="U20" s="66"/>
      <c r="V20" s="65"/>
      <c r="W20" s="66"/>
      <c r="X20" s="65"/>
      <c r="Y20" s="66"/>
      <c r="Z20" s="65">
        <f>VLOOKUP($A20,'Return Data'!$B$7:$R$2292,16,0)</f>
        <v>3.5667</v>
      </c>
      <c r="AA20" s="67">
        <f t="shared" si="9"/>
        <v>17</v>
      </c>
    </row>
    <row r="21" spans="1:27" x14ac:dyDescent="0.3">
      <c r="A21" s="63" t="s">
        <v>1216</v>
      </c>
      <c r="B21" s="64">
        <f>VLOOKUP($A21,'Return Data'!$B$7:$R$2292,3,0)</f>
        <v>44579</v>
      </c>
      <c r="C21" s="65">
        <f>VLOOKUP($A21,'Return Data'!$B$7:$R$2292,4,0)</f>
        <v>33.439799999999998</v>
      </c>
      <c r="D21" s="65">
        <f>VLOOKUP($A21,'Return Data'!$B$7:$R$2292,5,0)</f>
        <v>2.1831999999999998</v>
      </c>
      <c r="E21" s="66">
        <f t="shared" si="0"/>
        <v>11</v>
      </c>
      <c r="F21" s="65">
        <f>VLOOKUP($A21,'Return Data'!$B$7:$R$2292,6,0)</f>
        <v>3.0026999999999999</v>
      </c>
      <c r="G21" s="66">
        <f t="shared" si="1"/>
        <v>12</v>
      </c>
      <c r="H21" s="65">
        <f>VLOOKUP($A21,'Return Data'!$B$7:$R$2292,7,0)</f>
        <v>3.7138</v>
      </c>
      <c r="I21" s="66">
        <f t="shared" si="2"/>
        <v>11</v>
      </c>
      <c r="J21" s="65">
        <f>VLOOKUP($A21,'Return Data'!$B$7:$R$2292,8,0)</f>
        <v>3.6695000000000002</v>
      </c>
      <c r="K21" s="66">
        <f t="shared" si="3"/>
        <v>11</v>
      </c>
      <c r="L21" s="65">
        <f>VLOOKUP($A21,'Return Data'!$B$7:$R$2292,9,0)</f>
        <v>3.6168</v>
      </c>
      <c r="M21" s="66">
        <f t="shared" si="4"/>
        <v>11</v>
      </c>
      <c r="N21" s="65">
        <f>VLOOKUP($A21,'Return Data'!$B$7:$R$2292,10,0)</f>
        <v>3.2294</v>
      </c>
      <c r="O21" s="66">
        <f t="shared" si="5"/>
        <v>13</v>
      </c>
      <c r="P21" s="65">
        <f>VLOOKUP($A21,'Return Data'!$B$7:$R$2292,11,0)</f>
        <v>3.2433999999999998</v>
      </c>
      <c r="Q21" s="66">
        <f t="shared" si="6"/>
        <v>14</v>
      </c>
      <c r="R21" s="65">
        <f>VLOOKUP($A21,'Return Data'!$B$7:$R$2292,12,0)</f>
        <v>3.3397999999999999</v>
      </c>
      <c r="S21" s="66">
        <f t="shared" si="7"/>
        <v>13</v>
      </c>
      <c r="T21" s="65">
        <f>VLOOKUP($A21,'Return Data'!$B$7:$R$2292,13,0)</f>
        <v>3.4390999999999998</v>
      </c>
      <c r="U21" s="66">
        <f>RANK(T21,T$8:T$24,0)</f>
        <v>12</v>
      </c>
      <c r="V21" s="65">
        <f>VLOOKUP($A21,'Return Data'!$B$7:$R$2292,17,0)</f>
        <v>4.4428999999999998</v>
      </c>
      <c r="W21" s="66">
        <f>RANK(V21,V$8:V$24,0)</f>
        <v>11</v>
      </c>
      <c r="X21" s="65">
        <f>VLOOKUP($A21,'Return Data'!$B$7:$R$2292,14,0)</f>
        <v>5.4714999999999998</v>
      </c>
      <c r="Y21" s="66">
        <f>RANK(X21,X$8:X$24,0)</f>
        <v>10</v>
      </c>
      <c r="Z21" s="65">
        <f>VLOOKUP($A21,'Return Data'!$B$7:$R$2292,16,0)</f>
        <v>7.1306000000000003</v>
      </c>
      <c r="AA21" s="67">
        <f t="shared" si="9"/>
        <v>7</v>
      </c>
    </row>
    <row r="22" spans="1:27" x14ac:dyDescent="0.3">
      <c r="A22" s="63" t="s">
        <v>1218</v>
      </c>
      <c r="B22" s="64">
        <f>VLOOKUP($A22,'Return Data'!$B$7:$R$2292,3,0)</f>
        <v>44579</v>
      </c>
      <c r="C22" s="65">
        <f>VLOOKUP($A22,'Return Data'!$B$7:$R$2292,4,0)</f>
        <v>11.997999999999999</v>
      </c>
      <c r="D22" s="65">
        <f>VLOOKUP($A22,'Return Data'!$B$7:$R$2292,5,0)</f>
        <v>3.9552999999999998</v>
      </c>
      <c r="E22" s="66">
        <f t="shared" si="0"/>
        <v>2</v>
      </c>
      <c r="F22" s="65">
        <f>VLOOKUP($A22,'Return Data'!$B$7:$R$2292,6,0)</f>
        <v>3.3475999999999999</v>
      </c>
      <c r="G22" s="66">
        <f t="shared" si="1"/>
        <v>8</v>
      </c>
      <c r="H22" s="65">
        <f>VLOOKUP($A22,'Return Data'!$B$7:$R$2292,7,0)</f>
        <v>3.9578000000000002</v>
      </c>
      <c r="I22" s="66">
        <f t="shared" si="2"/>
        <v>9</v>
      </c>
      <c r="J22" s="65">
        <f>VLOOKUP($A22,'Return Data'!$B$7:$R$2292,8,0)</f>
        <v>3.5686</v>
      </c>
      <c r="K22" s="66">
        <f t="shared" si="3"/>
        <v>13</v>
      </c>
      <c r="L22" s="65">
        <f>VLOOKUP($A22,'Return Data'!$B$7:$R$2292,9,0)</f>
        <v>3.4232</v>
      </c>
      <c r="M22" s="66">
        <f t="shared" si="4"/>
        <v>15</v>
      </c>
      <c r="N22" s="65">
        <f>VLOOKUP($A22,'Return Data'!$B$7:$R$2292,10,0)</f>
        <v>3.2806999999999999</v>
      </c>
      <c r="O22" s="66">
        <f t="shared" si="5"/>
        <v>12</v>
      </c>
      <c r="P22" s="65">
        <f>VLOOKUP($A22,'Return Data'!$B$7:$R$2292,11,0)</f>
        <v>3.3046000000000002</v>
      </c>
      <c r="Q22" s="66">
        <f t="shared" si="6"/>
        <v>12</v>
      </c>
      <c r="R22" s="65">
        <f>VLOOKUP($A22,'Return Data'!$B$7:$R$2292,12,0)</f>
        <v>3.3654000000000002</v>
      </c>
      <c r="S22" s="66">
        <f t="shared" si="7"/>
        <v>12</v>
      </c>
      <c r="T22" s="65">
        <f>VLOOKUP($A22,'Return Data'!$B$7:$R$2292,13,0)</f>
        <v>3.4114</v>
      </c>
      <c r="U22" s="66">
        <f>RANK(T22,T$8:T$24,0)</f>
        <v>13</v>
      </c>
      <c r="V22" s="65">
        <f>VLOOKUP($A22,'Return Data'!$B$7:$R$2292,17,0)</f>
        <v>4.2117000000000004</v>
      </c>
      <c r="W22" s="66">
        <f>RANK(V22,V$8:V$24,0)</f>
        <v>12</v>
      </c>
      <c r="X22" s="65"/>
      <c r="Y22" s="66"/>
      <c r="Z22" s="65">
        <f>VLOOKUP($A22,'Return Data'!$B$7:$R$2292,16,0)</f>
        <v>5.6485000000000003</v>
      </c>
      <c r="AA22" s="67">
        <f t="shared" si="9"/>
        <v>14</v>
      </c>
    </row>
    <row r="23" spans="1:27" x14ac:dyDescent="0.3">
      <c r="A23" s="63" t="s">
        <v>1220</v>
      </c>
      <c r="B23" s="64">
        <f>VLOOKUP($A23,'Return Data'!$B$7:$R$2292,3,0)</f>
        <v>44579</v>
      </c>
      <c r="C23" s="65">
        <f>VLOOKUP($A23,'Return Data'!$B$7:$R$2292,4,0)</f>
        <v>3753.5924</v>
      </c>
      <c r="D23" s="65">
        <f>VLOOKUP($A23,'Return Data'!$B$7:$R$2292,5,0)</f>
        <v>2.8105000000000002</v>
      </c>
      <c r="E23" s="66">
        <f t="shared" si="0"/>
        <v>7</v>
      </c>
      <c r="F23" s="65">
        <f>VLOOKUP($A23,'Return Data'!$B$7:$R$2292,6,0)</f>
        <v>3.2574999999999998</v>
      </c>
      <c r="G23" s="66">
        <f t="shared" si="1"/>
        <v>9</v>
      </c>
      <c r="H23" s="65">
        <f>VLOOKUP($A23,'Return Data'!$B$7:$R$2292,7,0)</f>
        <v>4.2550999999999997</v>
      </c>
      <c r="I23" s="66">
        <f t="shared" si="2"/>
        <v>3</v>
      </c>
      <c r="J23" s="65">
        <f>VLOOKUP($A23,'Return Data'!$B$7:$R$2292,8,0)</f>
        <v>4.1967999999999996</v>
      </c>
      <c r="K23" s="66">
        <f t="shared" si="3"/>
        <v>3</v>
      </c>
      <c r="L23" s="65">
        <f>VLOOKUP($A23,'Return Data'!$B$7:$R$2292,9,0)</f>
        <v>4.1703999999999999</v>
      </c>
      <c r="M23" s="66">
        <f t="shared" si="4"/>
        <v>4</v>
      </c>
      <c r="N23" s="65">
        <f>VLOOKUP($A23,'Return Data'!$B$7:$R$2292,10,0)</f>
        <v>3.7052999999999998</v>
      </c>
      <c r="O23" s="66">
        <f t="shared" si="5"/>
        <v>5</v>
      </c>
      <c r="P23" s="65">
        <f>VLOOKUP($A23,'Return Data'!$B$7:$R$2292,11,0)</f>
        <v>3.6793</v>
      </c>
      <c r="Q23" s="66">
        <f t="shared" si="6"/>
        <v>6</v>
      </c>
      <c r="R23" s="65">
        <f>VLOOKUP($A23,'Return Data'!$B$7:$R$2292,12,0)</f>
        <v>3.8774999999999999</v>
      </c>
      <c r="S23" s="66">
        <f t="shared" si="7"/>
        <v>2</v>
      </c>
      <c r="T23" s="65">
        <f>VLOOKUP($A23,'Return Data'!$B$7:$R$2292,13,0)</f>
        <v>4.0149999999999997</v>
      </c>
      <c r="U23" s="66">
        <f>RANK(T23,T$8:T$24,0)</f>
        <v>1</v>
      </c>
      <c r="V23" s="65">
        <f>VLOOKUP($A23,'Return Data'!$B$7:$R$2292,17,0)</f>
        <v>5.1032000000000002</v>
      </c>
      <c r="W23" s="66">
        <f>RANK(V23,V$8:V$24,0)</f>
        <v>3</v>
      </c>
      <c r="X23" s="65">
        <f>VLOOKUP($A23,'Return Data'!$B$7:$R$2292,14,0)</f>
        <v>6.0053999999999998</v>
      </c>
      <c r="Y23" s="66">
        <f>RANK(X23,X$8:X$24,0)</f>
        <v>3</v>
      </c>
      <c r="Z23" s="65">
        <f>VLOOKUP($A23,'Return Data'!$B$7:$R$2292,16,0)</f>
        <v>6.7358000000000002</v>
      </c>
      <c r="AA23" s="67">
        <f t="shared" si="9"/>
        <v>11</v>
      </c>
    </row>
    <row r="24" spans="1:27" x14ac:dyDescent="0.3">
      <c r="A24" s="63" t="s">
        <v>1222</v>
      </c>
      <c r="B24" s="64">
        <f>VLOOKUP($A24,'Return Data'!$B$7:$R$2292,3,0)</f>
        <v>44579</v>
      </c>
      <c r="C24" s="65">
        <f>VLOOKUP($A24,'Return Data'!$B$7:$R$2292,4,0)</f>
        <v>2446.3966</v>
      </c>
      <c r="D24" s="65">
        <f>VLOOKUP($A24,'Return Data'!$B$7:$R$2292,5,0)</f>
        <v>3.0245000000000002</v>
      </c>
      <c r="E24" s="66">
        <f t="shared" si="0"/>
        <v>5</v>
      </c>
      <c r="F24" s="65">
        <f>VLOOKUP($A24,'Return Data'!$B$7:$R$2292,6,0)</f>
        <v>3.5605000000000002</v>
      </c>
      <c r="G24" s="66">
        <f t="shared" si="1"/>
        <v>2</v>
      </c>
      <c r="H24" s="65">
        <f>VLOOKUP($A24,'Return Data'!$B$7:$R$2292,7,0)</f>
        <v>4.2275</v>
      </c>
      <c r="I24" s="66">
        <f t="shared" si="2"/>
        <v>4</v>
      </c>
      <c r="J24" s="65">
        <f>VLOOKUP($A24,'Return Data'!$B$7:$R$2292,8,0)</f>
        <v>4.1124999999999998</v>
      </c>
      <c r="K24" s="66">
        <f t="shared" si="3"/>
        <v>6</v>
      </c>
      <c r="L24" s="65">
        <f>VLOOKUP($A24,'Return Data'!$B$7:$R$2292,9,0)</f>
        <v>4.1997999999999998</v>
      </c>
      <c r="M24" s="66">
        <f t="shared" si="4"/>
        <v>3</v>
      </c>
      <c r="N24" s="65">
        <f>VLOOKUP($A24,'Return Data'!$B$7:$R$2292,10,0)</f>
        <v>3.7349999999999999</v>
      </c>
      <c r="O24" s="66">
        <f t="shared" si="5"/>
        <v>3</v>
      </c>
      <c r="P24" s="65">
        <f>VLOOKUP($A24,'Return Data'!$B$7:$R$2292,11,0)</f>
        <v>3.7014</v>
      </c>
      <c r="Q24" s="66">
        <f t="shared" si="6"/>
        <v>3</v>
      </c>
      <c r="R24" s="65">
        <f>VLOOKUP($A24,'Return Data'!$B$7:$R$2292,12,0)</f>
        <v>3.7814000000000001</v>
      </c>
      <c r="S24" s="66">
        <f t="shared" si="7"/>
        <v>5</v>
      </c>
      <c r="T24" s="65">
        <f>VLOOKUP($A24,'Return Data'!$B$7:$R$2292,13,0)</f>
        <v>3.8628</v>
      </c>
      <c r="U24" s="66">
        <f>RANK(T24,T$8:T$24,0)</f>
        <v>5</v>
      </c>
      <c r="V24" s="65">
        <f>VLOOKUP($A24,'Return Data'!$B$7:$R$2292,17,0)</f>
        <v>4.8487</v>
      </c>
      <c r="W24" s="66">
        <f>RANK(V24,V$8:V$24,0)</f>
        <v>5</v>
      </c>
      <c r="X24" s="65">
        <f>VLOOKUP($A24,'Return Data'!$B$7:$R$2292,14,0)</f>
        <v>5.8307000000000002</v>
      </c>
      <c r="Y24" s="66">
        <f>RANK(X24,X$8:X$24,0)</f>
        <v>6</v>
      </c>
      <c r="Z24" s="65">
        <f>VLOOKUP($A24,'Return Data'!$B$7:$R$2292,16,0)</f>
        <v>7.3966000000000003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2.5321882352941176</v>
      </c>
      <c r="E26" s="74"/>
      <c r="F26" s="75">
        <f>AVERAGE(F8:F24)</f>
        <v>3.1820529411764702</v>
      </c>
      <c r="G26" s="74"/>
      <c r="H26" s="75">
        <f>AVERAGE(H8:H24)</f>
        <v>3.8384999999999998</v>
      </c>
      <c r="I26" s="74"/>
      <c r="J26" s="75">
        <f>AVERAGE(J8:J24)</f>
        <v>3.8212529411764704</v>
      </c>
      <c r="K26" s="74"/>
      <c r="L26" s="75">
        <f>AVERAGE(L8:L24)</f>
        <v>3.8156470588235303</v>
      </c>
      <c r="M26" s="74"/>
      <c r="N26" s="75">
        <f>AVERAGE(N8:N24)</f>
        <v>3.4358235294117643</v>
      </c>
      <c r="O26" s="74"/>
      <c r="P26" s="75">
        <f>AVERAGE(P8:P24)</f>
        <v>3.4398529411764707</v>
      </c>
      <c r="Q26" s="74"/>
      <c r="R26" s="75">
        <f>AVERAGE(R8:R24)</f>
        <v>3.5206294117647055</v>
      </c>
      <c r="S26" s="74"/>
      <c r="T26" s="75">
        <f>AVERAGE(T8:T24)</f>
        <v>3.6222812500000008</v>
      </c>
      <c r="U26" s="74"/>
      <c r="V26" s="75">
        <f>AVERAGE(V8:V24)</f>
        <v>4.6543928571428577</v>
      </c>
      <c r="W26" s="74"/>
      <c r="X26" s="75">
        <f>AVERAGE(X8:X24)</f>
        <v>5.6805923076923079</v>
      </c>
      <c r="Y26" s="74"/>
      <c r="Z26" s="75">
        <f>AVERAGE(Z8:Z24)</f>
        <v>6.5231882352941177</v>
      </c>
      <c r="AA26" s="76"/>
    </row>
    <row r="27" spans="1:27" x14ac:dyDescent="0.3">
      <c r="A27" s="73" t="s">
        <v>28</v>
      </c>
      <c r="B27" s="74"/>
      <c r="C27" s="74"/>
      <c r="D27" s="75">
        <f>MIN(D8:D24)</f>
        <v>1.3536999999999999</v>
      </c>
      <c r="E27" s="74"/>
      <c r="F27" s="75">
        <f>MIN(F8:F24)</f>
        <v>2.5316999999999998</v>
      </c>
      <c r="G27" s="74"/>
      <c r="H27" s="75">
        <f>MIN(H8:H24)</f>
        <v>3.1640999999999999</v>
      </c>
      <c r="I27" s="74"/>
      <c r="J27" s="75">
        <f>MIN(J8:J24)</f>
        <v>3.2521</v>
      </c>
      <c r="K27" s="74"/>
      <c r="L27" s="75">
        <f>MIN(L8:L24)</f>
        <v>3.4009999999999998</v>
      </c>
      <c r="M27" s="74"/>
      <c r="N27" s="75">
        <f>MIN(N8:N24)</f>
        <v>2.8039999999999998</v>
      </c>
      <c r="O27" s="74"/>
      <c r="P27" s="75">
        <f>MIN(P8:P24)</f>
        <v>2.9113000000000002</v>
      </c>
      <c r="Q27" s="74"/>
      <c r="R27" s="75">
        <f>MIN(R8:R24)</f>
        <v>2.9508000000000001</v>
      </c>
      <c r="S27" s="74"/>
      <c r="T27" s="75">
        <f>MIN(T8:T24)</f>
        <v>2.9832999999999998</v>
      </c>
      <c r="U27" s="74"/>
      <c r="V27" s="75">
        <f>MIN(V8:V24)</f>
        <v>3.9331999999999998</v>
      </c>
      <c r="W27" s="74"/>
      <c r="X27" s="75">
        <f>MIN(X8:X24)</f>
        <v>4.7984999999999998</v>
      </c>
      <c r="Y27" s="74"/>
      <c r="Z27" s="75">
        <f>MIN(Z8:Z24)</f>
        <v>3.5667</v>
      </c>
      <c r="AA27" s="76"/>
    </row>
    <row r="28" spans="1:27" ht="15" thickBot="1" x14ac:dyDescent="0.35">
      <c r="A28" s="77" t="s">
        <v>29</v>
      </c>
      <c r="B28" s="78"/>
      <c r="C28" s="78"/>
      <c r="D28" s="79">
        <f>MAX(D8:D24)</f>
        <v>3.9567999999999999</v>
      </c>
      <c r="E28" s="78"/>
      <c r="F28" s="79">
        <f>MAX(F8:F24)</f>
        <v>3.6753</v>
      </c>
      <c r="G28" s="78"/>
      <c r="H28" s="79">
        <f>MAX(H8:H24)</f>
        <v>4.4970999999999997</v>
      </c>
      <c r="I28" s="78"/>
      <c r="J28" s="79">
        <f>MAX(J8:J24)</f>
        <v>4.4154999999999998</v>
      </c>
      <c r="K28" s="78"/>
      <c r="L28" s="79">
        <f>MAX(L8:L24)</f>
        <v>4.3460000000000001</v>
      </c>
      <c r="M28" s="78"/>
      <c r="N28" s="79">
        <f>MAX(N8:N24)</f>
        <v>3.8201000000000001</v>
      </c>
      <c r="O28" s="78"/>
      <c r="P28" s="79">
        <f>MAX(P8:P24)</f>
        <v>3.7650999999999999</v>
      </c>
      <c r="Q28" s="78"/>
      <c r="R28" s="79">
        <f>MAX(R8:R24)</f>
        <v>3.8828999999999998</v>
      </c>
      <c r="S28" s="78"/>
      <c r="T28" s="79">
        <f>MAX(T8:T24)</f>
        <v>4.0149999999999997</v>
      </c>
      <c r="U28" s="78"/>
      <c r="V28" s="79">
        <f>MAX(V8:V24)</f>
        <v>5.1818999999999997</v>
      </c>
      <c r="W28" s="78"/>
      <c r="X28" s="79">
        <f>MAX(X8:X24)</f>
        <v>6.0738000000000003</v>
      </c>
      <c r="Y28" s="78"/>
      <c r="Z28" s="79">
        <f>MAX(Z8:Z24)</f>
        <v>7.5247000000000002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1225</v>
      </c>
      <c r="B8" s="64">
        <f>VLOOKUP($A8,'Return Data'!$B$7:$R$2292,3,0)</f>
        <v>44579</v>
      </c>
      <c r="C8" s="65">
        <f>VLOOKUP($A8,'Return Data'!$B$7:$R$2292,4,0)</f>
        <v>35.5473</v>
      </c>
      <c r="D8" s="65">
        <f>VLOOKUP($A8,'Return Data'!$B$7:$R$2292,10,0)</f>
        <v>0.88890000000000002</v>
      </c>
      <c r="E8" s="66">
        <f t="shared" ref="E8:E16" si="0">RANK(D8,D$8:D$16,0)</f>
        <v>4</v>
      </c>
      <c r="F8" s="65">
        <f>VLOOKUP($A8,'Return Data'!$B$7:$R$2292,11,0)</f>
        <v>13.1107</v>
      </c>
      <c r="G8" s="66">
        <f t="shared" ref="G8:G16" si="1">RANK(F8,F$8:F$16,0)</f>
        <v>2</v>
      </c>
      <c r="H8" s="65">
        <f>VLOOKUP($A8,'Return Data'!$B$7:$R$2292,12,0)</f>
        <v>25.6737</v>
      </c>
      <c r="I8" s="66">
        <f t="shared" ref="I8:I16" si="2">RANK(H8,H$8:H$16,0)</f>
        <v>3</v>
      </c>
      <c r="J8" s="65">
        <f>VLOOKUP($A8,'Return Data'!$B$7:$R$2292,13,0)</f>
        <v>28.8796</v>
      </c>
      <c r="K8" s="66">
        <f t="shared" ref="K8:K16" si="3">RANK(J8,J$8:J$16,0)</f>
        <v>3</v>
      </c>
      <c r="L8" s="65">
        <f>VLOOKUP($A8,'Return Data'!$B$7:$R$2292,17,0)</f>
        <v>22.822900000000001</v>
      </c>
      <c r="M8" s="66">
        <f t="shared" ref="M8:M14" si="4">RANK(L8,L$8:L$16,0)</f>
        <v>3</v>
      </c>
      <c r="N8" s="65">
        <f>VLOOKUP($A8,'Return Data'!$B$7:$R$2292,14,0)</f>
        <v>21.994599999999998</v>
      </c>
      <c r="O8" s="66">
        <f t="shared" ref="O8:O14" si="5">RANK(N8,N$8:N$16,0)</f>
        <v>2</v>
      </c>
      <c r="P8" s="65">
        <f>VLOOKUP($A8,'Return Data'!$B$7:$R$2292,15,0)</f>
        <v>16.128900000000002</v>
      </c>
      <c r="Q8" s="66">
        <f t="shared" ref="Q8:Q14" si="6">RANK(P8,P$8:P$16,0)</f>
        <v>2</v>
      </c>
      <c r="R8" s="65">
        <f>VLOOKUP($A8,'Return Data'!$B$7:$R$2292,16,0)</f>
        <v>12.0543</v>
      </c>
      <c r="S8" s="67">
        <f t="shared" ref="S8:S16" si="7">RANK(R8,R$8:R$16,0)</f>
        <v>4</v>
      </c>
    </row>
    <row r="9" spans="1:20" x14ac:dyDescent="0.3">
      <c r="A9" s="63" t="s">
        <v>1228</v>
      </c>
      <c r="B9" s="64">
        <f>VLOOKUP($A9,'Return Data'!$B$7:$R$2292,3,0)</f>
        <v>44579</v>
      </c>
      <c r="C9" s="65">
        <f>VLOOKUP($A9,'Return Data'!$B$7:$R$2292,4,0)</f>
        <v>51.831000000000003</v>
      </c>
      <c r="D9" s="65">
        <f>VLOOKUP($A9,'Return Data'!$B$7:$R$2292,10,0)</f>
        <v>1.3472</v>
      </c>
      <c r="E9" s="66">
        <f t="shared" si="0"/>
        <v>2</v>
      </c>
      <c r="F9" s="65">
        <f>VLOOKUP($A9,'Return Data'!$B$7:$R$2292,11,0)</f>
        <v>8.6853999999999996</v>
      </c>
      <c r="G9" s="66">
        <f t="shared" si="1"/>
        <v>6</v>
      </c>
      <c r="H9" s="65">
        <f>VLOOKUP($A9,'Return Data'!$B$7:$R$2292,12,0)</f>
        <v>18.433</v>
      </c>
      <c r="I9" s="66">
        <f t="shared" si="2"/>
        <v>6</v>
      </c>
      <c r="J9" s="65">
        <f>VLOOKUP($A9,'Return Data'!$B$7:$R$2292,13,0)</f>
        <v>21.0807</v>
      </c>
      <c r="K9" s="66">
        <f t="shared" si="3"/>
        <v>6</v>
      </c>
      <c r="L9" s="65">
        <f>VLOOKUP($A9,'Return Data'!$B$7:$R$2292,17,0)</f>
        <v>20.169799999999999</v>
      </c>
      <c r="M9" s="66">
        <f t="shared" si="4"/>
        <v>4</v>
      </c>
      <c r="N9" s="65">
        <f>VLOOKUP($A9,'Return Data'!$B$7:$R$2292,14,0)</f>
        <v>17.4208</v>
      </c>
      <c r="O9" s="66">
        <f t="shared" si="5"/>
        <v>4</v>
      </c>
      <c r="P9" s="65">
        <f>VLOOKUP($A9,'Return Data'!$B$7:$R$2292,15,0)</f>
        <v>12.335699999999999</v>
      </c>
      <c r="Q9" s="66">
        <f t="shared" si="6"/>
        <v>4</v>
      </c>
      <c r="R9" s="65">
        <f>VLOOKUP($A9,'Return Data'!$B$7:$R$2292,16,0)</f>
        <v>11.627800000000001</v>
      </c>
      <c r="S9" s="67">
        <f t="shared" si="7"/>
        <v>5</v>
      </c>
    </row>
    <row r="10" spans="1:20" x14ac:dyDescent="0.3">
      <c r="A10" s="63" t="s">
        <v>1230</v>
      </c>
      <c r="B10" s="64">
        <f>VLOOKUP($A10,'Return Data'!$B$7:$R$2292,3,0)</f>
        <v>44579</v>
      </c>
      <c r="C10" s="65">
        <f>VLOOKUP($A10,'Return Data'!$B$7:$R$2292,4,0)</f>
        <v>459.54090000000002</v>
      </c>
      <c r="D10" s="65">
        <f>VLOOKUP($A10,'Return Data'!$B$7:$R$2292,10,0)</f>
        <v>0.72450000000000003</v>
      </c>
      <c r="E10" s="66">
        <f t="shared" si="0"/>
        <v>6</v>
      </c>
      <c r="F10" s="65">
        <f>VLOOKUP($A10,'Return Data'!$B$7:$R$2292,11,0)</f>
        <v>16.592300000000002</v>
      </c>
      <c r="G10" s="66">
        <f t="shared" si="1"/>
        <v>1</v>
      </c>
      <c r="H10" s="65">
        <f>VLOOKUP($A10,'Return Data'!$B$7:$R$2292,12,0)</f>
        <v>28.6051</v>
      </c>
      <c r="I10" s="66">
        <f t="shared" si="2"/>
        <v>2</v>
      </c>
      <c r="J10" s="65">
        <f>VLOOKUP($A10,'Return Data'!$B$7:$R$2292,13,0)</f>
        <v>37.455300000000001</v>
      </c>
      <c r="K10" s="66">
        <f t="shared" si="3"/>
        <v>2</v>
      </c>
      <c r="L10" s="65">
        <f>VLOOKUP($A10,'Return Data'!$B$7:$R$2292,17,0)</f>
        <v>23.704499999999999</v>
      </c>
      <c r="M10" s="66">
        <f t="shared" si="4"/>
        <v>2</v>
      </c>
      <c r="N10" s="65">
        <f>VLOOKUP($A10,'Return Data'!$B$7:$R$2292,14,0)</f>
        <v>19.538799999999998</v>
      </c>
      <c r="O10" s="66">
        <f t="shared" si="5"/>
        <v>3</v>
      </c>
      <c r="P10" s="65">
        <f>VLOOKUP($A10,'Return Data'!$B$7:$R$2292,15,0)</f>
        <v>15.8361</v>
      </c>
      <c r="Q10" s="66">
        <f t="shared" si="6"/>
        <v>3</v>
      </c>
      <c r="R10" s="65">
        <f>VLOOKUP($A10,'Return Data'!$B$7:$R$2292,16,0)</f>
        <v>16.3066</v>
      </c>
      <c r="S10" s="67">
        <f t="shared" si="7"/>
        <v>2</v>
      </c>
    </row>
    <row r="11" spans="1:20" x14ac:dyDescent="0.3">
      <c r="A11" s="63" t="s">
        <v>1983</v>
      </c>
      <c r="B11" s="64">
        <f>VLOOKUP($A11,'Return Data'!$B$7:$R$2292,3,0)</f>
        <v>44579</v>
      </c>
      <c r="C11" s="65">
        <f>VLOOKUP($A11,'Return Data'!$B$7:$R$2292,4,0)</f>
        <v>29.6358</v>
      </c>
      <c r="D11" s="65">
        <f>VLOOKUP($A11,'Return Data'!$B$7:$R$2292,10,0)</f>
        <v>-0.53369999999999995</v>
      </c>
      <c r="E11" s="66">
        <f t="shared" si="0"/>
        <v>8</v>
      </c>
      <c r="F11" s="65">
        <f>VLOOKUP($A11,'Return Data'!$B$7:$R$2292,11,0)</f>
        <v>12.8613</v>
      </c>
      <c r="G11" s="66">
        <f t="shared" si="1"/>
        <v>3</v>
      </c>
      <c r="H11" s="65">
        <f>VLOOKUP($A11,'Return Data'!$B$7:$R$2292,12,0)</f>
        <v>24.110299999999999</v>
      </c>
      <c r="I11" s="66">
        <f t="shared" si="2"/>
        <v>4</v>
      </c>
      <c r="J11" s="65">
        <f>VLOOKUP($A11,'Return Data'!$B$7:$R$2292,13,0)</f>
        <v>25.192900000000002</v>
      </c>
      <c r="K11" s="66">
        <f t="shared" si="3"/>
        <v>5</v>
      </c>
      <c r="L11" s="65">
        <f>VLOOKUP($A11,'Return Data'!$B$7:$R$2292,17,0)</f>
        <v>18.371099999999998</v>
      </c>
      <c r="M11" s="66">
        <f t="shared" si="4"/>
        <v>5</v>
      </c>
      <c r="N11" s="65">
        <f>VLOOKUP($A11,'Return Data'!$B$7:$R$2292,14,0)</f>
        <v>16.751999999999999</v>
      </c>
      <c r="O11" s="66">
        <f t="shared" si="5"/>
        <v>5</v>
      </c>
      <c r="P11" s="65">
        <f>VLOOKUP($A11,'Return Data'!$B$7:$R$2292,15,0)</f>
        <v>12.127800000000001</v>
      </c>
      <c r="Q11" s="66">
        <f t="shared" si="6"/>
        <v>5</v>
      </c>
      <c r="R11" s="65">
        <f>VLOOKUP($A11,'Return Data'!$B$7:$R$2292,16,0)</f>
        <v>10.4998</v>
      </c>
      <c r="S11" s="67">
        <f t="shared" si="7"/>
        <v>7</v>
      </c>
    </row>
    <row r="12" spans="1:20" x14ac:dyDescent="0.3">
      <c r="A12" s="63" t="s">
        <v>1232</v>
      </c>
      <c r="B12" s="64">
        <f>VLOOKUP($A12,'Return Data'!$B$7:$R$2292,3,0)</f>
        <v>44579</v>
      </c>
      <c r="C12" s="65">
        <f>VLOOKUP($A12,'Return Data'!$B$7:$R$2292,4,0)</f>
        <v>82.767399999999995</v>
      </c>
      <c r="D12" s="65">
        <f>VLOOKUP($A12,'Return Data'!$B$7:$R$2292,10,0)</f>
        <v>4.3630000000000004</v>
      </c>
      <c r="E12" s="66">
        <f t="shared" si="0"/>
        <v>1</v>
      </c>
      <c r="F12" s="65">
        <f>VLOOKUP($A12,'Return Data'!$B$7:$R$2292,11,0)</f>
        <v>12.8613</v>
      </c>
      <c r="G12" s="66">
        <f t="shared" si="1"/>
        <v>3</v>
      </c>
      <c r="H12" s="65">
        <f>VLOOKUP($A12,'Return Data'!$B$7:$R$2292,12,0)</f>
        <v>38.426900000000003</v>
      </c>
      <c r="I12" s="66">
        <f t="shared" si="2"/>
        <v>1</v>
      </c>
      <c r="J12" s="65">
        <f>VLOOKUP($A12,'Return Data'!$B$7:$R$2292,13,0)</f>
        <v>65.569599999999994</v>
      </c>
      <c r="K12" s="66">
        <f t="shared" si="3"/>
        <v>1</v>
      </c>
      <c r="L12" s="65">
        <f>VLOOKUP($A12,'Return Data'!$B$7:$R$2292,17,0)</f>
        <v>43.261899999999997</v>
      </c>
      <c r="M12" s="66">
        <f t="shared" si="4"/>
        <v>1</v>
      </c>
      <c r="N12" s="65">
        <f>VLOOKUP($A12,'Return Data'!$B$7:$R$2292,14,0)</f>
        <v>31.9299</v>
      </c>
      <c r="O12" s="66">
        <f t="shared" si="5"/>
        <v>1</v>
      </c>
      <c r="P12" s="65">
        <f>VLOOKUP($A12,'Return Data'!$B$7:$R$2292,15,0)</f>
        <v>19.434000000000001</v>
      </c>
      <c r="Q12" s="66">
        <f t="shared" si="6"/>
        <v>1</v>
      </c>
      <c r="R12" s="65">
        <f>VLOOKUP($A12,'Return Data'!$B$7:$R$2292,16,0)</f>
        <v>14.4572</v>
      </c>
      <c r="S12" s="67">
        <f t="shared" si="7"/>
        <v>3</v>
      </c>
    </row>
    <row r="13" spans="1:20" x14ac:dyDescent="0.3">
      <c r="A13" s="63" t="s">
        <v>754</v>
      </c>
      <c r="B13" s="64">
        <f>VLOOKUP($A13,'Return Data'!$B$7:$R$2292,3,0)</f>
        <v>44579</v>
      </c>
      <c r="C13" s="65">
        <f>VLOOKUP($A13,'Return Data'!$B$7:$R$2292,4,0)</f>
        <v>23.869599999999998</v>
      </c>
      <c r="D13" s="65">
        <f>VLOOKUP($A13,'Return Data'!$B$7:$R$2292,10,0)</f>
        <v>0.85119999999999996</v>
      </c>
      <c r="E13" s="66">
        <f t="shared" si="0"/>
        <v>5</v>
      </c>
      <c r="F13" s="65">
        <f>VLOOKUP($A13,'Return Data'!$B$7:$R$2292,11,0)</f>
        <v>7.4574999999999996</v>
      </c>
      <c r="G13" s="66">
        <f t="shared" si="1"/>
        <v>7</v>
      </c>
      <c r="H13" s="65">
        <f>VLOOKUP($A13,'Return Data'!$B$7:$R$2292,12,0)</f>
        <v>9.7639999999999993</v>
      </c>
      <c r="I13" s="66">
        <f t="shared" si="2"/>
        <v>9</v>
      </c>
      <c r="J13" s="65">
        <f>VLOOKUP($A13,'Return Data'!$B$7:$R$2292,13,0)</f>
        <v>8.3621999999999996</v>
      </c>
      <c r="K13" s="66">
        <f t="shared" si="3"/>
        <v>9</v>
      </c>
      <c r="L13" s="65">
        <f>VLOOKUP($A13,'Return Data'!$B$7:$R$2292,17,0)</f>
        <v>10.7965</v>
      </c>
      <c r="M13" s="66">
        <f t="shared" si="4"/>
        <v>8</v>
      </c>
      <c r="N13" s="65">
        <f>VLOOKUP($A13,'Return Data'!$B$7:$R$2292,14,0)</f>
        <v>9.8909000000000002</v>
      </c>
      <c r="O13" s="66">
        <f t="shared" si="5"/>
        <v>8</v>
      </c>
      <c r="P13" s="65">
        <f>VLOOKUP($A13,'Return Data'!$B$7:$R$2292,15,0)</f>
        <v>8.9009</v>
      </c>
      <c r="Q13" s="66">
        <f t="shared" si="6"/>
        <v>8</v>
      </c>
      <c r="R13" s="65">
        <f>VLOOKUP($A13,'Return Data'!$B$7:$R$2292,16,0)</f>
        <v>9.5602999999999998</v>
      </c>
      <c r="S13" s="67">
        <f t="shared" si="7"/>
        <v>8</v>
      </c>
    </row>
    <row r="14" spans="1:20" x14ac:dyDescent="0.3">
      <c r="A14" s="63" t="s">
        <v>1233</v>
      </c>
      <c r="B14" s="64">
        <f>VLOOKUP($A14,'Return Data'!$B$7:$R$2292,3,0)</f>
        <v>44579</v>
      </c>
      <c r="C14" s="65">
        <f>VLOOKUP($A14,'Return Data'!$B$7:$R$2292,4,0)</f>
        <v>40.233800000000002</v>
      </c>
      <c r="D14" s="65">
        <f>VLOOKUP($A14,'Return Data'!$B$7:$R$2292,10,0)</f>
        <v>-1.3151999999999999</v>
      </c>
      <c r="E14" s="66">
        <f t="shared" si="0"/>
        <v>9</v>
      </c>
      <c r="F14" s="65">
        <f>VLOOKUP($A14,'Return Data'!$B$7:$R$2292,11,0)</f>
        <v>4.8052999999999999</v>
      </c>
      <c r="G14" s="66">
        <f t="shared" si="1"/>
        <v>9</v>
      </c>
      <c r="H14" s="65">
        <f>VLOOKUP($A14,'Return Data'!$B$7:$R$2292,12,0)</f>
        <v>13.2667</v>
      </c>
      <c r="I14" s="66">
        <f t="shared" si="2"/>
        <v>7</v>
      </c>
      <c r="J14" s="65">
        <f>VLOOKUP($A14,'Return Data'!$B$7:$R$2292,13,0)</f>
        <v>14.1358</v>
      </c>
      <c r="K14" s="66">
        <f t="shared" si="3"/>
        <v>7</v>
      </c>
      <c r="L14" s="65">
        <f>VLOOKUP($A14,'Return Data'!$B$7:$R$2292,17,0)</f>
        <v>13.9069</v>
      </c>
      <c r="M14" s="66">
        <f t="shared" si="4"/>
        <v>6</v>
      </c>
      <c r="N14" s="65">
        <f>VLOOKUP($A14,'Return Data'!$B$7:$R$2292,14,0)</f>
        <v>13.4054</v>
      </c>
      <c r="O14" s="66">
        <f t="shared" si="5"/>
        <v>6</v>
      </c>
      <c r="P14" s="65">
        <f>VLOOKUP($A14,'Return Data'!$B$7:$R$2292,15,0)</f>
        <v>10.5931</v>
      </c>
      <c r="Q14" s="66">
        <f t="shared" si="6"/>
        <v>6</v>
      </c>
      <c r="R14" s="65">
        <f>VLOOKUP($A14,'Return Data'!$B$7:$R$2292,16,0)</f>
        <v>11.362299999999999</v>
      </c>
      <c r="S14" s="67">
        <f t="shared" si="7"/>
        <v>6</v>
      </c>
    </row>
    <row r="15" spans="1:20" x14ac:dyDescent="0.3">
      <c r="A15" s="63" t="s">
        <v>1235</v>
      </c>
      <c r="B15" s="64">
        <f>VLOOKUP($A15,'Return Data'!$B$7:$R$2292,3,0)</f>
        <v>44579</v>
      </c>
      <c r="C15" s="65">
        <f>VLOOKUP($A15,'Return Data'!$B$7:$R$2292,4,0)</f>
        <v>16.296700000000001</v>
      </c>
      <c r="D15" s="65">
        <f>VLOOKUP($A15,'Return Data'!$B$7:$R$2292,10,0)</f>
        <v>1.0172000000000001</v>
      </c>
      <c r="E15" s="66">
        <f t="shared" si="0"/>
        <v>3</v>
      </c>
      <c r="F15" s="65">
        <f>VLOOKUP($A15,'Return Data'!$B$7:$R$2292,11,0)</f>
        <v>9.8981999999999992</v>
      </c>
      <c r="G15" s="66">
        <f t="shared" si="1"/>
        <v>5</v>
      </c>
      <c r="H15" s="65">
        <f>VLOOKUP($A15,'Return Data'!$B$7:$R$2292,12,0)</f>
        <v>19.776700000000002</v>
      </c>
      <c r="I15" s="66">
        <f t="shared" si="2"/>
        <v>5</v>
      </c>
      <c r="J15" s="65">
        <f>VLOOKUP($A15,'Return Data'!$B$7:$R$2292,13,0)</f>
        <v>25.909400000000002</v>
      </c>
      <c r="K15" s="66">
        <f t="shared" si="3"/>
        <v>4</v>
      </c>
      <c r="L15" s="65"/>
      <c r="M15" s="66"/>
      <c r="N15" s="65"/>
      <c r="O15" s="66"/>
      <c r="P15" s="65"/>
      <c r="Q15" s="66"/>
      <c r="R15" s="65">
        <f>VLOOKUP($A15,'Return Data'!$B$7:$R$2292,16,0)</f>
        <v>29.722899999999999</v>
      </c>
      <c r="S15" s="67">
        <f t="shared" si="7"/>
        <v>1</v>
      </c>
    </row>
    <row r="16" spans="1:20" x14ac:dyDescent="0.3">
      <c r="A16" s="63" t="s">
        <v>1237</v>
      </c>
      <c r="B16" s="64">
        <f>VLOOKUP($A16,'Return Data'!$B$7:$R$2292,3,0)</f>
        <v>44579</v>
      </c>
      <c r="C16" s="65">
        <f>VLOOKUP($A16,'Return Data'!$B$7:$R$2292,4,0)</f>
        <v>47.819299999999998</v>
      </c>
      <c r="D16" s="65">
        <f>VLOOKUP($A16,'Return Data'!$B$7:$R$2292,10,0)</f>
        <v>-0.14180000000000001</v>
      </c>
      <c r="E16" s="66">
        <f t="shared" si="0"/>
        <v>7</v>
      </c>
      <c r="F16" s="65">
        <f>VLOOKUP($A16,'Return Data'!$B$7:$R$2292,11,0)</f>
        <v>6.1029</v>
      </c>
      <c r="G16" s="66">
        <f t="shared" si="1"/>
        <v>8</v>
      </c>
      <c r="H16" s="65">
        <f>VLOOKUP($A16,'Return Data'!$B$7:$R$2292,12,0)</f>
        <v>12.0893</v>
      </c>
      <c r="I16" s="66">
        <f t="shared" si="2"/>
        <v>8</v>
      </c>
      <c r="J16" s="65">
        <f>VLOOKUP($A16,'Return Data'!$B$7:$R$2292,13,0)</f>
        <v>13.394600000000001</v>
      </c>
      <c r="K16" s="66">
        <f t="shared" si="3"/>
        <v>8</v>
      </c>
      <c r="L16" s="65">
        <f>VLOOKUP($A16,'Return Data'!$B$7:$R$2292,17,0)</f>
        <v>13.2545</v>
      </c>
      <c r="M16" s="66">
        <f>RANK(L16,L$8:L$16,0)</f>
        <v>7</v>
      </c>
      <c r="N16" s="65">
        <f>VLOOKUP($A16,'Return Data'!$B$7:$R$2292,14,0)</f>
        <v>10.9305</v>
      </c>
      <c r="O16" s="66">
        <f>RANK(N16,N$8:N$16,0)</f>
        <v>7</v>
      </c>
      <c r="P16" s="65">
        <f>VLOOKUP($A16,'Return Data'!$B$7:$R$2292,15,0)</f>
        <v>9.5862999999999996</v>
      </c>
      <c r="Q16" s="66">
        <f>RANK(P16,P$8:P$16,0)</f>
        <v>7</v>
      </c>
      <c r="R16" s="65">
        <f>VLOOKUP($A16,'Return Data'!$B$7:$R$2292,16,0)</f>
        <v>8.1036000000000001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0.80014444444444444</v>
      </c>
      <c r="E18" s="74"/>
      <c r="F18" s="75">
        <f>AVERAGE(F8:F16)</f>
        <v>10.263877777777779</v>
      </c>
      <c r="G18" s="74"/>
      <c r="H18" s="75">
        <f>AVERAGE(H8:H16)</f>
        <v>21.127300000000005</v>
      </c>
      <c r="I18" s="74"/>
      <c r="J18" s="75">
        <f>AVERAGE(J8:J16)</f>
        <v>26.664455555555559</v>
      </c>
      <c r="K18" s="74"/>
      <c r="L18" s="75">
        <f>AVERAGE(L8:L16)</f>
        <v>20.786012500000002</v>
      </c>
      <c r="M18" s="74"/>
      <c r="N18" s="75">
        <f>AVERAGE(N8:N16)</f>
        <v>17.7328625</v>
      </c>
      <c r="O18" s="74"/>
      <c r="P18" s="75">
        <f>AVERAGE(P8:P16)</f>
        <v>13.117849999999997</v>
      </c>
      <c r="Q18" s="74"/>
      <c r="R18" s="75">
        <f>AVERAGE(R8:R16)</f>
        <v>13.743866666666666</v>
      </c>
      <c r="S18" s="76"/>
    </row>
    <row r="19" spans="1:19" x14ac:dyDescent="0.3">
      <c r="A19" s="73" t="s">
        <v>28</v>
      </c>
      <c r="B19" s="74"/>
      <c r="C19" s="74"/>
      <c r="D19" s="75">
        <f>MIN(D8:D16)</f>
        <v>-1.3151999999999999</v>
      </c>
      <c r="E19" s="74"/>
      <c r="F19" s="75">
        <f>MIN(F8:F16)</f>
        <v>4.8052999999999999</v>
      </c>
      <c r="G19" s="74"/>
      <c r="H19" s="75">
        <f>MIN(H8:H16)</f>
        <v>9.7639999999999993</v>
      </c>
      <c r="I19" s="74"/>
      <c r="J19" s="75">
        <f>MIN(J8:J16)</f>
        <v>8.3621999999999996</v>
      </c>
      <c r="K19" s="74"/>
      <c r="L19" s="75">
        <f>MIN(L8:L16)</f>
        <v>10.7965</v>
      </c>
      <c r="M19" s="74"/>
      <c r="N19" s="75">
        <f>MIN(N8:N16)</f>
        <v>9.8909000000000002</v>
      </c>
      <c r="O19" s="74"/>
      <c r="P19" s="75">
        <f>MIN(P8:P16)</f>
        <v>8.9009</v>
      </c>
      <c r="Q19" s="74"/>
      <c r="R19" s="75">
        <f>MIN(R8:R16)</f>
        <v>8.1036000000000001</v>
      </c>
      <c r="S19" s="76"/>
    </row>
    <row r="20" spans="1:19" ht="15" thickBot="1" x14ac:dyDescent="0.35">
      <c r="A20" s="77" t="s">
        <v>29</v>
      </c>
      <c r="B20" s="78"/>
      <c r="C20" s="78"/>
      <c r="D20" s="79">
        <f>MAX(D8:D16)</f>
        <v>4.3630000000000004</v>
      </c>
      <c r="E20" s="78"/>
      <c r="F20" s="79">
        <f>MAX(F8:F16)</f>
        <v>16.592300000000002</v>
      </c>
      <c r="G20" s="78"/>
      <c r="H20" s="79">
        <f>MAX(H8:H16)</f>
        <v>38.426900000000003</v>
      </c>
      <c r="I20" s="78"/>
      <c r="J20" s="79">
        <f>MAX(J8:J16)</f>
        <v>65.569599999999994</v>
      </c>
      <c r="K20" s="78"/>
      <c r="L20" s="79">
        <f>MAX(L8:L16)</f>
        <v>43.261899999999997</v>
      </c>
      <c r="M20" s="78"/>
      <c r="N20" s="79">
        <f>MAX(N8:N16)</f>
        <v>31.9299</v>
      </c>
      <c r="O20" s="78"/>
      <c r="P20" s="79">
        <f>MAX(P8:P16)</f>
        <v>19.434000000000001</v>
      </c>
      <c r="Q20" s="78"/>
      <c r="R20" s="79">
        <f>MAX(R8:R16)</f>
        <v>29.722899999999999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44579</v>
      </c>
      <c r="C8" s="65">
        <f>VLOOKUP($A8,'Return Data'!$B$7:$R$2292,4,0)</f>
        <v>280.64589999999998</v>
      </c>
      <c r="D8" s="65">
        <f>VLOOKUP($A8,'Return Data'!$B$7:$R$2292,5,0)</f>
        <v>1.8989</v>
      </c>
      <c r="E8" s="66">
        <f>RANK(D8,D$8:D$14,0)</f>
        <v>7</v>
      </c>
      <c r="F8" s="65">
        <f>VLOOKUP($A8,'Return Data'!$B$7:$R$2292,6,0)</f>
        <v>2.8134000000000001</v>
      </c>
      <c r="G8" s="66">
        <f>RANK(F8,F$8:F$14,0)</f>
        <v>4</v>
      </c>
      <c r="H8" s="65">
        <f>VLOOKUP($A8,'Return Data'!$B$7:$R$2292,7,0)</f>
        <v>5.0232000000000001</v>
      </c>
      <c r="I8" s="66">
        <f>RANK(H8,H$8:H$14,0)</f>
        <v>4</v>
      </c>
      <c r="J8" s="65">
        <f>VLOOKUP($A8,'Return Data'!$B$7:$R$2292,8,0)</f>
        <v>5.2742000000000004</v>
      </c>
      <c r="K8" s="66">
        <f>RANK(J8,J$8:J$14,0)</f>
        <v>2</v>
      </c>
      <c r="L8" s="65">
        <f>VLOOKUP($A8,'Return Data'!$B$7:$R$2292,9,0)</f>
        <v>3.5457000000000001</v>
      </c>
      <c r="M8" s="66">
        <f>RANK(L8,L$8:L$14,0)</f>
        <v>1</v>
      </c>
      <c r="N8" s="65">
        <f>VLOOKUP($A8,'Return Data'!$B$7:$R$2292,10,0)</f>
        <v>2.9954999999999998</v>
      </c>
      <c r="O8" s="66">
        <f>RANK(N8,N$8:N$14,0)</f>
        <v>2</v>
      </c>
      <c r="P8" s="65">
        <f>VLOOKUP($A8,'Return Data'!$B$7:$R$2292,11,0)</f>
        <v>3.6471</v>
      </c>
      <c r="Q8" s="66">
        <f>RANK(P8,P$8:P$14,0)</f>
        <v>6</v>
      </c>
      <c r="R8" s="65">
        <f>VLOOKUP($A8,'Return Data'!$B$7:$R$2292,12,0)</f>
        <v>4.5453999999999999</v>
      </c>
      <c r="S8" s="66">
        <f>RANK(R8,R$8:R$14,0)</f>
        <v>5</v>
      </c>
      <c r="T8" s="65">
        <f>VLOOKUP($A8,'Return Data'!$B$7:$R$2292,13,0)</f>
        <v>4.2910000000000004</v>
      </c>
      <c r="U8" s="66">
        <f>RANK(T8,T$8:T$14,0)</f>
        <v>5</v>
      </c>
      <c r="V8" s="65">
        <f>VLOOKUP($A8,'Return Data'!$B$7:$R$2292,17,0)</f>
        <v>6.1628999999999996</v>
      </c>
      <c r="W8" s="66">
        <f>RANK(V8,V$8:V$14,0)</f>
        <v>4</v>
      </c>
      <c r="X8" s="65">
        <f>VLOOKUP($A8,'Return Data'!$B$7:$R$2292,14,0)</f>
        <v>7.0289000000000001</v>
      </c>
      <c r="Y8" s="66">
        <f>RANK(X8,X$8:X$14,0)</f>
        <v>4</v>
      </c>
      <c r="Z8" s="65">
        <f>VLOOKUP($A8,'Return Data'!$B$7:$R$2292,16,0)</f>
        <v>8.2856000000000005</v>
      </c>
      <c r="AA8" s="67">
        <f>RANK(Z8,Z$8:Z$14,0)</f>
        <v>3</v>
      </c>
    </row>
    <row r="9" spans="1:27" x14ac:dyDescent="0.3">
      <c r="A9" s="63" t="s">
        <v>797</v>
      </c>
      <c r="B9" s="64">
        <f>VLOOKUP($A9,'Return Data'!$B$7:$R$2292,3,0)</f>
        <v>44579</v>
      </c>
      <c r="C9" s="65">
        <f>VLOOKUP($A9,'Return Data'!$B$7:$R$2292,4,0)</f>
        <v>34.358899999999998</v>
      </c>
      <c r="D9" s="65">
        <f>VLOOKUP($A9,'Return Data'!$B$7:$R$2292,5,0)</f>
        <v>7.6502999999999997</v>
      </c>
      <c r="E9" s="66">
        <f t="shared" ref="E9:E14" si="0">RANK(D9,D$8:D$14,0)</f>
        <v>2</v>
      </c>
      <c r="F9" s="65">
        <f>VLOOKUP($A9,'Return Data'!$B$7:$R$2292,6,0)</f>
        <v>4.1981000000000002</v>
      </c>
      <c r="G9" s="66">
        <f t="shared" ref="G9:G14" si="1">RANK(F9,F$8:F$14,0)</f>
        <v>2</v>
      </c>
      <c r="H9" s="65">
        <f>VLOOKUP($A9,'Return Data'!$B$7:$R$2292,7,0)</f>
        <v>4.9215999999999998</v>
      </c>
      <c r="I9" s="66">
        <f t="shared" ref="I9:I14" si="2">RANK(H9,H$8:H$14,0)</f>
        <v>5</v>
      </c>
      <c r="J9" s="65">
        <f>VLOOKUP($A9,'Return Data'!$B$7:$R$2292,8,0)</f>
        <v>4.6139999999999999</v>
      </c>
      <c r="K9" s="66">
        <f t="shared" ref="K9:K14" si="3">RANK(J9,J$8:J$14,0)</f>
        <v>4</v>
      </c>
      <c r="L9" s="65">
        <f>VLOOKUP($A9,'Return Data'!$B$7:$R$2292,9,0)</f>
        <v>3.0924</v>
      </c>
      <c r="M9" s="66">
        <f t="shared" ref="M9:M14" si="4">RANK(L9,L$8:L$14,0)</f>
        <v>4</v>
      </c>
      <c r="N9" s="65">
        <f>VLOOKUP($A9,'Return Data'!$B$7:$R$2292,10,0)</f>
        <v>1.8783000000000001</v>
      </c>
      <c r="O9" s="66">
        <f t="shared" ref="O9:O14" si="5">RANK(N9,N$8:N$14,0)</f>
        <v>6</v>
      </c>
      <c r="P9" s="65">
        <f>VLOOKUP($A9,'Return Data'!$B$7:$R$2292,11,0)</f>
        <v>3.7791999999999999</v>
      </c>
      <c r="Q9" s="66">
        <f t="shared" ref="Q9:Q14" si="6">RANK(P9,P$8:P$14,0)</f>
        <v>4</v>
      </c>
      <c r="R9" s="65">
        <f>VLOOKUP($A9,'Return Data'!$B$7:$R$2292,12,0)</f>
        <v>4.2240000000000002</v>
      </c>
      <c r="S9" s="66">
        <f t="shared" ref="S9:S14" si="7">RANK(R9,R$8:R$14,0)</f>
        <v>6</v>
      </c>
      <c r="T9" s="65">
        <f>VLOOKUP($A9,'Return Data'!$B$7:$R$2292,13,0)</f>
        <v>4.0715000000000003</v>
      </c>
      <c r="U9" s="66">
        <f t="shared" ref="U9:U14" si="8">RANK(T9,T$8:T$14,0)</f>
        <v>7</v>
      </c>
      <c r="V9" s="65">
        <f>VLOOKUP($A9,'Return Data'!$B$7:$R$2292,17,0)</f>
        <v>5.2576999999999998</v>
      </c>
      <c r="W9" s="66">
        <f t="shared" ref="W9:W13" si="9">RANK(V9,V$8:V$14,0)</f>
        <v>6</v>
      </c>
      <c r="X9" s="65">
        <f>VLOOKUP($A9,'Return Data'!$B$7:$R$2292,14,0)</f>
        <v>6.1577999999999999</v>
      </c>
      <c r="Y9" s="66">
        <f t="shared" ref="Y9:Y13" si="10">RANK(X9,X$8:X$14,0)</f>
        <v>5</v>
      </c>
      <c r="Z9" s="65">
        <f>VLOOKUP($A9,'Return Data'!$B$7:$R$2292,16,0)</f>
        <v>6.8997000000000002</v>
      </c>
      <c r="AA9" s="67">
        <f t="shared" ref="AA9:AA14" si="11">RANK(Z9,Z$8:Z$14,0)</f>
        <v>7</v>
      </c>
    </row>
    <row r="10" spans="1:27" x14ac:dyDescent="0.3">
      <c r="A10" s="63" t="s">
        <v>799</v>
      </c>
      <c r="B10" s="64">
        <f>VLOOKUP($A10,'Return Data'!$B$7:$R$2292,3,0)</f>
        <v>44579</v>
      </c>
      <c r="C10" s="65">
        <f>VLOOKUP($A10,'Return Data'!$B$7:$R$2292,4,0)</f>
        <v>39.799100000000003</v>
      </c>
      <c r="D10" s="65">
        <f>VLOOKUP($A10,'Return Data'!$B$7:$R$2292,5,0)</f>
        <v>6.6961000000000004</v>
      </c>
      <c r="E10" s="66">
        <f t="shared" si="0"/>
        <v>4</v>
      </c>
      <c r="F10" s="65">
        <f>VLOOKUP($A10,'Return Data'!$B$7:$R$2292,6,0)</f>
        <v>3.1192000000000002</v>
      </c>
      <c r="G10" s="66">
        <f t="shared" si="1"/>
        <v>3</v>
      </c>
      <c r="H10" s="65">
        <f>VLOOKUP($A10,'Return Data'!$B$7:$R$2292,7,0)</f>
        <v>5.9943</v>
      </c>
      <c r="I10" s="66">
        <f t="shared" si="2"/>
        <v>2</v>
      </c>
      <c r="J10" s="65">
        <f>VLOOKUP($A10,'Return Data'!$B$7:$R$2292,8,0)</f>
        <v>5.7511000000000001</v>
      </c>
      <c r="K10" s="66">
        <f t="shared" si="3"/>
        <v>1</v>
      </c>
      <c r="L10" s="65">
        <f>VLOOKUP($A10,'Return Data'!$B$7:$R$2292,9,0)</f>
        <v>3.2044999999999999</v>
      </c>
      <c r="M10" s="66">
        <f t="shared" si="4"/>
        <v>2</v>
      </c>
      <c r="N10" s="65">
        <f>VLOOKUP($A10,'Return Data'!$B$7:$R$2292,10,0)</f>
        <v>2.4523999999999999</v>
      </c>
      <c r="O10" s="66">
        <f t="shared" si="5"/>
        <v>3</v>
      </c>
      <c r="P10" s="65">
        <f>VLOOKUP($A10,'Return Data'!$B$7:$R$2292,11,0)</f>
        <v>3.9674</v>
      </c>
      <c r="Q10" s="66">
        <f t="shared" si="6"/>
        <v>3</v>
      </c>
      <c r="R10" s="65">
        <f>VLOOKUP($A10,'Return Data'!$B$7:$R$2292,12,0)</f>
        <v>4.88</v>
      </c>
      <c r="S10" s="66">
        <f t="shared" si="7"/>
        <v>4</v>
      </c>
      <c r="T10" s="65">
        <f>VLOOKUP($A10,'Return Data'!$B$7:$R$2292,13,0)</f>
        <v>4.5273000000000003</v>
      </c>
      <c r="U10" s="66">
        <f t="shared" si="8"/>
        <v>3</v>
      </c>
      <c r="V10" s="65">
        <f>VLOOKUP($A10,'Return Data'!$B$7:$R$2292,17,0)</f>
        <v>6.7638999999999996</v>
      </c>
      <c r="W10" s="66">
        <f t="shared" si="9"/>
        <v>3</v>
      </c>
      <c r="X10" s="65">
        <f>VLOOKUP($A10,'Return Data'!$B$7:$R$2292,14,0)</f>
        <v>7.3752000000000004</v>
      </c>
      <c r="Y10" s="66">
        <f t="shared" si="10"/>
        <v>3</v>
      </c>
      <c r="Z10" s="65">
        <f>VLOOKUP($A10,'Return Data'!$B$7:$R$2292,16,0)</f>
        <v>8.1209000000000007</v>
      </c>
      <c r="AA10" s="67">
        <f t="shared" si="11"/>
        <v>4</v>
      </c>
    </row>
    <row r="11" spans="1:27" x14ac:dyDescent="0.3">
      <c r="A11" s="63" t="s">
        <v>801</v>
      </c>
      <c r="B11" s="64">
        <f>VLOOKUP($A11,'Return Data'!$B$7:$R$2292,3,0)</f>
        <v>44579</v>
      </c>
      <c r="C11" s="65">
        <f>VLOOKUP($A11,'Return Data'!$B$7:$R$2292,4,0)</f>
        <v>358.78</v>
      </c>
      <c r="D11" s="65">
        <f>VLOOKUP($A11,'Return Data'!$B$7:$R$2292,5,0)</f>
        <v>17.374199999999998</v>
      </c>
      <c r="E11" s="66">
        <f t="shared" si="0"/>
        <v>1</v>
      </c>
      <c r="F11" s="65">
        <f>VLOOKUP($A11,'Return Data'!$B$7:$R$2292,6,0)</f>
        <v>4.6795999999999998</v>
      </c>
      <c r="G11" s="66">
        <f t="shared" si="1"/>
        <v>1</v>
      </c>
      <c r="H11" s="65">
        <f>VLOOKUP($A11,'Return Data'!$B$7:$R$2292,7,0)</f>
        <v>4.6432000000000002</v>
      </c>
      <c r="I11" s="66">
        <f t="shared" si="2"/>
        <v>7</v>
      </c>
      <c r="J11" s="65">
        <f>VLOOKUP($A11,'Return Data'!$B$7:$R$2292,8,0)</f>
        <v>4.5911999999999997</v>
      </c>
      <c r="K11" s="66">
        <f t="shared" si="3"/>
        <v>5</v>
      </c>
      <c r="L11" s="65">
        <f>VLOOKUP($A11,'Return Data'!$B$7:$R$2292,9,0)</f>
        <v>0.69410000000000005</v>
      </c>
      <c r="M11" s="66">
        <f t="shared" si="4"/>
        <v>7</v>
      </c>
      <c r="N11" s="65">
        <f>VLOOKUP($A11,'Return Data'!$B$7:$R$2292,10,0)</f>
        <v>0.50329999999999997</v>
      </c>
      <c r="O11" s="66">
        <f t="shared" si="5"/>
        <v>7</v>
      </c>
      <c r="P11" s="65">
        <f>VLOOKUP($A11,'Return Data'!$B$7:$R$2292,11,0)</f>
        <v>4.1471</v>
      </c>
      <c r="Q11" s="66">
        <f t="shared" si="6"/>
        <v>2</v>
      </c>
      <c r="R11" s="65">
        <f>VLOOKUP($A11,'Return Data'!$B$7:$R$2292,12,0)</f>
        <v>5.4397000000000002</v>
      </c>
      <c r="S11" s="66">
        <f t="shared" si="7"/>
        <v>2</v>
      </c>
      <c r="T11" s="65">
        <f>VLOOKUP($A11,'Return Data'!$B$7:$R$2292,13,0)</f>
        <v>4.4272999999999998</v>
      </c>
      <c r="U11" s="66">
        <f t="shared" si="8"/>
        <v>4</v>
      </c>
      <c r="V11" s="65">
        <f>VLOOKUP($A11,'Return Data'!$B$7:$R$2292,17,0)</f>
        <v>7.1852999999999998</v>
      </c>
      <c r="W11" s="66">
        <f t="shared" si="9"/>
        <v>2</v>
      </c>
      <c r="X11" s="65">
        <f>VLOOKUP($A11,'Return Data'!$B$7:$R$2292,14,0)</f>
        <v>7.8478000000000003</v>
      </c>
      <c r="Y11" s="66">
        <f t="shared" si="10"/>
        <v>2</v>
      </c>
      <c r="Z11" s="65">
        <f>VLOOKUP($A11,'Return Data'!$B$7:$R$2292,16,0)</f>
        <v>8.5595999999999997</v>
      </c>
      <c r="AA11" s="67">
        <f t="shared" si="11"/>
        <v>1</v>
      </c>
    </row>
    <row r="12" spans="1:27" x14ac:dyDescent="0.3">
      <c r="A12" s="63" t="s">
        <v>802</v>
      </c>
      <c r="B12" s="64">
        <f>VLOOKUP($A12,'Return Data'!$B$7:$R$2292,3,0)</f>
        <v>44579</v>
      </c>
      <c r="C12" s="65">
        <f>VLOOKUP($A12,'Return Data'!$B$7:$R$2292,4,0)</f>
        <v>1216.5041000000001</v>
      </c>
      <c r="D12" s="65">
        <f>VLOOKUP($A12,'Return Data'!$B$7:$R$2292,5,0)</f>
        <v>6.8002000000000002</v>
      </c>
      <c r="E12" s="66">
        <f t="shared" si="0"/>
        <v>3</v>
      </c>
      <c r="F12" s="65">
        <f>VLOOKUP($A12,'Return Data'!$B$7:$R$2292,6,0)</f>
        <v>7.4999999999999997E-2</v>
      </c>
      <c r="G12" s="66">
        <f t="shared" si="1"/>
        <v>7</v>
      </c>
      <c r="H12" s="65">
        <f>VLOOKUP($A12,'Return Data'!$B$7:$R$2292,7,0)</f>
        <v>7.3734000000000002</v>
      </c>
      <c r="I12" s="66">
        <f t="shared" si="2"/>
        <v>1</v>
      </c>
      <c r="J12" s="65">
        <f>VLOOKUP($A12,'Return Data'!$B$7:$R$2292,8,0)</f>
        <v>4.5347999999999997</v>
      </c>
      <c r="K12" s="66">
        <f t="shared" si="3"/>
        <v>6</v>
      </c>
      <c r="L12" s="65">
        <f>VLOOKUP($A12,'Return Data'!$B$7:$R$2292,9,0)</f>
        <v>1.0447</v>
      </c>
      <c r="M12" s="66">
        <f t="shared" si="4"/>
        <v>6</v>
      </c>
      <c r="N12" s="65">
        <f>VLOOKUP($A12,'Return Data'!$B$7:$R$2292,10,0)</f>
        <v>2.3853</v>
      </c>
      <c r="O12" s="66">
        <f t="shared" si="5"/>
        <v>4</v>
      </c>
      <c r="P12" s="65">
        <f>VLOOKUP($A12,'Return Data'!$B$7:$R$2292,11,0)</f>
        <v>4.9379</v>
      </c>
      <c r="Q12" s="66">
        <f t="shared" si="6"/>
        <v>1</v>
      </c>
      <c r="R12" s="65">
        <f>VLOOKUP($A12,'Return Data'!$B$7:$R$2292,12,0)</f>
        <v>6.2544000000000004</v>
      </c>
      <c r="S12" s="66">
        <f t="shared" si="7"/>
        <v>1</v>
      </c>
      <c r="T12" s="65">
        <f>VLOOKUP($A12,'Return Data'!$B$7:$R$2292,13,0)</f>
        <v>5.0227000000000004</v>
      </c>
      <c r="U12" s="66">
        <f t="shared" si="8"/>
        <v>1</v>
      </c>
      <c r="V12" s="65"/>
      <c r="W12" s="66"/>
      <c r="X12" s="65"/>
      <c r="Y12" s="66"/>
      <c r="Z12" s="65">
        <f>VLOOKUP($A12,'Return Data'!$B$7:$R$2292,16,0)</f>
        <v>7.5723000000000003</v>
      </c>
      <c r="AA12" s="67">
        <f t="shared" si="11"/>
        <v>5</v>
      </c>
    </row>
    <row r="13" spans="1:27" x14ac:dyDescent="0.3">
      <c r="A13" s="63" t="s">
        <v>805</v>
      </c>
      <c r="B13" s="64">
        <f>VLOOKUP($A13,'Return Data'!$B$7:$R$2292,3,0)</f>
        <v>44579</v>
      </c>
      <c r="C13" s="65">
        <f>VLOOKUP($A13,'Return Data'!$B$7:$R$2292,4,0)</f>
        <v>37.421300000000002</v>
      </c>
      <c r="D13" s="65">
        <f>VLOOKUP($A13,'Return Data'!$B$7:$R$2292,5,0)</f>
        <v>3.4142000000000001</v>
      </c>
      <c r="E13" s="66">
        <f t="shared" si="0"/>
        <v>6</v>
      </c>
      <c r="F13" s="65">
        <f>VLOOKUP($A13,'Return Data'!$B$7:$R$2292,6,0)</f>
        <v>1.7316</v>
      </c>
      <c r="G13" s="66">
        <f t="shared" si="1"/>
        <v>6</v>
      </c>
      <c r="H13" s="65">
        <f>VLOOKUP($A13,'Return Data'!$B$7:$R$2292,7,0)</f>
        <v>5.7191999999999998</v>
      </c>
      <c r="I13" s="66">
        <f t="shared" si="2"/>
        <v>3</v>
      </c>
      <c r="J13" s="65">
        <f>VLOOKUP($A13,'Return Data'!$B$7:$R$2292,8,0)</f>
        <v>4.2008999999999999</v>
      </c>
      <c r="K13" s="66">
        <f t="shared" si="3"/>
        <v>7</v>
      </c>
      <c r="L13" s="65">
        <f>VLOOKUP($A13,'Return Data'!$B$7:$R$2292,9,0)</f>
        <v>1.9601999999999999</v>
      </c>
      <c r="M13" s="66">
        <f t="shared" si="4"/>
        <v>5</v>
      </c>
      <c r="N13" s="65">
        <f>VLOOKUP($A13,'Return Data'!$B$7:$R$2292,10,0)</f>
        <v>3.0975000000000001</v>
      </c>
      <c r="O13" s="66">
        <f t="shared" si="5"/>
        <v>1</v>
      </c>
      <c r="P13" s="65">
        <f>VLOOKUP($A13,'Return Data'!$B$7:$R$2292,11,0)</f>
        <v>3.7734000000000001</v>
      </c>
      <c r="Q13" s="66">
        <f t="shared" si="6"/>
        <v>5</v>
      </c>
      <c r="R13" s="65">
        <f>VLOOKUP($A13,'Return Data'!$B$7:$R$2292,12,0)</f>
        <v>5.0327999999999999</v>
      </c>
      <c r="S13" s="66">
        <f t="shared" si="7"/>
        <v>3</v>
      </c>
      <c r="T13" s="65">
        <f>VLOOKUP($A13,'Return Data'!$B$7:$R$2292,13,0)</f>
        <v>4.6214000000000004</v>
      </c>
      <c r="U13" s="66">
        <f t="shared" si="8"/>
        <v>2</v>
      </c>
      <c r="V13" s="65">
        <f>VLOOKUP($A13,'Return Data'!$B$7:$R$2292,17,0)</f>
        <v>7.7435</v>
      </c>
      <c r="W13" s="66">
        <f t="shared" si="9"/>
        <v>1</v>
      </c>
      <c r="X13" s="65">
        <f>VLOOKUP($A13,'Return Data'!$B$7:$R$2292,14,0)</f>
        <v>8.2335999999999991</v>
      </c>
      <c r="Y13" s="66">
        <f t="shared" si="10"/>
        <v>1</v>
      </c>
      <c r="Z13" s="65">
        <f>VLOOKUP($A13,'Return Data'!$B$7:$R$2292,16,0)</f>
        <v>8.3345000000000002</v>
      </c>
      <c r="AA13" s="67">
        <f t="shared" si="11"/>
        <v>2</v>
      </c>
    </row>
    <row r="14" spans="1:27" x14ac:dyDescent="0.3">
      <c r="A14" s="63" t="s">
        <v>806</v>
      </c>
      <c r="B14" s="64">
        <f>VLOOKUP($A14,'Return Data'!$B$7:$R$2292,3,0)</f>
        <v>44579</v>
      </c>
      <c r="C14" s="65">
        <f>VLOOKUP($A14,'Return Data'!$B$7:$R$2292,4,0)</f>
        <v>1250.6003000000001</v>
      </c>
      <c r="D14" s="65">
        <f>VLOOKUP($A14,'Return Data'!$B$7:$R$2292,5,0)</f>
        <v>6.1475999999999997</v>
      </c>
      <c r="E14" s="66">
        <f t="shared" si="0"/>
        <v>5</v>
      </c>
      <c r="F14" s="65">
        <f>VLOOKUP($A14,'Return Data'!$B$7:$R$2292,6,0)</f>
        <v>2.4340000000000002</v>
      </c>
      <c r="G14" s="66">
        <f t="shared" si="1"/>
        <v>5</v>
      </c>
      <c r="H14" s="65">
        <f>VLOOKUP($A14,'Return Data'!$B$7:$R$2292,7,0)</f>
        <v>4.6638999999999999</v>
      </c>
      <c r="I14" s="66">
        <f t="shared" si="2"/>
        <v>6</v>
      </c>
      <c r="J14" s="65">
        <f>VLOOKUP($A14,'Return Data'!$B$7:$R$2292,8,0)</f>
        <v>5.0892999999999997</v>
      </c>
      <c r="K14" s="66">
        <f t="shared" si="3"/>
        <v>3</v>
      </c>
      <c r="L14" s="65">
        <f>VLOOKUP($A14,'Return Data'!$B$7:$R$2292,9,0)</f>
        <v>3.1122000000000001</v>
      </c>
      <c r="M14" s="66">
        <f t="shared" si="4"/>
        <v>3</v>
      </c>
      <c r="N14" s="65">
        <f>VLOOKUP($A14,'Return Data'!$B$7:$R$2292,10,0)</f>
        <v>1.9411</v>
      </c>
      <c r="O14" s="66">
        <f t="shared" si="5"/>
        <v>5</v>
      </c>
      <c r="P14" s="65">
        <f>VLOOKUP($A14,'Return Data'!$B$7:$R$2292,11,0)</f>
        <v>3.6389</v>
      </c>
      <c r="Q14" s="66">
        <f t="shared" si="6"/>
        <v>7</v>
      </c>
      <c r="R14" s="65">
        <f>VLOOKUP($A14,'Return Data'!$B$7:$R$2292,12,0)</f>
        <v>4.2228000000000003</v>
      </c>
      <c r="S14" s="66">
        <f t="shared" si="7"/>
        <v>7</v>
      </c>
      <c r="T14" s="65">
        <f>VLOOKUP($A14,'Return Data'!$B$7:$R$2292,13,0)</f>
        <v>4.2187000000000001</v>
      </c>
      <c r="U14" s="66">
        <f t="shared" si="8"/>
        <v>6</v>
      </c>
      <c r="V14" s="65">
        <f>VLOOKUP($A14,'Return Data'!$B$7:$R$2292,17,0)</f>
        <v>6.1296999999999997</v>
      </c>
      <c r="W14" s="66">
        <f t="shared" ref="W14" si="12">RANK(V14,V$8:V$14,0)</f>
        <v>5</v>
      </c>
      <c r="X14" s="65"/>
      <c r="Y14" s="66"/>
      <c r="Z14" s="65">
        <f>VLOOKUP($A14,'Return Data'!$B$7:$R$2292,16,0)</f>
        <v>7.1871999999999998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7.1402142857142863</v>
      </c>
      <c r="E16" s="74"/>
      <c r="F16" s="75">
        <f>AVERAGE(F8:F14)</f>
        <v>2.7215571428571432</v>
      </c>
      <c r="G16" s="74"/>
      <c r="H16" s="75">
        <f>AVERAGE(H8:H14)</f>
        <v>5.4769714285714288</v>
      </c>
      <c r="I16" s="74"/>
      <c r="J16" s="75">
        <f>AVERAGE(J8:J14)</f>
        <v>4.8650714285714285</v>
      </c>
      <c r="K16" s="74"/>
      <c r="L16" s="75">
        <f>AVERAGE(L8:L14)</f>
        <v>2.379114285714286</v>
      </c>
      <c r="M16" s="74"/>
      <c r="N16" s="75">
        <f>AVERAGE(N8:N14)</f>
        <v>2.1790571428571428</v>
      </c>
      <c r="O16" s="74"/>
      <c r="P16" s="75">
        <f>AVERAGE(P8:P14)</f>
        <v>3.984428571428571</v>
      </c>
      <c r="Q16" s="74"/>
      <c r="R16" s="75">
        <f>AVERAGE(R8:R14)</f>
        <v>4.9427285714285718</v>
      </c>
      <c r="S16" s="74"/>
      <c r="T16" s="75">
        <f>AVERAGE(T8:T14)</f>
        <v>4.4542714285714293</v>
      </c>
      <c r="U16" s="74"/>
      <c r="V16" s="75">
        <f>AVERAGE(V8:V14)</f>
        <v>6.5404999999999989</v>
      </c>
      <c r="W16" s="74"/>
      <c r="X16" s="75">
        <f>AVERAGE(X8:X14)</f>
        <v>7.3286599999999993</v>
      </c>
      <c r="Y16" s="74"/>
      <c r="Z16" s="75">
        <f>AVERAGE(Z8:Z14)</f>
        <v>7.8513999999999999</v>
      </c>
      <c r="AA16" s="76"/>
    </row>
    <row r="17" spans="1:27" x14ac:dyDescent="0.3">
      <c r="A17" s="73" t="s">
        <v>28</v>
      </c>
      <c r="B17" s="74"/>
      <c r="C17" s="74"/>
      <c r="D17" s="75">
        <f>MIN(D8:D14)</f>
        <v>1.8989</v>
      </c>
      <c r="E17" s="74"/>
      <c r="F17" s="75">
        <f>MIN(F8:F14)</f>
        <v>7.4999999999999997E-2</v>
      </c>
      <c r="G17" s="74"/>
      <c r="H17" s="75">
        <f>MIN(H8:H14)</f>
        <v>4.6432000000000002</v>
      </c>
      <c r="I17" s="74"/>
      <c r="J17" s="75">
        <f>MIN(J8:J14)</f>
        <v>4.2008999999999999</v>
      </c>
      <c r="K17" s="74"/>
      <c r="L17" s="75">
        <f>MIN(L8:L14)</f>
        <v>0.69410000000000005</v>
      </c>
      <c r="M17" s="74"/>
      <c r="N17" s="75">
        <f>MIN(N8:N14)</f>
        <v>0.50329999999999997</v>
      </c>
      <c r="O17" s="74"/>
      <c r="P17" s="75">
        <f>MIN(P8:P14)</f>
        <v>3.6389</v>
      </c>
      <c r="Q17" s="74"/>
      <c r="R17" s="75">
        <f>MIN(R8:R14)</f>
        <v>4.2228000000000003</v>
      </c>
      <c r="S17" s="74"/>
      <c r="T17" s="75">
        <f>MIN(T8:T14)</f>
        <v>4.0715000000000003</v>
      </c>
      <c r="U17" s="74"/>
      <c r="V17" s="75">
        <f>MIN(V8:V14)</f>
        <v>5.2576999999999998</v>
      </c>
      <c r="W17" s="74"/>
      <c r="X17" s="75">
        <f>MIN(X8:X14)</f>
        <v>6.1577999999999999</v>
      </c>
      <c r="Y17" s="74"/>
      <c r="Z17" s="75">
        <f>MIN(Z8:Z14)</f>
        <v>6.8997000000000002</v>
      </c>
      <c r="AA17" s="76"/>
    </row>
    <row r="18" spans="1:27" ht="15" thickBot="1" x14ac:dyDescent="0.35">
      <c r="A18" s="77" t="s">
        <v>29</v>
      </c>
      <c r="B18" s="78"/>
      <c r="C18" s="78"/>
      <c r="D18" s="79">
        <f>MAX(D8:D14)</f>
        <v>17.374199999999998</v>
      </c>
      <c r="E18" s="78"/>
      <c r="F18" s="79">
        <f>MAX(F8:F14)</f>
        <v>4.6795999999999998</v>
      </c>
      <c r="G18" s="78"/>
      <c r="H18" s="79">
        <f>MAX(H8:H14)</f>
        <v>7.3734000000000002</v>
      </c>
      <c r="I18" s="78"/>
      <c r="J18" s="79">
        <f>MAX(J8:J14)</f>
        <v>5.7511000000000001</v>
      </c>
      <c r="K18" s="78"/>
      <c r="L18" s="79">
        <f>MAX(L8:L14)</f>
        <v>3.5457000000000001</v>
      </c>
      <c r="M18" s="78"/>
      <c r="N18" s="79">
        <f>MAX(N8:N14)</f>
        <v>3.0975000000000001</v>
      </c>
      <c r="O18" s="78"/>
      <c r="P18" s="79">
        <f>MAX(P8:P14)</f>
        <v>4.9379</v>
      </c>
      <c r="Q18" s="78"/>
      <c r="R18" s="79">
        <f>MAX(R8:R14)</f>
        <v>6.2544000000000004</v>
      </c>
      <c r="S18" s="78"/>
      <c r="T18" s="79">
        <f>MAX(T8:T14)</f>
        <v>5.0227000000000004</v>
      </c>
      <c r="U18" s="78"/>
      <c r="V18" s="79">
        <f>MAX(V8:V14)</f>
        <v>7.7435</v>
      </c>
      <c r="W18" s="78"/>
      <c r="X18" s="79">
        <f>MAX(X8:X14)</f>
        <v>8.2335999999999991</v>
      </c>
      <c r="Y18" s="78"/>
      <c r="Z18" s="79">
        <f>MAX(Z8:Z14)</f>
        <v>8.5595999999999997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794</v>
      </c>
      <c r="B8" s="64">
        <f>VLOOKUP($A8,'Return Data'!$B$7:$R$2292,3,0)</f>
        <v>44579</v>
      </c>
      <c r="C8" s="65">
        <f>VLOOKUP($A8,'Return Data'!$B$7:$R$2292,4,0)</f>
        <v>275.19920000000002</v>
      </c>
      <c r="D8" s="65">
        <f>VLOOKUP($A8,'Return Data'!$B$7:$R$2292,5,0)</f>
        <v>1.6579999999999999</v>
      </c>
      <c r="E8" s="66">
        <f>RANK(D8,D$8:D$14,0)</f>
        <v>7</v>
      </c>
      <c r="F8" s="65">
        <f>VLOOKUP($A8,'Return Data'!$B$7:$R$2292,6,0)</f>
        <v>2.5804</v>
      </c>
      <c r="G8" s="66">
        <f>RANK(F8,F$8:F$14,0)</f>
        <v>4</v>
      </c>
      <c r="H8" s="65">
        <f>VLOOKUP($A8,'Return Data'!$B$7:$R$2292,7,0)</f>
        <v>4.7923999999999998</v>
      </c>
      <c r="I8" s="66">
        <f>RANK(H8,H$8:H$14,0)</f>
        <v>4</v>
      </c>
      <c r="J8" s="65">
        <f>VLOOKUP($A8,'Return Data'!$B$7:$R$2292,8,0)</f>
        <v>5.0430999999999999</v>
      </c>
      <c r="K8" s="66">
        <f>RANK(J8,J$8:J$14,0)</f>
        <v>2</v>
      </c>
      <c r="L8" s="65">
        <f>VLOOKUP($A8,'Return Data'!$B$7:$R$2292,9,0)</f>
        <v>3.3142</v>
      </c>
      <c r="M8" s="66">
        <f>RANK(L8,L$8:L$14,0)</f>
        <v>1</v>
      </c>
      <c r="N8" s="65">
        <f>VLOOKUP($A8,'Return Data'!$B$7:$R$2292,10,0)</f>
        <v>2.7818000000000001</v>
      </c>
      <c r="O8" s="66">
        <f>RANK(N8,N$8:N$14,0)</f>
        <v>1</v>
      </c>
      <c r="P8" s="65">
        <f>VLOOKUP($A8,'Return Data'!$B$7:$R$2292,11,0)</f>
        <v>3.4451999999999998</v>
      </c>
      <c r="Q8" s="66">
        <f>RANK(P8,P$8:P$14,0)</f>
        <v>3</v>
      </c>
      <c r="R8" s="65">
        <f>VLOOKUP($A8,'Return Data'!$B$7:$R$2292,12,0)</f>
        <v>4.3564999999999996</v>
      </c>
      <c r="S8" s="66">
        <f>RANK(R8,R$8:R$14,0)</f>
        <v>5</v>
      </c>
      <c r="T8" s="65">
        <f>VLOOKUP($A8,'Return Data'!$B$7:$R$2292,13,0)</f>
        <v>4.109</v>
      </c>
      <c r="U8" s="66">
        <f>RANK(T8,T$8:T$14,0)</f>
        <v>4</v>
      </c>
      <c r="V8" s="65">
        <f>VLOOKUP($A8,'Return Data'!$B$7:$R$2292,17,0)</f>
        <v>5.9722999999999997</v>
      </c>
      <c r="W8" s="66">
        <f>RANK(V8,V$8:V$14,0)</f>
        <v>4</v>
      </c>
      <c r="X8" s="65">
        <f>VLOOKUP($A8,'Return Data'!$B$7:$R$2292,14,0)</f>
        <v>6.8226000000000004</v>
      </c>
      <c r="Y8" s="66">
        <f>RANK(X8,X$8:X$14,0)</f>
        <v>4</v>
      </c>
      <c r="Z8" s="65">
        <f>VLOOKUP($A8,'Return Data'!$B$7:$R$2292,16,0)</f>
        <v>8.2098999999999993</v>
      </c>
      <c r="AA8" s="67">
        <f>RANK(Z8,Z$8:Z$14,0)</f>
        <v>1</v>
      </c>
    </row>
    <row r="9" spans="1:27" x14ac:dyDescent="0.3">
      <c r="A9" s="63" t="s">
        <v>796</v>
      </c>
      <c r="B9" s="64">
        <f>VLOOKUP($A9,'Return Data'!$B$7:$R$2292,3,0)</f>
        <v>44579</v>
      </c>
      <c r="C9" s="65">
        <f>VLOOKUP($A9,'Return Data'!$B$7:$R$2292,4,0)</f>
        <v>32.263300000000001</v>
      </c>
      <c r="D9" s="65">
        <f>VLOOKUP($A9,'Return Data'!$B$7:$R$2292,5,0)</f>
        <v>7.0155000000000003</v>
      </c>
      <c r="E9" s="66">
        <f t="shared" ref="E9:E14" si="0">RANK(D9,D$8:D$14,0)</f>
        <v>2</v>
      </c>
      <c r="F9" s="65">
        <f>VLOOKUP($A9,'Return Data'!$B$7:$R$2292,6,0)</f>
        <v>3.5649999999999999</v>
      </c>
      <c r="G9" s="66">
        <f t="shared" ref="G9:G14" si="1">RANK(F9,F$8:F$14,0)</f>
        <v>2</v>
      </c>
      <c r="H9" s="65">
        <f>VLOOKUP($A9,'Return Data'!$B$7:$R$2292,7,0)</f>
        <v>4.2702</v>
      </c>
      <c r="I9" s="66">
        <f t="shared" ref="I9:I14" si="2">RANK(H9,H$8:H$14,0)</f>
        <v>5</v>
      </c>
      <c r="J9" s="65">
        <f>VLOOKUP($A9,'Return Data'!$B$7:$R$2292,8,0)</f>
        <v>3.9575</v>
      </c>
      <c r="K9" s="66">
        <f t="shared" ref="K9:K14" si="3">RANK(J9,J$8:J$14,0)</f>
        <v>5</v>
      </c>
      <c r="L9" s="65">
        <f>VLOOKUP($A9,'Return Data'!$B$7:$R$2292,9,0)</f>
        <v>2.4375</v>
      </c>
      <c r="M9" s="66">
        <f t="shared" ref="M9:M14" si="4">RANK(L9,L$8:L$14,0)</f>
        <v>4</v>
      </c>
      <c r="N9" s="65">
        <f>VLOOKUP($A9,'Return Data'!$B$7:$R$2292,10,0)</f>
        <v>1.2273000000000001</v>
      </c>
      <c r="O9" s="66">
        <f t="shared" ref="O9:O14" si="5">RANK(N9,N$8:N$14,0)</f>
        <v>6</v>
      </c>
      <c r="P9" s="65">
        <f>VLOOKUP($A9,'Return Data'!$B$7:$R$2292,11,0)</f>
        <v>3.1029</v>
      </c>
      <c r="Q9" s="66">
        <f t="shared" ref="Q9:Q14" si="6">RANK(P9,P$8:P$14,0)</f>
        <v>6</v>
      </c>
      <c r="R9" s="65">
        <f>VLOOKUP($A9,'Return Data'!$B$7:$R$2292,12,0)</f>
        <v>3.5375000000000001</v>
      </c>
      <c r="S9" s="66">
        <f t="shared" ref="S9:S14" si="7">RANK(R9,R$8:R$14,0)</f>
        <v>6</v>
      </c>
      <c r="T9" s="65">
        <f>VLOOKUP($A9,'Return Data'!$B$7:$R$2292,13,0)</f>
        <v>3.3990999999999998</v>
      </c>
      <c r="U9" s="66">
        <f t="shared" ref="U9:U14" si="8">RANK(T9,T$8:T$14,0)</f>
        <v>7</v>
      </c>
      <c r="V9" s="65">
        <f>VLOOKUP($A9,'Return Data'!$B$7:$R$2292,17,0)</f>
        <v>4.5378999999999996</v>
      </c>
      <c r="W9" s="66">
        <f t="shared" ref="W9:W11" si="9">RANK(V9,V$8:V$14,0)</f>
        <v>6</v>
      </c>
      <c r="X9" s="65">
        <f>VLOOKUP($A9,'Return Data'!$B$7:$R$2292,14,0)</f>
        <v>5.4927999999999999</v>
      </c>
      <c r="Y9" s="66">
        <f t="shared" ref="Y9:Y11" si="10">RANK(X9,X$8:X$14,0)</f>
        <v>5</v>
      </c>
      <c r="Z9" s="65">
        <f>VLOOKUP($A9,'Return Data'!$B$7:$R$2292,16,0)</f>
        <v>5.8064</v>
      </c>
      <c r="AA9" s="67">
        <f t="shared" ref="AA9:AA14" si="11">RANK(Z9,Z$8:Z$14,0)</f>
        <v>7</v>
      </c>
    </row>
    <row r="10" spans="1:27" x14ac:dyDescent="0.3">
      <c r="A10" s="63" t="s">
        <v>798</v>
      </c>
      <c r="B10" s="64">
        <f>VLOOKUP($A10,'Return Data'!$B$7:$R$2292,3,0)</f>
        <v>44579</v>
      </c>
      <c r="C10" s="65">
        <f>VLOOKUP($A10,'Return Data'!$B$7:$R$2292,4,0)</f>
        <v>39.326099999999997</v>
      </c>
      <c r="D10" s="65">
        <f>VLOOKUP($A10,'Return Data'!$B$7:$R$2292,5,0)</f>
        <v>6.4053000000000004</v>
      </c>
      <c r="E10" s="66">
        <f t="shared" si="0"/>
        <v>3</v>
      </c>
      <c r="F10" s="65">
        <f>VLOOKUP($A10,'Return Data'!$B$7:$R$2292,6,0)</f>
        <v>2.8549000000000002</v>
      </c>
      <c r="G10" s="66">
        <f t="shared" si="1"/>
        <v>3</v>
      </c>
      <c r="H10" s="65">
        <f>VLOOKUP($A10,'Return Data'!$B$7:$R$2292,7,0)</f>
        <v>5.7342000000000004</v>
      </c>
      <c r="I10" s="66">
        <f t="shared" si="2"/>
        <v>2</v>
      </c>
      <c r="J10" s="65">
        <f>VLOOKUP($A10,'Return Data'!$B$7:$R$2292,8,0)</f>
        <v>5.4942000000000002</v>
      </c>
      <c r="K10" s="66">
        <f t="shared" si="3"/>
        <v>1</v>
      </c>
      <c r="L10" s="65">
        <f>VLOOKUP($A10,'Return Data'!$B$7:$R$2292,9,0)</f>
        <v>2.9544999999999999</v>
      </c>
      <c r="M10" s="66">
        <f t="shared" si="4"/>
        <v>2</v>
      </c>
      <c r="N10" s="65">
        <f>VLOOKUP($A10,'Return Data'!$B$7:$R$2292,10,0)</f>
        <v>2.2002999999999999</v>
      </c>
      <c r="O10" s="66">
        <f t="shared" si="5"/>
        <v>3</v>
      </c>
      <c r="P10" s="65">
        <f>VLOOKUP($A10,'Return Data'!$B$7:$R$2292,11,0)</f>
        <v>3.7121</v>
      </c>
      <c r="Q10" s="66">
        <f t="shared" si="6"/>
        <v>2</v>
      </c>
      <c r="R10" s="65">
        <f>VLOOKUP($A10,'Return Data'!$B$7:$R$2292,12,0)</f>
        <v>4.6210000000000004</v>
      </c>
      <c r="S10" s="66">
        <f t="shared" si="7"/>
        <v>4</v>
      </c>
      <c r="T10" s="65">
        <f>VLOOKUP($A10,'Return Data'!$B$7:$R$2292,13,0)</f>
        <v>4.2662000000000004</v>
      </c>
      <c r="U10" s="66">
        <f t="shared" si="8"/>
        <v>3</v>
      </c>
      <c r="V10" s="65">
        <f>VLOOKUP($A10,'Return Data'!$B$7:$R$2292,17,0)</f>
        <v>6.5189000000000004</v>
      </c>
      <c r="W10" s="66">
        <f t="shared" si="9"/>
        <v>2</v>
      </c>
      <c r="X10" s="65">
        <f>VLOOKUP($A10,'Return Data'!$B$7:$R$2292,14,0)</f>
        <v>7.1574</v>
      </c>
      <c r="Y10" s="66">
        <f t="shared" si="10"/>
        <v>2</v>
      </c>
      <c r="Z10" s="65">
        <f>VLOOKUP($A10,'Return Data'!$B$7:$R$2292,16,0)</f>
        <v>7.9725999999999999</v>
      </c>
      <c r="AA10" s="67">
        <f t="shared" si="11"/>
        <v>2</v>
      </c>
    </row>
    <row r="11" spans="1:27" x14ac:dyDescent="0.3">
      <c r="A11" s="63" t="s">
        <v>800</v>
      </c>
      <c r="B11" s="64">
        <f>VLOOKUP($A11,'Return Data'!$B$7:$R$2292,3,0)</f>
        <v>44579</v>
      </c>
      <c r="C11" s="65">
        <f>VLOOKUP($A11,'Return Data'!$B$7:$R$2292,4,0)</f>
        <v>336.0521</v>
      </c>
      <c r="D11" s="65">
        <f>VLOOKUP($A11,'Return Data'!$B$7:$R$2292,5,0)</f>
        <v>16.647300000000001</v>
      </c>
      <c r="E11" s="66">
        <f t="shared" si="0"/>
        <v>1</v>
      </c>
      <c r="F11" s="65">
        <f>VLOOKUP($A11,'Return Data'!$B$7:$R$2292,6,0)</f>
        <v>3.9580000000000002</v>
      </c>
      <c r="G11" s="66">
        <f t="shared" si="1"/>
        <v>1</v>
      </c>
      <c r="H11" s="65">
        <f>VLOOKUP($A11,'Return Data'!$B$7:$R$2292,7,0)</f>
        <v>3.9224000000000001</v>
      </c>
      <c r="I11" s="66">
        <f t="shared" si="2"/>
        <v>7</v>
      </c>
      <c r="J11" s="65">
        <f>VLOOKUP($A11,'Return Data'!$B$7:$R$2292,8,0)</f>
        <v>3.8700999999999999</v>
      </c>
      <c r="K11" s="66">
        <f t="shared" si="3"/>
        <v>7</v>
      </c>
      <c r="L11" s="65">
        <f>VLOOKUP($A11,'Return Data'!$B$7:$R$2292,9,0)</f>
        <v>-2.6100000000000002E-2</v>
      </c>
      <c r="M11" s="66">
        <f t="shared" si="4"/>
        <v>7</v>
      </c>
      <c r="N11" s="65">
        <f>VLOOKUP($A11,'Return Data'!$B$7:$R$2292,10,0)</f>
        <v>-0.21709999999999999</v>
      </c>
      <c r="O11" s="66">
        <f t="shared" si="5"/>
        <v>7</v>
      </c>
      <c r="P11" s="65">
        <f>VLOOKUP($A11,'Return Data'!$B$7:$R$2292,11,0)</f>
        <v>3.4131</v>
      </c>
      <c r="Q11" s="66">
        <f t="shared" si="6"/>
        <v>5</v>
      </c>
      <c r="R11" s="65">
        <f>VLOOKUP($A11,'Return Data'!$B$7:$R$2292,12,0)</f>
        <v>4.6919000000000004</v>
      </c>
      <c r="S11" s="66">
        <f t="shared" si="7"/>
        <v>2</v>
      </c>
      <c r="T11" s="65">
        <f>VLOOKUP($A11,'Return Data'!$B$7:$R$2292,13,0)</f>
        <v>3.6779999999999999</v>
      </c>
      <c r="U11" s="66">
        <f t="shared" si="8"/>
        <v>5</v>
      </c>
      <c r="V11" s="65">
        <f>VLOOKUP($A11,'Return Data'!$B$7:$R$2292,17,0)</f>
        <v>6.4138000000000002</v>
      </c>
      <c r="W11" s="66">
        <f t="shared" si="9"/>
        <v>3</v>
      </c>
      <c r="X11" s="65">
        <f>VLOOKUP($A11,'Return Data'!$B$7:$R$2292,14,0)</f>
        <v>7.0528000000000004</v>
      </c>
      <c r="Y11" s="66">
        <f t="shared" si="10"/>
        <v>3</v>
      </c>
      <c r="Z11" s="65">
        <f>VLOOKUP($A11,'Return Data'!$B$7:$R$2292,16,0)</f>
        <v>7.7786999999999997</v>
      </c>
      <c r="AA11" s="67">
        <f t="shared" si="11"/>
        <v>3</v>
      </c>
    </row>
    <row r="12" spans="1:27" x14ac:dyDescent="0.3">
      <c r="A12" s="63" t="s">
        <v>803</v>
      </c>
      <c r="B12" s="64">
        <f>VLOOKUP($A12,'Return Data'!$B$7:$R$2292,3,0)</f>
        <v>44579</v>
      </c>
      <c r="C12" s="65">
        <f>VLOOKUP($A12,'Return Data'!$B$7:$R$2292,4,0)</f>
        <v>1205.0547999999999</v>
      </c>
      <c r="D12" s="65">
        <f>VLOOKUP($A12,'Return Data'!$B$7:$R$2292,5,0)</f>
        <v>6.4012000000000002</v>
      </c>
      <c r="E12" s="66">
        <f t="shared" si="0"/>
        <v>4</v>
      </c>
      <c r="F12" s="65">
        <f>VLOOKUP($A12,'Return Data'!$B$7:$R$2292,6,0)</f>
        <v>-0.3256</v>
      </c>
      <c r="G12" s="66">
        <f t="shared" si="1"/>
        <v>7</v>
      </c>
      <c r="H12" s="65">
        <f>VLOOKUP($A12,'Return Data'!$B$7:$R$2292,7,0)</f>
        <v>6.9722999999999997</v>
      </c>
      <c r="I12" s="66">
        <f t="shared" si="2"/>
        <v>1</v>
      </c>
      <c r="J12" s="65">
        <f>VLOOKUP($A12,'Return Data'!$B$7:$R$2292,8,0)</f>
        <v>4.1338999999999997</v>
      </c>
      <c r="K12" s="66">
        <f t="shared" si="3"/>
        <v>4</v>
      </c>
      <c r="L12" s="65">
        <f>VLOOKUP($A12,'Return Data'!$B$7:$R$2292,9,0)</f>
        <v>0.64429999999999998</v>
      </c>
      <c r="M12" s="66">
        <f t="shared" si="4"/>
        <v>6</v>
      </c>
      <c r="N12" s="65">
        <f>VLOOKUP($A12,'Return Data'!$B$7:$R$2292,10,0)</f>
        <v>1.9830000000000001</v>
      </c>
      <c r="O12" s="66">
        <f t="shared" si="5"/>
        <v>4</v>
      </c>
      <c r="P12" s="65">
        <f>VLOOKUP($A12,'Return Data'!$B$7:$R$2292,11,0)</f>
        <v>4.5289999999999999</v>
      </c>
      <c r="Q12" s="66">
        <f t="shared" si="6"/>
        <v>1</v>
      </c>
      <c r="R12" s="65">
        <f>VLOOKUP($A12,'Return Data'!$B$7:$R$2292,12,0)</f>
        <v>5.8365999999999998</v>
      </c>
      <c r="S12" s="66">
        <f t="shared" si="7"/>
        <v>1</v>
      </c>
      <c r="T12" s="65">
        <f>VLOOKUP($A12,'Return Data'!$B$7:$R$2292,13,0)</f>
        <v>4.6036999999999999</v>
      </c>
      <c r="U12" s="66">
        <f t="shared" si="8"/>
        <v>1</v>
      </c>
      <c r="V12" s="65"/>
      <c r="W12" s="66"/>
      <c r="X12" s="65"/>
      <c r="Y12" s="66"/>
      <c r="Z12" s="65">
        <f>VLOOKUP($A12,'Return Data'!$B$7:$R$2292,16,0)</f>
        <v>7.1940999999999997</v>
      </c>
      <c r="AA12" s="67">
        <f t="shared" si="11"/>
        <v>5</v>
      </c>
    </row>
    <row r="13" spans="1:27" x14ac:dyDescent="0.3">
      <c r="A13" s="63" t="s">
        <v>804</v>
      </c>
      <c r="B13" s="64">
        <f>VLOOKUP($A13,'Return Data'!$B$7:$R$2292,3,0)</f>
        <v>44579</v>
      </c>
      <c r="C13" s="65">
        <f>VLOOKUP($A13,'Return Data'!$B$7:$R$2292,4,0)</f>
        <v>35.943100000000001</v>
      </c>
      <c r="D13" s="65">
        <f>VLOOKUP($A13,'Return Data'!$B$7:$R$2292,5,0)</f>
        <v>3.1482999999999999</v>
      </c>
      <c r="E13" s="66">
        <f t="shared" si="0"/>
        <v>6</v>
      </c>
      <c r="F13" s="65">
        <f>VLOOKUP($A13,'Return Data'!$B$7:$R$2292,6,0)</f>
        <v>1.4218999999999999</v>
      </c>
      <c r="G13" s="66">
        <f t="shared" si="1"/>
        <v>6</v>
      </c>
      <c r="H13" s="65">
        <f>VLOOKUP($A13,'Return Data'!$B$7:$R$2292,7,0)</f>
        <v>5.3876999999999997</v>
      </c>
      <c r="I13" s="66">
        <f t="shared" si="2"/>
        <v>3</v>
      </c>
      <c r="J13" s="65">
        <f>VLOOKUP($A13,'Return Data'!$B$7:$R$2292,8,0)</f>
        <v>3.8791000000000002</v>
      </c>
      <c r="K13" s="66">
        <f t="shared" si="3"/>
        <v>6</v>
      </c>
      <c r="L13" s="65">
        <f>VLOOKUP($A13,'Return Data'!$B$7:$R$2292,9,0)</f>
        <v>1.6303000000000001</v>
      </c>
      <c r="M13" s="66">
        <f t="shared" si="4"/>
        <v>5</v>
      </c>
      <c r="N13" s="65">
        <f>VLOOKUP($A13,'Return Data'!$B$7:$R$2292,10,0)</f>
        <v>2.7654000000000001</v>
      </c>
      <c r="O13" s="66">
        <f t="shared" si="5"/>
        <v>2</v>
      </c>
      <c r="P13" s="65">
        <f>VLOOKUP($A13,'Return Data'!$B$7:$R$2292,11,0)</f>
        <v>3.4376000000000002</v>
      </c>
      <c r="Q13" s="66">
        <f t="shared" si="6"/>
        <v>4</v>
      </c>
      <c r="R13" s="65">
        <f>VLOOKUP($A13,'Return Data'!$B$7:$R$2292,12,0)</f>
        <v>4.6905999999999999</v>
      </c>
      <c r="S13" s="66">
        <f t="shared" si="7"/>
        <v>3</v>
      </c>
      <c r="T13" s="65">
        <f>VLOOKUP($A13,'Return Data'!$B$7:$R$2292,13,0)</f>
        <v>4.2742000000000004</v>
      </c>
      <c r="U13" s="66">
        <f t="shared" si="8"/>
        <v>2</v>
      </c>
      <c r="V13" s="65">
        <f>VLOOKUP($A13,'Return Data'!$B$7:$R$2292,17,0)</f>
        <v>7.3723000000000001</v>
      </c>
      <c r="W13" s="66">
        <f t="shared" ref="W13:W14" si="12">RANK(V13,V$8:V$14,0)</f>
        <v>1</v>
      </c>
      <c r="X13" s="65">
        <f>VLOOKUP($A13,'Return Data'!$B$7:$R$2292,14,0)</f>
        <v>7.8235000000000001</v>
      </c>
      <c r="Y13" s="66">
        <f t="shared" ref="Y13" si="13">RANK(X13,X$8:X$14,0)</f>
        <v>1</v>
      </c>
      <c r="Z13" s="65">
        <f>VLOOKUP($A13,'Return Data'!$B$7:$R$2292,16,0)</f>
        <v>7.6345999999999998</v>
      </c>
      <c r="AA13" s="67">
        <f t="shared" si="11"/>
        <v>4</v>
      </c>
    </row>
    <row r="14" spans="1:27" x14ac:dyDescent="0.3">
      <c r="A14" s="63" t="s">
        <v>807</v>
      </c>
      <c r="B14" s="64">
        <f>VLOOKUP($A14,'Return Data'!$B$7:$R$2292,3,0)</f>
        <v>44579</v>
      </c>
      <c r="C14" s="65">
        <f>VLOOKUP($A14,'Return Data'!$B$7:$R$2292,4,0)</f>
        <v>1214.9123999999999</v>
      </c>
      <c r="D14" s="65">
        <f>VLOOKUP($A14,'Return Data'!$B$7:$R$2292,5,0)</f>
        <v>5.6459999999999999</v>
      </c>
      <c r="E14" s="66">
        <f t="shared" si="0"/>
        <v>5</v>
      </c>
      <c r="F14" s="65">
        <f>VLOOKUP($A14,'Return Data'!$B$7:$R$2292,6,0)</f>
        <v>1.9337</v>
      </c>
      <c r="G14" s="66">
        <f t="shared" si="1"/>
        <v>5</v>
      </c>
      <c r="H14" s="65">
        <f>VLOOKUP($A14,'Return Data'!$B$7:$R$2292,7,0)</f>
        <v>4.1635</v>
      </c>
      <c r="I14" s="66">
        <f t="shared" si="2"/>
        <v>6</v>
      </c>
      <c r="J14" s="65">
        <f>VLOOKUP($A14,'Return Data'!$B$7:$R$2292,8,0)</f>
        <v>4.5884</v>
      </c>
      <c r="K14" s="66">
        <f t="shared" si="3"/>
        <v>3</v>
      </c>
      <c r="L14" s="65">
        <f>VLOOKUP($A14,'Return Data'!$B$7:$R$2292,9,0)</f>
        <v>2.6109</v>
      </c>
      <c r="M14" s="66">
        <f t="shared" si="4"/>
        <v>3</v>
      </c>
      <c r="N14" s="65">
        <f>VLOOKUP($A14,'Return Data'!$B$7:$R$2292,10,0)</f>
        <v>1.4390000000000001</v>
      </c>
      <c r="O14" s="66">
        <f t="shared" si="5"/>
        <v>5</v>
      </c>
      <c r="P14" s="65">
        <f>VLOOKUP($A14,'Return Data'!$B$7:$R$2292,11,0)</f>
        <v>3.0472000000000001</v>
      </c>
      <c r="Q14" s="66">
        <f t="shared" si="6"/>
        <v>7</v>
      </c>
      <c r="R14" s="65">
        <f>VLOOKUP($A14,'Return Data'!$B$7:$R$2292,12,0)</f>
        <v>3.5265</v>
      </c>
      <c r="S14" s="66">
        <f t="shared" si="7"/>
        <v>7</v>
      </c>
      <c r="T14" s="65">
        <f>VLOOKUP($A14,'Return Data'!$B$7:$R$2292,13,0)</f>
        <v>3.4653999999999998</v>
      </c>
      <c r="U14" s="66">
        <f t="shared" si="8"/>
        <v>6</v>
      </c>
      <c r="V14" s="65">
        <f>VLOOKUP($A14,'Return Data'!$B$7:$R$2292,17,0)</f>
        <v>5.2504999999999997</v>
      </c>
      <c r="W14" s="66">
        <f t="shared" si="12"/>
        <v>5</v>
      </c>
      <c r="X14" s="65"/>
      <c r="Y14" s="66"/>
      <c r="Z14" s="65">
        <f>VLOOKUP($A14,'Return Data'!$B$7:$R$2292,16,0)</f>
        <v>6.2283999999999997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6.7030857142857148</v>
      </c>
      <c r="E16" s="74"/>
      <c r="F16" s="75">
        <f>AVERAGE(F8:F14)</f>
        <v>2.284042857142857</v>
      </c>
      <c r="G16" s="74"/>
      <c r="H16" s="75">
        <f>AVERAGE(H8:H14)</f>
        <v>5.0346714285714285</v>
      </c>
      <c r="I16" s="74"/>
      <c r="J16" s="75">
        <f>AVERAGE(J8:J14)</f>
        <v>4.4237571428571432</v>
      </c>
      <c r="K16" s="74"/>
      <c r="L16" s="75">
        <f>AVERAGE(L8:L14)</f>
        <v>1.9379428571428572</v>
      </c>
      <c r="M16" s="74"/>
      <c r="N16" s="75">
        <f>AVERAGE(N8:N14)</f>
        <v>1.739957142857143</v>
      </c>
      <c r="O16" s="74"/>
      <c r="P16" s="75">
        <f>AVERAGE(P8:P14)</f>
        <v>3.5267285714285714</v>
      </c>
      <c r="Q16" s="74"/>
      <c r="R16" s="75">
        <f>AVERAGE(R8:R14)</f>
        <v>4.4657999999999998</v>
      </c>
      <c r="S16" s="74"/>
      <c r="T16" s="75">
        <f>AVERAGE(T8:T14)</f>
        <v>3.9708000000000001</v>
      </c>
      <c r="U16" s="74"/>
      <c r="V16" s="75">
        <f>AVERAGE(V8:V14)</f>
        <v>6.0109500000000002</v>
      </c>
      <c r="W16" s="74"/>
      <c r="X16" s="75">
        <f>AVERAGE(X8:X14)</f>
        <v>6.8698199999999998</v>
      </c>
      <c r="Y16" s="74"/>
      <c r="Z16" s="75">
        <f>AVERAGE(Z8:Z14)</f>
        <v>7.2606714285714284</v>
      </c>
      <c r="AA16" s="76"/>
    </row>
    <row r="17" spans="1:27" x14ac:dyDescent="0.3">
      <c r="A17" s="73" t="s">
        <v>28</v>
      </c>
      <c r="B17" s="74"/>
      <c r="C17" s="74"/>
      <c r="D17" s="75">
        <f>MIN(D8:D14)</f>
        <v>1.6579999999999999</v>
      </c>
      <c r="E17" s="74"/>
      <c r="F17" s="75">
        <f>MIN(F8:F14)</f>
        <v>-0.3256</v>
      </c>
      <c r="G17" s="74"/>
      <c r="H17" s="75">
        <f>MIN(H8:H14)</f>
        <v>3.9224000000000001</v>
      </c>
      <c r="I17" s="74"/>
      <c r="J17" s="75">
        <f>MIN(J8:J14)</f>
        <v>3.8700999999999999</v>
      </c>
      <c r="K17" s="74"/>
      <c r="L17" s="75">
        <f>MIN(L8:L14)</f>
        <v>-2.6100000000000002E-2</v>
      </c>
      <c r="M17" s="74"/>
      <c r="N17" s="75">
        <f>MIN(N8:N14)</f>
        <v>-0.21709999999999999</v>
      </c>
      <c r="O17" s="74"/>
      <c r="P17" s="75">
        <f>MIN(P8:P14)</f>
        <v>3.0472000000000001</v>
      </c>
      <c r="Q17" s="74"/>
      <c r="R17" s="75">
        <f>MIN(R8:R14)</f>
        <v>3.5265</v>
      </c>
      <c r="S17" s="74"/>
      <c r="T17" s="75">
        <f>MIN(T8:T14)</f>
        <v>3.3990999999999998</v>
      </c>
      <c r="U17" s="74"/>
      <c r="V17" s="75">
        <f>MIN(V8:V14)</f>
        <v>4.5378999999999996</v>
      </c>
      <c r="W17" s="74"/>
      <c r="X17" s="75">
        <f>MIN(X8:X14)</f>
        <v>5.4927999999999999</v>
      </c>
      <c r="Y17" s="74"/>
      <c r="Z17" s="75">
        <f>MIN(Z8:Z14)</f>
        <v>5.8064</v>
      </c>
      <c r="AA17" s="76"/>
    </row>
    <row r="18" spans="1:27" ht="15" thickBot="1" x14ac:dyDescent="0.35">
      <c r="A18" s="77" t="s">
        <v>29</v>
      </c>
      <c r="B18" s="78"/>
      <c r="C18" s="78"/>
      <c r="D18" s="79">
        <f>MAX(D8:D14)</f>
        <v>16.647300000000001</v>
      </c>
      <c r="E18" s="78"/>
      <c r="F18" s="79">
        <f>MAX(F8:F14)</f>
        <v>3.9580000000000002</v>
      </c>
      <c r="G18" s="78"/>
      <c r="H18" s="79">
        <f>MAX(H8:H14)</f>
        <v>6.9722999999999997</v>
      </c>
      <c r="I18" s="78"/>
      <c r="J18" s="79">
        <f>MAX(J8:J14)</f>
        <v>5.4942000000000002</v>
      </c>
      <c r="K18" s="78"/>
      <c r="L18" s="79">
        <f>MAX(L8:L14)</f>
        <v>3.3142</v>
      </c>
      <c r="M18" s="78"/>
      <c r="N18" s="79">
        <f>MAX(N8:N14)</f>
        <v>2.7818000000000001</v>
      </c>
      <c r="O18" s="78"/>
      <c r="P18" s="79">
        <f>MAX(P8:P14)</f>
        <v>4.5289999999999999</v>
      </c>
      <c r="Q18" s="78"/>
      <c r="R18" s="79">
        <f>MAX(R8:R14)</f>
        <v>5.8365999999999998</v>
      </c>
      <c r="S18" s="78"/>
      <c r="T18" s="79">
        <f>MAX(T8:T14)</f>
        <v>4.6036999999999999</v>
      </c>
      <c r="U18" s="78"/>
      <c r="V18" s="79">
        <f>MAX(V8:V14)</f>
        <v>7.3723000000000001</v>
      </c>
      <c r="W18" s="78"/>
      <c r="X18" s="79">
        <f>MAX(X8:X14)</f>
        <v>7.8235000000000001</v>
      </c>
      <c r="Y18" s="78"/>
      <c r="Z18" s="79">
        <f>MAX(Z8:Z14)</f>
        <v>8.2098999999999993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44579</v>
      </c>
      <c r="C8" s="65">
        <f>VLOOKUP($A8,'Return Data'!$B$7:$R$2292,4,0)</f>
        <v>340.6463</v>
      </c>
      <c r="D8" s="65">
        <f>VLOOKUP($A8,'Return Data'!$B$7:$R$2292,5,0)</f>
        <v>2.2395999999999998</v>
      </c>
      <c r="E8" s="66">
        <f t="shared" ref="E8:E45" si="0">RANK(D8,D$8:D$45,0)</f>
        <v>29</v>
      </c>
      <c r="F8" s="65">
        <f>VLOOKUP($A8,'Return Data'!$B$7:$R$2292,6,0)</f>
        <v>2.8473000000000002</v>
      </c>
      <c r="G8" s="66">
        <f t="shared" ref="G8:G45" si="1">RANK(F8,F$8:F$45,0)</f>
        <v>31</v>
      </c>
      <c r="H8" s="65">
        <f>VLOOKUP($A8,'Return Data'!$B$7:$R$2292,7,0)</f>
        <v>3.3651</v>
      </c>
      <c r="I8" s="66">
        <f t="shared" ref="I8:I45" si="2">RANK(H8,H$8:H$45,0)</f>
        <v>22</v>
      </c>
      <c r="J8" s="65">
        <f>VLOOKUP($A8,'Return Data'!$B$7:$R$2292,8,0)</f>
        <v>3.4862000000000002</v>
      </c>
      <c r="K8" s="66">
        <f t="shared" ref="K8:K45" si="3">RANK(J8,J$8:J$45,0)</f>
        <v>9</v>
      </c>
      <c r="L8" s="65">
        <f>VLOOKUP($A8,'Return Data'!$B$7:$R$2292,9,0)</f>
        <v>3.7399</v>
      </c>
      <c r="M8" s="66">
        <f t="shared" ref="M8:M45" si="4">RANK(L8,L$8:L$45,0)</f>
        <v>4</v>
      </c>
      <c r="N8" s="65">
        <f>VLOOKUP($A8,'Return Data'!$B$7:$R$2292,10,0)</f>
        <v>3.5581999999999998</v>
      </c>
      <c r="O8" s="66">
        <f t="shared" ref="O8:O45" si="5">RANK(N8,N$8:N$45,0)</f>
        <v>6</v>
      </c>
      <c r="P8" s="65">
        <f>VLOOKUP($A8,'Return Data'!$B$7:$R$2292,11,0)</f>
        <v>3.4523999999999999</v>
      </c>
      <c r="Q8" s="66">
        <f t="shared" ref="Q8:Q45" si="6">RANK(P8,P$8:P$45,0)</f>
        <v>7</v>
      </c>
      <c r="R8" s="65">
        <f>VLOOKUP($A8,'Return Data'!$B$7:$R$2292,12,0)</f>
        <v>3.4331</v>
      </c>
      <c r="S8" s="66">
        <f t="shared" ref="S8:S45" si="7">RANK(R8,R$8:R$45,0)</f>
        <v>9</v>
      </c>
      <c r="T8" s="65">
        <f>VLOOKUP($A8,'Return Data'!$B$7:$R$2292,13,0)</f>
        <v>3.4321999999999999</v>
      </c>
      <c r="U8" s="66">
        <f t="shared" ref="U8:U45" si="8">RANK(T8,T$8:T$45,0)</f>
        <v>9</v>
      </c>
      <c r="V8" s="65">
        <f>VLOOKUP($A8,'Return Data'!$B$7:$R$2292,17,0)</f>
        <v>3.8441000000000001</v>
      </c>
      <c r="W8" s="66">
        <f t="shared" ref="W8:W45" si="9">RANK(V8,V$8:V$45,0)</f>
        <v>7</v>
      </c>
      <c r="X8" s="65">
        <f>VLOOKUP($A8,'Return Data'!$B$7:$R$2292,14,0)</f>
        <v>4.7754000000000003</v>
      </c>
      <c r="Y8" s="66">
        <f t="shared" ref="Y8:Y24" si="10">RANK(X8,X$8:X$45,0)</f>
        <v>6</v>
      </c>
      <c r="Z8" s="65">
        <f>VLOOKUP($A8,'Return Data'!$B$7:$R$2292,16,0)</f>
        <v>7.0406000000000004</v>
      </c>
      <c r="AA8" s="67">
        <f t="shared" ref="AA8:AA45" si="11">RANK(Z8,Z$8:Z$45,0)</f>
        <v>3</v>
      </c>
    </row>
    <row r="9" spans="1:27" x14ac:dyDescent="0.3">
      <c r="A9" s="63" t="s">
        <v>119</v>
      </c>
      <c r="B9" s="64">
        <f>VLOOKUP($A9,'Return Data'!$B$7:$R$2292,3,0)</f>
        <v>44579</v>
      </c>
      <c r="C9" s="65">
        <f>VLOOKUP($A9,'Return Data'!$B$7:$R$2292,4,0)</f>
        <v>2347.0742</v>
      </c>
      <c r="D9" s="65">
        <f>VLOOKUP($A9,'Return Data'!$B$7:$R$2292,5,0)</f>
        <v>2.4759000000000002</v>
      </c>
      <c r="E9" s="66">
        <f t="shared" si="0"/>
        <v>18</v>
      </c>
      <c r="F9" s="65">
        <f>VLOOKUP($A9,'Return Data'!$B$7:$R$2292,6,0)</f>
        <v>2.9477000000000002</v>
      </c>
      <c r="G9" s="66">
        <f t="shared" si="1"/>
        <v>22</v>
      </c>
      <c r="H9" s="65">
        <f>VLOOKUP($A9,'Return Data'!$B$7:$R$2292,7,0)</f>
        <v>3.4005999999999998</v>
      </c>
      <c r="I9" s="66">
        <f t="shared" si="2"/>
        <v>14</v>
      </c>
      <c r="J9" s="65">
        <f>VLOOKUP($A9,'Return Data'!$B$7:$R$2292,8,0)</f>
        <v>3.4502999999999999</v>
      </c>
      <c r="K9" s="66">
        <f t="shared" si="3"/>
        <v>16</v>
      </c>
      <c r="L9" s="65">
        <f>VLOOKUP($A9,'Return Data'!$B$7:$R$2292,9,0)</f>
        <v>3.6339999999999999</v>
      </c>
      <c r="M9" s="66">
        <f t="shared" si="4"/>
        <v>16</v>
      </c>
      <c r="N9" s="65">
        <f>VLOOKUP($A9,'Return Data'!$B$7:$R$2292,10,0)</f>
        <v>3.5301</v>
      </c>
      <c r="O9" s="66">
        <f t="shared" si="5"/>
        <v>13</v>
      </c>
      <c r="P9" s="65">
        <f>VLOOKUP($A9,'Return Data'!$B$7:$R$2292,11,0)</f>
        <v>3.4289000000000001</v>
      </c>
      <c r="Q9" s="66">
        <f t="shared" si="6"/>
        <v>14</v>
      </c>
      <c r="R9" s="65">
        <f>VLOOKUP($A9,'Return Data'!$B$7:$R$2292,12,0)</f>
        <v>3.4028999999999998</v>
      </c>
      <c r="S9" s="66">
        <f t="shared" si="7"/>
        <v>18</v>
      </c>
      <c r="T9" s="65">
        <f>VLOOKUP($A9,'Return Data'!$B$7:$R$2292,13,0)</f>
        <v>3.4043000000000001</v>
      </c>
      <c r="U9" s="66">
        <f t="shared" si="8"/>
        <v>17</v>
      </c>
      <c r="V9" s="65">
        <f>VLOOKUP($A9,'Return Data'!$B$7:$R$2292,17,0)</f>
        <v>3.8033000000000001</v>
      </c>
      <c r="W9" s="66">
        <f t="shared" si="9"/>
        <v>14</v>
      </c>
      <c r="X9" s="65">
        <f>VLOOKUP($A9,'Return Data'!$B$7:$R$2292,14,0)</f>
        <v>4.7202999999999999</v>
      </c>
      <c r="Y9" s="66">
        <f t="shared" si="10"/>
        <v>13</v>
      </c>
      <c r="Z9" s="65">
        <f>VLOOKUP($A9,'Return Data'!$B$7:$R$2292,16,0)</f>
        <v>6.9904000000000002</v>
      </c>
      <c r="AA9" s="67">
        <f t="shared" si="11"/>
        <v>10</v>
      </c>
    </row>
    <row r="10" spans="1:27" x14ac:dyDescent="0.3">
      <c r="A10" s="63" t="s">
        <v>120</v>
      </c>
      <c r="B10" s="64">
        <f>VLOOKUP($A10,'Return Data'!$B$7:$R$2292,3,0)</f>
        <v>44579</v>
      </c>
      <c r="C10" s="65">
        <f>VLOOKUP($A10,'Return Data'!$B$7:$R$2292,4,0)</f>
        <v>2434.9994000000002</v>
      </c>
      <c r="D10" s="65">
        <f>VLOOKUP($A10,'Return Data'!$B$7:$R$2292,5,0)</f>
        <v>2.9832000000000001</v>
      </c>
      <c r="E10" s="66">
        <f t="shared" si="0"/>
        <v>7</v>
      </c>
      <c r="F10" s="65">
        <f>VLOOKUP($A10,'Return Data'!$B$7:$R$2292,6,0)</f>
        <v>3.2801</v>
      </c>
      <c r="G10" s="66">
        <f t="shared" si="1"/>
        <v>5</v>
      </c>
      <c r="H10" s="65">
        <f>VLOOKUP($A10,'Return Data'!$B$7:$R$2292,7,0)</f>
        <v>3.4434999999999998</v>
      </c>
      <c r="I10" s="66">
        <f t="shared" si="2"/>
        <v>7</v>
      </c>
      <c r="J10" s="65">
        <f>VLOOKUP($A10,'Return Data'!$B$7:$R$2292,8,0)</f>
        <v>3.4824999999999999</v>
      </c>
      <c r="K10" s="66">
        <f t="shared" si="3"/>
        <v>11</v>
      </c>
      <c r="L10" s="65">
        <f>VLOOKUP($A10,'Return Data'!$B$7:$R$2292,9,0)</f>
        <v>3.6633</v>
      </c>
      <c r="M10" s="66">
        <f t="shared" si="4"/>
        <v>13</v>
      </c>
      <c r="N10" s="65">
        <f>VLOOKUP($A10,'Return Data'!$B$7:$R$2292,10,0)</f>
        <v>3.5327999999999999</v>
      </c>
      <c r="O10" s="66">
        <f t="shared" si="5"/>
        <v>12</v>
      </c>
      <c r="P10" s="65">
        <f>VLOOKUP($A10,'Return Data'!$B$7:$R$2292,11,0)</f>
        <v>3.4584000000000001</v>
      </c>
      <c r="Q10" s="66">
        <f t="shared" si="6"/>
        <v>4</v>
      </c>
      <c r="R10" s="65">
        <f>VLOOKUP($A10,'Return Data'!$B$7:$R$2292,12,0)</f>
        <v>3.4548999999999999</v>
      </c>
      <c r="S10" s="66">
        <f t="shared" si="7"/>
        <v>5</v>
      </c>
      <c r="T10" s="65">
        <f>VLOOKUP($A10,'Return Data'!$B$7:$R$2292,13,0)</f>
        <v>3.4704999999999999</v>
      </c>
      <c r="U10" s="66">
        <f t="shared" si="8"/>
        <v>4</v>
      </c>
      <c r="V10" s="65">
        <f>VLOOKUP($A10,'Return Data'!$B$7:$R$2292,17,0)</f>
        <v>3.7844000000000002</v>
      </c>
      <c r="W10" s="66">
        <f t="shared" si="9"/>
        <v>17</v>
      </c>
      <c r="X10" s="65">
        <f>VLOOKUP($A10,'Return Data'!$B$7:$R$2292,14,0)</f>
        <v>4.7126000000000001</v>
      </c>
      <c r="Y10" s="66">
        <f t="shared" si="10"/>
        <v>14</v>
      </c>
      <c r="Z10" s="65">
        <f>VLOOKUP($A10,'Return Data'!$B$7:$R$2292,16,0)</f>
        <v>7.0305</v>
      </c>
      <c r="AA10" s="67">
        <f t="shared" si="11"/>
        <v>4</v>
      </c>
    </row>
    <row r="11" spans="1:27" x14ac:dyDescent="0.3">
      <c r="A11" s="63" t="s">
        <v>121</v>
      </c>
      <c r="B11" s="64">
        <f>VLOOKUP($A11,'Return Data'!$B$7:$R$2292,3,0)</f>
        <v>44579</v>
      </c>
      <c r="C11" s="65">
        <f>VLOOKUP($A11,'Return Data'!$B$7:$R$2292,4,0)</f>
        <v>3254.3811000000001</v>
      </c>
      <c r="D11" s="65">
        <f>VLOOKUP($A11,'Return Data'!$B$7:$R$2292,5,0)</f>
        <v>2.6133999999999999</v>
      </c>
      <c r="E11" s="66">
        <f t="shared" si="0"/>
        <v>14</v>
      </c>
      <c r="F11" s="65">
        <f>VLOOKUP($A11,'Return Data'!$B$7:$R$2292,6,0)</f>
        <v>3.3056000000000001</v>
      </c>
      <c r="G11" s="66">
        <f t="shared" si="1"/>
        <v>3</v>
      </c>
      <c r="H11" s="65">
        <f>VLOOKUP($A11,'Return Data'!$B$7:$R$2292,7,0)</f>
        <v>3.5388999999999999</v>
      </c>
      <c r="I11" s="66">
        <f t="shared" si="2"/>
        <v>3</v>
      </c>
      <c r="J11" s="65">
        <f>VLOOKUP($A11,'Return Data'!$B$7:$R$2292,8,0)</f>
        <v>3.5489000000000002</v>
      </c>
      <c r="K11" s="66">
        <f t="shared" si="3"/>
        <v>3</v>
      </c>
      <c r="L11" s="65">
        <f>VLOOKUP($A11,'Return Data'!$B$7:$R$2292,9,0)</f>
        <v>3.7833000000000001</v>
      </c>
      <c r="M11" s="66">
        <f t="shared" si="4"/>
        <v>3</v>
      </c>
      <c r="N11" s="65">
        <f>VLOOKUP($A11,'Return Data'!$B$7:$R$2292,10,0)</f>
        <v>3.5640999999999998</v>
      </c>
      <c r="O11" s="66">
        <f t="shared" si="5"/>
        <v>4</v>
      </c>
      <c r="P11" s="65">
        <f>VLOOKUP($A11,'Return Data'!$B$7:$R$2292,11,0)</f>
        <v>3.4499</v>
      </c>
      <c r="Q11" s="66">
        <f t="shared" si="6"/>
        <v>8</v>
      </c>
      <c r="R11" s="65">
        <f>VLOOKUP($A11,'Return Data'!$B$7:$R$2292,12,0)</f>
        <v>3.4504000000000001</v>
      </c>
      <c r="S11" s="66">
        <f t="shared" si="7"/>
        <v>7</v>
      </c>
      <c r="T11" s="65">
        <f>VLOOKUP($A11,'Return Data'!$B$7:$R$2292,13,0)</f>
        <v>3.4632999999999998</v>
      </c>
      <c r="U11" s="66">
        <f t="shared" si="8"/>
        <v>7</v>
      </c>
      <c r="V11" s="65">
        <f>VLOOKUP($A11,'Return Data'!$B$7:$R$2292,17,0)</f>
        <v>3.7955999999999999</v>
      </c>
      <c r="W11" s="66">
        <f t="shared" si="9"/>
        <v>15</v>
      </c>
      <c r="X11" s="65">
        <f>VLOOKUP($A11,'Return Data'!$B$7:$R$2292,14,0)</f>
        <v>4.7460000000000004</v>
      </c>
      <c r="Y11" s="66">
        <f t="shared" si="10"/>
        <v>9</v>
      </c>
      <c r="Z11" s="65">
        <f>VLOOKUP($A11,'Return Data'!$B$7:$R$2292,16,0)</f>
        <v>6.9752999999999998</v>
      </c>
      <c r="AA11" s="67">
        <f t="shared" si="11"/>
        <v>13</v>
      </c>
    </row>
    <row r="12" spans="1:27" x14ac:dyDescent="0.3">
      <c r="A12" s="63" t="s">
        <v>122</v>
      </c>
      <c r="B12" s="64">
        <f>VLOOKUP($A12,'Return Data'!$B$7:$R$2292,3,0)</f>
        <v>44579</v>
      </c>
      <c r="C12" s="65">
        <f>VLOOKUP($A12,'Return Data'!$B$7:$R$2292,4,0)</f>
        <v>2431.3768</v>
      </c>
      <c r="D12" s="65">
        <f>VLOOKUP($A12,'Return Data'!$B$7:$R$2292,5,0)</f>
        <v>2.2639999999999998</v>
      </c>
      <c r="E12" s="66">
        <f t="shared" si="0"/>
        <v>28</v>
      </c>
      <c r="F12" s="65">
        <f>VLOOKUP($A12,'Return Data'!$B$7:$R$2292,6,0)</f>
        <v>2.8403999999999998</v>
      </c>
      <c r="G12" s="66">
        <f t="shared" si="1"/>
        <v>33</v>
      </c>
      <c r="H12" s="65">
        <f>VLOOKUP($A12,'Return Data'!$B$7:$R$2292,7,0)</f>
        <v>3.4165999999999999</v>
      </c>
      <c r="I12" s="66">
        <f t="shared" si="2"/>
        <v>12</v>
      </c>
      <c r="J12" s="65">
        <f>VLOOKUP($A12,'Return Data'!$B$7:$R$2292,8,0)</f>
        <v>3.4247999999999998</v>
      </c>
      <c r="K12" s="66">
        <f t="shared" si="3"/>
        <v>22</v>
      </c>
      <c r="L12" s="65">
        <f>VLOOKUP($A12,'Return Data'!$B$7:$R$2292,9,0)</f>
        <v>3.6659999999999999</v>
      </c>
      <c r="M12" s="66">
        <f t="shared" si="4"/>
        <v>12</v>
      </c>
      <c r="N12" s="65">
        <f>VLOOKUP($A12,'Return Data'!$B$7:$R$2292,10,0)</f>
        <v>3.5895000000000001</v>
      </c>
      <c r="O12" s="66">
        <f t="shared" si="5"/>
        <v>3</v>
      </c>
      <c r="P12" s="65">
        <f>VLOOKUP($A12,'Return Data'!$B$7:$R$2292,11,0)</f>
        <v>3.4413</v>
      </c>
      <c r="Q12" s="66">
        <f t="shared" si="6"/>
        <v>11</v>
      </c>
      <c r="R12" s="65">
        <f>VLOOKUP($A12,'Return Data'!$B$7:$R$2292,12,0)</f>
        <v>3.3856000000000002</v>
      </c>
      <c r="S12" s="66">
        <f t="shared" si="7"/>
        <v>24</v>
      </c>
      <c r="T12" s="65">
        <f>VLOOKUP($A12,'Return Data'!$B$7:$R$2292,13,0)</f>
        <v>3.3917000000000002</v>
      </c>
      <c r="U12" s="66">
        <f t="shared" si="8"/>
        <v>23</v>
      </c>
      <c r="V12" s="65">
        <f>VLOOKUP($A12,'Return Data'!$B$7:$R$2292,17,0)</f>
        <v>3.7292000000000001</v>
      </c>
      <c r="W12" s="66">
        <f t="shared" si="9"/>
        <v>22</v>
      </c>
      <c r="X12" s="65">
        <f>VLOOKUP($A12,'Return Data'!$B$7:$R$2292,14,0)</f>
        <v>4.6067999999999998</v>
      </c>
      <c r="Y12" s="66">
        <f t="shared" si="10"/>
        <v>25</v>
      </c>
      <c r="Z12" s="65">
        <f>VLOOKUP($A12,'Return Data'!$B$7:$R$2292,16,0)</f>
        <v>6.9599000000000002</v>
      </c>
      <c r="AA12" s="67">
        <f t="shared" si="11"/>
        <v>16</v>
      </c>
    </row>
    <row r="13" spans="1:27" x14ac:dyDescent="0.3">
      <c r="A13" s="63" t="s">
        <v>123</v>
      </c>
      <c r="B13" s="64">
        <f>VLOOKUP($A13,'Return Data'!$B$7:$R$2292,3,0)</f>
        <v>44579</v>
      </c>
      <c r="C13" s="65">
        <f>VLOOKUP($A13,'Return Data'!$B$7:$R$2292,4,0)</f>
        <v>2532.0327000000002</v>
      </c>
      <c r="D13" s="65">
        <f>VLOOKUP($A13,'Return Data'!$B$7:$R$2292,5,0)</f>
        <v>2.5041000000000002</v>
      </c>
      <c r="E13" s="66">
        <f t="shared" si="0"/>
        <v>17</v>
      </c>
      <c r="F13" s="65">
        <f>VLOOKUP($A13,'Return Data'!$B$7:$R$2292,6,0)</f>
        <v>2.9337</v>
      </c>
      <c r="G13" s="66">
        <f t="shared" si="1"/>
        <v>25</v>
      </c>
      <c r="H13" s="65">
        <f>VLOOKUP($A13,'Return Data'!$B$7:$R$2292,7,0)</f>
        <v>3.2124999999999999</v>
      </c>
      <c r="I13" s="66">
        <f t="shared" si="2"/>
        <v>35</v>
      </c>
      <c r="J13" s="65">
        <f>VLOOKUP($A13,'Return Data'!$B$7:$R$2292,8,0)</f>
        <v>3.2768999999999999</v>
      </c>
      <c r="K13" s="66">
        <f t="shared" si="3"/>
        <v>34</v>
      </c>
      <c r="L13" s="65">
        <f>VLOOKUP($A13,'Return Data'!$B$7:$R$2292,9,0)</f>
        <v>3.4165000000000001</v>
      </c>
      <c r="M13" s="66">
        <f t="shared" si="4"/>
        <v>31</v>
      </c>
      <c r="N13" s="65">
        <f>VLOOKUP($A13,'Return Data'!$B$7:$R$2292,10,0)</f>
        <v>3.3799000000000001</v>
      </c>
      <c r="O13" s="66">
        <f t="shared" si="5"/>
        <v>30</v>
      </c>
      <c r="P13" s="65">
        <f>VLOOKUP($A13,'Return Data'!$B$7:$R$2292,11,0)</f>
        <v>3.3075999999999999</v>
      </c>
      <c r="Q13" s="66">
        <f t="shared" si="6"/>
        <v>29</v>
      </c>
      <c r="R13" s="65">
        <f>VLOOKUP($A13,'Return Data'!$B$7:$R$2292,12,0)</f>
        <v>3.2915000000000001</v>
      </c>
      <c r="S13" s="66">
        <f t="shared" si="7"/>
        <v>30</v>
      </c>
      <c r="T13" s="65">
        <f>VLOOKUP($A13,'Return Data'!$B$7:$R$2292,13,0)</f>
        <v>3.2905000000000002</v>
      </c>
      <c r="U13" s="66">
        <f t="shared" si="8"/>
        <v>30</v>
      </c>
      <c r="V13" s="65">
        <f>VLOOKUP($A13,'Return Data'!$B$7:$R$2292,17,0)</f>
        <v>3.4367000000000001</v>
      </c>
      <c r="W13" s="66">
        <f t="shared" si="9"/>
        <v>32</v>
      </c>
      <c r="X13" s="65">
        <f>VLOOKUP($A13,'Return Data'!$B$7:$R$2292,14,0)</f>
        <v>4.3719000000000001</v>
      </c>
      <c r="Y13" s="66">
        <f t="shared" si="10"/>
        <v>30</v>
      </c>
      <c r="Z13" s="65">
        <f>VLOOKUP($A13,'Return Data'!$B$7:$R$2292,16,0)</f>
        <v>6.7895000000000003</v>
      </c>
      <c r="AA13" s="67">
        <f t="shared" si="11"/>
        <v>28</v>
      </c>
    </row>
    <row r="14" spans="1:27" x14ac:dyDescent="0.3">
      <c r="A14" s="63" t="s">
        <v>124</v>
      </c>
      <c r="B14" s="64">
        <f>VLOOKUP($A14,'Return Data'!$B$7:$R$2292,3,0)</f>
        <v>44579</v>
      </c>
      <c r="C14" s="65">
        <f>VLOOKUP($A14,'Return Data'!$B$7:$R$2292,4,0)</f>
        <v>3021.2728999999999</v>
      </c>
      <c r="D14" s="65">
        <f>VLOOKUP($A14,'Return Data'!$B$7:$R$2292,5,0)</f>
        <v>3.1509999999999998</v>
      </c>
      <c r="E14" s="66">
        <f t="shared" si="0"/>
        <v>5</v>
      </c>
      <c r="F14" s="65">
        <f>VLOOKUP($A14,'Return Data'!$B$7:$R$2292,6,0)</f>
        <v>3.0798000000000001</v>
      </c>
      <c r="G14" s="66">
        <f t="shared" si="1"/>
        <v>12</v>
      </c>
      <c r="H14" s="65">
        <f>VLOOKUP($A14,'Return Data'!$B$7:$R$2292,7,0)</f>
        <v>3.4523000000000001</v>
      </c>
      <c r="I14" s="66">
        <f t="shared" si="2"/>
        <v>5</v>
      </c>
      <c r="J14" s="65">
        <f>VLOOKUP($A14,'Return Data'!$B$7:$R$2292,8,0)</f>
        <v>3.496</v>
      </c>
      <c r="K14" s="66">
        <f t="shared" si="3"/>
        <v>7</v>
      </c>
      <c r="L14" s="65">
        <f>VLOOKUP($A14,'Return Data'!$B$7:$R$2292,9,0)</f>
        <v>3.6703999999999999</v>
      </c>
      <c r="M14" s="66">
        <f t="shared" si="4"/>
        <v>11</v>
      </c>
      <c r="N14" s="65">
        <f>VLOOKUP($A14,'Return Data'!$B$7:$R$2292,10,0)</f>
        <v>3.5261</v>
      </c>
      <c r="O14" s="66">
        <f t="shared" si="5"/>
        <v>16</v>
      </c>
      <c r="P14" s="65">
        <f>VLOOKUP($A14,'Return Data'!$B$7:$R$2292,11,0)</f>
        <v>3.4177</v>
      </c>
      <c r="Q14" s="66">
        <f t="shared" si="6"/>
        <v>20</v>
      </c>
      <c r="R14" s="65">
        <f>VLOOKUP($A14,'Return Data'!$B$7:$R$2292,12,0)</f>
        <v>3.3978000000000002</v>
      </c>
      <c r="S14" s="66">
        <f t="shared" si="7"/>
        <v>22</v>
      </c>
      <c r="T14" s="65">
        <f>VLOOKUP($A14,'Return Data'!$B$7:$R$2292,13,0)</f>
        <v>3.4015</v>
      </c>
      <c r="U14" s="66">
        <f t="shared" si="8"/>
        <v>19</v>
      </c>
      <c r="V14" s="65">
        <f>VLOOKUP($A14,'Return Data'!$B$7:$R$2292,17,0)</f>
        <v>3.7606999999999999</v>
      </c>
      <c r="W14" s="66">
        <f t="shared" si="9"/>
        <v>19</v>
      </c>
      <c r="X14" s="65">
        <f>VLOOKUP($A14,'Return Data'!$B$7:$R$2292,14,0)</f>
        <v>4.6558000000000002</v>
      </c>
      <c r="Y14" s="66">
        <f t="shared" si="10"/>
        <v>20</v>
      </c>
      <c r="Z14" s="65">
        <f>VLOOKUP($A14,'Return Data'!$B$7:$R$2292,16,0)</f>
        <v>6.9542000000000002</v>
      </c>
      <c r="AA14" s="67">
        <f t="shared" si="11"/>
        <v>18</v>
      </c>
    </row>
    <row r="15" spans="1:27" x14ac:dyDescent="0.3">
      <c r="A15" s="63" t="s">
        <v>125</v>
      </c>
      <c r="B15" s="64">
        <f>VLOOKUP($A15,'Return Data'!$B$7:$R$2292,3,0)</f>
        <v>44579</v>
      </c>
      <c r="C15" s="65">
        <f>VLOOKUP($A15,'Return Data'!$B$7:$R$2292,4,0)</f>
        <v>2728.2242000000001</v>
      </c>
      <c r="D15" s="65">
        <f>VLOOKUP($A15,'Return Data'!$B$7:$R$2292,5,0)</f>
        <v>2.3734999999999999</v>
      </c>
      <c r="E15" s="66">
        <f t="shared" si="0"/>
        <v>24</v>
      </c>
      <c r="F15" s="65">
        <f>VLOOKUP($A15,'Return Data'!$B$7:$R$2292,6,0)</f>
        <v>2.9596</v>
      </c>
      <c r="G15" s="66">
        <f t="shared" si="1"/>
        <v>20</v>
      </c>
      <c r="H15" s="65">
        <f>VLOOKUP($A15,'Return Data'!$B$7:$R$2292,7,0)</f>
        <v>3.4483999999999999</v>
      </c>
      <c r="I15" s="66">
        <f t="shared" si="2"/>
        <v>6</v>
      </c>
      <c r="J15" s="65">
        <f>VLOOKUP($A15,'Return Data'!$B$7:$R$2292,8,0)</f>
        <v>3.4217</v>
      </c>
      <c r="K15" s="66">
        <f t="shared" si="3"/>
        <v>23</v>
      </c>
      <c r="L15" s="65">
        <f>VLOOKUP($A15,'Return Data'!$B$7:$R$2292,9,0)</f>
        <v>3.5583</v>
      </c>
      <c r="M15" s="66">
        <f t="shared" si="4"/>
        <v>25</v>
      </c>
      <c r="N15" s="65">
        <f>VLOOKUP($A15,'Return Data'!$B$7:$R$2292,10,0)</f>
        <v>3.5535000000000001</v>
      </c>
      <c r="O15" s="66">
        <f t="shared" si="5"/>
        <v>8</v>
      </c>
      <c r="P15" s="65">
        <f>VLOOKUP($A15,'Return Data'!$B$7:$R$2292,11,0)</f>
        <v>3.4771000000000001</v>
      </c>
      <c r="Q15" s="66">
        <f t="shared" si="6"/>
        <v>3</v>
      </c>
      <c r="R15" s="65">
        <f>VLOOKUP($A15,'Return Data'!$B$7:$R$2292,12,0)</f>
        <v>3.4998</v>
      </c>
      <c r="S15" s="66">
        <f t="shared" si="7"/>
        <v>3</v>
      </c>
      <c r="T15" s="65">
        <f>VLOOKUP($A15,'Return Data'!$B$7:$R$2292,13,0)</f>
        <v>3.5266000000000002</v>
      </c>
      <c r="U15" s="66">
        <f t="shared" si="8"/>
        <v>2</v>
      </c>
      <c r="V15" s="65">
        <f>VLOOKUP($A15,'Return Data'!$B$7:$R$2292,17,0)</f>
        <v>3.8921999999999999</v>
      </c>
      <c r="W15" s="66">
        <f t="shared" si="9"/>
        <v>3</v>
      </c>
      <c r="X15" s="65">
        <f>VLOOKUP($A15,'Return Data'!$B$7:$R$2292,14,0)</f>
        <v>4.8144</v>
      </c>
      <c r="Y15" s="66">
        <f t="shared" si="10"/>
        <v>4</v>
      </c>
      <c r="Z15" s="65">
        <f>VLOOKUP($A15,'Return Data'!$B$7:$R$2292,16,0)</f>
        <v>6.9160000000000004</v>
      </c>
      <c r="AA15" s="67">
        <f t="shared" si="11"/>
        <v>25</v>
      </c>
    </row>
    <row r="16" spans="1:27" x14ac:dyDescent="0.3">
      <c r="A16" s="63" t="s">
        <v>127</v>
      </c>
      <c r="B16" s="64">
        <f>VLOOKUP($A16,'Return Data'!$B$7:$R$2292,3,0)</f>
        <v>44579</v>
      </c>
      <c r="C16" s="65">
        <f>VLOOKUP($A16,'Return Data'!$B$7:$R$2292,4,0)</f>
        <v>3176.0558000000001</v>
      </c>
      <c r="D16" s="65">
        <f>VLOOKUP($A16,'Return Data'!$B$7:$R$2292,5,0)</f>
        <v>2.3858999999999999</v>
      </c>
      <c r="E16" s="66">
        <f t="shared" si="0"/>
        <v>23</v>
      </c>
      <c r="F16" s="65">
        <f>VLOOKUP($A16,'Return Data'!$B$7:$R$2292,6,0)</f>
        <v>2.9416000000000002</v>
      </c>
      <c r="G16" s="66">
        <f t="shared" si="1"/>
        <v>23</v>
      </c>
      <c r="H16" s="65">
        <f>VLOOKUP($A16,'Return Data'!$B$7:$R$2292,7,0)</f>
        <v>3.3942000000000001</v>
      </c>
      <c r="I16" s="66">
        <f t="shared" si="2"/>
        <v>17</v>
      </c>
      <c r="J16" s="65">
        <f>VLOOKUP($A16,'Return Data'!$B$7:$R$2292,8,0)</f>
        <v>3.452</v>
      </c>
      <c r="K16" s="66">
        <f t="shared" si="3"/>
        <v>15</v>
      </c>
      <c r="L16" s="65">
        <f>VLOOKUP($A16,'Return Data'!$B$7:$R$2292,9,0)</f>
        <v>3.7122999999999999</v>
      </c>
      <c r="M16" s="66">
        <f t="shared" si="4"/>
        <v>7</v>
      </c>
      <c r="N16" s="65">
        <f>VLOOKUP($A16,'Return Data'!$B$7:$R$2292,10,0)</f>
        <v>3.5234999999999999</v>
      </c>
      <c r="O16" s="66">
        <f t="shared" si="5"/>
        <v>17</v>
      </c>
      <c r="P16" s="65">
        <f>VLOOKUP($A16,'Return Data'!$B$7:$R$2292,11,0)</f>
        <v>3.4260999999999999</v>
      </c>
      <c r="Q16" s="66">
        <f t="shared" si="6"/>
        <v>17</v>
      </c>
      <c r="R16" s="65">
        <f>VLOOKUP($A16,'Return Data'!$B$7:$R$2292,12,0)</f>
        <v>3.4051</v>
      </c>
      <c r="S16" s="66">
        <f t="shared" si="7"/>
        <v>17</v>
      </c>
      <c r="T16" s="65">
        <f>VLOOKUP($A16,'Return Data'!$B$7:$R$2292,13,0)</f>
        <v>3.3908</v>
      </c>
      <c r="U16" s="66">
        <f t="shared" si="8"/>
        <v>24</v>
      </c>
      <c r="V16" s="65">
        <f>VLOOKUP($A16,'Return Data'!$B$7:$R$2292,17,0)</f>
        <v>3.8338999999999999</v>
      </c>
      <c r="W16" s="66">
        <f t="shared" si="9"/>
        <v>9</v>
      </c>
      <c r="X16" s="65">
        <f>VLOOKUP($A16,'Return Data'!$B$7:$R$2292,14,0)</f>
        <v>4.8208000000000002</v>
      </c>
      <c r="Y16" s="66">
        <f t="shared" si="10"/>
        <v>3</v>
      </c>
      <c r="Z16" s="65">
        <f>VLOOKUP($A16,'Return Data'!$B$7:$R$2292,16,0)</f>
        <v>7.0803000000000003</v>
      </c>
      <c r="AA16" s="67">
        <f t="shared" si="11"/>
        <v>2</v>
      </c>
    </row>
    <row r="17" spans="1:27" x14ac:dyDescent="0.3">
      <c r="A17" s="63" t="s">
        <v>128</v>
      </c>
      <c r="B17" s="64">
        <f>VLOOKUP($A17,'Return Data'!$B$7:$R$2292,3,0)</f>
        <v>44579</v>
      </c>
      <c r="C17" s="65">
        <f>VLOOKUP($A17,'Return Data'!$B$7:$R$2292,4,0)</f>
        <v>4154.8330999999998</v>
      </c>
      <c r="D17" s="65">
        <f>VLOOKUP($A17,'Return Data'!$B$7:$R$2292,5,0)</f>
        <v>2.4441000000000002</v>
      </c>
      <c r="E17" s="66">
        <f t="shared" si="0"/>
        <v>19</v>
      </c>
      <c r="F17" s="65">
        <f>VLOOKUP($A17,'Return Data'!$B$7:$R$2292,6,0)</f>
        <v>2.9371999999999998</v>
      </c>
      <c r="G17" s="66">
        <f t="shared" si="1"/>
        <v>24</v>
      </c>
      <c r="H17" s="65">
        <f>VLOOKUP($A17,'Return Data'!$B$7:$R$2292,7,0)</f>
        <v>3.3449</v>
      </c>
      <c r="I17" s="66">
        <f t="shared" si="2"/>
        <v>25</v>
      </c>
      <c r="J17" s="65">
        <f>VLOOKUP($A17,'Return Data'!$B$7:$R$2292,8,0)</f>
        <v>3.3691</v>
      </c>
      <c r="K17" s="66">
        <f t="shared" si="3"/>
        <v>29</v>
      </c>
      <c r="L17" s="65">
        <f>VLOOKUP($A17,'Return Data'!$B$7:$R$2292,9,0)</f>
        <v>3.569</v>
      </c>
      <c r="M17" s="66">
        <f t="shared" si="4"/>
        <v>23</v>
      </c>
      <c r="N17" s="65">
        <f>VLOOKUP($A17,'Return Data'!$B$7:$R$2292,10,0)</f>
        <v>3.5042</v>
      </c>
      <c r="O17" s="66">
        <f t="shared" si="5"/>
        <v>19</v>
      </c>
      <c r="P17" s="65">
        <f>VLOOKUP($A17,'Return Data'!$B$7:$R$2292,11,0)</f>
        <v>3.4081000000000001</v>
      </c>
      <c r="Q17" s="66">
        <f t="shared" si="6"/>
        <v>24</v>
      </c>
      <c r="R17" s="65">
        <f>VLOOKUP($A17,'Return Data'!$B$7:$R$2292,12,0)</f>
        <v>3.3816000000000002</v>
      </c>
      <c r="S17" s="66">
        <f t="shared" si="7"/>
        <v>25</v>
      </c>
      <c r="T17" s="65">
        <f>VLOOKUP($A17,'Return Data'!$B$7:$R$2292,13,0)</f>
        <v>3.3651</v>
      </c>
      <c r="U17" s="66">
        <f t="shared" si="8"/>
        <v>26</v>
      </c>
      <c r="V17" s="65">
        <f>VLOOKUP($A17,'Return Data'!$B$7:$R$2292,17,0)</f>
        <v>3.7199</v>
      </c>
      <c r="W17" s="66">
        <f t="shared" si="9"/>
        <v>23</v>
      </c>
      <c r="X17" s="65">
        <f>VLOOKUP($A17,'Return Data'!$B$7:$R$2292,14,0)</f>
        <v>4.6376999999999997</v>
      </c>
      <c r="Y17" s="66">
        <f t="shared" si="10"/>
        <v>21</v>
      </c>
      <c r="Z17" s="65">
        <f>VLOOKUP($A17,'Return Data'!$B$7:$R$2292,16,0)</f>
        <v>6.9287000000000001</v>
      </c>
      <c r="AA17" s="67">
        <f t="shared" si="11"/>
        <v>22</v>
      </c>
    </row>
    <row r="18" spans="1:27" x14ac:dyDescent="0.3">
      <c r="A18" s="63" t="s">
        <v>129</v>
      </c>
      <c r="B18" s="64">
        <f>VLOOKUP($A18,'Return Data'!$B$7:$R$2292,3,0)</f>
        <v>44579</v>
      </c>
      <c r="C18" s="65">
        <f>VLOOKUP($A18,'Return Data'!$B$7:$R$2292,4,0)</f>
        <v>2104.6188000000002</v>
      </c>
      <c r="D18" s="65">
        <f>VLOOKUP($A18,'Return Data'!$B$7:$R$2292,5,0)</f>
        <v>2.4333999999999998</v>
      </c>
      <c r="E18" s="66">
        <f t="shared" si="0"/>
        <v>20</v>
      </c>
      <c r="F18" s="65">
        <f>VLOOKUP($A18,'Return Data'!$B$7:$R$2292,6,0)</f>
        <v>2.98</v>
      </c>
      <c r="G18" s="66">
        <f t="shared" si="1"/>
        <v>19</v>
      </c>
      <c r="H18" s="65">
        <f>VLOOKUP($A18,'Return Data'!$B$7:$R$2292,7,0)</f>
        <v>3.3755999999999999</v>
      </c>
      <c r="I18" s="66">
        <f t="shared" si="2"/>
        <v>19</v>
      </c>
      <c r="J18" s="65">
        <f>VLOOKUP($A18,'Return Data'!$B$7:$R$2292,8,0)</f>
        <v>3.4963000000000002</v>
      </c>
      <c r="K18" s="66">
        <f t="shared" si="3"/>
        <v>6</v>
      </c>
      <c r="L18" s="65">
        <f>VLOOKUP($A18,'Return Data'!$B$7:$R$2292,9,0)</f>
        <v>3.7229000000000001</v>
      </c>
      <c r="M18" s="66">
        <f t="shared" si="4"/>
        <v>6</v>
      </c>
      <c r="N18" s="65">
        <f>VLOOKUP($A18,'Return Data'!$B$7:$R$2292,10,0)</f>
        <v>3.5133000000000001</v>
      </c>
      <c r="O18" s="66">
        <f t="shared" si="5"/>
        <v>18</v>
      </c>
      <c r="P18" s="65">
        <f>VLOOKUP($A18,'Return Data'!$B$7:$R$2292,11,0)</f>
        <v>3.4247999999999998</v>
      </c>
      <c r="Q18" s="66">
        <f t="shared" si="6"/>
        <v>18</v>
      </c>
      <c r="R18" s="65">
        <f>VLOOKUP($A18,'Return Data'!$B$7:$R$2292,12,0)</f>
        <v>3.4020000000000001</v>
      </c>
      <c r="S18" s="66">
        <f t="shared" si="7"/>
        <v>20</v>
      </c>
      <c r="T18" s="65">
        <f>VLOOKUP($A18,'Return Data'!$B$7:$R$2292,13,0)</f>
        <v>3.3986999999999998</v>
      </c>
      <c r="U18" s="66">
        <f t="shared" si="8"/>
        <v>21</v>
      </c>
      <c r="V18" s="65">
        <f>VLOOKUP($A18,'Return Data'!$B$7:$R$2292,17,0)</f>
        <v>3.6890999999999998</v>
      </c>
      <c r="W18" s="66">
        <f t="shared" si="9"/>
        <v>25</v>
      </c>
      <c r="X18" s="65">
        <f>VLOOKUP($A18,'Return Data'!$B$7:$R$2292,14,0)</f>
        <v>4.6595000000000004</v>
      </c>
      <c r="Y18" s="66">
        <f t="shared" si="10"/>
        <v>19</v>
      </c>
      <c r="Z18" s="65">
        <f>VLOOKUP($A18,'Return Data'!$B$7:$R$2292,16,0)</f>
        <v>6.9489000000000001</v>
      </c>
      <c r="AA18" s="67">
        <f t="shared" si="11"/>
        <v>20</v>
      </c>
    </row>
    <row r="19" spans="1:27" x14ac:dyDescent="0.3">
      <c r="A19" s="63" t="s">
        <v>130</v>
      </c>
      <c r="B19" s="64">
        <f>VLOOKUP($A19,'Return Data'!$B$7:$R$2292,3,0)</f>
        <v>44579</v>
      </c>
      <c r="C19" s="65">
        <f>VLOOKUP($A19,'Return Data'!$B$7:$R$2292,4,0)</f>
        <v>313.012</v>
      </c>
      <c r="D19" s="65">
        <f>VLOOKUP($A19,'Return Data'!$B$7:$R$2292,5,0)</f>
        <v>2.1223999999999998</v>
      </c>
      <c r="E19" s="66">
        <f t="shared" si="0"/>
        <v>32</v>
      </c>
      <c r="F19" s="65">
        <f>VLOOKUP($A19,'Return Data'!$B$7:$R$2292,6,0)</f>
        <v>2.8536999999999999</v>
      </c>
      <c r="G19" s="66">
        <f t="shared" si="1"/>
        <v>30</v>
      </c>
      <c r="H19" s="65">
        <f>VLOOKUP($A19,'Return Data'!$B$7:$R$2292,7,0)</f>
        <v>3.4321999999999999</v>
      </c>
      <c r="I19" s="66">
        <f t="shared" si="2"/>
        <v>10</v>
      </c>
      <c r="J19" s="65">
        <f>VLOOKUP($A19,'Return Data'!$B$7:$R$2292,8,0)</f>
        <v>3.4704000000000002</v>
      </c>
      <c r="K19" s="66">
        <f t="shared" si="3"/>
        <v>12</v>
      </c>
      <c r="L19" s="65">
        <f>VLOOKUP($A19,'Return Data'!$B$7:$R$2292,9,0)</f>
        <v>3.6415000000000002</v>
      </c>
      <c r="M19" s="66">
        <f t="shared" si="4"/>
        <v>14</v>
      </c>
      <c r="N19" s="65">
        <f>VLOOKUP($A19,'Return Data'!$B$7:$R$2292,10,0)</f>
        <v>3.5005000000000002</v>
      </c>
      <c r="O19" s="66">
        <f t="shared" si="5"/>
        <v>21</v>
      </c>
      <c r="P19" s="65">
        <f>VLOOKUP($A19,'Return Data'!$B$7:$R$2292,11,0)</f>
        <v>3.4123999999999999</v>
      </c>
      <c r="Q19" s="66">
        <f t="shared" si="6"/>
        <v>21</v>
      </c>
      <c r="R19" s="65">
        <f>VLOOKUP($A19,'Return Data'!$B$7:$R$2292,12,0)</f>
        <v>3.3932000000000002</v>
      </c>
      <c r="S19" s="66">
        <f t="shared" si="7"/>
        <v>23</v>
      </c>
      <c r="T19" s="65">
        <f>VLOOKUP($A19,'Return Data'!$B$7:$R$2292,13,0)</f>
        <v>3.3940999999999999</v>
      </c>
      <c r="U19" s="66">
        <f t="shared" si="8"/>
        <v>22</v>
      </c>
      <c r="V19" s="65">
        <f>VLOOKUP($A19,'Return Data'!$B$7:$R$2292,17,0)</f>
        <v>3.8283</v>
      </c>
      <c r="W19" s="66">
        <f t="shared" si="9"/>
        <v>10</v>
      </c>
      <c r="X19" s="65">
        <f>VLOOKUP($A19,'Return Data'!$B$7:$R$2292,14,0)</f>
        <v>4.7271999999999998</v>
      </c>
      <c r="Y19" s="66">
        <f t="shared" si="10"/>
        <v>12</v>
      </c>
      <c r="Z19" s="65">
        <f>VLOOKUP($A19,'Return Data'!$B$7:$R$2292,16,0)</f>
        <v>6.9835000000000003</v>
      </c>
      <c r="AA19" s="67">
        <f t="shared" si="11"/>
        <v>11</v>
      </c>
    </row>
    <row r="20" spans="1:27" x14ac:dyDescent="0.3">
      <c r="A20" s="63" t="s">
        <v>131</v>
      </c>
      <c r="B20" s="64">
        <f>VLOOKUP($A20,'Return Data'!$B$7:$R$2292,3,0)</f>
        <v>44579</v>
      </c>
      <c r="C20" s="65">
        <f>VLOOKUP($A20,'Return Data'!$B$7:$R$2292,4,0)</f>
        <v>2274.5778</v>
      </c>
      <c r="D20" s="65">
        <f>VLOOKUP($A20,'Return Data'!$B$7:$R$2292,5,0)</f>
        <v>2.9769000000000001</v>
      </c>
      <c r="E20" s="66">
        <f t="shared" si="0"/>
        <v>8</v>
      </c>
      <c r="F20" s="65">
        <f>VLOOKUP($A20,'Return Data'!$B$7:$R$2292,6,0)</f>
        <v>3.1166</v>
      </c>
      <c r="G20" s="66">
        <f t="shared" si="1"/>
        <v>9</v>
      </c>
      <c r="H20" s="65">
        <f>VLOOKUP($A20,'Return Data'!$B$7:$R$2292,7,0)</f>
        <v>3.4375</v>
      </c>
      <c r="I20" s="66">
        <f t="shared" si="2"/>
        <v>9</v>
      </c>
      <c r="J20" s="65">
        <f>VLOOKUP($A20,'Return Data'!$B$7:$R$2292,8,0)</f>
        <v>3.5141</v>
      </c>
      <c r="K20" s="66">
        <f t="shared" si="3"/>
        <v>4</v>
      </c>
      <c r="L20" s="65">
        <f>VLOOKUP($A20,'Return Data'!$B$7:$R$2292,9,0)</f>
        <v>3.6055000000000001</v>
      </c>
      <c r="M20" s="66">
        <f t="shared" si="4"/>
        <v>17</v>
      </c>
      <c r="N20" s="65">
        <f>VLOOKUP($A20,'Return Data'!$B$7:$R$2292,10,0)</f>
        <v>3.5038999999999998</v>
      </c>
      <c r="O20" s="66">
        <f t="shared" si="5"/>
        <v>20</v>
      </c>
      <c r="P20" s="65">
        <f>VLOOKUP($A20,'Return Data'!$B$7:$R$2292,11,0)</f>
        <v>3.4346999999999999</v>
      </c>
      <c r="Q20" s="66">
        <f t="shared" si="6"/>
        <v>13</v>
      </c>
      <c r="R20" s="65">
        <f>VLOOKUP($A20,'Return Data'!$B$7:$R$2292,12,0)</f>
        <v>3.4540000000000002</v>
      </c>
      <c r="S20" s="66">
        <f t="shared" si="7"/>
        <v>6</v>
      </c>
      <c r="T20" s="65">
        <f>VLOOKUP($A20,'Return Data'!$B$7:$R$2292,13,0)</f>
        <v>3.4653</v>
      </c>
      <c r="U20" s="66">
        <f t="shared" si="8"/>
        <v>5</v>
      </c>
      <c r="V20" s="65">
        <f>VLOOKUP($A20,'Return Data'!$B$7:$R$2292,17,0)</f>
        <v>3.9538000000000002</v>
      </c>
      <c r="W20" s="66">
        <f t="shared" si="9"/>
        <v>2</v>
      </c>
      <c r="X20" s="65">
        <f>VLOOKUP($A20,'Return Data'!$B$7:$R$2292,14,0)</f>
        <v>4.8304</v>
      </c>
      <c r="Y20" s="66">
        <f t="shared" si="10"/>
        <v>2</v>
      </c>
      <c r="Z20" s="65">
        <f>VLOOKUP($A20,'Return Data'!$B$7:$R$2292,16,0)</f>
        <v>6.9995000000000003</v>
      </c>
      <c r="AA20" s="67">
        <f t="shared" si="11"/>
        <v>8</v>
      </c>
    </row>
    <row r="21" spans="1:27" x14ac:dyDescent="0.3">
      <c r="A21" s="63" t="s">
        <v>132</v>
      </c>
      <c r="B21" s="64">
        <f>VLOOKUP($A21,'Return Data'!$B$7:$R$2292,3,0)</f>
        <v>44579</v>
      </c>
      <c r="C21" s="65">
        <f>VLOOKUP($A21,'Return Data'!$B$7:$R$2292,4,0)</f>
        <v>2552.6172000000001</v>
      </c>
      <c r="D21" s="65">
        <f>VLOOKUP($A21,'Return Data'!$B$7:$R$2292,5,0)</f>
        <v>1.7188000000000001</v>
      </c>
      <c r="E21" s="66">
        <f t="shared" si="0"/>
        <v>34</v>
      </c>
      <c r="F21" s="65">
        <f>VLOOKUP($A21,'Return Data'!$B$7:$R$2292,6,0)</f>
        <v>2.8595000000000002</v>
      </c>
      <c r="G21" s="66">
        <f t="shared" si="1"/>
        <v>29</v>
      </c>
      <c r="H21" s="65">
        <f>VLOOKUP($A21,'Return Data'!$B$7:$R$2292,7,0)</f>
        <v>3.3738999999999999</v>
      </c>
      <c r="I21" s="66">
        <f t="shared" si="2"/>
        <v>20</v>
      </c>
      <c r="J21" s="65">
        <f>VLOOKUP($A21,'Return Data'!$B$7:$R$2292,8,0)</f>
        <v>3.3771</v>
      </c>
      <c r="K21" s="66">
        <f t="shared" si="3"/>
        <v>28</v>
      </c>
      <c r="L21" s="65">
        <f>VLOOKUP($A21,'Return Data'!$B$7:$R$2292,9,0)</f>
        <v>3.5308000000000002</v>
      </c>
      <c r="M21" s="66">
        <f t="shared" si="4"/>
        <v>28</v>
      </c>
      <c r="N21" s="65">
        <f>VLOOKUP($A21,'Return Data'!$B$7:$R$2292,10,0)</f>
        <v>3.4251</v>
      </c>
      <c r="O21" s="66">
        <f t="shared" si="5"/>
        <v>28</v>
      </c>
      <c r="P21" s="65">
        <f>VLOOKUP($A21,'Return Data'!$B$7:$R$2292,11,0)</f>
        <v>3.3576999999999999</v>
      </c>
      <c r="Q21" s="66">
        <f t="shared" si="6"/>
        <v>28</v>
      </c>
      <c r="R21" s="65">
        <f>VLOOKUP($A21,'Return Data'!$B$7:$R$2292,12,0)</f>
        <v>3.3460000000000001</v>
      </c>
      <c r="S21" s="66">
        <f t="shared" si="7"/>
        <v>27</v>
      </c>
      <c r="T21" s="65">
        <f>VLOOKUP($A21,'Return Data'!$B$7:$R$2292,13,0)</f>
        <v>3.3405</v>
      </c>
      <c r="U21" s="66">
        <f t="shared" si="8"/>
        <v>28</v>
      </c>
      <c r="V21" s="65">
        <f>VLOOKUP($A21,'Return Data'!$B$7:$R$2292,17,0)</f>
        <v>3.6543000000000001</v>
      </c>
      <c r="W21" s="66">
        <f t="shared" si="9"/>
        <v>27</v>
      </c>
      <c r="X21" s="65">
        <f>VLOOKUP($A21,'Return Data'!$B$7:$R$2292,14,0)</f>
        <v>4.5216000000000003</v>
      </c>
      <c r="Y21" s="66">
        <f t="shared" si="10"/>
        <v>28</v>
      </c>
      <c r="Z21" s="65">
        <f>VLOOKUP($A21,'Return Data'!$B$7:$R$2292,16,0)</f>
        <v>6.8879000000000001</v>
      </c>
      <c r="AA21" s="67">
        <f t="shared" si="11"/>
        <v>26</v>
      </c>
    </row>
    <row r="22" spans="1:27" x14ac:dyDescent="0.3">
      <c r="A22" s="63" t="s">
        <v>133</v>
      </c>
      <c r="B22" s="64">
        <f>VLOOKUP($A22,'Return Data'!$B$7:$R$2292,3,0)</f>
        <v>44579</v>
      </c>
      <c r="C22" s="65">
        <f>VLOOKUP($A22,'Return Data'!$B$7:$R$2292,4,0)</f>
        <v>1629.8945000000001</v>
      </c>
      <c r="D22" s="65">
        <f>VLOOKUP($A22,'Return Data'!$B$7:$R$2292,5,0)</f>
        <v>2.2282999999999999</v>
      </c>
      <c r="E22" s="66">
        <f t="shared" si="0"/>
        <v>30</v>
      </c>
      <c r="F22" s="65">
        <f>VLOOKUP($A22,'Return Data'!$B$7:$R$2292,6,0)</f>
        <v>2.9502999999999999</v>
      </c>
      <c r="G22" s="66">
        <f t="shared" si="1"/>
        <v>21</v>
      </c>
      <c r="H22" s="65">
        <f>VLOOKUP($A22,'Return Data'!$B$7:$R$2292,7,0)</f>
        <v>3.2088000000000001</v>
      </c>
      <c r="I22" s="66">
        <f t="shared" si="2"/>
        <v>36</v>
      </c>
      <c r="J22" s="65">
        <f>VLOOKUP($A22,'Return Data'!$B$7:$R$2292,8,0)</f>
        <v>3.2917999999999998</v>
      </c>
      <c r="K22" s="66">
        <f t="shared" si="3"/>
        <v>32</v>
      </c>
      <c r="L22" s="65">
        <f>VLOOKUP($A22,'Return Data'!$B$7:$R$2292,9,0)</f>
        <v>3.4752000000000001</v>
      </c>
      <c r="M22" s="66">
        <f t="shared" si="4"/>
        <v>30</v>
      </c>
      <c r="N22" s="65">
        <f>VLOOKUP($A22,'Return Data'!$B$7:$R$2292,10,0)</f>
        <v>3.2549999999999999</v>
      </c>
      <c r="O22" s="66">
        <f t="shared" si="5"/>
        <v>33</v>
      </c>
      <c r="P22" s="65">
        <f>VLOOKUP($A22,'Return Data'!$B$7:$R$2292,11,0)</f>
        <v>3.1943000000000001</v>
      </c>
      <c r="Q22" s="66">
        <f t="shared" si="6"/>
        <v>33</v>
      </c>
      <c r="R22" s="65">
        <f>VLOOKUP($A22,'Return Data'!$B$7:$R$2292,12,0)</f>
        <v>3.1345999999999998</v>
      </c>
      <c r="S22" s="66">
        <f t="shared" si="7"/>
        <v>34</v>
      </c>
      <c r="T22" s="65">
        <f>VLOOKUP($A22,'Return Data'!$B$7:$R$2292,13,0)</f>
        <v>3.0813000000000001</v>
      </c>
      <c r="U22" s="66">
        <f t="shared" si="8"/>
        <v>36</v>
      </c>
      <c r="V22" s="65">
        <f>VLOOKUP($A22,'Return Data'!$B$7:$R$2292,17,0)</f>
        <v>3.2351000000000001</v>
      </c>
      <c r="W22" s="66">
        <f t="shared" si="9"/>
        <v>36</v>
      </c>
      <c r="X22" s="65">
        <f>VLOOKUP($A22,'Return Data'!$B$7:$R$2292,14,0)</f>
        <v>4.1018999999999997</v>
      </c>
      <c r="Y22" s="66">
        <f t="shared" si="10"/>
        <v>34</v>
      </c>
      <c r="Z22" s="65">
        <f>VLOOKUP($A22,'Return Data'!$B$7:$R$2292,16,0)</f>
        <v>6.1460999999999997</v>
      </c>
      <c r="AA22" s="67">
        <f t="shared" si="11"/>
        <v>31</v>
      </c>
    </row>
    <row r="23" spans="1:27" x14ac:dyDescent="0.3">
      <c r="A23" s="63" t="s">
        <v>134</v>
      </c>
      <c r="B23" s="64">
        <f>VLOOKUP($A23,'Return Data'!$B$7:$R$2292,3,0)</f>
        <v>44579</v>
      </c>
      <c r="C23" s="65">
        <f>VLOOKUP($A23,'Return Data'!$B$7:$R$2292,4,0)</f>
        <v>2055.7577999999999</v>
      </c>
      <c r="D23" s="65">
        <f>VLOOKUP($A23,'Return Data'!$B$7:$R$2292,5,0)</f>
        <v>1.6459999999999999</v>
      </c>
      <c r="E23" s="66">
        <f t="shared" si="0"/>
        <v>35</v>
      </c>
      <c r="F23" s="65">
        <f>VLOOKUP($A23,'Return Data'!$B$7:$R$2292,6,0)</f>
        <v>2.7414000000000001</v>
      </c>
      <c r="G23" s="66">
        <f t="shared" si="1"/>
        <v>34</v>
      </c>
      <c r="H23" s="65">
        <f>VLOOKUP($A23,'Return Data'!$B$7:$R$2292,7,0)</f>
        <v>3.3138999999999998</v>
      </c>
      <c r="I23" s="66">
        <f t="shared" si="2"/>
        <v>31</v>
      </c>
      <c r="J23" s="65">
        <f>VLOOKUP($A23,'Return Data'!$B$7:$R$2292,8,0)</f>
        <v>2.919</v>
      </c>
      <c r="K23" s="66">
        <f t="shared" si="3"/>
        <v>37</v>
      </c>
      <c r="L23" s="65">
        <f>VLOOKUP($A23,'Return Data'!$B$7:$R$2292,9,0)</f>
        <v>3.1962999999999999</v>
      </c>
      <c r="M23" s="66">
        <f t="shared" si="4"/>
        <v>36</v>
      </c>
      <c r="N23" s="65">
        <f>VLOOKUP($A23,'Return Data'!$B$7:$R$2292,10,0)</f>
        <v>3.1638999999999999</v>
      </c>
      <c r="O23" s="66">
        <f t="shared" si="5"/>
        <v>36</v>
      </c>
      <c r="P23" s="65">
        <f>VLOOKUP($A23,'Return Data'!$B$7:$R$2292,11,0)</f>
        <v>3.1099000000000001</v>
      </c>
      <c r="Q23" s="66">
        <f t="shared" si="6"/>
        <v>36</v>
      </c>
      <c r="R23" s="65">
        <f>VLOOKUP($A23,'Return Data'!$B$7:$R$2292,12,0)</f>
        <v>3.0815000000000001</v>
      </c>
      <c r="S23" s="66">
        <f t="shared" si="7"/>
        <v>36</v>
      </c>
      <c r="T23" s="65">
        <f>VLOOKUP($A23,'Return Data'!$B$7:$R$2292,13,0)</f>
        <v>3.2541000000000002</v>
      </c>
      <c r="U23" s="66">
        <f t="shared" si="8"/>
        <v>32</v>
      </c>
      <c r="V23" s="65">
        <f>VLOOKUP($A23,'Return Data'!$B$7:$R$2292,17,0)</f>
        <v>3.5428000000000002</v>
      </c>
      <c r="W23" s="66">
        <f t="shared" si="9"/>
        <v>29</v>
      </c>
      <c r="X23" s="65">
        <f>VLOOKUP($A23,'Return Data'!$B$7:$R$2292,14,0)</f>
        <v>4.5340999999999996</v>
      </c>
      <c r="Y23" s="66">
        <f t="shared" si="10"/>
        <v>27</v>
      </c>
      <c r="Z23" s="65">
        <f>VLOOKUP($A23,'Return Data'!$B$7:$R$2292,16,0)</f>
        <v>6.9675000000000002</v>
      </c>
      <c r="AA23" s="67">
        <f t="shared" si="11"/>
        <v>15</v>
      </c>
    </row>
    <row r="24" spans="1:27" x14ac:dyDescent="0.3">
      <c r="A24" s="63" t="s">
        <v>139</v>
      </c>
      <c r="B24" s="64">
        <f>VLOOKUP($A24,'Return Data'!$B$7:$R$2292,3,0)</f>
        <v>44579</v>
      </c>
      <c r="C24" s="65">
        <f>VLOOKUP($A24,'Return Data'!$B$7:$R$2292,4,0)</f>
        <v>2902.3843000000002</v>
      </c>
      <c r="D24" s="65">
        <f>VLOOKUP($A24,'Return Data'!$B$7:$R$2292,5,0)</f>
        <v>2.3531</v>
      </c>
      <c r="E24" s="66">
        <f t="shared" si="0"/>
        <v>25</v>
      </c>
      <c r="F24" s="65">
        <f>VLOOKUP($A24,'Return Data'!$B$7:$R$2292,6,0)</f>
        <v>2.9845999999999999</v>
      </c>
      <c r="G24" s="66">
        <f t="shared" si="1"/>
        <v>18</v>
      </c>
      <c r="H24" s="65">
        <f>VLOOKUP($A24,'Return Data'!$B$7:$R$2292,7,0)</f>
        <v>3.3266</v>
      </c>
      <c r="I24" s="66">
        <f t="shared" si="2"/>
        <v>28</v>
      </c>
      <c r="J24" s="65">
        <f>VLOOKUP($A24,'Return Data'!$B$7:$R$2292,8,0)</f>
        <v>3.3975</v>
      </c>
      <c r="K24" s="66">
        <f t="shared" si="3"/>
        <v>27</v>
      </c>
      <c r="L24" s="65">
        <f>VLOOKUP($A24,'Return Data'!$B$7:$R$2292,9,0)</f>
        <v>3.5354000000000001</v>
      </c>
      <c r="M24" s="66">
        <f t="shared" si="4"/>
        <v>27</v>
      </c>
      <c r="N24" s="65">
        <f>VLOOKUP($A24,'Return Data'!$B$7:$R$2292,10,0)</f>
        <v>3.4714</v>
      </c>
      <c r="O24" s="66">
        <f t="shared" si="5"/>
        <v>25</v>
      </c>
      <c r="P24" s="65">
        <f>VLOOKUP($A24,'Return Data'!$B$7:$R$2292,11,0)</f>
        <v>3.3963000000000001</v>
      </c>
      <c r="Q24" s="66">
        <f t="shared" si="6"/>
        <v>26</v>
      </c>
      <c r="R24" s="65">
        <f>VLOOKUP($A24,'Return Data'!$B$7:$R$2292,12,0)</f>
        <v>3.3740999999999999</v>
      </c>
      <c r="S24" s="66">
        <f t="shared" si="7"/>
        <v>26</v>
      </c>
      <c r="T24" s="65">
        <f>VLOOKUP($A24,'Return Data'!$B$7:$R$2292,13,0)</f>
        <v>3.3673999999999999</v>
      </c>
      <c r="U24" s="66">
        <f t="shared" si="8"/>
        <v>25</v>
      </c>
      <c r="V24" s="65">
        <f>VLOOKUP($A24,'Return Data'!$B$7:$R$2292,17,0)</f>
        <v>3.7008999999999999</v>
      </c>
      <c r="W24" s="66">
        <f t="shared" si="9"/>
        <v>24</v>
      </c>
      <c r="X24" s="65">
        <f>VLOOKUP($A24,'Return Data'!$B$7:$R$2292,14,0)</f>
        <v>4.5929000000000002</v>
      </c>
      <c r="Y24" s="66">
        <f t="shared" si="10"/>
        <v>26</v>
      </c>
      <c r="Z24" s="65">
        <f>VLOOKUP($A24,'Return Data'!$B$7:$R$2292,16,0)</f>
        <v>6.9531000000000001</v>
      </c>
      <c r="AA24" s="67">
        <f t="shared" si="11"/>
        <v>19</v>
      </c>
    </row>
    <row r="25" spans="1:27" x14ac:dyDescent="0.3">
      <c r="A25" s="63" t="s">
        <v>140</v>
      </c>
      <c r="B25" s="64">
        <f>VLOOKUP($A25,'Return Data'!$B$7:$R$2292,3,0)</f>
        <v>44579</v>
      </c>
      <c r="C25" s="65">
        <f>VLOOKUP($A25,'Return Data'!$B$7:$R$2292,4,0)</f>
        <v>1107.4915000000001</v>
      </c>
      <c r="D25" s="65">
        <f>VLOOKUP($A25,'Return Data'!$B$7:$R$2292,5,0)</f>
        <v>3.3422000000000001</v>
      </c>
      <c r="E25" s="66">
        <f t="shared" si="0"/>
        <v>2</v>
      </c>
      <c r="F25" s="65">
        <f>VLOOKUP($A25,'Return Data'!$B$7:$R$2292,6,0)</f>
        <v>3.2932999999999999</v>
      </c>
      <c r="G25" s="66">
        <f t="shared" si="1"/>
        <v>4</v>
      </c>
      <c r="H25" s="65">
        <f>VLOOKUP($A25,'Return Data'!$B$7:$R$2292,7,0)</f>
        <v>3.2789999999999999</v>
      </c>
      <c r="I25" s="66">
        <f t="shared" si="2"/>
        <v>33</v>
      </c>
      <c r="J25" s="65">
        <f>VLOOKUP($A25,'Return Data'!$B$7:$R$2292,8,0)</f>
        <v>3.3570000000000002</v>
      </c>
      <c r="K25" s="66">
        <f t="shared" si="3"/>
        <v>30</v>
      </c>
      <c r="L25" s="65">
        <f>VLOOKUP($A25,'Return Data'!$B$7:$R$2292,9,0)</f>
        <v>3.2976000000000001</v>
      </c>
      <c r="M25" s="66">
        <f t="shared" si="4"/>
        <v>34</v>
      </c>
      <c r="N25" s="65">
        <f>VLOOKUP($A25,'Return Data'!$B$7:$R$2292,10,0)</f>
        <v>3.2549999999999999</v>
      </c>
      <c r="O25" s="66">
        <f t="shared" si="5"/>
        <v>33</v>
      </c>
      <c r="P25" s="65">
        <f>VLOOKUP($A25,'Return Data'!$B$7:$R$2292,11,0)</f>
        <v>3.1737000000000002</v>
      </c>
      <c r="Q25" s="66">
        <f t="shared" si="6"/>
        <v>34</v>
      </c>
      <c r="R25" s="65">
        <f>VLOOKUP($A25,'Return Data'!$B$7:$R$2292,12,0)</f>
        <v>3.1802000000000001</v>
      </c>
      <c r="S25" s="66">
        <f t="shared" si="7"/>
        <v>33</v>
      </c>
      <c r="T25" s="65">
        <f>VLOOKUP($A25,'Return Data'!$B$7:$R$2292,13,0)</f>
        <v>3.1501999999999999</v>
      </c>
      <c r="U25" s="66">
        <f t="shared" si="8"/>
        <v>34</v>
      </c>
      <c r="V25" s="65">
        <f>VLOOKUP($A25,'Return Data'!$B$7:$R$2292,17,0)</f>
        <v>3.2019000000000002</v>
      </c>
      <c r="W25" s="66">
        <f t="shared" si="9"/>
        <v>37</v>
      </c>
      <c r="X25" s="65"/>
      <c r="Y25" s="66"/>
      <c r="Z25" s="65">
        <f>VLOOKUP($A25,'Return Data'!$B$7:$R$2292,16,0)</f>
        <v>3.7936000000000001</v>
      </c>
      <c r="AA25" s="67">
        <f t="shared" si="11"/>
        <v>37</v>
      </c>
    </row>
    <row r="26" spans="1:27" x14ac:dyDescent="0.3">
      <c r="A26" s="63" t="s">
        <v>141</v>
      </c>
      <c r="B26" s="64">
        <f>VLOOKUP($A26,'Return Data'!$B$7:$R$2292,3,0)</f>
        <v>44579</v>
      </c>
      <c r="C26" s="65">
        <f>VLOOKUP($A26,'Return Data'!$B$7:$R$2292,4,0)</f>
        <v>57.793100000000003</v>
      </c>
      <c r="D26" s="65">
        <f>VLOOKUP($A26,'Return Data'!$B$7:$R$2292,5,0)</f>
        <v>2.2105999999999999</v>
      </c>
      <c r="E26" s="66">
        <f t="shared" si="0"/>
        <v>31</v>
      </c>
      <c r="F26" s="65">
        <f>VLOOKUP($A26,'Return Data'!$B$7:$R$2292,6,0)</f>
        <v>2.8426999999999998</v>
      </c>
      <c r="G26" s="66">
        <f t="shared" si="1"/>
        <v>32</v>
      </c>
      <c r="H26" s="65">
        <f>VLOOKUP($A26,'Return Data'!$B$7:$R$2292,7,0)</f>
        <v>3.4127000000000001</v>
      </c>
      <c r="I26" s="66">
        <f t="shared" si="2"/>
        <v>13</v>
      </c>
      <c r="J26" s="65">
        <f>VLOOKUP($A26,'Return Data'!$B$7:$R$2292,8,0)</f>
        <v>3.4601000000000002</v>
      </c>
      <c r="K26" s="66">
        <f t="shared" si="3"/>
        <v>13</v>
      </c>
      <c r="L26" s="65">
        <f>VLOOKUP($A26,'Return Data'!$B$7:$R$2292,9,0)</f>
        <v>3.6027999999999998</v>
      </c>
      <c r="M26" s="66">
        <f t="shared" si="4"/>
        <v>18</v>
      </c>
      <c r="N26" s="65">
        <f>VLOOKUP($A26,'Return Data'!$B$7:$R$2292,10,0)</f>
        <v>3.5546000000000002</v>
      </c>
      <c r="O26" s="66">
        <f t="shared" si="5"/>
        <v>7</v>
      </c>
      <c r="P26" s="65">
        <f>VLOOKUP($A26,'Return Data'!$B$7:$R$2292,11,0)</f>
        <v>3.4569999999999999</v>
      </c>
      <c r="Q26" s="66">
        <f t="shared" si="6"/>
        <v>5</v>
      </c>
      <c r="R26" s="65">
        <f>VLOOKUP($A26,'Return Data'!$B$7:$R$2292,12,0)</f>
        <v>3.4378000000000002</v>
      </c>
      <c r="S26" s="66">
        <f t="shared" si="7"/>
        <v>8</v>
      </c>
      <c r="T26" s="65">
        <f>VLOOKUP($A26,'Return Data'!$B$7:$R$2292,13,0)</f>
        <v>3.4287999999999998</v>
      </c>
      <c r="U26" s="66">
        <f t="shared" si="8"/>
        <v>11</v>
      </c>
      <c r="V26" s="65">
        <f>VLOOKUP($A26,'Return Data'!$B$7:$R$2292,17,0)</f>
        <v>3.6857000000000002</v>
      </c>
      <c r="W26" s="66">
        <f t="shared" si="9"/>
        <v>26</v>
      </c>
      <c r="X26" s="65">
        <f>VLOOKUP($A26,'Return Data'!$B$7:$R$2292,14,0)</f>
        <v>4.6315</v>
      </c>
      <c r="Y26" s="66">
        <f t="shared" ref="Y26:Y31" si="12">RANK(X26,X$8:X$45,0)</f>
        <v>23</v>
      </c>
      <c r="Z26" s="65">
        <f>VLOOKUP($A26,'Return Data'!$B$7:$R$2292,16,0)</f>
        <v>7.0023</v>
      </c>
      <c r="AA26" s="67">
        <f t="shared" si="11"/>
        <v>7</v>
      </c>
    </row>
    <row r="27" spans="1:27" x14ac:dyDescent="0.3">
      <c r="A27" s="63" t="s">
        <v>142</v>
      </c>
      <c r="B27" s="64">
        <f>VLOOKUP($A27,'Return Data'!$B$7:$R$2292,3,0)</f>
        <v>44579</v>
      </c>
      <c r="C27" s="65">
        <f>VLOOKUP($A27,'Return Data'!$B$7:$R$2292,4,0)</f>
        <v>4272.5436</v>
      </c>
      <c r="D27" s="65">
        <f>VLOOKUP($A27,'Return Data'!$B$7:$R$2292,5,0)</f>
        <v>2.3409</v>
      </c>
      <c r="E27" s="66">
        <f t="shared" si="0"/>
        <v>26</v>
      </c>
      <c r="F27" s="65">
        <f>VLOOKUP($A27,'Return Data'!$B$7:$R$2292,6,0)</f>
        <v>2.9866999999999999</v>
      </c>
      <c r="G27" s="66">
        <f t="shared" si="1"/>
        <v>17</v>
      </c>
      <c r="H27" s="65">
        <f>VLOOKUP($A27,'Return Data'!$B$7:$R$2292,7,0)</f>
        <v>3.3309000000000002</v>
      </c>
      <c r="I27" s="66">
        <f t="shared" si="2"/>
        <v>27</v>
      </c>
      <c r="J27" s="65">
        <f>VLOOKUP($A27,'Return Data'!$B$7:$R$2292,8,0)</f>
        <v>3.4102000000000001</v>
      </c>
      <c r="K27" s="66">
        <f t="shared" si="3"/>
        <v>24</v>
      </c>
      <c r="L27" s="65">
        <f>VLOOKUP($A27,'Return Data'!$B$7:$R$2292,9,0)</f>
        <v>3.6400999999999999</v>
      </c>
      <c r="M27" s="66">
        <f t="shared" si="4"/>
        <v>15</v>
      </c>
      <c r="N27" s="65">
        <f>VLOOKUP($A27,'Return Data'!$B$7:$R$2292,10,0)</f>
        <v>3.5381999999999998</v>
      </c>
      <c r="O27" s="66">
        <f t="shared" si="5"/>
        <v>11</v>
      </c>
      <c r="P27" s="65">
        <f>VLOOKUP($A27,'Return Data'!$B$7:$R$2292,11,0)</f>
        <v>3.4279999999999999</v>
      </c>
      <c r="Q27" s="66">
        <f t="shared" si="6"/>
        <v>15</v>
      </c>
      <c r="R27" s="65">
        <f>VLOOKUP($A27,'Return Data'!$B$7:$R$2292,12,0)</f>
        <v>3.4072</v>
      </c>
      <c r="S27" s="66">
        <f t="shared" si="7"/>
        <v>16</v>
      </c>
      <c r="T27" s="65">
        <f>VLOOKUP($A27,'Return Data'!$B$7:$R$2292,13,0)</f>
        <v>3.4041000000000001</v>
      </c>
      <c r="U27" s="66">
        <f t="shared" si="8"/>
        <v>18</v>
      </c>
      <c r="V27" s="65">
        <f>VLOOKUP($A27,'Return Data'!$B$7:$R$2292,17,0)</f>
        <v>3.7320000000000002</v>
      </c>
      <c r="W27" s="66">
        <f t="shared" si="9"/>
        <v>21</v>
      </c>
      <c r="X27" s="65">
        <f>VLOOKUP($A27,'Return Data'!$B$7:$R$2292,14,0)</f>
        <v>4.6142000000000003</v>
      </c>
      <c r="Y27" s="66">
        <f t="shared" si="12"/>
        <v>24</v>
      </c>
      <c r="Z27" s="65">
        <f>VLOOKUP($A27,'Return Data'!$B$7:$R$2292,16,0)</f>
        <v>6.9259000000000004</v>
      </c>
      <c r="AA27" s="67">
        <f t="shared" si="11"/>
        <v>23</v>
      </c>
    </row>
    <row r="28" spans="1:27" x14ac:dyDescent="0.3">
      <c r="A28" s="63" t="s">
        <v>143</v>
      </c>
      <c r="B28" s="64">
        <f>VLOOKUP($A28,'Return Data'!$B$7:$R$2292,3,0)</f>
        <v>44579</v>
      </c>
      <c r="C28" s="65">
        <f>VLOOKUP($A28,'Return Data'!$B$7:$R$2292,4,0)</f>
        <v>2894.3611000000001</v>
      </c>
      <c r="D28" s="65">
        <f>VLOOKUP($A28,'Return Data'!$B$7:$R$2292,5,0)</f>
        <v>2.68</v>
      </c>
      <c r="E28" s="66">
        <f t="shared" si="0"/>
        <v>11</v>
      </c>
      <c r="F28" s="65">
        <f>VLOOKUP($A28,'Return Data'!$B$7:$R$2292,6,0)</f>
        <v>3.0474999999999999</v>
      </c>
      <c r="G28" s="66">
        <f t="shared" si="1"/>
        <v>14</v>
      </c>
      <c r="H28" s="65">
        <f>VLOOKUP($A28,'Return Data'!$B$7:$R$2292,7,0)</f>
        <v>3.3351000000000002</v>
      </c>
      <c r="I28" s="66">
        <f t="shared" si="2"/>
        <v>26</v>
      </c>
      <c r="J28" s="65">
        <f>VLOOKUP($A28,'Return Data'!$B$7:$R$2292,8,0)</f>
        <v>3.4</v>
      </c>
      <c r="K28" s="66">
        <f t="shared" si="3"/>
        <v>26</v>
      </c>
      <c r="L28" s="65">
        <f>VLOOKUP($A28,'Return Data'!$B$7:$R$2292,9,0)</f>
        <v>3.5678999999999998</v>
      </c>
      <c r="M28" s="66">
        <f t="shared" si="4"/>
        <v>24</v>
      </c>
      <c r="N28" s="65">
        <f>VLOOKUP($A28,'Return Data'!$B$7:$R$2292,10,0)</f>
        <v>3.4699</v>
      </c>
      <c r="O28" s="66">
        <f t="shared" si="5"/>
        <v>26</v>
      </c>
      <c r="P28" s="65">
        <f>VLOOKUP($A28,'Return Data'!$B$7:$R$2292,11,0)</f>
        <v>3.3637999999999999</v>
      </c>
      <c r="Q28" s="66">
        <f t="shared" si="6"/>
        <v>27</v>
      </c>
      <c r="R28" s="65">
        <f>VLOOKUP($A28,'Return Data'!$B$7:$R$2292,12,0)</f>
        <v>3.3416000000000001</v>
      </c>
      <c r="S28" s="66">
        <f t="shared" si="7"/>
        <v>28</v>
      </c>
      <c r="T28" s="65">
        <f>VLOOKUP($A28,'Return Data'!$B$7:$R$2292,13,0)</f>
        <v>3.3431000000000002</v>
      </c>
      <c r="U28" s="66">
        <f t="shared" si="8"/>
        <v>27</v>
      </c>
      <c r="V28" s="65">
        <f>VLOOKUP($A28,'Return Data'!$B$7:$R$2292,17,0)</f>
        <v>3.7372999999999998</v>
      </c>
      <c r="W28" s="66">
        <f t="shared" si="9"/>
        <v>20</v>
      </c>
      <c r="X28" s="65">
        <f>VLOOKUP($A28,'Return Data'!$B$7:$R$2292,14,0)</f>
        <v>4.6364000000000001</v>
      </c>
      <c r="Y28" s="66">
        <f t="shared" si="12"/>
        <v>22</v>
      </c>
      <c r="Z28" s="65">
        <f>VLOOKUP($A28,'Return Data'!$B$7:$R$2292,16,0)</f>
        <v>6.9466999999999999</v>
      </c>
      <c r="AA28" s="67">
        <f t="shared" si="11"/>
        <v>21</v>
      </c>
    </row>
    <row r="29" spans="1:27" x14ac:dyDescent="0.3">
      <c r="A29" s="63" t="s">
        <v>144</v>
      </c>
      <c r="B29" s="64">
        <f>VLOOKUP($A29,'Return Data'!$B$7:$R$2292,3,0)</f>
        <v>44579</v>
      </c>
      <c r="C29" s="65">
        <f>VLOOKUP($A29,'Return Data'!$B$7:$R$2292,4,0)</f>
        <v>3839.1867999999999</v>
      </c>
      <c r="D29" s="65">
        <f>VLOOKUP($A29,'Return Data'!$B$7:$R$2292,5,0)</f>
        <v>2.59</v>
      </c>
      <c r="E29" s="66">
        <f t="shared" si="0"/>
        <v>15</v>
      </c>
      <c r="F29" s="65">
        <f>VLOOKUP($A29,'Return Data'!$B$7:$R$2292,6,0)</f>
        <v>3.1429</v>
      </c>
      <c r="G29" s="66">
        <f t="shared" si="1"/>
        <v>7</v>
      </c>
      <c r="H29" s="65">
        <f>VLOOKUP($A29,'Return Data'!$B$7:$R$2292,7,0)</f>
        <v>3.4258000000000002</v>
      </c>
      <c r="I29" s="66">
        <f t="shared" si="2"/>
        <v>11</v>
      </c>
      <c r="J29" s="65">
        <f>VLOOKUP($A29,'Return Data'!$B$7:$R$2292,8,0)</f>
        <v>3.4256000000000002</v>
      </c>
      <c r="K29" s="66">
        <f t="shared" si="3"/>
        <v>21</v>
      </c>
      <c r="L29" s="65">
        <f>VLOOKUP($A29,'Return Data'!$B$7:$R$2292,9,0)</f>
        <v>3.5991</v>
      </c>
      <c r="M29" s="66">
        <f t="shared" si="4"/>
        <v>20</v>
      </c>
      <c r="N29" s="65">
        <f>VLOOKUP($A29,'Return Data'!$B$7:$R$2292,10,0)</f>
        <v>3.4891000000000001</v>
      </c>
      <c r="O29" s="66">
        <f t="shared" si="5"/>
        <v>22</v>
      </c>
      <c r="P29" s="65">
        <f>VLOOKUP($A29,'Return Data'!$B$7:$R$2292,11,0)</f>
        <v>3.4279000000000002</v>
      </c>
      <c r="Q29" s="66">
        <f t="shared" si="6"/>
        <v>16</v>
      </c>
      <c r="R29" s="65">
        <f>VLOOKUP($A29,'Return Data'!$B$7:$R$2292,12,0)</f>
        <v>3.4188000000000001</v>
      </c>
      <c r="S29" s="66">
        <f t="shared" si="7"/>
        <v>12</v>
      </c>
      <c r="T29" s="65">
        <f>VLOOKUP($A29,'Return Data'!$B$7:$R$2292,13,0)</f>
        <v>3.4302000000000001</v>
      </c>
      <c r="U29" s="66">
        <f t="shared" si="8"/>
        <v>10</v>
      </c>
      <c r="V29" s="65">
        <f>VLOOKUP($A29,'Return Data'!$B$7:$R$2292,17,0)</f>
        <v>3.8611</v>
      </c>
      <c r="W29" s="66">
        <f t="shared" si="9"/>
        <v>5</v>
      </c>
      <c r="X29" s="65">
        <f>VLOOKUP($A29,'Return Data'!$B$7:$R$2292,14,0)</f>
        <v>4.7450999999999999</v>
      </c>
      <c r="Y29" s="66">
        <f t="shared" si="12"/>
        <v>10</v>
      </c>
      <c r="Z29" s="65">
        <f>VLOOKUP($A29,'Return Data'!$B$7:$R$2292,16,0)</f>
        <v>6.9755000000000003</v>
      </c>
      <c r="AA29" s="67">
        <f t="shared" si="11"/>
        <v>12</v>
      </c>
    </row>
    <row r="30" spans="1:27" x14ac:dyDescent="0.3">
      <c r="A30" s="63" t="s">
        <v>436</v>
      </c>
      <c r="B30" s="64">
        <f>VLOOKUP($A30,'Return Data'!$B$7:$R$2292,3,0)</f>
        <v>44579</v>
      </c>
      <c r="C30" s="65">
        <f>VLOOKUP($A30,'Return Data'!$B$7:$R$2292,4,0)</f>
        <v>1374.23</v>
      </c>
      <c r="D30" s="65">
        <f>VLOOKUP($A30,'Return Data'!$B$7:$R$2292,5,0)</f>
        <v>2.6297000000000001</v>
      </c>
      <c r="E30" s="66">
        <f t="shared" si="0"/>
        <v>13</v>
      </c>
      <c r="F30" s="65">
        <f>VLOOKUP($A30,'Return Data'!$B$7:$R$2292,6,0)</f>
        <v>3.0339</v>
      </c>
      <c r="G30" s="66">
        <f t="shared" si="1"/>
        <v>15</v>
      </c>
      <c r="H30" s="65">
        <f>VLOOKUP($A30,'Return Data'!$B$7:$R$2292,7,0)</f>
        <v>3.4430000000000001</v>
      </c>
      <c r="I30" s="66">
        <f t="shared" si="2"/>
        <v>8</v>
      </c>
      <c r="J30" s="65">
        <f>VLOOKUP($A30,'Return Data'!$B$7:$R$2292,8,0)</f>
        <v>3.5047999999999999</v>
      </c>
      <c r="K30" s="66">
        <f t="shared" si="3"/>
        <v>5</v>
      </c>
      <c r="L30" s="65">
        <f>VLOOKUP($A30,'Return Data'!$B$7:$R$2292,9,0)</f>
        <v>3.6919</v>
      </c>
      <c r="M30" s="66">
        <f t="shared" si="4"/>
        <v>9</v>
      </c>
      <c r="N30" s="65">
        <f>VLOOKUP($A30,'Return Data'!$B$7:$R$2292,10,0)</f>
        <v>3.5272000000000001</v>
      </c>
      <c r="O30" s="66">
        <f t="shared" si="5"/>
        <v>15</v>
      </c>
      <c r="P30" s="65">
        <f>VLOOKUP($A30,'Return Data'!$B$7:$R$2292,11,0)</f>
        <v>3.4468000000000001</v>
      </c>
      <c r="Q30" s="66">
        <f t="shared" si="6"/>
        <v>10</v>
      </c>
      <c r="R30" s="65">
        <f>VLOOKUP($A30,'Return Data'!$B$7:$R$2292,12,0)</f>
        <v>3.4561999999999999</v>
      </c>
      <c r="S30" s="66">
        <f t="shared" si="7"/>
        <v>4</v>
      </c>
      <c r="T30" s="65">
        <f>VLOOKUP($A30,'Return Data'!$B$7:$R$2292,13,0)</f>
        <v>3.4636</v>
      </c>
      <c r="U30" s="66">
        <f t="shared" si="8"/>
        <v>6</v>
      </c>
      <c r="V30" s="65">
        <f>VLOOKUP($A30,'Return Data'!$B$7:$R$2292,17,0)</f>
        <v>3.8618000000000001</v>
      </c>
      <c r="W30" s="66">
        <f t="shared" si="9"/>
        <v>4</v>
      </c>
      <c r="X30" s="65">
        <f>VLOOKUP($A30,'Return Data'!$B$7:$R$2292,14,0)</f>
        <v>4.8075999999999999</v>
      </c>
      <c r="Y30" s="66">
        <f t="shared" si="12"/>
        <v>5</v>
      </c>
      <c r="Z30" s="65">
        <f>VLOOKUP($A30,'Return Data'!$B$7:$R$2292,16,0)</f>
        <v>5.8971999999999998</v>
      </c>
      <c r="AA30" s="67">
        <f t="shared" si="11"/>
        <v>32</v>
      </c>
    </row>
    <row r="31" spans="1:27" x14ac:dyDescent="0.3">
      <c r="A31" s="63" t="s">
        <v>146</v>
      </c>
      <c r="B31" s="64">
        <f>VLOOKUP($A31,'Return Data'!$B$7:$R$2292,3,0)</f>
        <v>44579</v>
      </c>
      <c r="C31" s="65">
        <f>VLOOKUP($A31,'Return Data'!$B$7:$R$2292,4,0)</f>
        <v>2230.9706000000001</v>
      </c>
      <c r="D31" s="65">
        <f>VLOOKUP($A31,'Return Data'!$B$7:$R$2292,5,0)</f>
        <v>2.6751999999999998</v>
      </c>
      <c r="E31" s="66">
        <f t="shared" si="0"/>
        <v>12</v>
      </c>
      <c r="F31" s="65">
        <f>VLOOKUP($A31,'Return Data'!$B$7:$R$2292,6,0)</f>
        <v>3.1095999999999999</v>
      </c>
      <c r="G31" s="66">
        <f t="shared" si="1"/>
        <v>10</v>
      </c>
      <c r="H31" s="65">
        <f>VLOOKUP($A31,'Return Data'!$B$7:$R$2292,7,0)</f>
        <v>3.3567999999999998</v>
      </c>
      <c r="I31" s="66">
        <f t="shared" si="2"/>
        <v>23</v>
      </c>
      <c r="J31" s="65">
        <f>VLOOKUP($A31,'Return Data'!$B$7:$R$2292,8,0)</f>
        <v>3.4009999999999998</v>
      </c>
      <c r="K31" s="66">
        <f t="shared" si="3"/>
        <v>25</v>
      </c>
      <c r="L31" s="65">
        <f>VLOOKUP($A31,'Return Data'!$B$7:$R$2292,9,0)</f>
        <v>3.5874000000000001</v>
      </c>
      <c r="M31" s="66">
        <f t="shared" si="4"/>
        <v>21</v>
      </c>
      <c r="N31" s="65">
        <f>VLOOKUP($A31,'Return Data'!$B$7:$R$2292,10,0)</f>
        <v>3.4847999999999999</v>
      </c>
      <c r="O31" s="66">
        <f t="shared" si="5"/>
        <v>24</v>
      </c>
      <c r="P31" s="65">
        <f>VLOOKUP($A31,'Return Data'!$B$7:$R$2292,11,0)</f>
        <v>3.4119000000000002</v>
      </c>
      <c r="Q31" s="66">
        <f t="shared" si="6"/>
        <v>22</v>
      </c>
      <c r="R31" s="65">
        <f>VLOOKUP($A31,'Return Data'!$B$7:$R$2292,12,0)</f>
        <v>3.4190999999999998</v>
      </c>
      <c r="S31" s="66">
        <f t="shared" si="7"/>
        <v>11</v>
      </c>
      <c r="T31" s="65">
        <f>VLOOKUP($A31,'Return Data'!$B$7:$R$2292,13,0)</f>
        <v>3.4388000000000001</v>
      </c>
      <c r="U31" s="66">
        <f t="shared" si="8"/>
        <v>8</v>
      </c>
      <c r="V31" s="65">
        <f>VLOOKUP($A31,'Return Data'!$B$7:$R$2292,17,0)</f>
        <v>3.8035000000000001</v>
      </c>
      <c r="W31" s="66">
        <f t="shared" si="9"/>
        <v>13</v>
      </c>
      <c r="X31" s="65">
        <f>VLOOKUP($A31,'Return Data'!$B$7:$R$2292,14,0)</f>
        <v>4.7051999999999996</v>
      </c>
      <c r="Y31" s="66">
        <f t="shared" si="12"/>
        <v>16</v>
      </c>
      <c r="Z31" s="65">
        <f>VLOOKUP($A31,'Return Data'!$B$7:$R$2292,16,0)</f>
        <v>6.7765000000000004</v>
      </c>
      <c r="AA31" s="67">
        <f t="shared" si="11"/>
        <v>29</v>
      </c>
    </row>
    <row r="32" spans="1:27" x14ac:dyDescent="0.3">
      <c r="A32" s="63" t="s">
        <v>147</v>
      </c>
      <c r="B32" s="64">
        <f>VLOOKUP($A32,'Return Data'!$B$7:$R$2292,3,0)</f>
        <v>44579</v>
      </c>
      <c r="C32" s="65">
        <f>VLOOKUP($A32,'Return Data'!$B$7:$R$2292,4,0)</f>
        <v>11.313499999999999</v>
      </c>
      <c r="D32" s="65">
        <f>VLOOKUP($A32,'Return Data'!$B$7:$R$2292,5,0)</f>
        <v>2.9037999999999999</v>
      </c>
      <c r="E32" s="66">
        <f t="shared" si="0"/>
        <v>10</v>
      </c>
      <c r="F32" s="65">
        <f>VLOOKUP($A32,'Return Data'!$B$7:$R$2292,6,0)</f>
        <v>2.9045000000000001</v>
      </c>
      <c r="G32" s="66">
        <f t="shared" si="1"/>
        <v>27</v>
      </c>
      <c r="H32" s="65">
        <f>VLOOKUP($A32,'Return Data'!$B$7:$R$2292,7,0)</f>
        <v>3.2744</v>
      </c>
      <c r="I32" s="66">
        <f t="shared" si="2"/>
        <v>34</v>
      </c>
      <c r="J32" s="65">
        <f>VLOOKUP($A32,'Return Data'!$B$7:$R$2292,8,0)</f>
        <v>3.1840000000000002</v>
      </c>
      <c r="K32" s="66">
        <f t="shared" si="3"/>
        <v>35</v>
      </c>
      <c r="L32" s="65">
        <f>VLOOKUP($A32,'Return Data'!$B$7:$R$2292,9,0)</f>
        <v>3.2557</v>
      </c>
      <c r="M32" s="66">
        <f t="shared" si="4"/>
        <v>35</v>
      </c>
      <c r="N32" s="65">
        <f>VLOOKUP($A32,'Return Data'!$B$7:$R$2292,10,0)</f>
        <v>3.2134999999999998</v>
      </c>
      <c r="O32" s="66">
        <f t="shared" si="5"/>
        <v>35</v>
      </c>
      <c r="P32" s="65">
        <f>VLOOKUP($A32,'Return Data'!$B$7:$R$2292,11,0)</f>
        <v>3.1509999999999998</v>
      </c>
      <c r="Q32" s="66">
        <f t="shared" si="6"/>
        <v>35</v>
      </c>
      <c r="R32" s="65">
        <f>VLOOKUP($A32,'Return Data'!$B$7:$R$2292,12,0)</f>
        <v>3.1318000000000001</v>
      </c>
      <c r="S32" s="66">
        <f t="shared" si="7"/>
        <v>35</v>
      </c>
      <c r="T32" s="65">
        <f>VLOOKUP($A32,'Return Data'!$B$7:$R$2292,13,0)</f>
        <v>3.1265999999999998</v>
      </c>
      <c r="U32" s="66">
        <f t="shared" si="8"/>
        <v>35</v>
      </c>
      <c r="V32" s="65">
        <f>VLOOKUP($A32,'Return Data'!$B$7:$R$2292,17,0)</f>
        <v>3.2705000000000002</v>
      </c>
      <c r="W32" s="66">
        <f t="shared" si="9"/>
        <v>35</v>
      </c>
      <c r="X32" s="65"/>
      <c r="Y32" s="66"/>
      <c r="Z32" s="65">
        <f>VLOOKUP($A32,'Return Data'!$B$7:$R$2292,16,0)</f>
        <v>4.0815999999999999</v>
      </c>
      <c r="AA32" s="67">
        <f t="shared" si="11"/>
        <v>36</v>
      </c>
    </row>
    <row r="33" spans="1:27" x14ac:dyDescent="0.3">
      <c r="A33" s="63" t="s">
        <v>1981</v>
      </c>
      <c r="B33" s="64">
        <f>VLOOKUP($A33,'Return Data'!$B$7:$R$2292,3,0)</f>
        <v>44579</v>
      </c>
      <c r="C33" s="65">
        <f>VLOOKUP($A33,'Return Data'!$B$7:$R$2292,4,0)</f>
        <v>2312.9526999999998</v>
      </c>
      <c r="D33" s="65">
        <f>VLOOKUP($A33,'Return Data'!$B$7:$R$2292,5,0)</f>
        <v>2.9339</v>
      </c>
      <c r="E33" s="66">
        <f t="shared" si="0"/>
        <v>9</v>
      </c>
      <c r="F33" s="65">
        <f>VLOOKUP($A33,'Return Data'!$B$7:$R$2292,6,0)</f>
        <v>3.8687</v>
      </c>
      <c r="G33" s="66">
        <f t="shared" si="1"/>
        <v>2</v>
      </c>
      <c r="H33" s="65">
        <f>VLOOKUP($A33,'Return Data'!$B$7:$R$2292,7,0)</f>
        <v>4.1096000000000004</v>
      </c>
      <c r="I33" s="66">
        <f t="shared" si="2"/>
        <v>2</v>
      </c>
      <c r="J33" s="65">
        <f>VLOOKUP($A33,'Return Data'!$B$7:$R$2292,8,0)</f>
        <v>4.0587</v>
      </c>
      <c r="K33" s="66">
        <f t="shared" si="3"/>
        <v>2</v>
      </c>
      <c r="L33" s="65">
        <f>VLOOKUP($A33,'Return Data'!$B$7:$R$2292,9,0)</f>
        <v>3.8834</v>
      </c>
      <c r="M33" s="66">
        <f t="shared" si="4"/>
        <v>2</v>
      </c>
      <c r="N33" s="65">
        <f>VLOOKUP($A33,'Return Data'!$B$7:$R$2292,10,0)</f>
        <v>3.9809999999999999</v>
      </c>
      <c r="O33" s="66">
        <f t="shared" si="5"/>
        <v>2</v>
      </c>
      <c r="P33" s="65">
        <f>VLOOKUP($A33,'Return Data'!$B$7:$R$2292,11,0)</f>
        <v>3.7722000000000002</v>
      </c>
      <c r="Q33" s="66">
        <f t="shared" si="6"/>
        <v>2</v>
      </c>
      <c r="R33" s="65">
        <f>VLOOKUP($A33,'Return Data'!$B$7:$R$2292,12,0)</f>
        <v>3.5865</v>
      </c>
      <c r="S33" s="66">
        <f t="shared" si="7"/>
        <v>2</v>
      </c>
      <c r="T33" s="65">
        <f>VLOOKUP($A33,'Return Data'!$B$7:$R$2292,13,0)</f>
        <v>3.5068999999999999</v>
      </c>
      <c r="U33" s="66">
        <f t="shared" si="8"/>
        <v>3</v>
      </c>
      <c r="V33" s="65">
        <f>VLOOKUP($A33,'Return Data'!$B$7:$R$2292,17,0)</f>
        <v>3.5588000000000002</v>
      </c>
      <c r="W33" s="66">
        <f t="shared" si="9"/>
        <v>28</v>
      </c>
      <c r="X33" s="65">
        <f>VLOOKUP($A33,'Return Data'!$B$7:$R$2292,14,0)</f>
        <v>4.4248000000000003</v>
      </c>
      <c r="Y33" s="66">
        <f t="shared" ref="Y33:Y44" si="13">RANK(X33,X$8:X$45,0)</f>
        <v>29</v>
      </c>
      <c r="Z33" s="65">
        <f>VLOOKUP($A33,'Return Data'!$B$7:$R$2292,16,0)</f>
        <v>6.9724000000000004</v>
      </c>
      <c r="AA33" s="67">
        <f t="shared" si="11"/>
        <v>14</v>
      </c>
    </row>
    <row r="34" spans="1:27" x14ac:dyDescent="0.3">
      <c r="A34" s="63" t="s">
        <v>148</v>
      </c>
      <c r="B34" s="64">
        <f>VLOOKUP($A34,'Return Data'!$B$7:$R$2292,3,0)</f>
        <v>44579</v>
      </c>
      <c r="C34" s="65">
        <f>VLOOKUP($A34,'Return Data'!$B$7:$R$2292,4,0)</f>
        <v>5170.1472999999996</v>
      </c>
      <c r="D34" s="65">
        <f>VLOOKUP($A34,'Return Data'!$B$7:$R$2292,5,0)</f>
        <v>2.4217</v>
      </c>
      <c r="E34" s="66">
        <f t="shared" si="0"/>
        <v>22</v>
      </c>
      <c r="F34" s="65">
        <f>VLOOKUP($A34,'Return Data'!$B$7:$R$2292,6,0)</f>
        <v>2.9239000000000002</v>
      </c>
      <c r="G34" s="66">
        <f t="shared" si="1"/>
        <v>26</v>
      </c>
      <c r="H34" s="65">
        <f>VLOOKUP($A34,'Return Data'!$B$7:$R$2292,7,0)</f>
        <v>3.3555000000000001</v>
      </c>
      <c r="I34" s="66">
        <f t="shared" si="2"/>
        <v>24</v>
      </c>
      <c r="J34" s="65">
        <f>VLOOKUP($A34,'Return Data'!$B$7:$R$2292,8,0)</f>
        <v>3.4571000000000001</v>
      </c>
      <c r="K34" s="66">
        <f t="shared" si="3"/>
        <v>14</v>
      </c>
      <c r="L34" s="65">
        <f>VLOOKUP($A34,'Return Data'!$B$7:$R$2292,9,0)</f>
        <v>3.6756000000000002</v>
      </c>
      <c r="M34" s="66">
        <f t="shared" si="4"/>
        <v>10</v>
      </c>
      <c r="N34" s="65">
        <f>VLOOKUP($A34,'Return Data'!$B$7:$R$2292,10,0)</f>
        <v>3.5520999999999998</v>
      </c>
      <c r="O34" s="66">
        <f t="shared" si="5"/>
        <v>9</v>
      </c>
      <c r="P34" s="65">
        <f>VLOOKUP($A34,'Return Data'!$B$7:$R$2292,11,0)</f>
        <v>3.4399000000000002</v>
      </c>
      <c r="Q34" s="66">
        <f t="shared" si="6"/>
        <v>12</v>
      </c>
      <c r="R34" s="65">
        <f>VLOOKUP($A34,'Return Data'!$B$7:$R$2292,12,0)</f>
        <v>3.4125999999999999</v>
      </c>
      <c r="S34" s="66">
        <f t="shared" si="7"/>
        <v>14</v>
      </c>
      <c r="T34" s="65">
        <f>VLOOKUP($A34,'Return Data'!$B$7:$R$2292,13,0)</f>
        <v>3.4281999999999999</v>
      </c>
      <c r="U34" s="66">
        <f t="shared" si="8"/>
        <v>13</v>
      </c>
      <c r="V34" s="65">
        <f>VLOOKUP($A34,'Return Data'!$B$7:$R$2292,17,0)</f>
        <v>3.8256000000000001</v>
      </c>
      <c r="W34" s="66">
        <f t="shared" si="9"/>
        <v>11</v>
      </c>
      <c r="X34" s="65">
        <f>VLOOKUP($A34,'Return Data'!$B$7:$R$2292,14,0)</f>
        <v>4.7629000000000001</v>
      </c>
      <c r="Y34" s="66">
        <f t="shared" si="13"/>
        <v>8</v>
      </c>
      <c r="Z34" s="65">
        <f>VLOOKUP($A34,'Return Data'!$B$7:$R$2292,16,0)</f>
        <v>7.0178000000000003</v>
      </c>
      <c r="AA34" s="67">
        <f t="shared" si="11"/>
        <v>5</v>
      </c>
    </row>
    <row r="35" spans="1:27" x14ac:dyDescent="0.3">
      <c r="A35" s="63" t="s">
        <v>149</v>
      </c>
      <c r="B35" s="64">
        <f>VLOOKUP($A35,'Return Data'!$B$7:$R$2292,3,0)</f>
        <v>44579</v>
      </c>
      <c r="C35" s="65">
        <f>VLOOKUP($A35,'Return Data'!$B$7:$R$2292,4,0)</f>
        <v>1183.2082</v>
      </c>
      <c r="D35" s="65">
        <f>VLOOKUP($A35,'Return Data'!$B$7:$R$2292,5,0)</f>
        <v>1.6443000000000001</v>
      </c>
      <c r="E35" s="66">
        <f t="shared" si="0"/>
        <v>36</v>
      </c>
      <c r="F35" s="65">
        <f>VLOOKUP($A35,'Return Data'!$B$7:$R$2292,6,0)</f>
        <v>2.6953999999999998</v>
      </c>
      <c r="G35" s="66">
        <f t="shared" si="1"/>
        <v>35</v>
      </c>
      <c r="H35" s="65">
        <f>VLOOKUP($A35,'Return Data'!$B$7:$R$2292,7,0)</f>
        <v>3.3245</v>
      </c>
      <c r="I35" s="66">
        <f t="shared" si="2"/>
        <v>29</v>
      </c>
      <c r="J35" s="65">
        <f>VLOOKUP($A35,'Return Data'!$B$7:$R$2292,8,0)</f>
        <v>3.2804000000000002</v>
      </c>
      <c r="K35" s="66">
        <f t="shared" si="3"/>
        <v>33</v>
      </c>
      <c r="L35" s="65">
        <f>VLOOKUP($A35,'Return Data'!$B$7:$R$2292,9,0)</f>
        <v>3.3940000000000001</v>
      </c>
      <c r="M35" s="66">
        <f t="shared" si="4"/>
        <v>33</v>
      </c>
      <c r="N35" s="65">
        <f>VLOOKUP($A35,'Return Data'!$B$7:$R$2292,10,0)</f>
        <v>3.3334999999999999</v>
      </c>
      <c r="O35" s="66">
        <f t="shared" si="5"/>
        <v>31</v>
      </c>
      <c r="P35" s="65">
        <f>VLOOKUP($A35,'Return Data'!$B$7:$R$2292,11,0)</f>
        <v>3.2789000000000001</v>
      </c>
      <c r="Q35" s="66">
        <f t="shared" si="6"/>
        <v>31</v>
      </c>
      <c r="R35" s="65">
        <f>VLOOKUP($A35,'Return Data'!$B$7:$R$2292,12,0)</f>
        <v>3.2681</v>
      </c>
      <c r="S35" s="66">
        <f t="shared" si="7"/>
        <v>31</v>
      </c>
      <c r="T35" s="65">
        <f>VLOOKUP($A35,'Return Data'!$B$7:$R$2292,13,0)</f>
        <v>3.2561</v>
      </c>
      <c r="U35" s="66">
        <f t="shared" si="8"/>
        <v>31</v>
      </c>
      <c r="V35" s="65">
        <f>VLOOKUP($A35,'Return Data'!$B$7:$R$2292,17,0)</f>
        <v>3.4388999999999998</v>
      </c>
      <c r="W35" s="66">
        <f t="shared" si="9"/>
        <v>31</v>
      </c>
      <c r="X35" s="65">
        <f>VLOOKUP($A35,'Return Data'!$B$7:$R$2292,14,0)</f>
        <v>4.2305999999999999</v>
      </c>
      <c r="Y35" s="66">
        <f t="shared" si="13"/>
        <v>33</v>
      </c>
      <c r="Z35" s="65">
        <f>VLOOKUP($A35,'Return Data'!$B$7:$R$2292,16,0)</f>
        <v>4.6604999999999999</v>
      </c>
      <c r="AA35" s="67">
        <f t="shared" si="11"/>
        <v>34</v>
      </c>
    </row>
    <row r="36" spans="1:27" x14ac:dyDescent="0.3">
      <c r="A36" s="63" t="s">
        <v>150</v>
      </c>
      <c r="B36" s="64">
        <f>VLOOKUP($A36,'Return Data'!$B$7:$R$2292,3,0)</f>
        <v>44579</v>
      </c>
      <c r="C36" s="65">
        <f>VLOOKUP($A36,'Return Data'!$B$7:$R$2292,4,0)</f>
        <v>275.39819999999997</v>
      </c>
      <c r="D36" s="65">
        <f>VLOOKUP($A36,'Return Data'!$B$7:$R$2292,5,0)</f>
        <v>2.3195000000000001</v>
      </c>
      <c r="E36" s="66">
        <f t="shared" si="0"/>
        <v>27</v>
      </c>
      <c r="F36" s="65">
        <f>VLOOKUP($A36,'Return Data'!$B$7:$R$2292,6,0)</f>
        <v>3.0314000000000001</v>
      </c>
      <c r="G36" s="66">
        <f t="shared" si="1"/>
        <v>16</v>
      </c>
      <c r="H36" s="65">
        <f>VLOOKUP($A36,'Return Data'!$B$7:$R$2292,7,0)</f>
        <v>3.3704999999999998</v>
      </c>
      <c r="I36" s="66">
        <f t="shared" si="2"/>
        <v>21</v>
      </c>
      <c r="J36" s="65">
        <f>VLOOKUP($A36,'Return Data'!$B$7:$R$2292,8,0)</f>
        <v>3.4285999999999999</v>
      </c>
      <c r="K36" s="66">
        <f t="shared" si="3"/>
        <v>20</v>
      </c>
      <c r="L36" s="65">
        <f>VLOOKUP($A36,'Return Data'!$B$7:$R$2292,9,0)</f>
        <v>3.5493999999999999</v>
      </c>
      <c r="M36" s="66">
        <f t="shared" si="4"/>
        <v>26</v>
      </c>
      <c r="N36" s="65">
        <f>VLOOKUP($A36,'Return Data'!$B$7:$R$2292,10,0)</f>
        <v>3.4632000000000001</v>
      </c>
      <c r="O36" s="66">
        <f t="shared" si="5"/>
        <v>27</v>
      </c>
      <c r="P36" s="65">
        <f>VLOOKUP($A36,'Return Data'!$B$7:$R$2292,11,0)</f>
        <v>3.4028999999999998</v>
      </c>
      <c r="Q36" s="66">
        <f t="shared" si="6"/>
        <v>25</v>
      </c>
      <c r="R36" s="65">
        <f>VLOOKUP($A36,'Return Data'!$B$7:$R$2292,12,0)</f>
        <v>3.4085999999999999</v>
      </c>
      <c r="S36" s="66">
        <f t="shared" si="7"/>
        <v>15</v>
      </c>
      <c r="T36" s="65">
        <f>VLOOKUP($A36,'Return Data'!$B$7:$R$2292,13,0)</f>
        <v>3.4249000000000001</v>
      </c>
      <c r="U36" s="66">
        <f t="shared" si="8"/>
        <v>14</v>
      </c>
      <c r="V36" s="65">
        <f>VLOOKUP($A36,'Return Data'!$B$7:$R$2292,17,0)</f>
        <v>3.8231000000000002</v>
      </c>
      <c r="W36" s="66">
        <f t="shared" si="9"/>
        <v>12</v>
      </c>
      <c r="X36" s="65">
        <f>VLOOKUP($A36,'Return Data'!$B$7:$R$2292,14,0)</f>
        <v>4.7687999999999997</v>
      </c>
      <c r="Y36" s="66">
        <f t="shared" si="13"/>
        <v>7</v>
      </c>
      <c r="Z36" s="65">
        <f>VLOOKUP($A36,'Return Data'!$B$7:$R$2292,16,0)</f>
        <v>6.9984000000000002</v>
      </c>
      <c r="AA36" s="67">
        <f t="shared" si="11"/>
        <v>9</v>
      </c>
    </row>
    <row r="37" spans="1:27" x14ac:dyDescent="0.3">
      <c r="A37" s="63" t="s">
        <v>152</v>
      </c>
      <c r="B37" s="64">
        <f>VLOOKUP($A37,'Return Data'!$B$7:$R$2292,3,0)</f>
        <v>44579</v>
      </c>
      <c r="C37" s="65">
        <f>VLOOKUP($A37,'Return Data'!$B$7:$R$2292,4,0)</f>
        <v>34.021500000000003</v>
      </c>
      <c r="D37" s="65">
        <f>VLOOKUP($A37,'Return Data'!$B$7:$R$2292,5,0)</f>
        <v>3.5407999999999999</v>
      </c>
      <c r="E37" s="66">
        <f t="shared" si="0"/>
        <v>1</v>
      </c>
      <c r="F37" s="65">
        <f>VLOOKUP($A37,'Return Data'!$B$7:$R$2292,6,0)</f>
        <v>4.0250000000000004</v>
      </c>
      <c r="G37" s="66">
        <f t="shared" si="1"/>
        <v>1</v>
      </c>
      <c r="H37" s="65">
        <f>VLOOKUP($A37,'Return Data'!$B$7:$R$2292,7,0)</f>
        <v>4.1414</v>
      </c>
      <c r="I37" s="66">
        <f t="shared" si="2"/>
        <v>1</v>
      </c>
      <c r="J37" s="65">
        <f>VLOOKUP($A37,'Return Data'!$B$7:$R$2292,8,0)</f>
        <v>4.1369999999999996</v>
      </c>
      <c r="K37" s="66">
        <f t="shared" si="3"/>
        <v>1</v>
      </c>
      <c r="L37" s="65">
        <f>VLOOKUP($A37,'Return Data'!$B$7:$R$2292,9,0)</f>
        <v>4.2434000000000003</v>
      </c>
      <c r="M37" s="66">
        <f t="shared" si="4"/>
        <v>1</v>
      </c>
      <c r="N37" s="65">
        <f>VLOOKUP($A37,'Return Data'!$B$7:$R$2292,10,0)</f>
        <v>4.2263000000000002</v>
      </c>
      <c r="O37" s="66">
        <f t="shared" si="5"/>
        <v>1</v>
      </c>
      <c r="P37" s="65">
        <f>VLOOKUP($A37,'Return Data'!$B$7:$R$2292,11,0)</f>
        <v>4.0427</v>
      </c>
      <c r="Q37" s="66">
        <f t="shared" si="6"/>
        <v>1</v>
      </c>
      <c r="R37" s="65">
        <f>VLOOKUP($A37,'Return Data'!$B$7:$R$2292,12,0)</f>
        <v>4.1375000000000002</v>
      </c>
      <c r="S37" s="66">
        <f t="shared" si="7"/>
        <v>1</v>
      </c>
      <c r="T37" s="65">
        <f>VLOOKUP($A37,'Return Data'!$B$7:$R$2292,13,0)</f>
        <v>4.2733999999999996</v>
      </c>
      <c r="U37" s="66">
        <f t="shared" si="8"/>
        <v>1</v>
      </c>
      <c r="V37" s="65">
        <f>VLOOKUP($A37,'Return Data'!$B$7:$R$2292,17,0)</f>
        <v>4.7525000000000004</v>
      </c>
      <c r="W37" s="66">
        <f t="shared" si="9"/>
        <v>1</v>
      </c>
      <c r="X37" s="65">
        <f>VLOOKUP($A37,'Return Data'!$B$7:$R$2292,14,0)</f>
        <v>5.6006</v>
      </c>
      <c r="Y37" s="66">
        <f t="shared" si="13"/>
        <v>1</v>
      </c>
      <c r="Z37" s="65">
        <f>VLOOKUP($A37,'Return Data'!$B$7:$R$2292,16,0)</f>
        <v>7.4809000000000001</v>
      </c>
      <c r="AA37" s="67">
        <f t="shared" si="11"/>
        <v>1</v>
      </c>
    </row>
    <row r="38" spans="1:27" x14ac:dyDescent="0.3">
      <c r="A38" s="63" t="s">
        <v>153</v>
      </c>
      <c r="B38" s="64">
        <f>VLOOKUP($A38,'Return Data'!$B$7:$R$2292,3,0)</f>
        <v>44579</v>
      </c>
      <c r="C38" s="65">
        <f>VLOOKUP($A38,'Return Data'!$B$7:$R$2292,4,0)</f>
        <v>28.509</v>
      </c>
      <c r="D38" s="65">
        <f>VLOOKUP($A38,'Return Data'!$B$7:$R$2292,5,0)</f>
        <v>1.1523000000000001</v>
      </c>
      <c r="E38" s="66">
        <f t="shared" si="0"/>
        <v>37</v>
      </c>
      <c r="F38" s="65">
        <f>VLOOKUP($A38,'Return Data'!$B$7:$R$2292,6,0)</f>
        <v>2.3477000000000001</v>
      </c>
      <c r="G38" s="66">
        <f t="shared" si="1"/>
        <v>37</v>
      </c>
      <c r="H38" s="65">
        <f>VLOOKUP($A38,'Return Data'!$B$7:$R$2292,7,0)</f>
        <v>3.3126000000000002</v>
      </c>
      <c r="I38" s="66">
        <f t="shared" si="2"/>
        <v>32</v>
      </c>
      <c r="J38" s="65">
        <f>VLOOKUP($A38,'Return Data'!$B$7:$R$2292,8,0)</f>
        <v>3.3330000000000002</v>
      </c>
      <c r="K38" s="66">
        <f t="shared" si="3"/>
        <v>31</v>
      </c>
      <c r="L38" s="65">
        <f>VLOOKUP($A38,'Return Data'!$B$7:$R$2292,9,0)</f>
        <v>3.4087999999999998</v>
      </c>
      <c r="M38" s="66">
        <f t="shared" si="4"/>
        <v>32</v>
      </c>
      <c r="N38" s="65">
        <f>VLOOKUP($A38,'Return Data'!$B$7:$R$2292,10,0)</f>
        <v>3.3130999999999999</v>
      </c>
      <c r="O38" s="66">
        <f t="shared" si="5"/>
        <v>32</v>
      </c>
      <c r="P38" s="65">
        <f>VLOOKUP($A38,'Return Data'!$B$7:$R$2292,11,0)</f>
        <v>3.2675999999999998</v>
      </c>
      <c r="Q38" s="66">
        <f t="shared" si="6"/>
        <v>32</v>
      </c>
      <c r="R38" s="65">
        <f>VLOOKUP($A38,'Return Data'!$B$7:$R$2292,12,0)</f>
        <v>3.2524999999999999</v>
      </c>
      <c r="S38" s="66">
        <f t="shared" si="7"/>
        <v>32</v>
      </c>
      <c r="T38" s="65">
        <f>VLOOKUP($A38,'Return Data'!$B$7:$R$2292,13,0)</f>
        <v>3.2418999999999998</v>
      </c>
      <c r="U38" s="66">
        <f t="shared" si="8"/>
        <v>33</v>
      </c>
      <c r="V38" s="65">
        <f>VLOOKUP($A38,'Return Data'!$B$7:$R$2292,17,0)</f>
        <v>3.4030999999999998</v>
      </c>
      <c r="W38" s="66">
        <f t="shared" si="9"/>
        <v>33</v>
      </c>
      <c r="X38" s="65">
        <f>VLOOKUP($A38,'Return Data'!$B$7:$R$2292,14,0)</f>
        <v>4.2567000000000004</v>
      </c>
      <c r="Y38" s="66">
        <f t="shared" si="13"/>
        <v>32</v>
      </c>
      <c r="Z38" s="65">
        <f>VLOOKUP($A38,'Return Data'!$B$7:$R$2292,16,0)</f>
        <v>6.8578000000000001</v>
      </c>
      <c r="AA38" s="67">
        <f t="shared" si="11"/>
        <v>27</v>
      </c>
    </row>
    <row r="39" spans="1:27" x14ac:dyDescent="0.3">
      <c r="A39" s="63" t="s">
        <v>156</v>
      </c>
      <c r="B39" s="64">
        <f>VLOOKUP($A39,'Return Data'!$B$7:$R$2292,3,0)</f>
        <v>44579</v>
      </c>
      <c r="C39" s="65">
        <f>VLOOKUP($A39,'Return Data'!$B$7:$R$2292,4,0)</f>
        <v>3309.6271999999999</v>
      </c>
      <c r="D39" s="65">
        <f>VLOOKUP($A39,'Return Data'!$B$7:$R$2292,5,0)</f>
        <v>2.4297</v>
      </c>
      <c r="E39" s="66">
        <f t="shared" si="0"/>
        <v>21</v>
      </c>
      <c r="F39" s="65">
        <f>VLOOKUP($A39,'Return Data'!$B$7:$R$2292,6,0)</f>
        <v>2.8942000000000001</v>
      </c>
      <c r="G39" s="66">
        <f t="shared" si="1"/>
        <v>28</v>
      </c>
      <c r="H39" s="65">
        <f>VLOOKUP($A39,'Return Data'!$B$7:$R$2292,7,0)</f>
        <v>3.3982999999999999</v>
      </c>
      <c r="I39" s="66">
        <f t="shared" si="2"/>
        <v>15</v>
      </c>
      <c r="J39" s="65">
        <f>VLOOKUP($A39,'Return Data'!$B$7:$R$2292,8,0)</f>
        <v>3.4318</v>
      </c>
      <c r="K39" s="66">
        <f t="shared" si="3"/>
        <v>19</v>
      </c>
      <c r="L39" s="65">
        <f>VLOOKUP($A39,'Return Data'!$B$7:$R$2292,9,0)</f>
        <v>3.5804999999999998</v>
      </c>
      <c r="M39" s="66">
        <f t="shared" si="4"/>
        <v>22</v>
      </c>
      <c r="N39" s="65">
        <f>VLOOKUP($A39,'Return Data'!$B$7:$R$2292,10,0)</f>
        <v>3.5611000000000002</v>
      </c>
      <c r="O39" s="66">
        <f t="shared" si="5"/>
        <v>5</v>
      </c>
      <c r="P39" s="65">
        <f>VLOOKUP($A39,'Return Data'!$B$7:$R$2292,11,0)</f>
        <v>3.4472</v>
      </c>
      <c r="Q39" s="66">
        <f t="shared" si="6"/>
        <v>9</v>
      </c>
      <c r="R39" s="65">
        <f>VLOOKUP($A39,'Return Data'!$B$7:$R$2292,12,0)</f>
        <v>3.4131</v>
      </c>
      <c r="S39" s="66">
        <f t="shared" si="7"/>
        <v>13</v>
      </c>
      <c r="T39" s="65">
        <f>VLOOKUP($A39,'Return Data'!$B$7:$R$2292,13,0)</f>
        <v>3.4177</v>
      </c>
      <c r="U39" s="66">
        <f t="shared" si="8"/>
        <v>15</v>
      </c>
      <c r="V39" s="65">
        <f>VLOOKUP($A39,'Return Data'!$B$7:$R$2292,17,0)</f>
        <v>3.7722000000000002</v>
      </c>
      <c r="W39" s="66">
        <f t="shared" si="9"/>
        <v>18</v>
      </c>
      <c r="X39" s="65">
        <f>VLOOKUP($A39,'Return Data'!$B$7:$R$2292,14,0)</f>
        <v>4.6616</v>
      </c>
      <c r="Y39" s="66">
        <f t="shared" si="13"/>
        <v>18</v>
      </c>
      <c r="Z39" s="65">
        <f>VLOOKUP($A39,'Return Data'!$B$7:$R$2292,16,0)</f>
        <v>6.9217000000000004</v>
      </c>
      <c r="AA39" s="67">
        <f t="shared" si="11"/>
        <v>24</v>
      </c>
    </row>
    <row r="40" spans="1:27" x14ac:dyDescent="0.3">
      <c r="A40" s="63" t="s">
        <v>2023</v>
      </c>
      <c r="B40" s="64">
        <f>VLOOKUP($A40,'Return Data'!$B$7:$R$2292,3,0)</f>
        <v>44579</v>
      </c>
      <c r="C40" s="65">
        <f>VLOOKUP($A40,'Return Data'!$B$7:$R$2292,4,0)</f>
        <v>2984.8028800000002</v>
      </c>
      <c r="D40" s="65">
        <f>VLOOKUP($A40,'Return Data'!$B$7:$R$2292,5,0)</f>
        <v>3.0369000000000002</v>
      </c>
      <c r="E40" s="66">
        <f t="shared" si="0"/>
        <v>6</v>
      </c>
      <c r="F40" s="65">
        <f>VLOOKUP($A40,'Return Data'!$B$7:$R$2292,6,0)</f>
        <v>3.1274000000000002</v>
      </c>
      <c r="G40" s="66">
        <f t="shared" si="1"/>
        <v>8</v>
      </c>
      <c r="H40" s="65">
        <f>VLOOKUP($A40,'Return Data'!$B$7:$R$2292,7,0)</f>
        <v>3.4542000000000002</v>
      </c>
      <c r="I40" s="66">
        <f t="shared" si="2"/>
        <v>4</v>
      </c>
      <c r="J40" s="65">
        <f>VLOOKUP($A40,'Return Data'!$B$7:$R$2292,8,0)</f>
        <v>3.4868000000000001</v>
      </c>
      <c r="K40" s="66">
        <f t="shared" si="3"/>
        <v>8</v>
      </c>
      <c r="L40" s="65">
        <f>VLOOKUP($A40,'Return Data'!$B$7:$R$2292,9,0)</f>
        <v>3.4832000000000001</v>
      </c>
      <c r="M40" s="66">
        <f t="shared" si="4"/>
        <v>29</v>
      </c>
      <c r="N40" s="65">
        <f>VLOOKUP($A40,'Return Data'!$B$7:$R$2292,10,0)</f>
        <v>3.3805999999999998</v>
      </c>
      <c r="O40" s="66">
        <f t="shared" si="5"/>
        <v>29</v>
      </c>
      <c r="P40" s="65">
        <f>VLOOKUP($A40,'Return Data'!$B$7:$R$2292,11,0)</f>
        <v>3.3075000000000001</v>
      </c>
      <c r="Q40" s="66">
        <f t="shared" si="6"/>
        <v>30</v>
      </c>
      <c r="R40" s="65">
        <f>VLOOKUP($A40,'Return Data'!$B$7:$R$2292,12,0)</f>
        <v>3.3062</v>
      </c>
      <c r="S40" s="66">
        <f t="shared" si="7"/>
        <v>29</v>
      </c>
      <c r="T40" s="65">
        <f>VLOOKUP($A40,'Return Data'!$B$7:$R$2292,13,0)</f>
        <v>3.3071000000000002</v>
      </c>
      <c r="U40" s="66">
        <f t="shared" si="8"/>
        <v>29</v>
      </c>
      <c r="V40" s="65">
        <f>VLOOKUP($A40,'Return Data'!$B$7:$R$2292,17,0)</f>
        <v>3.5251000000000001</v>
      </c>
      <c r="W40" s="66">
        <f t="shared" si="9"/>
        <v>30</v>
      </c>
      <c r="X40" s="65">
        <f>VLOOKUP($A40,'Return Data'!$B$7:$R$2292,14,0)</f>
        <v>4.3676000000000004</v>
      </c>
      <c r="Y40" s="66">
        <f t="shared" si="13"/>
        <v>31</v>
      </c>
      <c r="Z40" s="65">
        <f>VLOOKUP($A40,'Return Data'!$B$7:$R$2292,16,0)</f>
        <v>5.8300999999999998</v>
      </c>
      <c r="AA40" s="67">
        <f t="shared" si="11"/>
        <v>33</v>
      </c>
    </row>
    <row r="41" spans="1:27" x14ac:dyDescent="0.3">
      <c r="A41" s="63" t="s">
        <v>157</v>
      </c>
      <c r="B41" s="64">
        <f>VLOOKUP($A41,'Return Data'!$B$7:$R$2292,3,0)</f>
        <v>0</v>
      </c>
      <c r="C41" s="65">
        <f>VLOOKUP($A41,'Return Data'!$B$7:$R$2292,4,0)</f>
        <v>0</v>
      </c>
      <c r="D41" s="65">
        <f>VLOOKUP($A41,'Return Data'!$B$7:$R$2292,5,0)</f>
        <v>0</v>
      </c>
      <c r="E41" s="66">
        <f t="shared" si="0"/>
        <v>38</v>
      </c>
      <c r="F41" s="65">
        <f>VLOOKUP($A41,'Return Data'!$B$7:$R$2292,6,0)</f>
        <v>0</v>
      </c>
      <c r="G41" s="66">
        <f t="shared" si="1"/>
        <v>38</v>
      </c>
      <c r="H41" s="65">
        <f>VLOOKUP($A41,'Return Data'!$B$7:$R$2292,7,0)</f>
        <v>0</v>
      </c>
      <c r="I41" s="66">
        <f t="shared" si="2"/>
        <v>38</v>
      </c>
      <c r="J41" s="65">
        <f>VLOOKUP($A41,'Return Data'!$B$7:$R$2292,8,0)</f>
        <v>0</v>
      </c>
      <c r="K41" s="66">
        <f t="shared" si="3"/>
        <v>38</v>
      </c>
      <c r="L41" s="65">
        <f>VLOOKUP($A41,'Return Data'!$B$7:$R$2292,9,0)</f>
        <v>0</v>
      </c>
      <c r="M41" s="66">
        <f t="shared" si="4"/>
        <v>38</v>
      </c>
      <c r="N41" s="65">
        <f>VLOOKUP($A41,'Return Data'!$B$7:$R$2292,10,0)</f>
        <v>0</v>
      </c>
      <c r="O41" s="66">
        <f t="shared" si="5"/>
        <v>38</v>
      </c>
      <c r="P41" s="65">
        <f>VLOOKUP($A41,'Return Data'!$B$7:$R$2292,11,0)</f>
        <v>0</v>
      </c>
      <c r="Q41" s="66">
        <f t="shared" si="6"/>
        <v>38</v>
      </c>
      <c r="R41" s="65">
        <f>VLOOKUP($A41,'Return Data'!$B$7:$R$2292,12,0)</f>
        <v>0</v>
      </c>
      <c r="S41" s="66">
        <f t="shared" si="7"/>
        <v>38</v>
      </c>
      <c r="T41" s="65">
        <f>VLOOKUP($A41,'Return Data'!$B$7:$R$2292,13,0)</f>
        <v>0</v>
      </c>
      <c r="U41" s="66">
        <f t="shared" si="8"/>
        <v>38</v>
      </c>
      <c r="V41" s="65">
        <f>VLOOKUP($A41,'Return Data'!$B$7:$R$2292,17,0)</f>
        <v>0</v>
      </c>
      <c r="W41" s="66">
        <f t="shared" si="9"/>
        <v>38</v>
      </c>
      <c r="X41" s="65">
        <f>VLOOKUP($A41,'Return Data'!$B$7:$R$2292,14,0)</f>
        <v>0</v>
      </c>
      <c r="Y41" s="66">
        <f t="shared" si="13"/>
        <v>35</v>
      </c>
      <c r="Z41" s="65">
        <f>VLOOKUP($A41,'Return Data'!$B$7:$R$2292,16,0)</f>
        <v>0</v>
      </c>
      <c r="AA41" s="67">
        <f t="shared" si="11"/>
        <v>38</v>
      </c>
    </row>
    <row r="42" spans="1:27" x14ac:dyDescent="0.3">
      <c r="A42" s="63" t="s">
        <v>158</v>
      </c>
      <c r="B42" s="64">
        <f>VLOOKUP($A42,'Return Data'!$B$7:$R$2292,3,0)</f>
        <v>44579</v>
      </c>
      <c r="C42" s="65">
        <f>VLOOKUP($A42,'Return Data'!$B$7:$R$2292,4,0)</f>
        <v>3336.0711999999999</v>
      </c>
      <c r="D42" s="65">
        <f>VLOOKUP($A42,'Return Data'!$B$7:$R$2292,5,0)</f>
        <v>1.8775999999999999</v>
      </c>
      <c r="E42" s="66">
        <f t="shared" si="0"/>
        <v>33</v>
      </c>
      <c r="F42" s="65">
        <f>VLOOKUP($A42,'Return Data'!$B$7:$R$2292,6,0)</f>
        <v>2.6625000000000001</v>
      </c>
      <c r="G42" s="66">
        <f t="shared" si="1"/>
        <v>36</v>
      </c>
      <c r="H42" s="65">
        <f>VLOOKUP($A42,'Return Data'!$B$7:$R$2292,7,0)</f>
        <v>3.3157999999999999</v>
      </c>
      <c r="I42" s="66">
        <f t="shared" si="2"/>
        <v>30</v>
      </c>
      <c r="J42" s="65">
        <f>VLOOKUP($A42,'Return Data'!$B$7:$R$2292,8,0)</f>
        <v>3.4340000000000002</v>
      </c>
      <c r="K42" s="66">
        <f t="shared" si="3"/>
        <v>18</v>
      </c>
      <c r="L42" s="65">
        <f>VLOOKUP($A42,'Return Data'!$B$7:$R$2292,9,0)</f>
        <v>3.7019000000000002</v>
      </c>
      <c r="M42" s="66">
        <f t="shared" si="4"/>
        <v>8</v>
      </c>
      <c r="N42" s="65">
        <f>VLOOKUP($A42,'Return Data'!$B$7:$R$2292,10,0)</f>
        <v>3.5276000000000001</v>
      </c>
      <c r="O42" s="66">
        <f t="shared" si="5"/>
        <v>14</v>
      </c>
      <c r="P42" s="65">
        <f>VLOOKUP($A42,'Return Data'!$B$7:$R$2292,11,0)</f>
        <v>3.4214000000000002</v>
      </c>
      <c r="Q42" s="66">
        <f t="shared" si="6"/>
        <v>19</v>
      </c>
      <c r="R42" s="65">
        <f>VLOOKUP($A42,'Return Data'!$B$7:$R$2292,12,0)</f>
        <v>3.3990999999999998</v>
      </c>
      <c r="S42" s="66">
        <f t="shared" si="7"/>
        <v>21</v>
      </c>
      <c r="T42" s="65">
        <f>VLOOKUP($A42,'Return Data'!$B$7:$R$2292,13,0)</f>
        <v>3.4</v>
      </c>
      <c r="U42" s="66">
        <f t="shared" si="8"/>
        <v>20</v>
      </c>
      <c r="V42" s="65">
        <f>VLOOKUP($A42,'Return Data'!$B$7:$R$2292,17,0)</f>
        <v>3.8418000000000001</v>
      </c>
      <c r="W42" s="66">
        <f t="shared" si="9"/>
        <v>8</v>
      </c>
      <c r="X42" s="65">
        <f>VLOOKUP($A42,'Return Data'!$B$7:$R$2292,14,0)</f>
        <v>4.7392000000000003</v>
      </c>
      <c r="Y42" s="66">
        <f t="shared" si="13"/>
        <v>11</v>
      </c>
      <c r="Z42" s="65">
        <f>VLOOKUP($A42,'Return Data'!$B$7:$R$2292,16,0)</f>
        <v>7.0160999999999998</v>
      </c>
      <c r="AA42" s="67">
        <f t="shared" si="11"/>
        <v>6</v>
      </c>
    </row>
    <row r="43" spans="1:27" x14ac:dyDescent="0.3">
      <c r="A43" s="63" t="s">
        <v>160</v>
      </c>
      <c r="B43" s="64">
        <f>VLOOKUP($A43,'Return Data'!$B$7:$R$2292,3,0)</f>
        <v>44579</v>
      </c>
      <c r="C43" s="65">
        <f>VLOOKUP($A43,'Return Data'!$B$7:$R$2292,4,0)</f>
        <v>2036.1559</v>
      </c>
      <c r="D43" s="65">
        <f>VLOOKUP($A43,'Return Data'!$B$7:$R$2292,5,0)</f>
        <v>3.1839</v>
      </c>
      <c r="E43" s="66">
        <f t="shared" si="0"/>
        <v>4</v>
      </c>
      <c r="F43" s="65">
        <f>VLOOKUP($A43,'Return Data'!$B$7:$R$2292,6,0)</f>
        <v>3.2627999999999999</v>
      </c>
      <c r="G43" s="66">
        <f t="shared" si="1"/>
        <v>6</v>
      </c>
      <c r="H43" s="65">
        <f>VLOOKUP($A43,'Return Data'!$B$7:$R$2292,7,0)</f>
        <v>3.3904999999999998</v>
      </c>
      <c r="I43" s="66">
        <f t="shared" si="2"/>
        <v>18</v>
      </c>
      <c r="J43" s="65">
        <f>VLOOKUP($A43,'Return Data'!$B$7:$R$2292,8,0)</f>
        <v>3.4340999999999999</v>
      </c>
      <c r="K43" s="66">
        <f t="shared" si="3"/>
        <v>17</v>
      </c>
      <c r="L43" s="65">
        <f>VLOOKUP($A43,'Return Data'!$B$7:$R$2292,9,0)</f>
        <v>3.6006999999999998</v>
      </c>
      <c r="M43" s="66">
        <f t="shared" si="4"/>
        <v>19</v>
      </c>
      <c r="N43" s="65">
        <f>VLOOKUP($A43,'Return Data'!$B$7:$R$2292,10,0)</f>
        <v>3.4885999999999999</v>
      </c>
      <c r="O43" s="66">
        <f t="shared" si="5"/>
        <v>23</v>
      </c>
      <c r="P43" s="65">
        <f>VLOOKUP($A43,'Return Data'!$B$7:$R$2292,11,0)</f>
        <v>3.4106000000000001</v>
      </c>
      <c r="Q43" s="66">
        <f t="shared" si="6"/>
        <v>23</v>
      </c>
      <c r="R43" s="65">
        <f>VLOOKUP($A43,'Return Data'!$B$7:$R$2292,12,0)</f>
        <v>3.4022000000000001</v>
      </c>
      <c r="S43" s="66">
        <f t="shared" si="7"/>
        <v>19</v>
      </c>
      <c r="T43" s="65">
        <f>VLOOKUP($A43,'Return Data'!$B$7:$R$2292,13,0)</f>
        <v>3.4169999999999998</v>
      </c>
      <c r="U43" s="66">
        <f t="shared" si="8"/>
        <v>16</v>
      </c>
      <c r="V43" s="65">
        <f>VLOOKUP($A43,'Return Data'!$B$7:$R$2292,17,0)</f>
        <v>3.8492000000000002</v>
      </c>
      <c r="W43" s="66">
        <f t="shared" si="9"/>
        <v>6</v>
      </c>
      <c r="X43" s="65">
        <f>VLOOKUP($A43,'Return Data'!$B$7:$R$2292,14,0)</f>
        <v>4.6948999999999996</v>
      </c>
      <c r="Y43" s="66">
        <f t="shared" si="13"/>
        <v>17</v>
      </c>
      <c r="Z43" s="65">
        <f>VLOOKUP($A43,'Return Data'!$B$7:$R$2292,16,0)</f>
        <v>6.5056000000000003</v>
      </c>
      <c r="AA43" s="67">
        <f t="shared" si="11"/>
        <v>30</v>
      </c>
    </row>
    <row r="44" spans="1:27" x14ac:dyDescent="0.3">
      <c r="A44" s="63" t="s">
        <v>161</v>
      </c>
      <c r="B44" s="64">
        <f>VLOOKUP($A44,'Return Data'!$B$7:$R$2292,3,0)</f>
        <v>44579</v>
      </c>
      <c r="C44" s="65">
        <f>VLOOKUP($A44,'Return Data'!$B$7:$R$2292,4,0)</f>
        <v>3463.0681</v>
      </c>
      <c r="D44" s="65">
        <f>VLOOKUP($A44,'Return Data'!$B$7:$R$2292,5,0)</f>
        <v>2.5602999999999998</v>
      </c>
      <c r="E44" s="66">
        <f t="shared" si="0"/>
        <v>16</v>
      </c>
      <c r="F44" s="65">
        <f>VLOOKUP($A44,'Return Data'!$B$7:$R$2292,6,0)</f>
        <v>3.0720999999999998</v>
      </c>
      <c r="G44" s="66">
        <f t="shared" si="1"/>
        <v>13</v>
      </c>
      <c r="H44" s="65">
        <f>VLOOKUP($A44,'Return Data'!$B$7:$R$2292,7,0)</f>
        <v>3.3944000000000001</v>
      </c>
      <c r="I44" s="66">
        <f t="shared" si="2"/>
        <v>16</v>
      </c>
      <c r="J44" s="65">
        <f>VLOOKUP($A44,'Return Data'!$B$7:$R$2292,8,0)</f>
        <v>3.4845000000000002</v>
      </c>
      <c r="K44" s="66">
        <f t="shared" si="3"/>
        <v>10</v>
      </c>
      <c r="L44" s="65">
        <f>VLOOKUP($A44,'Return Data'!$B$7:$R$2292,9,0)</f>
        <v>3.7282000000000002</v>
      </c>
      <c r="M44" s="66">
        <f t="shared" si="4"/>
        <v>5</v>
      </c>
      <c r="N44" s="65">
        <f>VLOOKUP($A44,'Return Data'!$B$7:$R$2292,10,0)</f>
        <v>3.5438000000000001</v>
      </c>
      <c r="O44" s="66">
        <f t="shared" si="5"/>
        <v>10</v>
      </c>
      <c r="P44" s="65">
        <f>VLOOKUP($A44,'Return Data'!$B$7:$R$2292,11,0)</f>
        <v>3.456</v>
      </c>
      <c r="Q44" s="66">
        <f t="shared" si="6"/>
        <v>6</v>
      </c>
      <c r="R44" s="65">
        <f>VLOOKUP($A44,'Return Data'!$B$7:$R$2292,12,0)</f>
        <v>3.4312</v>
      </c>
      <c r="S44" s="66">
        <f t="shared" si="7"/>
        <v>10</v>
      </c>
      <c r="T44" s="65">
        <f>VLOOKUP($A44,'Return Data'!$B$7:$R$2292,13,0)</f>
        <v>3.4283999999999999</v>
      </c>
      <c r="U44" s="66">
        <f t="shared" si="8"/>
        <v>12</v>
      </c>
      <c r="V44" s="65">
        <f>VLOOKUP($A44,'Return Data'!$B$7:$R$2292,17,0)</f>
        <v>3.7879999999999998</v>
      </c>
      <c r="W44" s="66">
        <f t="shared" si="9"/>
        <v>16</v>
      </c>
      <c r="X44" s="65">
        <f>VLOOKUP($A44,'Return Data'!$B$7:$R$2292,14,0)</f>
        <v>4.7068000000000003</v>
      </c>
      <c r="Y44" s="66">
        <f t="shared" si="13"/>
        <v>15</v>
      </c>
      <c r="Z44" s="65">
        <f>VLOOKUP($A44,'Return Data'!$B$7:$R$2292,16,0)</f>
        <v>6.9543999999999997</v>
      </c>
      <c r="AA44" s="67">
        <f t="shared" si="11"/>
        <v>17</v>
      </c>
    </row>
    <row r="45" spans="1:27" x14ac:dyDescent="0.3">
      <c r="A45" s="63" t="s">
        <v>162</v>
      </c>
      <c r="B45" s="64">
        <f>VLOOKUP($A45,'Return Data'!$B$7:$R$2292,3,0)</f>
        <v>44579</v>
      </c>
      <c r="C45" s="65">
        <f>VLOOKUP($A45,'Return Data'!$B$7:$R$2292,4,0)</f>
        <v>1138.7452000000001</v>
      </c>
      <c r="D45" s="65">
        <f>VLOOKUP($A45,'Return Data'!$B$7:$R$2292,5,0)</f>
        <v>3.1991999999999998</v>
      </c>
      <c r="E45" s="66">
        <f t="shared" si="0"/>
        <v>3</v>
      </c>
      <c r="F45" s="65">
        <f>VLOOKUP($A45,'Return Data'!$B$7:$R$2292,6,0)</f>
        <v>3.0863999999999998</v>
      </c>
      <c r="G45" s="66">
        <f t="shared" si="1"/>
        <v>11</v>
      </c>
      <c r="H45" s="65">
        <f>VLOOKUP($A45,'Return Data'!$B$7:$R$2292,7,0)</f>
        <v>3.0371999999999999</v>
      </c>
      <c r="I45" s="66">
        <f t="shared" si="2"/>
        <v>37</v>
      </c>
      <c r="J45" s="65">
        <f>VLOOKUP($A45,'Return Data'!$B$7:$R$2292,8,0)</f>
        <v>2.9965000000000002</v>
      </c>
      <c r="K45" s="66">
        <f t="shared" si="3"/>
        <v>36</v>
      </c>
      <c r="L45" s="65">
        <f>VLOOKUP($A45,'Return Data'!$B$7:$R$2292,9,0)</f>
        <v>2.9994999999999998</v>
      </c>
      <c r="M45" s="66">
        <f t="shared" si="4"/>
        <v>37</v>
      </c>
      <c r="N45" s="65">
        <f>VLOOKUP($A45,'Return Data'!$B$7:$R$2292,10,0)</f>
        <v>3.0409999999999999</v>
      </c>
      <c r="O45" s="66">
        <f t="shared" si="5"/>
        <v>37</v>
      </c>
      <c r="P45" s="65">
        <f>VLOOKUP($A45,'Return Data'!$B$7:$R$2292,11,0)</f>
        <v>2.9590000000000001</v>
      </c>
      <c r="Q45" s="66">
        <f t="shared" si="6"/>
        <v>37</v>
      </c>
      <c r="R45" s="65">
        <f>VLOOKUP($A45,'Return Data'!$B$7:$R$2292,12,0)</f>
        <v>2.9862000000000002</v>
      </c>
      <c r="S45" s="66">
        <f t="shared" si="7"/>
        <v>37</v>
      </c>
      <c r="T45" s="65">
        <f>VLOOKUP($A45,'Return Data'!$B$7:$R$2292,13,0)</f>
        <v>3.0152000000000001</v>
      </c>
      <c r="U45" s="66">
        <f t="shared" si="8"/>
        <v>37</v>
      </c>
      <c r="V45" s="65">
        <f>VLOOKUP($A45,'Return Data'!$B$7:$R$2292,17,0)</f>
        <v>3.2936000000000001</v>
      </c>
      <c r="W45" s="66">
        <f t="shared" si="9"/>
        <v>34</v>
      </c>
      <c r="X45" s="65"/>
      <c r="Y45" s="66"/>
      <c r="Z45" s="65">
        <f>VLOOKUP($A45,'Return Data'!$B$7:$R$2292,16,0)</f>
        <v>4.4051</v>
      </c>
      <c r="AA45" s="67">
        <f t="shared" si="11"/>
        <v>35</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2.4364763157894735</v>
      </c>
      <c r="E47" s="74"/>
      <c r="F47" s="75">
        <f>AVERAGE(F8:F45)</f>
        <v>2.9452026315789475</v>
      </c>
      <c r="G47" s="74"/>
      <c r="H47" s="75">
        <f>AVERAGE(H8:H45)</f>
        <v>3.3144131578947373</v>
      </c>
      <c r="I47" s="74"/>
      <c r="J47" s="75">
        <f>AVERAGE(J8:J45)</f>
        <v>3.3415736842105264</v>
      </c>
      <c r="K47" s="74"/>
      <c r="L47" s="75">
        <f>AVERAGE(L8:L45)</f>
        <v>3.489781578947369</v>
      </c>
      <c r="M47" s="74"/>
      <c r="N47" s="75">
        <f>AVERAGE(N8:N45)</f>
        <v>3.3957684210526313</v>
      </c>
      <c r="O47" s="74"/>
      <c r="P47" s="75">
        <f>AVERAGE(P8:P45)</f>
        <v>3.3069368421052627</v>
      </c>
      <c r="Q47" s="74"/>
      <c r="R47" s="75">
        <f>AVERAGE(R8:R45)</f>
        <v>3.2917000000000001</v>
      </c>
      <c r="S47" s="74"/>
      <c r="T47" s="75">
        <f>AVERAGE(T8:T45)</f>
        <v>3.2984236842105266</v>
      </c>
      <c r="U47" s="74"/>
      <c r="V47" s="75">
        <f>AVERAGE(V8:V45)</f>
        <v>3.611315789473684</v>
      </c>
      <c r="W47" s="74"/>
      <c r="X47" s="75">
        <f>AVERAGE(X8:X45)</f>
        <v>4.5195371428571427</v>
      </c>
      <c r="Y47" s="74"/>
      <c r="Z47" s="75">
        <f>AVERAGE(Z8:Z45)</f>
        <v>6.40978947368421</v>
      </c>
      <c r="AA47" s="76"/>
    </row>
    <row r="48" spans="1:27" x14ac:dyDescent="0.3">
      <c r="A48" s="73" t="s">
        <v>28</v>
      </c>
      <c r="B48" s="74"/>
      <c r="C48" s="74"/>
      <c r="D48" s="75">
        <f>MIN(D8:D45)</f>
        <v>0</v>
      </c>
      <c r="E48" s="74"/>
      <c r="F48" s="75">
        <f>MIN(F8:F45)</f>
        <v>0</v>
      </c>
      <c r="G48" s="74"/>
      <c r="H48" s="75">
        <f>MIN(H8:H45)</f>
        <v>0</v>
      </c>
      <c r="I48" s="74"/>
      <c r="J48" s="75">
        <f>MIN(J8:J45)</f>
        <v>0</v>
      </c>
      <c r="K48" s="74"/>
      <c r="L48" s="75">
        <f>MIN(L8:L45)</f>
        <v>0</v>
      </c>
      <c r="M48" s="74"/>
      <c r="N48" s="75">
        <f>MIN(N8:N45)</f>
        <v>0</v>
      </c>
      <c r="O48" s="74"/>
      <c r="P48" s="75">
        <f>MIN(P8:P45)</f>
        <v>0</v>
      </c>
      <c r="Q48" s="74"/>
      <c r="R48" s="75">
        <f>MIN(R8:R45)</f>
        <v>0</v>
      </c>
      <c r="S48" s="74"/>
      <c r="T48" s="75">
        <f>MIN(T8:T45)</f>
        <v>0</v>
      </c>
      <c r="U48" s="74"/>
      <c r="V48" s="75">
        <f>MIN(V8:V45)</f>
        <v>0</v>
      </c>
      <c r="W48" s="74"/>
      <c r="X48" s="75">
        <f>MIN(X8:X45)</f>
        <v>0</v>
      </c>
      <c r="Y48" s="74"/>
      <c r="Z48" s="75">
        <f>MIN(Z8:Z45)</f>
        <v>0</v>
      </c>
      <c r="AA48" s="76"/>
    </row>
    <row r="49" spans="1:27" ht="15" thickBot="1" x14ac:dyDescent="0.35">
      <c r="A49" s="77" t="s">
        <v>29</v>
      </c>
      <c r="B49" s="78"/>
      <c r="C49" s="78"/>
      <c r="D49" s="79">
        <f>MAX(D8:D45)</f>
        <v>3.5407999999999999</v>
      </c>
      <c r="E49" s="78"/>
      <c r="F49" s="79">
        <f>MAX(F8:F45)</f>
        <v>4.0250000000000004</v>
      </c>
      <c r="G49" s="78"/>
      <c r="H49" s="79">
        <f>MAX(H8:H45)</f>
        <v>4.1414</v>
      </c>
      <c r="I49" s="78"/>
      <c r="J49" s="79">
        <f>MAX(J8:J45)</f>
        <v>4.1369999999999996</v>
      </c>
      <c r="K49" s="78"/>
      <c r="L49" s="79">
        <f>MAX(L8:L45)</f>
        <v>4.2434000000000003</v>
      </c>
      <c r="M49" s="78"/>
      <c r="N49" s="79">
        <f>MAX(N8:N45)</f>
        <v>4.2263000000000002</v>
      </c>
      <c r="O49" s="78"/>
      <c r="P49" s="79">
        <f>MAX(P8:P45)</f>
        <v>4.0427</v>
      </c>
      <c r="Q49" s="78"/>
      <c r="R49" s="79">
        <f>MAX(R8:R45)</f>
        <v>4.1375000000000002</v>
      </c>
      <c r="S49" s="78"/>
      <c r="T49" s="79">
        <f>MAX(T8:T45)</f>
        <v>4.2733999999999996</v>
      </c>
      <c r="U49" s="78"/>
      <c r="V49" s="79">
        <f>MAX(V8:V45)</f>
        <v>4.7525000000000004</v>
      </c>
      <c r="W49" s="78"/>
      <c r="X49" s="79">
        <f>MAX(X8:X45)</f>
        <v>5.6006</v>
      </c>
      <c r="Y49" s="78"/>
      <c r="Z49" s="79">
        <f>MAX(Z8:Z45)</f>
        <v>7.4809000000000001</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44579</v>
      </c>
      <c r="C8" s="65">
        <f>VLOOKUP($A8,'Return Data'!$B$7:$R$2292,4,0)</f>
        <v>338.05579999999998</v>
      </c>
      <c r="D8" s="65">
        <f>VLOOKUP($A8,'Return Data'!$B$7:$R$2292,5,0)</f>
        <v>2.1271</v>
      </c>
      <c r="E8" s="66">
        <f t="shared" ref="E8:E44" si="0">RANK(D8,D$8:D$44,0)</f>
        <v>29</v>
      </c>
      <c r="F8" s="65">
        <f>VLOOKUP($A8,'Return Data'!$B$7:$R$2292,6,0)</f>
        <v>2.7286999999999999</v>
      </c>
      <c r="G8" s="66">
        <f t="shared" ref="G8:G44" si="1">RANK(F8,F$8:F$44,0)</f>
        <v>31</v>
      </c>
      <c r="H8" s="65">
        <f>VLOOKUP($A8,'Return Data'!$B$7:$R$2292,7,0)</f>
        <v>3.2473000000000001</v>
      </c>
      <c r="I8" s="66">
        <f t="shared" ref="I8:I44" si="2">RANK(H8,H$8:H$44,0)</f>
        <v>23</v>
      </c>
      <c r="J8" s="65">
        <f>VLOOKUP($A8,'Return Data'!$B$7:$R$2292,8,0)</f>
        <v>3.3692000000000002</v>
      </c>
      <c r="K8" s="66">
        <f t="shared" ref="K8:K44" si="3">RANK(J8,J$8:J$44,0)</f>
        <v>12</v>
      </c>
      <c r="L8" s="65">
        <f>VLOOKUP($A8,'Return Data'!$B$7:$R$2292,9,0)</f>
        <v>3.6232000000000002</v>
      </c>
      <c r="M8" s="66">
        <f t="shared" ref="M8:M44" si="4">RANK(L8,L$8:L$44,0)</f>
        <v>5</v>
      </c>
      <c r="N8" s="65">
        <f>VLOOKUP($A8,'Return Data'!$B$7:$R$2292,10,0)</f>
        <v>3.4464999999999999</v>
      </c>
      <c r="O8" s="66">
        <f t="shared" ref="O8:O44" si="5">RANK(N8,N$8:N$44,0)</f>
        <v>9</v>
      </c>
      <c r="P8" s="65">
        <f>VLOOKUP($A8,'Return Data'!$B$7:$R$2292,11,0)</f>
        <v>3.3418999999999999</v>
      </c>
      <c r="Q8" s="66">
        <f t="shared" ref="Q8:Q44" si="6">RANK(P8,P$8:P$44,0)</f>
        <v>11</v>
      </c>
      <c r="R8" s="65">
        <f>VLOOKUP($A8,'Return Data'!$B$7:$R$2292,12,0)</f>
        <v>3.3178000000000001</v>
      </c>
      <c r="S8" s="66">
        <f t="shared" ref="S8:S44" si="7">RANK(R8,R$8:R$44,0)</f>
        <v>11</v>
      </c>
      <c r="T8" s="65">
        <f>VLOOKUP($A8,'Return Data'!$B$7:$R$2292,13,0)</f>
        <v>3.3155999999999999</v>
      </c>
      <c r="U8" s="66">
        <f t="shared" ref="U8:U44" si="8">RANK(T8,T$8:T$44,0)</f>
        <v>13</v>
      </c>
      <c r="V8" s="65">
        <f>VLOOKUP($A8,'Return Data'!$B$7:$R$2292,17,0)</f>
        <v>3.7334000000000001</v>
      </c>
      <c r="W8" s="66">
        <f t="shared" ref="W8:W44" si="9">RANK(V8,V$8:V$44,0)</f>
        <v>5</v>
      </c>
      <c r="X8" s="65">
        <f>VLOOKUP($A8,'Return Data'!$B$7:$R$2292,14,0)</f>
        <v>4.6696</v>
      </c>
      <c r="Y8" s="66">
        <f t="shared" ref="Y8:Y23" si="10">RANK(X8,X$8:X$44,0)</f>
        <v>4</v>
      </c>
      <c r="Z8" s="65">
        <f>VLOOKUP($A8,'Return Data'!$B$7:$R$2292,16,0)</f>
        <v>7.0750000000000002</v>
      </c>
      <c r="AA8" s="67">
        <f t="shared" ref="AA8:AA44" si="11">RANK(Z8,Z$8:Z$44,0)</f>
        <v>12</v>
      </c>
    </row>
    <row r="9" spans="1:27" x14ac:dyDescent="0.3">
      <c r="A9" s="63" t="s">
        <v>228</v>
      </c>
      <c r="B9" s="64">
        <f>VLOOKUP($A9,'Return Data'!$B$7:$R$2292,3,0)</f>
        <v>44579</v>
      </c>
      <c r="C9" s="65">
        <f>VLOOKUP($A9,'Return Data'!$B$7:$R$2292,4,0)</f>
        <v>2333.3481999999999</v>
      </c>
      <c r="D9" s="65">
        <f>VLOOKUP($A9,'Return Data'!$B$7:$R$2292,5,0)</f>
        <v>2.4076</v>
      </c>
      <c r="E9" s="66">
        <f t="shared" si="0"/>
        <v>18</v>
      </c>
      <c r="F9" s="65">
        <f>VLOOKUP($A9,'Return Data'!$B$7:$R$2292,6,0)</f>
        <v>2.8778999999999999</v>
      </c>
      <c r="G9" s="66">
        <f t="shared" si="1"/>
        <v>20</v>
      </c>
      <c r="H9" s="65">
        <f>VLOOKUP($A9,'Return Data'!$B$7:$R$2292,7,0)</f>
        <v>3.3304999999999998</v>
      </c>
      <c r="I9" s="66">
        <f t="shared" si="2"/>
        <v>10</v>
      </c>
      <c r="J9" s="65">
        <f>VLOOKUP($A9,'Return Data'!$B$7:$R$2292,8,0)</f>
        <v>3.3801000000000001</v>
      </c>
      <c r="K9" s="66">
        <f t="shared" si="3"/>
        <v>11</v>
      </c>
      <c r="L9" s="65">
        <f>VLOOKUP($A9,'Return Data'!$B$7:$R$2292,9,0)</f>
        <v>3.5636999999999999</v>
      </c>
      <c r="M9" s="66">
        <f t="shared" si="4"/>
        <v>12</v>
      </c>
      <c r="N9" s="65">
        <f>VLOOKUP($A9,'Return Data'!$B$7:$R$2292,10,0)</f>
        <v>3.4573999999999998</v>
      </c>
      <c r="O9" s="66">
        <f t="shared" si="5"/>
        <v>8</v>
      </c>
      <c r="P9" s="65">
        <f>VLOOKUP($A9,'Return Data'!$B$7:$R$2292,11,0)</f>
        <v>3.3563000000000001</v>
      </c>
      <c r="Q9" s="66">
        <f t="shared" si="6"/>
        <v>7</v>
      </c>
      <c r="R9" s="65">
        <f>VLOOKUP($A9,'Return Data'!$B$7:$R$2292,12,0)</f>
        <v>3.3298999999999999</v>
      </c>
      <c r="S9" s="66">
        <f t="shared" si="7"/>
        <v>9</v>
      </c>
      <c r="T9" s="65">
        <f>VLOOKUP($A9,'Return Data'!$B$7:$R$2292,13,0)</f>
        <v>3.3308</v>
      </c>
      <c r="U9" s="66">
        <f t="shared" si="8"/>
        <v>10</v>
      </c>
      <c r="V9" s="65">
        <f>VLOOKUP($A9,'Return Data'!$B$7:$R$2292,17,0)</f>
        <v>3.7326999999999999</v>
      </c>
      <c r="W9" s="66">
        <f t="shared" si="9"/>
        <v>6</v>
      </c>
      <c r="X9" s="65">
        <f>VLOOKUP($A9,'Return Data'!$B$7:$R$2292,14,0)</f>
        <v>4.6543000000000001</v>
      </c>
      <c r="Y9" s="66">
        <f t="shared" si="10"/>
        <v>5</v>
      </c>
      <c r="Z9" s="65">
        <f>VLOOKUP($A9,'Return Data'!$B$7:$R$2292,16,0)</f>
        <v>7.1405000000000003</v>
      </c>
      <c r="AA9" s="67">
        <f t="shared" si="11"/>
        <v>10</v>
      </c>
    </row>
    <row r="10" spans="1:27" x14ac:dyDescent="0.3">
      <c r="A10" s="63" t="s">
        <v>229</v>
      </c>
      <c r="B10" s="64">
        <f>VLOOKUP($A10,'Return Data'!$B$7:$R$2292,3,0)</f>
        <v>44579</v>
      </c>
      <c r="C10" s="65">
        <f>VLOOKUP($A10,'Return Data'!$B$7:$R$2292,4,0)</f>
        <v>2413.9004</v>
      </c>
      <c r="D10" s="65">
        <f>VLOOKUP($A10,'Return Data'!$B$7:$R$2292,5,0)</f>
        <v>2.8822000000000001</v>
      </c>
      <c r="E10" s="66">
        <f t="shared" si="0"/>
        <v>10</v>
      </c>
      <c r="F10" s="65">
        <f>VLOOKUP($A10,'Return Data'!$B$7:$R$2292,6,0)</f>
        <v>3.1802000000000001</v>
      </c>
      <c r="G10" s="66">
        <f t="shared" si="1"/>
        <v>5</v>
      </c>
      <c r="H10" s="65">
        <f>VLOOKUP($A10,'Return Data'!$B$7:$R$2292,7,0)</f>
        <v>3.3433999999999999</v>
      </c>
      <c r="I10" s="66">
        <f t="shared" si="2"/>
        <v>7</v>
      </c>
      <c r="J10" s="65">
        <f>VLOOKUP($A10,'Return Data'!$B$7:$R$2292,8,0)</f>
        <v>3.3824000000000001</v>
      </c>
      <c r="K10" s="66">
        <f t="shared" si="3"/>
        <v>9</v>
      </c>
      <c r="L10" s="65">
        <f>VLOOKUP($A10,'Return Data'!$B$7:$R$2292,9,0)</f>
        <v>3.5630000000000002</v>
      </c>
      <c r="M10" s="66">
        <f t="shared" si="4"/>
        <v>13</v>
      </c>
      <c r="N10" s="65">
        <f>VLOOKUP($A10,'Return Data'!$B$7:$R$2292,10,0)</f>
        <v>3.4319000000000002</v>
      </c>
      <c r="O10" s="66">
        <f t="shared" si="5"/>
        <v>12</v>
      </c>
      <c r="P10" s="65">
        <f>VLOOKUP($A10,'Return Data'!$B$7:$R$2292,11,0)</f>
        <v>3.3567</v>
      </c>
      <c r="Q10" s="66">
        <f t="shared" si="6"/>
        <v>6</v>
      </c>
      <c r="R10" s="65">
        <f>VLOOKUP($A10,'Return Data'!$B$7:$R$2292,12,0)</f>
        <v>3.3523000000000001</v>
      </c>
      <c r="S10" s="66">
        <f t="shared" si="7"/>
        <v>5</v>
      </c>
      <c r="T10" s="65">
        <f>VLOOKUP($A10,'Return Data'!$B$7:$R$2292,13,0)</f>
        <v>3.367</v>
      </c>
      <c r="U10" s="66">
        <f t="shared" si="8"/>
        <v>4</v>
      </c>
      <c r="V10" s="65">
        <f>VLOOKUP($A10,'Return Data'!$B$7:$R$2292,17,0)</f>
        <v>3.6806999999999999</v>
      </c>
      <c r="W10" s="66">
        <f t="shared" si="9"/>
        <v>16</v>
      </c>
      <c r="X10" s="65">
        <f>VLOOKUP($A10,'Return Data'!$B$7:$R$2292,14,0)</f>
        <v>4.6093999999999999</v>
      </c>
      <c r="Y10" s="66">
        <f t="shared" si="10"/>
        <v>13</v>
      </c>
      <c r="Z10" s="65">
        <f>VLOOKUP($A10,'Return Data'!$B$7:$R$2292,16,0)</f>
        <v>7.0368000000000004</v>
      </c>
      <c r="AA10" s="67">
        <f t="shared" si="11"/>
        <v>15</v>
      </c>
    </row>
    <row r="11" spans="1:27" x14ac:dyDescent="0.3">
      <c r="A11" s="63" t="s">
        <v>230</v>
      </c>
      <c r="B11" s="64">
        <f>VLOOKUP($A11,'Return Data'!$B$7:$R$2292,3,0)</f>
        <v>44579</v>
      </c>
      <c r="C11" s="65">
        <f>VLOOKUP($A11,'Return Data'!$B$7:$R$2292,4,0)</f>
        <v>3225.5142000000001</v>
      </c>
      <c r="D11" s="65">
        <f>VLOOKUP($A11,'Return Data'!$B$7:$R$2292,5,0)</f>
        <v>2.5123000000000002</v>
      </c>
      <c r="E11" s="66">
        <f t="shared" si="0"/>
        <v>14</v>
      </c>
      <c r="F11" s="65">
        <f>VLOOKUP($A11,'Return Data'!$B$7:$R$2292,6,0)</f>
        <v>3.2052999999999998</v>
      </c>
      <c r="G11" s="66">
        <f t="shared" si="1"/>
        <v>3</v>
      </c>
      <c r="H11" s="65">
        <f>VLOOKUP($A11,'Return Data'!$B$7:$R$2292,7,0)</f>
        <v>3.4382999999999999</v>
      </c>
      <c r="I11" s="66">
        <f t="shared" si="2"/>
        <v>3</v>
      </c>
      <c r="J11" s="65">
        <f>VLOOKUP($A11,'Return Data'!$B$7:$R$2292,8,0)</f>
        <v>3.4483000000000001</v>
      </c>
      <c r="K11" s="66">
        <f t="shared" si="3"/>
        <v>4</v>
      </c>
      <c r="L11" s="65">
        <f>VLOOKUP($A11,'Return Data'!$B$7:$R$2292,9,0)</f>
        <v>3.6825000000000001</v>
      </c>
      <c r="M11" s="66">
        <f t="shared" si="4"/>
        <v>3</v>
      </c>
      <c r="N11" s="65">
        <f>VLOOKUP($A11,'Return Data'!$B$7:$R$2292,10,0)</f>
        <v>3.4628000000000001</v>
      </c>
      <c r="O11" s="66">
        <f t="shared" si="5"/>
        <v>6</v>
      </c>
      <c r="P11" s="65">
        <f>VLOOKUP($A11,'Return Data'!$B$7:$R$2292,11,0)</f>
        <v>3.3479999999999999</v>
      </c>
      <c r="Q11" s="66">
        <f t="shared" si="6"/>
        <v>9</v>
      </c>
      <c r="R11" s="65">
        <f>VLOOKUP($A11,'Return Data'!$B$7:$R$2292,12,0)</f>
        <v>3.3477000000000001</v>
      </c>
      <c r="S11" s="66">
        <f t="shared" si="7"/>
        <v>6</v>
      </c>
      <c r="T11" s="65">
        <f>VLOOKUP($A11,'Return Data'!$B$7:$R$2292,13,0)</f>
        <v>3.3597999999999999</v>
      </c>
      <c r="U11" s="66">
        <f t="shared" si="8"/>
        <v>5</v>
      </c>
      <c r="V11" s="65">
        <f>VLOOKUP($A11,'Return Data'!$B$7:$R$2292,17,0)</f>
        <v>3.6915</v>
      </c>
      <c r="W11" s="66">
        <f t="shared" si="9"/>
        <v>12</v>
      </c>
      <c r="X11" s="65">
        <f>VLOOKUP($A11,'Return Data'!$B$7:$R$2292,14,0)</f>
        <v>4.6321000000000003</v>
      </c>
      <c r="Y11" s="66">
        <f t="shared" si="10"/>
        <v>8</v>
      </c>
      <c r="Z11" s="65">
        <f>VLOOKUP($A11,'Return Data'!$B$7:$R$2292,16,0)</f>
        <v>6.9665999999999997</v>
      </c>
      <c r="AA11" s="67">
        <f t="shared" si="11"/>
        <v>17</v>
      </c>
    </row>
    <row r="12" spans="1:27" x14ac:dyDescent="0.3">
      <c r="A12" s="63" t="s">
        <v>231</v>
      </c>
      <c r="B12" s="64">
        <f>VLOOKUP($A12,'Return Data'!$B$7:$R$2292,3,0)</f>
        <v>44579</v>
      </c>
      <c r="C12" s="65">
        <f>VLOOKUP($A12,'Return Data'!$B$7:$R$2292,4,0)</f>
        <v>2411.2337000000002</v>
      </c>
      <c r="D12" s="65">
        <f>VLOOKUP($A12,'Return Data'!$B$7:$R$2292,5,0)</f>
        <v>2.1844999999999999</v>
      </c>
      <c r="E12" s="66">
        <f t="shared" si="0"/>
        <v>26</v>
      </c>
      <c r="F12" s="65">
        <f>VLOOKUP($A12,'Return Data'!$B$7:$R$2292,6,0)</f>
        <v>2.7597</v>
      </c>
      <c r="G12" s="66">
        <f t="shared" si="1"/>
        <v>27</v>
      </c>
      <c r="H12" s="65">
        <f>VLOOKUP($A12,'Return Data'!$B$7:$R$2292,7,0)</f>
        <v>3.3374000000000001</v>
      </c>
      <c r="I12" s="66">
        <f t="shared" si="2"/>
        <v>8</v>
      </c>
      <c r="J12" s="65">
        <f>VLOOKUP($A12,'Return Data'!$B$7:$R$2292,8,0)</f>
        <v>3.3445999999999998</v>
      </c>
      <c r="K12" s="66">
        <f t="shared" si="3"/>
        <v>15</v>
      </c>
      <c r="L12" s="65">
        <f>VLOOKUP($A12,'Return Data'!$B$7:$R$2292,9,0)</f>
        <v>3.5870000000000002</v>
      </c>
      <c r="M12" s="66">
        <f t="shared" si="4"/>
        <v>8</v>
      </c>
      <c r="N12" s="65">
        <f>VLOOKUP($A12,'Return Data'!$B$7:$R$2292,10,0)</f>
        <v>3.5131999999999999</v>
      </c>
      <c r="O12" s="66">
        <f t="shared" si="5"/>
        <v>3</v>
      </c>
      <c r="P12" s="65">
        <f>VLOOKUP($A12,'Return Data'!$B$7:$R$2292,11,0)</f>
        <v>3.3673000000000002</v>
      </c>
      <c r="Q12" s="66">
        <f t="shared" si="6"/>
        <v>5</v>
      </c>
      <c r="R12" s="65">
        <f>VLOOKUP($A12,'Return Data'!$B$7:$R$2292,12,0)</f>
        <v>3.3121999999999998</v>
      </c>
      <c r="S12" s="66">
        <f t="shared" si="7"/>
        <v>13</v>
      </c>
      <c r="T12" s="65">
        <f>VLOOKUP($A12,'Return Data'!$B$7:$R$2292,13,0)</f>
        <v>3.3149999999999999</v>
      </c>
      <c r="U12" s="66">
        <f t="shared" si="8"/>
        <v>14</v>
      </c>
      <c r="V12" s="65">
        <f>VLOOKUP($A12,'Return Data'!$B$7:$R$2292,17,0)</f>
        <v>3.6478000000000002</v>
      </c>
      <c r="W12" s="66">
        <f t="shared" si="9"/>
        <v>19</v>
      </c>
      <c r="X12" s="65">
        <f>VLOOKUP($A12,'Return Data'!$B$7:$R$2292,14,0)</f>
        <v>4.5231000000000003</v>
      </c>
      <c r="Y12" s="66">
        <f t="shared" si="10"/>
        <v>24</v>
      </c>
      <c r="Z12" s="65">
        <f>VLOOKUP($A12,'Return Data'!$B$7:$R$2292,16,0)</f>
        <v>6.7275999999999998</v>
      </c>
      <c r="AA12" s="67">
        <f t="shared" si="11"/>
        <v>26</v>
      </c>
    </row>
    <row r="13" spans="1:27" x14ac:dyDescent="0.3">
      <c r="A13" s="63" t="s">
        <v>232</v>
      </c>
      <c r="B13" s="64">
        <f>VLOOKUP($A13,'Return Data'!$B$7:$R$2292,3,0)</f>
        <v>44579</v>
      </c>
      <c r="C13" s="65">
        <f>VLOOKUP($A13,'Return Data'!$B$7:$R$2292,4,0)</f>
        <v>2523.5617000000002</v>
      </c>
      <c r="D13" s="65">
        <f>VLOOKUP($A13,'Return Data'!$B$7:$R$2292,5,0)</f>
        <v>2.4691000000000001</v>
      </c>
      <c r="E13" s="66">
        <f t="shared" si="0"/>
        <v>15</v>
      </c>
      <c r="F13" s="65">
        <f>VLOOKUP($A13,'Return Data'!$B$7:$R$2292,6,0)</f>
        <v>2.8982000000000001</v>
      </c>
      <c r="G13" s="66">
        <f t="shared" si="1"/>
        <v>19</v>
      </c>
      <c r="H13" s="65">
        <f>VLOOKUP($A13,'Return Data'!$B$7:$R$2292,7,0)</f>
        <v>3.1770999999999998</v>
      </c>
      <c r="I13" s="66">
        <f t="shared" si="2"/>
        <v>32</v>
      </c>
      <c r="J13" s="65">
        <f>VLOOKUP($A13,'Return Data'!$B$7:$R$2292,8,0)</f>
        <v>3.2416</v>
      </c>
      <c r="K13" s="66">
        <f t="shared" si="3"/>
        <v>30</v>
      </c>
      <c r="L13" s="65">
        <f>VLOOKUP($A13,'Return Data'!$B$7:$R$2292,9,0)</f>
        <v>3.3791000000000002</v>
      </c>
      <c r="M13" s="66">
        <f t="shared" si="4"/>
        <v>29</v>
      </c>
      <c r="N13" s="65">
        <f>VLOOKUP($A13,'Return Data'!$B$7:$R$2292,10,0)</f>
        <v>3.3412000000000002</v>
      </c>
      <c r="O13" s="66">
        <f t="shared" si="5"/>
        <v>27</v>
      </c>
      <c r="P13" s="65">
        <f>VLOOKUP($A13,'Return Data'!$B$7:$R$2292,11,0)</f>
        <v>3.2751000000000001</v>
      </c>
      <c r="Q13" s="66">
        <f t="shared" si="6"/>
        <v>27</v>
      </c>
      <c r="R13" s="65">
        <f>VLOOKUP($A13,'Return Data'!$B$7:$R$2292,12,0)</f>
        <v>3.2614000000000001</v>
      </c>
      <c r="S13" s="66">
        <f t="shared" si="7"/>
        <v>27</v>
      </c>
      <c r="T13" s="65">
        <f>VLOOKUP($A13,'Return Data'!$B$7:$R$2292,13,0)</f>
        <v>3.2593999999999999</v>
      </c>
      <c r="U13" s="66">
        <f t="shared" si="8"/>
        <v>28</v>
      </c>
      <c r="V13" s="65">
        <f>VLOOKUP($A13,'Return Data'!$B$7:$R$2292,17,0)</f>
        <v>3.4098000000000002</v>
      </c>
      <c r="W13" s="66">
        <f t="shared" si="9"/>
        <v>30</v>
      </c>
      <c r="X13" s="65">
        <f>VLOOKUP($A13,'Return Data'!$B$7:$R$2292,14,0)</f>
        <v>4.3452000000000002</v>
      </c>
      <c r="Y13" s="66">
        <f t="shared" si="10"/>
        <v>29</v>
      </c>
      <c r="Z13" s="65">
        <f>VLOOKUP($A13,'Return Data'!$B$7:$R$2292,16,0)</f>
        <v>7.0518000000000001</v>
      </c>
      <c r="AA13" s="67">
        <f t="shared" si="11"/>
        <v>14</v>
      </c>
    </row>
    <row r="14" spans="1:27" x14ac:dyDescent="0.3">
      <c r="A14" s="63" t="s">
        <v>233</v>
      </c>
      <c r="B14" s="64">
        <f>VLOOKUP($A14,'Return Data'!$B$7:$R$2292,3,0)</f>
        <v>44579</v>
      </c>
      <c r="C14" s="65">
        <f>VLOOKUP($A14,'Return Data'!$B$7:$R$2292,4,0)</f>
        <v>2996.8434999999999</v>
      </c>
      <c r="D14" s="65">
        <f>VLOOKUP($A14,'Return Data'!$B$7:$R$2292,5,0)</f>
        <v>3.0621999999999998</v>
      </c>
      <c r="E14" s="66">
        <f t="shared" si="0"/>
        <v>5</v>
      </c>
      <c r="F14" s="65">
        <f>VLOOKUP($A14,'Return Data'!$B$7:$R$2292,6,0)</f>
        <v>2.99</v>
      </c>
      <c r="G14" s="66">
        <f t="shared" si="1"/>
        <v>11</v>
      </c>
      <c r="H14" s="65">
        <f>VLOOKUP($A14,'Return Data'!$B$7:$R$2292,7,0)</f>
        <v>3.3624999999999998</v>
      </c>
      <c r="I14" s="66">
        <f t="shared" si="2"/>
        <v>5</v>
      </c>
      <c r="J14" s="65">
        <f>VLOOKUP($A14,'Return Data'!$B$7:$R$2292,8,0)</f>
        <v>3.4060000000000001</v>
      </c>
      <c r="K14" s="66">
        <f t="shared" si="3"/>
        <v>5</v>
      </c>
      <c r="L14" s="65">
        <f>VLOOKUP($A14,'Return Data'!$B$7:$R$2292,9,0)</f>
        <v>3.5827</v>
      </c>
      <c r="M14" s="66">
        <f t="shared" si="4"/>
        <v>9</v>
      </c>
      <c r="N14" s="65">
        <f>VLOOKUP($A14,'Return Data'!$B$7:$R$2292,10,0)</f>
        <v>3.4371</v>
      </c>
      <c r="O14" s="66">
        <f t="shared" si="5"/>
        <v>11</v>
      </c>
      <c r="P14" s="65">
        <f>VLOOKUP($A14,'Return Data'!$B$7:$R$2292,11,0)</f>
        <v>3.3176999999999999</v>
      </c>
      <c r="Q14" s="66">
        <f t="shared" si="6"/>
        <v>15</v>
      </c>
      <c r="R14" s="65">
        <f>VLOOKUP($A14,'Return Data'!$B$7:$R$2292,12,0)</f>
        <v>3.2972999999999999</v>
      </c>
      <c r="S14" s="66">
        <f t="shared" si="7"/>
        <v>18</v>
      </c>
      <c r="T14" s="65">
        <f>VLOOKUP($A14,'Return Data'!$B$7:$R$2292,13,0)</f>
        <v>3.3018000000000001</v>
      </c>
      <c r="U14" s="66">
        <f t="shared" si="8"/>
        <v>16</v>
      </c>
      <c r="V14" s="65">
        <f>VLOOKUP($A14,'Return Data'!$B$7:$R$2292,17,0)</f>
        <v>3.6695000000000002</v>
      </c>
      <c r="W14" s="66">
        <f t="shared" si="9"/>
        <v>18</v>
      </c>
      <c r="X14" s="65">
        <f>VLOOKUP($A14,'Return Data'!$B$7:$R$2292,14,0)</f>
        <v>4.5602</v>
      </c>
      <c r="Y14" s="66">
        <f t="shared" si="10"/>
        <v>20</v>
      </c>
      <c r="Z14" s="65">
        <f>VLOOKUP($A14,'Return Data'!$B$7:$R$2292,16,0)</f>
        <v>7.0246000000000004</v>
      </c>
      <c r="AA14" s="67">
        <f t="shared" si="11"/>
        <v>16</v>
      </c>
    </row>
    <row r="15" spans="1:27" x14ac:dyDescent="0.3">
      <c r="A15" s="63" t="s">
        <v>234</v>
      </c>
      <c r="B15" s="64">
        <f>VLOOKUP($A15,'Return Data'!$B$7:$R$2292,3,0)</f>
        <v>44579</v>
      </c>
      <c r="C15" s="65">
        <f>VLOOKUP($A15,'Return Data'!$B$7:$R$2292,4,0)</f>
        <v>2691.8737000000001</v>
      </c>
      <c r="D15" s="65">
        <f>VLOOKUP($A15,'Return Data'!$B$7:$R$2292,5,0)</f>
        <v>2.1343999999999999</v>
      </c>
      <c r="E15" s="66">
        <f t="shared" si="0"/>
        <v>28</v>
      </c>
      <c r="F15" s="65">
        <f>VLOOKUP($A15,'Return Data'!$B$7:$R$2292,6,0)</f>
        <v>2.7202000000000002</v>
      </c>
      <c r="G15" s="66">
        <f t="shared" si="1"/>
        <v>32</v>
      </c>
      <c r="H15" s="65">
        <f>VLOOKUP($A15,'Return Data'!$B$7:$R$2292,7,0)</f>
        <v>3.2084000000000001</v>
      </c>
      <c r="I15" s="66">
        <f t="shared" si="2"/>
        <v>29</v>
      </c>
      <c r="J15" s="65">
        <f>VLOOKUP($A15,'Return Data'!$B$7:$R$2292,8,0)</f>
        <v>3.1814</v>
      </c>
      <c r="K15" s="66">
        <f t="shared" si="3"/>
        <v>32</v>
      </c>
      <c r="L15" s="65">
        <f>VLOOKUP($A15,'Return Data'!$B$7:$R$2292,9,0)</f>
        <v>3.3176000000000001</v>
      </c>
      <c r="M15" s="66">
        <f t="shared" si="4"/>
        <v>30</v>
      </c>
      <c r="N15" s="65">
        <f>VLOOKUP($A15,'Return Data'!$B$7:$R$2292,10,0)</f>
        <v>3.3113999999999999</v>
      </c>
      <c r="O15" s="66">
        <f t="shared" si="5"/>
        <v>28</v>
      </c>
      <c r="P15" s="65">
        <f>VLOOKUP($A15,'Return Data'!$B$7:$R$2292,11,0)</f>
        <v>3.2311000000000001</v>
      </c>
      <c r="Q15" s="66">
        <f t="shared" si="6"/>
        <v>28</v>
      </c>
      <c r="R15" s="65">
        <f>VLOOKUP($A15,'Return Data'!$B$7:$R$2292,12,0)</f>
        <v>3.2488999999999999</v>
      </c>
      <c r="S15" s="66">
        <f t="shared" si="7"/>
        <v>28</v>
      </c>
      <c r="T15" s="65">
        <f>VLOOKUP($A15,'Return Data'!$B$7:$R$2292,13,0)</f>
        <v>3.2722000000000002</v>
      </c>
      <c r="U15" s="66">
        <f t="shared" si="8"/>
        <v>25</v>
      </c>
      <c r="V15" s="65">
        <f>VLOOKUP($A15,'Return Data'!$B$7:$R$2292,17,0)</f>
        <v>3.6324000000000001</v>
      </c>
      <c r="W15" s="66">
        <f t="shared" si="9"/>
        <v>21</v>
      </c>
      <c r="X15" s="65">
        <f>VLOOKUP($A15,'Return Data'!$B$7:$R$2292,14,0)</f>
        <v>4.5723000000000003</v>
      </c>
      <c r="Y15" s="66">
        <f t="shared" si="10"/>
        <v>18</v>
      </c>
      <c r="Z15" s="65">
        <f>VLOOKUP($A15,'Return Data'!$B$7:$R$2292,16,0)</f>
        <v>7.0552999999999999</v>
      </c>
      <c r="AA15" s="67">
        <f t="shared" si="11"/>
        <v>13</v>
      </c>
    </row>
    <row r="16" spans="1:27" x14ac:dyDescent="0.3">
      <c r="A16" s="63" t="s">
        <v>236</v>
      </c>
      <c r="B16" s="64">
        <f>VLOOKUP($A16,'Return Data'!$B$7:$R$2292,3,0)</f>
        <v>44579</v>
      </c>
      <c r="C16" s="65">
        <f>VLOOKUP($A16,'Return Data'!$B$7:$R$2292,4,0)</f>
        <v>4122.9367000000002</v>
      </c>
      <c r="D16" s="65">
        <f>VLOOKUP($A16,'Return Data'!$B$7:$R$2292,5,0)</f>
        <v>2.3443999999999998</v>
      </c>
      <c r="E16" s="66">
        <f t="shared" si="0"/>
        <v>19</v>
      </c>
      <c r="F16" s="65">
        <f>VLOOKUP($A16,'Return Data'!$B$7:$R$2292,6,0)</f>
        <v>2.8374000000000001</v>
      </c>
      <c r="G16" s="66">
        <f t="shared" si="1"/>
        <v>23</v>
      </c>
      <c r="H16" s="65">
        <f>VLOOKUP($A16,'Return Data'!$B$7:$R$2292,7,0)</f>
        <v>3.2448000000000001</v>
      </c>
      <c r="I16" s="66">
        <f t="shared" si="2"/>
        <v>24</v>
      </c>
      <c r="J16" s="65">
        <f>VLOOKUP($A16,'Return Data'!$B$7:$R$2292,8,0)</f>
        <v>3.2690000000000001</v>
      </c>
      <c r="K16" s="66">
        <f t="shared" si="3"/>
        <v>27</v>
      </c>
      <c r="L16" s="65">
        <f>VLOOKUP($A16,'Return Data'!$B$7:$R$2292,9,0)</f>
        <v>3.4685999999999999</v>
      </c>
      <c r="M16" s="66">
        <f t="shared" si="4"/>
        <v>22</v>
      </c>
      <c r="N16" s="65">
        <f>VLOOKUP($A16,'Return Data'!$B$7:$R$2292,10,0)</f>
        <v>3.4032</v>
      </c>
      <c r="O16" s="66">
        <f t="shared" si="5"/>
        <v>19</v>
      </c>
      <c r="P16" s="65">
        <f>VLOOKUP($A16,'Return Data'!$B$7:$R$2292,11,0)</f>
        <v>3.3062999999999998</v>
      </c>
      <c r="Q16" s="66">
        <f t="shared" si="6"/>
        <v>18</v>
      </c>
      <c r="R16" s="65">
        <f>VLOOKUP($A16,'Return Data'!$B$7:$R$2292,12,0)</f>
        <v>3.2789999999999999</v>
      </c>
      <c r="S16" s="66">
        <f t="shared" si="7"/>
        <v>23</v>
      </c>
      <c r="T16" s="65">
        <f>VLOOKUP($A16,'Return Data'!$B$7:$R$2292,13,0)</f>
        <v>3.2621000000000002</v>
      </c>
      <c r="U16" s="66">
        <f t="shared" si="8"/>
        <v>27</v>
      </c>
      <c r="V16" s="65">
        <f>VLOOKUP($A16,'Return Data'!$B$7:$R$2292,17,0)</f>
        <v>3.6162000000000001</v>
      </c>
      <c r="W16" s="66">
        <f t="shared" si="9"/>
        <v>23</v>
      </c>
      <c r="X16" s="65">
        <f>VLOOKUP($A16,'Return Data'!$B$7:$R$2292,14,0)</f>
        <v>4.5331000000000001</v>
      </c>
      <c r="Y16" s="66">
        <f t="shared" si="10"/>
        <v>22</v>
      </c>
      <c r="Z16" s="65">
        <f>VLOOKUP($A16,'Return Data'!$B$7:$R$2292,16,0)</f>
        <v>6.8872</v>
      </c>
      <c r="AA16" s="67">
        <f t="shared" si="11"/>
        <v>22</v>
      </c>
    </row>
    <row r="17" spans="1:27" x14ac:dyDescent="0.3">
      <c r="A17" s="63" t="s">
        <v>237</v>
      </c>
      <c r="B17" s="64">
        <f>VLOOKUP($A17,'Return Data'!$B$7:$R$2292,3,0)</f>
        <v>44579</v>
      </c>
      <c r="C17" s="65">
        <f>VLOOKUP($A17,'Return Data'!$B$7:$R$2292,4,0)</f>
        <v>2092.3123000000001</v>
      </c>
      <c r="D17" s="65">
        <f>VLOOKUP($A17,'Return Data'!$B$7:$R$2292,5,0)</f>
        <v>2.3290000000000002</v>
      </c>
      <c r="E17" s="66">
        <f t="shared" si="0"/>
        <v>21</v>
      </c>
      <c r="F17" s="65">
        <f>VLOOKUP($A17,'Return Data'!$B$7:$R$2292,6,0)</f>
        <v>2.8757999999999999</v>
      </c>
      <c r="G17" s="66">
        <f t="shared" si="1"/>
        <v>21</v>
      </c>
      <c r="H17" s="65">
        <f>VLOOKUP($A17,'Return Data'!$B$7:$R$2292,7,0)</f>
        <v>3.2709999999999999</v>
      </c>
      <c r="I17" s="66">
        <f t="shared" si="2"/>
        <v>19</v>
      </c>
      <c r="J17" s="65">
        <f>VLOOKUP($A17,'Return Data'!$B$7:$R$2292,8,0)</f>
        <v>3.3915999999999999</v>
      </c>
      <c r="K17" s="66">
        <f t="shared" si="3"/>
        <v>7</v>
      </c>
      <c r="L17" s="65">
        <f>VLOOKUP($A17,'Return Data'!$B$7:$R$2292,9,0)</f>
        <v>3.6177000000000001</v>
      </c>
      <c r="M17" s="66">
        <f t="shared" si="4"/>
        <v>6</v>
      </c>
      <c r="N17" s="65">
        <f>VLOOKUP($A17,'Return Data'!$B$7:$R$2292,10,0)</f>
        <v>3.4125000000000001</v>
      </c>
      <c r="O17" s="66">
        <f t="shared" si="5"/>
        <v>15</v>
      </c>
      <c r="P17" s="65">
        <f>VLOOKUP($A17,'Return Data'!$B$7:$R$2292,11,0)</f>
        <v>3.3254000000000001</v>
      </c>
      <c r="Q17" s="66">
        <f t="shared" si="6"/>
        <v>13</v>
      </c>
      <c r="R17" s="65">
        <f>VLOOKUP($A17,'Return Data'!$B$7:$R$2292,12,0)</f>
        <v>3.3026</v>
      </c>
      <c r="S17" s="66">
        <f t="shared" si="7"/>
        <v>16</v>
      </c>
      <c r="T17" s="65">
        <f>VLOOKUP($A17,'Return Data'!$B$7:$R$2292,13,0)</f>
        <v>3.298</v>
      </c>
      <c r="U17" s="66">
        <f t="shared" si="8"/>
        <v>17</v>
      </c>
      <c r="V17" s="65">
        <f>VLOOKUP($A17,'Return Data'!$B$7:$R$2292,17,0)</f>
        <v>3.5863</v>
      </c>
      <c r="W17" s="66">
        <f t="shared" si="9"/>
        <v>26</v>
      </c>
      <c r="X17" s="65">
        <f>VLOOKUP($A17,'Return Data'!$B$7:$R$2292,14,0)</f>
        <v>4.5618999999999996</v>
      </c>
      <c r="Y17" s="66">
        <f t="shared" si="10"/>
        <v>19</v>
      </c>
      <c r="Z17" s="65">
        <f>VLOOKUP($A17,'Return Data'!$B$7:$R$2292,16,0)</f>
        <v>4.2731000000000003</v>
      </c>
      <c r="AA17" s="67">
        <f t="shared" si="11"/>
        <v>34</v>
      </c>
    </row>
    <row r="18" spans="1:27" x14ac:dyDescent="0.3">
      <c r="A18" s="63" t="s">
        <v>238</v>
      </c>
      <c r="B18" s="64">
        <f>VLOOKUP($A18,'Return Data'!$B$7:$R$2292,3,0)</f>
        <v>44579</v>
      </c>
      <c r="C18" s="65">
        <f>VLOOKUP($A18,'Return Data'!$B$7:$R$2292,4,0)</f>
        <v>310.97309999999999</v>
      </c>
      <c r="D18" s="65">
        <f>VLOOKUP($A18,'Return Data'!$B$7:$R$2292,5,0)</f>
        <v>2.0072000000000001</v>
      </c>
      <c r="E18" s="66">
        <f t="shared" si="0"/>
        <v>31</v>
      </c>
      <c r="F18" s="65">
        <f>VLOOKUP($A18,'Return Data'!$B$7:$R$2292,6,0)</f>
        <v>2.7353999999999998</v>
      </c>
      <c r="G18" s="66">
        <f t="shared" si="1"/>
        <v>30</v>
      </c>
      <c r="H18" s="65">
        <f>VLOOKUP($A18,'Return Data'!$B$7:$R$2292,7,0)</f>
        <v>3.3119999999999998</v>
      </c>
      <c r="I18" s="66">
        <f t="shared" si="2"/>
        <v>12</v>
      </c>
      <c r="J18" s="65">
        <f>VLOOKUP($A18,'Return Data'!$B$7:$R$2292,8,0)</f>
        <v>3.3502999999999998</v>
      </c>
      <c r="K18" s="66">
        <f t="shared" si="3"/>
        <v>14</v>
      </c>
      <c r="L18" s="65">
        <f>VLOOKUP($A18,'Return Data'!$B$7:$R$2292,9,0)</f>
        <v>3.5215000000000001</v>
      </c>
      <c r="M18" s="66">
        <f t="shared" si="4"/>
        <v>15</v>
      </c>
      <c r="N18" s="65">
        <f>VLOOKUP($A18,'Return Data'!$B$7:$R$2292,10,0)</f>
        <v>3.3795999999999999</v>
      </c>
      <c r="O18" s="66">
        <f t="shared" si="5"/>
        <v>23</v>
      </c>
      <c r="P18" s="65">
        <f>VLOOKUP($A18,'Return Data'!$B$7:$R$2292,11,0)</f>
        <v>3.2905000000000002</v>
      </c>
      <c r="Q18" s="66">
        <f t="shared" si="6"/>
        <v>25</v>
      </c>
      <c r="R18" s="65">
        <f>VLOOKUP($A18,'Return Data'!$B$7:$R$2292,12,0)</f>
        <v>3.2702</v>
      </c>
      <c r="S18" s="66">
        <f t="shared" si="7"/>
        <v>25</v>
      </c>
      <c r="T18" s="65">
        <f>VLOOKUP($A18,'Return Data'!$B$7:$R$2292,13,0)</f>
        <v>3.2700999999999998</v>
      </c>
      <c r="U18" s="66">
        <f t="shared" si="8"/>
        <v>26</v>
      </c>
      <c r="V18" s="65">
        <f>VLOOKUP($A18,'Return Data'!$B$7:$R$2292,17,0)</f>
        <v>3.7061999999999999</v>
      </c>
      <c r="W18" s="66">
        <f t="shared" si="9"/>
        <v>9</v>
      </c>
      <c r="X18" s="65">
        <f>VLOOKUP($A18,'Return Data'!$B$7:$R$2292,14,0)</f>
        <v>4.6205999999999996</v>
      </c>
      <c r="Y18" s="66">
        <f t="shared" si="10"/>
        <v>10</v>
      </c>
      <c r="Z18" s="65">
        <f>VLOOKUP($A18,'Return Data'!$B$7:$R$2292,16,0)</f>
        <v>7.2633000000000001</v>
      </c>
      <c r="AA18" s="67">
        <f t="shared" si="11"/>
        <v>4</v>
      </c>
    </row>
    <row r="19" spans="1:27" x14ac:dyDescent="0.3">
      <c r="A19" s="63" t="s">
        <v>239</v>
      </c>
      <c r="B19" s="64">
        <f>VLOOKUP($A19,'Return Data'!$B$7:$R$2292,3,0)</f>
        <v>44579</v>
      </c>
      <c r="C19" s="65">
        <f>VLOOKUP($A19,'Return Data'!$B$7:$R$2292,4,0)</f>
        <v>2256.3681999999999</v>
      </c>
      <c r="D19" s="65">
        <f>VLOOKUP($A19,'Return Data'!$B$7:$R$2292,5,0)</f>
        <v>2.9363000000000001</v>
      </c>
      <c r="E19" s="66">
        <f t="shared" si="0"/>
        <v>6</v>
      </c>
      <c r="F19" s="65">
        <f>VLOOKUP($A19,'Return Data'!$B$7:$R$2292,6,0)</f>
        <v>3.077</v>
      </c>
      <c r="G19" s="66">
        <f t="shared" si="1"/>
        <v>7</v>
      </c>
      <c r="H19" s="65">
        <f>VLOOKUP($A19,'Return Data'!$B$7:$R$2292,7,0)</f>
        <v>3.3974000000000002</v>
      </c>
      <c r="I19" s="66">
        <f t="shared" si="2"/>
        <v>4</v>
      </c>
      <c r="J19" s="65">
        <f>VLOOKUP($A19,'Return Data'!$B$7:$R$2292,8,0)</f>
        <v>3.4741</v>
      </c>
      <c r="K19" s="66">
        <f t="shared" si="3"/>
        <v>3</v>
      </c>
      <c r="L19" s="65">
        <f>VLOOKUP($A19,'Return Data'!$B$7:$R$2292,9,0)</f>
        <v>3.5655000000000001</v>
      </c>
      <c r="M19" s="66">
        <f t="shared" si="4"/>
        <v>11</v>
      </c>
      <c r="N19" s="65">
        <f>VLOOKUP($A19,'Return Data'!$B$7:$R$2292,10,0)</f>
        <v>3.4634999999999998</v>
      </c>
      <c r="O19" s="66">
        <f t="shared" si="5"/>
        <v>5</v>
      </c>
      <c r="P19" s="65">
        <f>VLOOKUP($A19,'Return Data'!$B$7:$R$2292,11,0)</f>
        <v>3.3940000000000001</v>
      </c>
      <c r="Q19" s="66">
        <f t="shared" si="6"/>
        <v>3</v>
      </c>
      <c r="R19" s="65">
        <f>VLOOKUP($A19,'Return Data'!$B$7:$R$2292,12,0)</f>
        <v>3.4129</v>
      </c>
      <c r="S19" s="66">
        <f t="shared" si="7"/>
        <v>3</v>
      </c>
      <c r="T19" s="65">
        <f>VLOOKUP($A19,'Return Data'!$B$7:$R$2292,13,0)</f>
        <v>3.4239000000000002</v>
      </c>
      <c r="U19" s="66">
        <f t="shared" si="8"/>
        <v>3</v>
      </c>
      <c r="V19" s="65">
        <f>VLOOKUP($A19,'Return Data'!$B$7:$R$2292,17,0)</f>
        <v>3.9121999999999999</v>
      </c>
      <c r="W19" s="66">
        <f t="shared" si="9"/>
        <v>2</v>
      </c>
      <c r="X19" s="65">
        <f>VLOOKUP($A19,'Return Data'!$B$7:$R$2292,14,0)</f>
        <v>4.7695999999999996</v>
      </c>
      <c r="Y19" s="66">
        <f t="shared" si="10"/>
        <v>2</v>
      </c>
      <c r="Z19" s="65">
        <f>VLOOKUP($A19,'Return Data'!$B$7:$R$2292,16,0)</f>
        <v>7.3082000000000003</v>
      </c>
      <c r="AA19" s="67">
        <f t="shared" si="11"/>
        <v>3</v>
      </c>
    </row>
    <row r="20" spans="1:27" x14ac:dyDescent="0.3">
      <c r="A20" s="63" t="s">
        <v>240</v>
      </c>
      <c r="B20" s="64">
        <f>VLOOKUP($A20,'Return Data'!$B$7:$R$2292,3,0)</f>
        <v>44579</v>
      </c>
      <c r="C20" s="65">
        <f>VLOOKUP($A20,'Return Data'!$B$7:$R$2292,4,0)</f>
        <v>2538.6837999999998</v>
      </c>
      <c r="D20" s="65">
        <f>VLOOKUP($A20,'Return Data'!$B$7:$R$2292,5,0)</f>
        <v>1.6476999999999999</v>
      </c>
      <c r="E20" s="66">
        <f t="shared" si="0"/>
        <v>33</v>
      </c>
      <c r="F20" s="65">
        <f>VLOOKUP($A20,'Return Data'!$B$7:$R$2292,6,0)</f>
        <v>2.7888999999999999</v>
      </c>
      <c r="G20" s="66">
        <f t="shared" si="1"/>
        <v>25</v>
      </c>
      <c r="H20" s="65">
        <f>VLOOKUP($A20,'Return Data'!$B$7:$R$2292,7,0)</f>
        <v>3.3037999999999998</v>
      </c>
      <c r="I20" s="66">
        <f t="shared" si="2"/>
        <v>13</v>
      </c>
      <c r="J20" s="65">
        <f>VLOOKUP($A20,'Return Data'!$B$7:$R$2292,8,0)</f>
        <v>3.3069000000000002</v>
      </c>
      <c r="K20" s="66">
        <f t="shared" si="3"/>
        <v>23</v>
      </c>
      <c r="L20" s="65">
        <f>VLOOKUP($A20,'Return Data'!$B$7:$R$2292,9,0)</f>
        <v>3.4605000000000001</v>
      </c>
      <c r="M20" s="66">
        <f t="shared" si="4"/>
        <v>24</v>
      </c>
      <c r="N20" s="65">
        <f>VLOOKUP($A20,'Return Data'!$B$7:$R$2292,10,0)</f>
        <v>3.3637999999999999</v>
      </c>
      <c r="O20" s="66">
        <f t="shared" si="5"/>
        <v>24</v>
      </c>
      <c r="P20" s="65">
        <f>VLOOKUP($A20,'Return Data'!$B$7:$R$2292,11,0)</f>
        <v>3.3014000000000001</v>
      </c>
      <c r="Q20" s="66">
        <f t="shared" si="6"/>
        <v>22</v>
      </c>
      <c r="R20" s="65">
        <f>VLOOKUP($A20,'Return Data'!$B$7:$R$2292,12,0)</f>
        <v>3.2911000000000001</v>
      </c>
      <c r="S20" s="66">
        <f t="shared" si="7"/>
        <v>19</v>
      </c>
      <c r="T20" s="65">
        <f>VLOOKUP($A20,'Return Data'!$B$7:$R$2292,13,0)</f>
        <v>3.2860999999999998</v>
      </c>
      <c r="U20" s="66">
        <f t="shared" si="8"/>
        <v>20</v>
      </c>
      <c r="V20" s="65">
        <f>VLOOKUP($A20,'Return Data'!$B$7:$R$2292,17,0)</f>
        <v>3.6004999999999998</v>
      </c>
      <c r="W20" s="66">
        <f t="shared" si="9"/>
        <v>25</v>
      </c>
      <c r="X20" s="65">
        <f>VLOOKUP($A20,'Return Data'!$B$7:$R$2292,14,0)</f>
        <v>4.4682000000000004</v>
      </c>
      <c r="Y20" s="66">
        <f t="shared" si="10"/>
        <v>26</v>
      </c>
      <c r="Z20" s="65">
        <f>VLOOKUP($A20,'Return Data'!$B$7:$R$2292,16,0)</f>
        <v>5.37</v>
      </c>
      <c r="AA20" s="67">
        <f t="shared" si="11"/>
        <v>31</v>
      </c>
    </row>
    <row r="21" spans="1:27" x14ac:dyDescent="0.3">
      <c r="A21" s="63" t="s">
        <v>241</v>
      </c>
      <c r="B21" s="64">
        <f>VLOOKUP($A21,'Return Data'!$B$7:$R$2292,3,0)</f>
        <v>44579</v>
      </c>
      <c r="C21" s="65">
        <f>VLOOKUP($A21,'Return Data'!$B$7:$R$2292,4,0)</f>
        <v>1623.2311</v>
      </c>
      <c r="D21" s="65">
        <f>VLOOKUP($A21,'Return Data'!$B$7:$R$2292,5,0)</f>
        <v>2.1789999999999998</v>
      </c>
      <c r="E21" s="66">
        <f t="shared" si="0"/>
        <v>27</v>
      </c>
      <c r="F21" s="65">
        <f>VLOOKUP($A21,'Return Data'!$B$7:$R$2292,6,0)</f>
        <v>2.8999000000000001</v>
      </c>
      <c r="G21" s="66">
        <f t="shared" si="1"/>
        <v>18</v>
      </c>
      <c r="H21" s="65">
        <f>VLOOKUP($A21,'Return Data'!$B$7:$R$2292,7,0)</f>
        <v>3.1585999999999999</v>
      </c>
      <c r="I21" s="66">
        <f t="shared" si="2"/>
        <v>34</v>
      </c>
      <c r="J21" s="65">
        <f>VLOOKUP($A21,'Return Data'!$B$7:$R$2292,8,0)</f>
        <v>3.2416999999999998</v>
      </c>
      <c r="K21" s="66">
        <f t="shared" si="3"/>
        <v>29</v>
      </c>
      <c r="L21" s="65">
        <f>VLOOKUP($A21,'Return Data'!$B$7:$R$2292,9,0)</f>
        <v>3.4249999999999998</v>
      </c>
      <c r="M21" s="66">
        <f t="shared" si="4"/>
        <v>27</v>
      </c>
      <c r="N21" s="65">
        <f>VLOOKUP($A21,'Return Data'!$B$7:$R$2292,10,0)</f>
        <v>3.2046000000000001</v>
      </c>
      <c r="O21" s="66">
        <f t="shared" si="5"/>
        <v>32</v>
      </c>
      <c r="P21" s="65">
        <f>VLOOKUP($A21,'Return Data'!$B$7:$R$2292,11,0)</f>
        <v>3.1436000000000002</v>
      </c>
      <c r="Q21" s="66">
        <f t="shared" si="6"/>
        <v>32</v>
      </c>
      <c r="R21" s="65">
        <f>VLOOKUP($A21,'Return Data'!$B$7:$R$2292,12,0)</f>
        <v>3.0834000000000001</v>
      </c>
      <c r="S21" s="66">
        <f t="shared" si="7"/>
        <v>32</v>
      </c>
      <c r="T21" s="65">
        <f>VLOOKUP($A21,'Return Data'!$B$7:$R$2292,13,0)</f>
        <v>3.0297999999999998</v>
      </c>
      <c r="U21" s="66">
        <f t="shared" si="8"/>
        <v>34</v>
      </c>
      <c r="V21" s="65">
        <f>VLOOKUP($A21,'Return Data'!$B$7:$R$2292,17,0)</f>
        <v>3.1835</v>
      </c>
      <c r="W21" s="66">
        <f t="shared" si="9"/>
        <v>34</v>
      </c>
      <c r="X21" s="65">
        <f>VLOOKUP($A21,'Return Data'!$B$7:$R$2292,14,0)</f>
        <v>4.0499000000000001</v>
      </c>
      <c r="Y21" s="66">
        <f t="shared" si="10"/>
        <v>33</v>
      </c>
      <c r="Z21" s="65">
        <f>VLOOKUP($A21,'Return Data'!$B$7:$R$2292,16,0)</f>
        <v>6.093</v>
      </c>
      <c r="AA21" s="67">
        <f t="shared" si="11"/>
        <v>29</v>
      </c>
    </row>
    <row r="22" spans="1:27" x14ac:dyDescent="0.3">
      <c r="A22" s="63" t="s">
        <v>2002</v>
      </c>
      <c r="B22" s="64">
        <f>VLOOKUP($A22,'Return Data'!$B$7:$R$2292,3,0)</f>
        <v>44579</v>
      </c>
      <c r="C22" s="65">
        <f>VLOOKUP($A22,'Return Data'!$B$7:$R$2292,4,0)</f>
        <v>2037.8405</v>
      </c>
      <c r="D22" s="65">
        <f>VLOOKUP($A22,'Return Data'!$B$7:$R$2292,5,0)</f>
        <v>1.544</v>
      </c>
      <c r="E22" s="66">
        <f t="shared" si="0"/>
        <v>34</v>
      </c>
      <c r="F22" s="65">
        <f>VLOOKUP($A22,'Return Data'!$B$7:$R$2292,6,0)</f>
        <v>2.6413000000000002</v>
      </c>
      <c r="G22" s="66">
        <f t="shared" si="1"/>
        <v>33</v>
      </c>
      <c r="H22" s="65">
        <f>VLOOKUP($A22,'Return Data'!$B$7:$R$2292,7,0)</f>
        <v>3.2191000000000001</v>
      </c>
      <c r="I22" s="66">
        <f t="shared" si="2"/>
        <v>26</v>
      </c>
      <c r="J22" s="65">
        <f>VLOOKUP($A22,'Return Data'!$B$7:$R$2292,8,0)</f>
        <v>3.1373000000000002</v>
      </c>
      <c r="K22" s="66">
        <f t="shared" si="3"/>
        <v>34</v>
      </c>
      <c r="L22" s="65">
        <f>VLOOKUP($A22,'Return Data'!$B$7:$R$2292,9,0)</f>
        <v>3.24</v>
      </c>
      <c r="M22" s="66">
        <f t="shared" si="4"/>
        <v>33</v>
      </c>
      <c r="N22" s="65">
        <f>VLOOKUP($A22,'Return Data'!$B$7:$R$2292,10,0)</f>
        <v>3.1128</v>
      </c>
      <c r="O22" s="66">
        <f t="shared" si="5"/>
        <v>34</v>
      </c>
      <c r="P22" s="65">
        <f>VLOOKUP($A22,'Return Data'!$B$7:$R$2292,11,0)</f>
        <v>3.0337000000000001</v>
      </c>
      <c r="Q22" s="66">
        <f t="shared" si="6"/>
        <v>34</v>
      </c>
      <c r="R22" s="65">
        <f>VLOOKUP($A22,'Return Data'!$B$7:$R$2292,12,0)</f>
        <v>2.9965999999999999</v>
      </c>
      <c r="S22" s="66">
        <f t="shared" si="7"/>
        <v>34</v>
      </c>
      <c r="T22" s="65">
        <f>VLOOKUP($A22,'Return Data'!$B$7:$R$2292,13,0)</f>
        <v>3.1636000000000002</v>
      </c>
      <c r="U22" s="66">
        <f t="shared" si="8"/>
        <v>30</v>
      </c>
      <c r="V22" s="65">
        <f>VLOOKUP($A22,'Return Data'!$B$7:$R$2292,17,0)</f>
        <v>3.4457</v>
      </c>
      <c r="W22" s="66">
        <f t="shared" si="9"/>
        <v>28</v>
      </c>
      <c r="X22" s="65">
        <f>VLOOKUP($A22,'Return Data'!$B$7:$R$2292,14,0)</f>
        <v>4.4339000000000004</v>
      </c>
      <c r="Y22" s="66">
        <f t="shared" si="10"/>
        <v>27</v>
      </c>
      <c r="Z22" s="65">
        <f>VLOOKUP($A22,'Return Data'!$B$7:$R$2292,16,0)</f>
        <v>7.1985999999999999</v>
      </c>
      <c r="AA22" s="67">
        <f t="shared" si="11"/>
        <v>8</v>
      </c>
    </row>
    <row r="23" spans="1:27" x14ac:dyDescent="0.3">
      <c r="A23" s="63" t="s">
        <v>243</v>
      </c>
      <c r="B23" s="64">
        <f>VLOOKUP($A23,'Return Data'!$B$7:$R$2292,3,0)</f>
        <v>44579</v>
      </c>
      <c r="C23" s="65">
        <f>VLOOKUP($A23,'Return Data'!$B$7:$R$2292,4,0)</f>
        <v>2884.502</v>
      </c>
      <c r="D23" s="65">
        <f>VLOOKUP($A23,'Return Data'!$B$7:$R$2292,5,0)</f>
        <v>2.2829000000000002</v>
      </c>
      <c r="E23" s="66">
        <f t="shared" si="0"/>
        <v>22</v>
      </c>
      <c r="F23" s="65">
        <f>VLOOKUP($A23,'Return Data'!$B$7:$R$2292,6,0)</f>
        <v>2.9148999999999998</v>
      </c>
      <c r="G23" s="66">
        <f t="shared" si="1"/>
        <v>17</v>
      </c>
      <c r="H23" s="65">
        <f>VLOOKUP($A23,'Return Data'!$B$7:$R$2292,7,0)</f>
        <v>3.2564000000000002</v>
      </c>
      <c r="I23" s="66">
        <f t="shared" si="2"/>
        <v>22</v>
      </c>
      <c r="J23" s="65">
        <f>VLOOKUP($A23,'Return Data'!$B$7:$R$2292,8,0)</f>
        <v>3.327</v>
      </c>
      <c r="K23" s="66">
        <f t="shared" si="3"/>
        <v>19</v>
      </c>
      <c r="L23" s="65">
        <f>VLOOKUP($A23,'Return Data'!$B$7:$R$2292,9,0)</f>
        <v>3.4647000000000001</v>
      </c>
      <c r="M23" s="66">
        <f t="shared" si="4"/>
        <v>23</v>
      </c>
      <c r="N23" s="65">
        <f>VLOOKUP($A23,'Return Data'!$B$7:$R$2292,10,0)</f>
        <v>3.4003000000000001</v>
      </c>
      <c r="O23" s="66">
        <f t="shared" si="5"/>
        <v>20</v>
      </c>
      <c r="P23" s="65">
        <f>VLOOKUP($A23,'Return Data'!$B$7:$R$2292,11,0)</f>
        <v>3.3246000000000002</v>
      </c>
      <c r="Q23" s="66">
        <f t="shared" si="6"/>
        <v>14</v>
      </c>
      <c r="R23" s="65">
        <f>VLOOKUP($A23,'Return Data'!$B$7:$R$2292,12,0)</f>
        <v>3.302</v>
      </c>
      <c r="S23" s="66">
        <f t="shared" si="7"/>
        <v>17</v>
      </c>
      <c r="T23" s="65">
        <f>VLOOKUP($A23,'Return Data'!$B$7:$R$2292,13,0)</f>
        <v>3.2947000000000002</v>
      </c>
      <c r="U23" s="66">
        <f t="shared" si="8"/>
        <v>18</v>
      </c>
      <c r="V23" s="65">
        <f>VLOOKUP($A23,'Return Data'!$B$7:$R$2292,17,0)</f>
        <v>3.6280999999999999</v>
      </c>
      <c r="W23" s="66">
        <f t="shared" si="9"/>
        <v>22</v>
      </c>
      <c r="X23" s="65">
        <f>VLOOKUP($A23,'Return Data'!$B$7:$R$2292,14,0)</f>
        <v>4.5195999999999996</v>
      </c>
      <c r="Y23" s="66">
        <f t="shared" si="10"/>
        <v>25</v>
      </c>
      <c r="Z23" s="65">
        <f>VLOOKUP($A23,'Return Data'!$B$7:$R$2292,16,0)</f>
        <v>7.2275</v>
      </c>
      <c r="AA23" s="67">
        <f t="shared" si="11"/>
        <v>6</v>
      </c>
    </row>
    <row r="24" spans="1:27" x14ac:dyDescent="0.3">
      <c r="A24" s="63" t="s">
        <v>244</v>
      </c>
      <c r="B24" s="64">
        <f>VLOOKUP($A24,'Return Data'!$B$7:$R$2292,3,0)</f>
        <v>44579</v>
      </c>
      <c r="C24" s="65">
        <f>VLOOKUP($A24,'Return Data'!$B$7:$R$2292,4,0)</f>
        <v>1104.1570999999999</v>
      </c>
      <c r="D24" s="65">
        <f>VLOOKUP($A24,'Return Data'!$B$7:$R$2292,5,0)</f>
        <v>3.2332999999999998</v>
      </c>
      <c r="E24" s="66">
        <f t="shared" si="0"/>
        <v>2</v>
      </c>
      <c r="F24" s="65">
        <f>VLOOKUP($A24,'Return Data'!$B$7:$R$2292,6,0)</f>
        <v>3.1842000000000001</v>
      </c>
      <c r="G24" s="66">
        <f t="shared" si="1"/>
        <v>4</v>
      </c>
      <c r="H24" s="65">
        <f>VLOOKUP($A24,'Return Data'!$B$7:$R$2292,7,0)</f>
        <v>3.1692</v>
      </c>
      <c r="I24" s="66">
        <f t="shared" si="2"/>
        <v>33</v>
      </c>
      <c r="J24" s="65">
        <f>VLOOKUP($A24,'Return Data'!$B$7:$R$2292,8,0)</f>
        <v>3.2469000000000001</v>
      </c>
      <c r="K24" s="66">
        <f t="shared" si="3"/>
        <v>28</v>
      </c>
      <c r="L24" s="65">
        <f>VLOOKUP($A24,'Return Data'!$B$7:$R$2292,9,0)</f>
        <v>3.1873999999999998</v>
      </c>
      <c r="M24" s="66">
        <f t="shared" si="4"/>
        <v>34</v>
      </c>
      <c r="N24" s="65">
        <f>VLOOKUP($A24,'Return Data'!$B$7:$R$2292,10,0)</f>
        <v>3.1442000000000001</v>
      </c>
      <c r="O24" s="66">
        <f t="shared" si="5"/>
        <v>33</v>
      </c>
      <c r="P24" s="65">
        <f>VLOOKUP($A24,'Return Data'!$B$7:$R$2292,11,0)</f>
        <v>3.0619999999999998</v>
      </c>
      <c r="Q24" s="66">
        <f t="shared" si="6"/>
        <v>33</v>
      </c>
      <c r="R24" s="65">
        <f>VLOOKUP($A24,'Return Data'!$B$7:$R$2292,12,0)</f>
        <v>3.0676000000000001</v>
      </c>
      <c r="S24" s="66">
        <f t="shared" si="7"/>
        <v>33</v>
      </c>
      <c r="T24" s="65">
        <f>VLOOKUP($A24,'Return Data'!$B$7:$R$2292,13,0)</f>
        <v>3.0366</v>
      </c>
      <c r="U24" s="66">
        <f t="shared" si="8"/>
        <v>33</v>
      </c>
      <c r="V24" s="65">
        <f>VLOOKUP($A24,'Return Data'!$B$7:$R$2292,17,0)</f>
        <v>3.0884</v>
      </c>
      <c r="W24" s="66">
        <f t="shared" si="9"/>
        <v>36</v>
      </c>
      <c r="X24" s="65"/>
      <c r="Y24" s="66"/>
      <c r="Z24" s="65">
        <f>VLOOKUP($A24,'Return Data'!$B$7:$R$2292,16,0)</f>
        <v>3.6795</v>
      </c>
      <c r="AA24" s="67">
        <f t="shared" si="11"/>
        <v>36</v>
      </c>
    </row>
    <row r="25" spans="1:27" x14ac:dyDescent="0.3">
      <c r="A25" s="63" t="s">
        <v>245</v>
      </c>
      <c r="B25" s="64">
        <f>VLOOKUP($A25,'Return Data'!$B$7:$R$2292,3,0)</f>
        <v>44579</v>
      </c>
      <c r="C25" s="65">
        <f>VLOOKUP($A25,'Return Data'!$B$7:$R$2292,4,0)</f>
        <v>57.378700000000002</v>
      </c>
      <c r="D25" s="65">
        <f>VLOOKUP($A25,'Return Data'!$B$7:$R$2292,5,0)</f>
        <v>2.0992999999999999</v>
      </c>
      <c r="E25" s="66">
        <f t="shared" si="0"/>
        <v>30</v>
      </c>
      <c r="F25" s="65">
        <f>VLOOKUP($A25,'Return Data'!$B$7:$R$2292,6,0)</f>
        <v>2.7572000000000001</v>
      </c>
      <c r="G25" s="66">
        <f t="shared" si="1"/>
        <v>28</v>
      </c>
      <c r="H25" s="65">
        <f>VLOOKUP($A25,'Return Data'!$B$7:$R$2292,7,0)</f>
        <v>3.319</v>
      </c>
      <c r="I25" s="66">
        <f t="shared" si="2"/>
        <v>11</v>
      </c>
      <c r="J25" s="65">
        <f>VLOOKUP($A25,'Return Data'!$B$7:$R$2292,8,0)</f>
        <v>3.3576000000000001</v>
      </c>
      <c r="K25" s="66">
        <f t="shared" si="3"/>
        <v>13</v>
      </c>
      <c r="L25" s="65">
        <f>VLOOKUP($A25,'Return Data'!$B$7:$R$2292,9,0)</f>
        <v>3.5091000000000001</v>
      </c>
      <c r="M25" s="66">
        <f t="shared" si="4"/>
        <v>17</v>
      </c>
      <c r="N25" s="65">
        <f>VLOOKUP($A25,'Return Data'!$B$7:$R$2292,10,0)</f>
        <v>3.4693000000000001</v>
      </c>
      <c r="O25" s="66">
        <f t="shared" si="5"/>
        <v>4</v>
      </c>
      <c r="P25" s="65">
        <f>VLOOKUP($A25,'Return Data'!$B$7:$R$2292,11,0)</f>
        <v>3.3732000000000002</v>
      </c>
      <c r="Q25" s="66">
        <f t="shared" si="6"/>
        <v>4</v>
      </c>
      <c r="R25" s="65">
        <f>VLOOKUP($A25,'Return Data'!$B$7:$R$2292,12,0)</f>
        <v>3.3542000000000001</v>
      </c>
      <c r="S25" s="66">
        <f t="shared" si="7"/>
        <v>4</v>
      </c>
      <c r="T25" s="65">
        <f>VLOOKUP($A25,'Return Data'!$B$7:$R$2292,13,0)</f>
        <v>3.3448000000000002</v>
      </c>
      <c r="U25" s="66">
        <f t="shared" si="8"/>
        <v>7</v>
      </c>
      <c r="V25" s="65">
        <f>VLOOKUP($A25,'Return Data'!$B$7:$R$2292,17,0)</f>
        <v>3.6021000000000001</v>
      </c>
      <c r="W25" s="66">
        <f t="shared" si="9"/>
        <v>24</v>
      </c>
      <c r="X25" s="65">
        <f>VLOOKUP($A25,'Return Data'!$B$7:$R$2292,14,0)</f>
        <v>4.5475000000000003</v>
      </c>
      <c r="Y25" s="66">
        <f t="shared" ref="Y25:Y30" si="12">RANK(X25,X$8:X$44,0)</f>
        <v>21</v>
      </c>
      <c r="Z25" s="65">
        <f>VLOOKUP($A25,'Return Data'!$B$7:$R$2292,16,0)</f>
        <v>7.5297000000000001</v>
      </c>
      <c r="AA25" s="67">
        <f t="shared" si="11"/>
        <v>2</v>
      </c>
    </row>
    <row r="26" spans="1:27" x14ac:dyDescent="0.3">
      <c r="A26" s="63" t="s">
        <v>246</v>
      </c>
      <c r="B26" s="64">
        <f>VLOOKUP($A26,'Return Data'!$B$7:$R$2292,3,0)</f>
        <v>44579</v>
      </c>
      <c r="C26" s="65">
        <f>VLOOKUP($A26,'Return Data'!$B$7:$R$2292,4,0)</f>
        <v>4249.6414999999997</v>
      </c>
      <c r="D26" s="65">
        <f>VLOOKUP($A26,'Return Data'!$B$7:$R$2292,5,0)</f>
        <v>2.2195</v>
      </c>
      <c r="E26" s="66">
        <f t="shared" si="0"/>
        <v>24</v>
      </c>
      <c r="F26" s="65">
        <f>VLOOKUP($A26,'Return Data'!$B$7:$R$2292,6,0)</f>
        <v>2.8645</v>
      </c>
      <c r="G26" s="66">
        <f t="shared" si="1"/>
        <v>22</v>
      </c>
      <c r="H26" s="65">
        <f>VLOOKUP($A26,'Return Data'!$B$7:$R$2292,7,0)</f>
        <v>3.2088000000000001</v>
      </c>
      <c r="I26" s="66">
        <f t="shared" si="2"/>
        <v>28</v>
      </c>
      <c r="J26" s="65">
        <f>VLOOKUP($A26,'Return Data'!$B$7:$R$2292,8,0)</f>
        <v>3.2883</v>
      </c>
      <c r="K26" s="66">
        <f t="shared" si="3"/>
        <v>25</v>
      </c>
      <c r="L26" s="65">
        <f>VLOOKUP($A26,'Return Data'!$B$7:$R$2292,9,0)</f>
        <v>3.5179999999999998</v>
      </c>
      <c r="M26" s="66">
        <f t="shared" si="4"/>
        <v>16</v>
      </c>
      <c r="N26" s="65">
        <f>VLOOKUP($A26,'Return Data'!$B$7:$R$2292,10,0)</f>
        <v>3.4152</v>
      </c>
      <c r="O26" s="66">
        <f t="shared" si="5"/>
        <v>14</v>
      </c>
      <c r="P26" s="65">
        <f>VLOOKUP($A26,'Return Data'!$B$7:$R$2292,11,0)</f>
        <v>3.3039999999999998</v>
      </c>
      <c r="Q26" s="66">
        <f t="shared" si="6"/>
        <v>20</v>
      </c>
      <c r="R26" s="65">
        <f>VLOOKUP($A26,'Return Data'!$B$7:$R$2292,12,0)</f>
        <v>3.2823000000000002</v>
      </c>
      <c r="S26" s="66">
        <f t="shared" si="7"/>
        <v>22</v>
      </c>
      <c r="T26" s="65">
        <f>VLOOKUP($A26,'Return Data'!$B$7:$R$2292,13,0)</f>
        <v>3.2806999999999999</v>
      </c>
      <c r="U26" s="66">
        <f t="shared" si="8"/>
        <v>23</v>
      </c>
      <c r="V26" s="65">
        <f>VLOOKUP($A26,'Return Data'!$B$7:$R$2292,17,0)</f>
        <v>3.6343999999999999</v>
      </c>
      <c r="W26" s="66">
        <f t="shared" si="9"/>
        <v>20</v>
      </c>
      <c r="X26" s="65">
        <f>VLOOKUP($A26,'Return Data'!$B$7:$R$2292,14,0)</f>
        <v>4.5308000000000002</v>
      </c>
      <c r="Y26" s="66">
        <f t="shared" si="12"/>
        <v>23</v>
      </c>
      <c r="Z26" s="65">
        <f>VLOOKUP($A26,'Return Data'!$B$7:$R$2292,16,0)</f>
        <v>6.9573</v>
      </c>
      <c r="AA26" s="67">
        <f t="shared" si="11"/>
        <v>18</v>
      </c>
    </row>
    <row r="27" spans="1:27" x14ac:dyDescent="0.3">
      <c r="A27" s="63" t="s">
        <v>2039</v>
      </c>
      <c r="B27" s="64">
        <f>VLOOKUP($A27,'Return Data'!$B$7:$R$2292,3,0)</f>
        <v>44579</v>
      </c>
      <c r="C27" s="65">
        <f>VLOOKUP($A27,'Return Data'!$B$7:$R$2292,4,0)</f>
        <v>2880.0205999999998</v>
      </c>
      <c r="D27" s="65">
        <f>VLOOKUP($A27,'Return Data'!$B$7:$R$2292,5,0)</f>
        <v>2.6173000000000002</v>
      </c>
      <c r="E27" s="66">
        <f t="shared" si="0"/>
        <v>11</v>
      </c>
      <c r="F27" s="65">
        <f>VLOOKUP($A27,'Return Data'!$B$7:$R$2292,6,0)</f>
        <v>2.9866000000000001</v>
      </c>
      <c r="G27" s="66">
        <f t="shared" si="1"/>
        <v>12</v>
      </c>
      <c r="H27" s="65">
        <f>VLOOKUP($A27,'Return Data'!$B$7:$R$2292,7,0)</f>
        <v>3.2747000000000002</v>
      </c>
      <c r="I27" s="66">
        <f t="shared" si="2"/>
        <v>18</v>
      </c>
      <c r="J27" s="65">
        <f>VLOOKUP($A27,'Return Data'!$B$7:$R$2292,8,0)</f>
        <v>3.3397000000000001</v>
      </c>
      <c r="K27" s="66">
        <f t="shared" si="3"/>
        <v>16</v>
      </c>
      <c r="L27" s="65">
        <f>VLOOKUP($A27,'Return Data'!$B$7:$R$2292,9,0)</f>
        <v>3.5076000000000001</v>
      </c>
      <c r="M27" s="66">
        <f t="shared" si="4"/>
        <v>18</v>
      </c>
      <c r="N27" s="65">
        <f>VLOOKUP($A27,'Return Data'!$B$7:$R$2292,10,0)</f>
        <v>3.4093</v>
      </c>
      <c r="O27" s="66">
        <f t="shared" si="5"/>
        <v>17</v>
      </c>
      <c r="P27" s="65">
        <f>VLOOKUP($A27,'Return Data'!$B$7:$R$2292,11,0)</f>
        <v>3.3029999999999999</v>
      </c>
      <c r="Q27" s="66">
        <f t="shared" si="6"/>
        <v>21</v>
      </c>
      <c r="R27" s="65">
        <f>VLOOKUP($A27,'Return Data'!$B$7:$R$2292,12,0)</f>
        <v>3.2835999999999999</v>
      </c>
      <c r="S27" s="66">
        <f t="shared" si="7"/>
        <v>20</v>
      </c>
      <c r="T27" s="65">
        <f>VLOOKUP($A27,'Return Data'!$B$7:$R$2292,13,0)</f>
        <v>3.2863000000000002</v>
      </c>
      <c r="U27" s="66">
        <f t="shared" si="8"/>
        <v>19</v>
      </c>
      <c r="V27" s="65">
        <f>VLOOKUP($A27,'Return Data'!$B$7:$R$2292,17,0)</f>
        <v>3.6829000000000001</v>
      </c>
      <c r="W27" s="66">
        <f t="shared" si="9"/>
        <v>15</v>
      </c>
      <c r="X27" s="65">
        <f>VLOOKUP($A27,'Return Data'!$B$7:$R$2292,14,0)</f>
        <v>4.5823999999999998</v>
      </c>
      <c r="Y27" s="66">
        <f t="shared" si="12"/>
        <v>16</v>
      </c>
      <c r="Z27" s="65">
        <f>VLOOKUP($A27,'Return Data'!$B$7:$R$2292,16,0)</f>
        <v>7.1562999999999999</v>
      </c>
      <c r="AA27" s="67">
        <f t="shared" si="11"/>
        <v>9</v>
      </c>
    </row>
    <row r="28" spans="1:27" x14ac:dyDescent="0.3">
      <c r="A28" s="63" t="s">
        <v>1993</v>
      </c>
      <c r="B28" s="64">
        <f>VLOOKUP($A28,'Return Data'!$B$7:$R$2292,3,0)</f>
        <v>44579</v>
      </c>
      <c r="C28" s="65">
        <f>VLOOKUP($A28,'Return Data'!$B$7:$R$2292,4,0)</f>
        <v>3799.9708000000001</v>
      </c>
      <c r="D28" s="65">
        <f>VLOOKUP($A28,'Return Data'!$B$7:$R$2292,5,0)</f>
        <v>2.4504999999999999</v>
      </c>
      <c r="E28" s="66">
        <f t="shared" si="0"/>
        <v>17</v>
      </c>
      <c r="F28" s="65">
        <f>VLOOKUP($A28,'Return Data'!$B$7:$R$2292,6,0)</f>
        <v>3.0030000000000001</v>
      </c>
      <c r="G28" s="66">
        <f t="shared" si="1"/>
        <v>10</v>
      </c>
      <c r="H28" s="65">
        <f>VLOOKUP($A28,'Return Data'!$B$7:$R$2292,7,0)</f>
        <v>3.2856000000000001</v>
      </c>
      <c r="I28" s="66">
        <f t="shared" si="2"/>
        <v>17</v>
      </c>
      <c r="J28" s="65">
        <f>VLOOKUP($A28,'Return Data'!$B$7:$R$2292,8,0)</f>
        <v>3.2852999999999999</v>
      </c>
      <c r="K28" s="66">
        <f t="shared" si="3"/>
        <v>26</v>
      </c>
      <c r="L28" s="65">
        <f>VLOOKUP($A28,'Return Data'!$B$7:$R$2292,9,0)</f>
        <v>3.4586000000000001</v>
      </c>
      <c r="M28" s="66">
        <f t="shared" si="4"/>
        <v>25</v>
      </c>
      <c r="N28" s="65">
        <f>VLOOKUP($A28,'Return Data'!$B$7:$R$2292,10,0)</f>
        <v>3.3477000000000001</v>
      </c>
      <c r="O28" s="66">
        <f t="shared" si="5"/>
        <v>26</v>
      </c>
      <c r="P28" s="65">
        <f>VLOOKUP($A28,'Return Data'!$B$7:$R$2292,11,0)</f>
        <v>3.2854000000000001</v>
      </c>
      <c r="Q28" s="66">
        <f t="shared" si="6"/>
        <v>26</v>
      </c>
      <c r="R28" s="65">
        <f>VLOOKUP($A28,'Return Data'!$B$7:$R$2292,12,0)</f>
        <v>3.2751000000000001</v>
      </c>
      <c r="S28" s="66">
        <f t="shared" si="7"/>
        <v>24</v>
      </c>
      <c r="T28" s="65">
        <f>VLOOKUP($A28,'Return Data'!$B$7:$R$2292,13,0)</f>
        <v>3.2850999999999999</v>
      </c>
      <c r="U28" s="66">
        <f t="shared" si="8"/>
        <v>21</v>
      </c>
      <c r="V28" s="65">
        <f>VLOOKUP($A28,'Return Data'!$B$7:$R$2292,17,0)</f>
        <v>3.7162999999999999</v>
      </c>
      <c r="W28" s="66">
        <f t="shared" si="9"/>
        <v>8</v>
      </c>
      <c r="X28" s="65">
        <f>VLOOKUP($A28,'Return Data'!$B$7:$R$2292,14,0)</f>
        <v>4.6007999999999996</v>
      </c>
      <c r="Y28" s="66">
        <f t="shared" si="12"/>
        <v>14</v>
      </c>
      <c r="Z28" s="65">
        <f>VLOOKUP($A28,'Return Data'!$B$7:$R$2292,16,0)</f>
        <v>6.9509999999999996</v>
      </c>
      <c r="AA28" s="67">
        <f t="shared" si="11"/>
        <v>19</v>
      </c>
    </row>
    <row r="29" spans="1:27" x14ac:dyDescent="0.3">
      <c r="A29" s="63" t="s">
        <v>437</v>
      </c>
      <c r="B29" s="64">
        <f>VLOOKUP($A29,'Return Data'!$B$7:$R$2292,3,0)</f>
        <v>44579</v>
      </c>
      <c r="C29" s="65">
        <f>VLOOKUP($A29,'Return Data'!$B$7:$R$2292,4,0)</f>
        <v>1364.8554999999999</v>
      </c>
      <c r="D29" s="65">
        <f>VLOOKUP($A29,'Return Data'!$B$7:$R$2292,5,0)</f>
        <v>2.5192999999999999</v>
      </c>
      <c r="E29" s="66">
        <f t="shared" si="0"/>
        <v>13</v>
      </c>
      <c r="F29" s="65">
        <f>VLOOKUP($A29,'Return Data'!$B$7:$R$2292,6,0)</f>
        <v>2.9237000000000002</v>
      </c>
      <c r="G29" s="66">
        <f t="shared" si="1"/>
        <v>15</v>
      </c>
      <c r="H29" s="65">
        <f>VLOOKUP($A29,'Return Data'!$B$7:$R$2292,7,0)</f>
        <v>3.3327</v>
      </c>
      <c r="I29" s="66">
        <f t="shared" si="2"/>
        <v>9</v>
      </c>
      <c r="J29" s="65">
        <f>VLOOKUP($A29,'Return Data'!$B$7:$R$2292,8,0)</f>
        <v>3.3946000000000001</v>
      </c>
      <c r="K29" s="66">
        <f t="shared" si="3"/>
        <v>6</v>
      </c>
      <c r="L29" s="65">
        <f>VLOOKUP($A29,'Return Data'!$B$7:$R$2292,9,0)</f>
        <v>3.581</v>
      </c>
      <c r="M29" s="66">
        <f t="shared" si="4"/>
        <v>10</v>
      </c>
      <c r="N29" s="65">
        <f>VLOOKUP($A29,'Return Data'!$B$7:$R$2292,10,0)</f>
        <v>3.4159999999999999</v>
      </c>
      <c r="O29" s="66">
        <f t="shared" si="5"/>
        <v>13</v>
      </c>
      <c r="P29" s="65">
        <f>VLOOKUP($A29,'Return Data'!$B$7:$R$2292,11,0)</f>
        <v>3.3348</v>
      </c>
      <c r="Q29" s="66">
        <f t="shared" si="6"/>
        <v>12</v>
      </c>
      <c r="R29" s="65">
        <f>VLOOKUP($A29,'Return Data'!$B$7:$R$2292,12,0)</f>
        <v>3.3433000000000002</v>
      </c>
      <c r="S29" s="66">
        <f t="shared" si="7"/>
        <v>7</v>
      </c>
      <c r="T29" s="65">
        <f>VLOOKUP($A29,'Return Data'!$B$7:$R$2292,13,0)</f>
        <v>3.3496999999999999</v>
      </c>
      <c r="U29" s="66">
        <f t="shared" si="8"/>
        <v>6</v>
      </c>
      <c r="V29" s="65">
        <f>VLOOKUP($A29,'Return Data'!$B$7:$R$2292,17,0)</f>
        <v>3.7477</v>
      </c>
      <c r="W29" s="66">
        <f t="shared" si="9"/>
        <v>4</v>
      </c>
      <c r="X29" s="65">
        <f>VLOOKUP($A29,'Return Data'!$B$7:$R$2292,14,0)</f>
        <v>4.6924999999999999</v>
      </c>
      <c r="Y29" s="66">
        <f t="shared" si="12"/>
        <v>3</v>
      </c>
      <c r="Z29" s="65">
        <f>VLOOKUP($A29,'Return Data'!$B$7:$R$2292,16,0)</f>
        <v>5.7666000000000004</v>
      </c>
      <c r="AA29" s="67">
        <f t="shared" si="11"/>
        <v>30</v>
      </c>
    </row>
    <row r="30" spans="1:27" x14ac:dyDescent="0.3">
      <c r="A30" s="63" t="s">
        <v>250</v>
      </c>
      <c r="B30" s="64">
        <f>VLOOKUP($A30,'Return Data'!$B$7:$R$2292,3,0)</f>
        <v>44579</v>
      </c>
      <c r="C30" s="65">
        <f>VLOOKUP($A30,'Return Data'!$B$7:$R$2292,4,0)</f>
        <v>2200.8793000000001</v>
      </c>
      <c r="D30" s="65">
        <f>VLOOKUP($A30,'Return Data'!$B$7:$R$2292,5,0)</f>
        <v>2.5773999999999999</v>
      </c>
      <c r="E30" s="66">
        <f t="shared" si="0"/>
        <v>12</v>
      </c>
      <c r="F30" s="65">
        <f>VLOOKUP($A30,'Return Data'!$B$7:$R$2292,6,0)</f>
        <v>3.0106000000000002</v>
      </c>
      <c r="G30" s="66">
        <f t="shared" si="1"/>
        <v>9</v>
      </c>
      <c r="H30" s="65">
        <f>VLOOKUP($A30,'Return Data'!$B$7:$R$2292,7,0)</f>
        <v>3.2578</v>
      </c>
      <c r="I30" s="66">
        <f t="shared" si="2"/>
        <v>21</v>
      </c>
      <c r="J30" s="65">
        <f>VLOOKUP($A30,'Return Data'!$B$7:$R$2292,8,0)</f>
        <v>3.2982999999999998</v>
      </c>
      <c r="K30" s="66">
        <f t="shared" si="3"/>
        <v>24</v>
      </c>
      <c r="L30" s="65">
        <f>VLOOKUP($A30,'Return Data'!$B$7:$R$2292,9,0)</f>
        <v>3.4861</v>
      </c>
      <c r="M30" s="66">
        <f t="shared" si="4"/>
        <v>20</v>
      </c>
      <c r="N30" s="65">
        <f>VLOOKUP($A30,'Return Data'!$B$7:$R$2292,10,0)</f>
        <v>3.3818999999999999</v>
      </c>
      <c r="O30" s="66">
        <f t="shared" si="5"/>
        <v>22</v>
      </c>
      <c r="P30" s="65">
        <f>VLOOKUP($A30,'Return Data'!$B$7:$R$2292,11,0)</f>
        <v>3.3121</v>
      </c>
      <c r="Q30" s="66">
        <f t="shared" si="6"/>
        <v>17</v>
      </c>
      <c r="R30" s="65">
        <f>VLOOKUP($A30,'Return Data'!$B$7:$R$2292,12,0)</f>
        <v>3.3193000000000001</v>
      </c>
      <c r="S30" s="66">
        <f t="shared" si="7"/>
        <v>10</v>
      </c>
      <c r="T30" s="65">
        <f>VLOOKUP($A30,'Return Data'!$B$7:$R$2292,13,0)</f>
        <v>3.3391999999999999</v>
      </c>
      <c r="U30" s="66">
        <f t="shared" si="8"/>
        <v>8</v>
      </c>
      <c r="V30" s="65">
        <f>VLOOKUP($A30,'Return Data'!$B$7:$R$2292,17,0)</f>
        <v>3.7006000000000001</v>
      </c>
      <c r="W30" s="66">
        <f t="shared" si="9"/>
        <v>10</v>
      </c>
      <c r="X30" s="65">
        <f>VLOOKUP($A30,'Return Data'!$B$7:$R$2292,14,0)</f>
        <v>4.6100000000000003</v>
      </c>
      <c r="Y30" s="66">
        <f t="shared" si="12"/>
        <v>12</v>
      </c>
      <c r="Z30" s="65">
        <f>VLOOKUP($A30,'Return Data'!$B$7:$R$2292,16,0)</f>
        <v>6.2438000000000002</v>
      </c>
      <c r="AA30" s="67">
        <f t="shared" si="11"/>
        <v>28</v>
      </c>
    </row>
    <row r="31" spans="1:27" x14ac:dyDescent="0.3">
      <c r="A31" s="63" t="s">
        <v>251</v>
      </c>
      <c r="B31" s="64">
        <f>VLOOKUP($A31,'Return Data'!$B$7:$R$2292,3,0)</f>
        <v>44579</v>
      </c>
      <c r="C31" s="65">
        <f>VLOOKUP($A31,'Return Data'!$B$7:$R$2292,4,0)</f>
        <v>11.261200000000001</v>
      </c>
      <c r="D31" s="65">
        <f>VLOOKUP($A31,'Return Data'!$B$7:$R$2292,5,0)</f>
        <v>2.9173</v>
      </c>
      <c r="E31" s="66">
        <f t="shared" si="0"/>
        <v>8</v>
      </c>
      <c r="F31" s="65">
        <f>VLOOKUP($A31,'Return Data'!$B$7:$R$2292,6,0)</f>
        <v>2.7559</v>
      </c>
      <c r="G31" s="66">
        <f t="shared" si="1"/>
        <v>29</v>
      </c>
      <c r="H31" s="65">
        <f>VLOOKUP($A31,'Return Data'!$B$7:$R$2292,7,0)</f>
        <v>3.1505000000000001</v>
      </c>
      <c r="I31" s="66">
        <f t="shared" si="2"/>
        <v>35</v>
      </c>
      <c r="J31" s="65">
        <f>VLOOKUP($A31,'Return Data'!$B$7:$R$2292,8,0)</f>
        <v>3.0364</v>
      </c>
      <c r="K31" s="66">
        <f t="shared" si="3"/>
        <v>35</v>
      </c>
      <c r="L31" s="65">
        <f>VLOOKUP($A31,'Return Data'!$B$7:$R$2292,9,0)</f>
        <v>3.1078999999999999</v>
      </c>
      <c r="M31" s="66">
        <f t="shared" si="4"/>
        <v>35</v>
      </c>
      <c r="N31" s="65">
        <f>VLOOKUP($A31,'Return Data'!$B$7:$R$2292,10,0)</f>
        <v>3.0602999999999998</v>
      </c>
      <c r="O31" s="66">
        <f t="shared" si="5"/>
        <v>35</v>
      </c>
      <c r="P31" s="65">
        <f>VLOOKUP($A31,'Return Data'!$B$7:$R$2292,11,0)</f>
        <v>2.9986999999999999</v>
      </c>
      <c r="Q31" s="66">
        <f t="shared" si="6"/>
        <v>35</v>
      </c>
      <c r="R31" s="65">
        <f>VLOOKUP($A31,'Return Data'!$B$7:$R$2292,12,0)</f>
        <v>2.9790000000000001</v>
      </c>
      <c r="S31" s="66">
        <f t="shared" si="7"/>
        <v>35</v>
      </c>
      <c r="T31" s="65">
        <f>VLOOKUP($A31,'Return Data'!$B$7:$R$2292,13,0)</f>
        <v>2.9718</v>
      </c>
      <c r="U31" s="66">
        <f t="shared" si="8"/>
        <v>35</v>
      </c>
      <c r="V31" s="65">
        <f>VLOOKUP($A31,'Return Data'!$B$7:$R$2292,17,0)</f>
        <v>3.1156000000000001</v>
      </c>
      <c r="W31" s="66">
        <f t="shared" si="9"/>
        <v>35</v>
      </c>
      <c r="X31" s="65"/>
      <c r="Y31" s="66"/>
      <c r="Z31" s="65">
        <f>VLOOKUP($A31,'Return Data'!$B$7:$R$2292,16,0)</f>
        <v>3.9253999999999998</v>
      </c>
      <c r="AA31" s="67">
        <f t="shared" si="11"/>
        <v>35</v>
      </c>
    </row>
    <row r="32" spans="1:27" x14ac:dyDescent="0.3">
      <c r="A32" s="63" t="s">
        <v>1982</v>
      </c>
      <c r="B32" s="64">
        <f>VLOOKUP($A32,'Return Data'!$B$7:$R$2292,3,0)</f>
        <v>44579</v>
      </c>
      <c r="C32" s="65">
        <f>VLOOKUP($A32,'Return Data'!$B$7:$R$2292,4,0)</f>
        <v>2296.0877999999998</v>
      </c>
      <c r="D32" s="65">
        <f>VLOOKUP($A32,'Return Data'!$B$7:$R$2292,5,0)</f>
        <v>2.8822999999999999</v>
      </c>
      <c r="E32" s="66">
        <f t="shared" si="0"/>
        <v>9</v>
      </c>
      <c r="F32" s="65">
        <f>VLOOKUP($A32,'Return Data'!$B$7:$R$2292,6,0)</f>
        <v>3.8180000000000001</v>
      </c>
      <c r="G32" s="66">
        <f t="shared" si="1"/>
        <v>1</v>
      </c>
      <c r="H32" s="65">
        <f>VLOOKUP($A32,'Return Data'!$B$7:$R$2292,7,0)</f>
        <v>4.0593000000000004</v>
      </c>
      <c r="I32" s="66">
        <f t="shared" si="2"/>
        <v>1</v>
      </c>
      <c r="J32" s="65">
        <f>VLOOKUP($A32,'Return Data'!$B$7:$R$2292,8,0)</f>
        <v>4.0084</v>
      </c>
      <c r="K32" s="66">
        <f t="shared" si="3"/>
        <v>1</v>
      </c>
      <c r="L32" s="65">
        <f>VLOOKUP($A32,'Return Data'!$B$7:$R$2292,9,0)</f>
        <v>3.8330000000000002</v>
      </c>
      <c r="M32" s="66">
        <f t="shared" si="4"/>
        <v>2</v>
      </c>
      <c r="N32" s="65">
        <f>VLOOKUP($A32,'Return Data'!$B$7:$R$2292,10,0)</f>
        <v>3.9302999999999999</v>
      </c>
      <c r="O32" s="66">
        <f t="shared" si="5"/>
        <v>2</v>
      </c>
      <c r="P32" s="65">
        <f>VLOOKUP($A32,'Return Data'!$B$7:$R$2292,11,0)</f>
        <v>3.7210999999999999</v>
      </c>
      <c r="Q32" s="66">
        <f t="shared" si="6"/>
        <v>2</v>
      </c>
      <c r="R32" s="65">
        <f>VLOOKUP($A32,'Return Data'!$B$7:$R$2292,12,0)</f>
        <v>3.5350000000000001</v>
      </c>
      <c r="S32" s="66">
        <f t="shared" si="7"/>
        <v>2</v>
      </c>
      <c r="T32" s="65">
        <f>VLOOKUP($A32,'Return Data'!$B$7:$R$2292,13,0)</f>
        <v>3.4550999999999998</v>
      </c>
      <c r="U32" s="66">
        <f t="shared" si="8"/>
        <v>2</v>
      </c>
      <c r="V32" s="65">
        <f>VLOOKUP($A32,'Return Data'!$B$7:$R$2292,17,0)</f>
        <v>3.5070000000000001</v>
      </c>
      <c r="W32" s="66">
        <f t="shared" si="9"/>
        <v>27</v>
      </c>
      <c r="X32" s="65">
        <f>VLOOKUP($A32,'Return Data'!$B$7:$R$2292,14,0)</f>
        <v>4.3563999999999998</v>
      </c>
      <c r="Y32" s="66">
        <f t="shared" ref="Y32:Y43" si="13">RANK(X32,X$8:X$44,0)</f>
        <v>28</v>
      </c>
      <c r="Z32" s="65">
        <f>VLOOKUP($A32,'Return Data'!$B$7:$R$2292,16,0)</f>
        <v>7.2217000000000002</v>
      </c>
      <c r="AA32" s="67">
        <f t="shared" si="11"/>
        <v>7</v>
      </c>
    </row>
    <row r="33" spans="1:27" x14ac:dyDescent="0.3">
      <c r="A33" s="63" t="s">
        <v>252</v>
      </c>
      <c r="B33" s="64">
        <f>VLOOKUP($A33,'Return Data'!$B$7:$R$2292,3,0)</f>
        <v>44579</v>
      </c>
      <c r="C33" s="65">
        <f>VLOOKUP($A33,'Return Data'!$B$7:$R$2292,4,0)</f>
        <v>5128.2771000000002</v>
      </c>
      <c r="D33" s="65">
        <f>VLOOKUP($A33,'Return Data'!$B$7:$R$2292,5,0)</f>
        <v>2.282</v>
      </c>
      <c r="E33" s="66">
        <f t="shared" si="0"/>
        <v>23</v>
      </c>
      <c r="F33" s="65">
        <f>VLOOKUP($A33,'Return Data'!$B$7:$R$2292,6,0)</f>
        <v>2.7845</v>
      </c>
      <c r="G33" s="66">
        <f t="shared" si="1"/>
        <v>26</v>
      </c>
      <c r="H33" s="65">
        <f>VLOOKUP($A33,'Return Data'!$B$7:$R$2292,7,0)</f>
        <v>3.2158000000000002</v>
      </c>
      <c r="I33" s="66">
        <f t="shared" si="2"/>
        <v>27</v>
      </c>
      <c r="J33" s="65">
        <f>VLOOKUP($A33,'Return Data'!$B$7:$R$2292,8,0)</f>
        <v>3.3170999999999999</v>
      </c>
      <c r="K33" s="66">
        <f t="shared" si="3"/>
        <v>21</v>
      </c>
      <c r="L33" s="65">
        <f>VLOOKUP($A33,'Return Data'!$B$7:$R$2292,9,0)</f>
        <v>3.5354999999999999</v>
      </c>
      <c r="M33" s="66">
        <f t="shared" si="4"/>
        <v>14</v>
      </c>
      <c r="N33" s="65">
        <f>VLOOKUP($A33,'Return Data'!$B$7:$R$2292,10,0)</f>
        <v>3.4110999999999998</v>
      </c>
      <c r="O33" s="66">
        <f t="shared" si="5"/>
        <v>16</v>
      </c>
      <c r="P33" s="65">
        <f>VLOOKUP($A33,'Return Data'!$B$7:$R$2292,11,0)</f>
        <v>3.2978000000000001</v>
      </c>
      <c r="Q33" s="66">
        <f t="shared" si="6"/>
        <v>24</v>
      </c>
      <c r="R33" s="65">
        <f>VLOOKUP($A33,'Return Data'!$B$7:$R$2292,12,0)</f>
        <v>3.2692999999999999</v>
      </c>
      <c r="S33" s="66">
        <f t="shared" si="7"/>
        <v>26</v>
      </c>
      <c r="T33" s="65">
        <f>VLOOKUP($A33,'Return Data'!$B$7:$R$2292,13,0)</f>
        <v>3.2776000000000001</v>
      </c>
      <c r="U33" s="66">
        <f t="shared" si="8"/>
        <v>24</v>
      </c>
      <c r="V33" s="65">
        <f>VLOOKUP($A33,'Return Data'!$B$7:$R$2292,17,0)</f>
        <v>3.6956000000000002</v>
      </c>
      <c r="W33" s="66">
        <f t="shared" si="9"/>
        <v>11</v>
      </c>
      <c r="X33" s="65">
        <f>VLOOKUP($A33,'Return Data'!$B$7:$R$2292,14,0)</f>
        <v>4.6477000000000004</v>
      </c>
      <c r="Y33" s="66">
        <f t="shared" si="13"/>
        <v>6</v>
      </c>
      <c r="Z33" s="65">
        <f>VLOOKUP($A33,'Return Data'!$B$7:$R$2292,16,0)</f>
        <v>6.9385000000000003</v>
      </c>
      <c r="AA33" s="67">
        <f t="shared" si="11"/>
        <v>20</v>
      </c>
    </row>
    <row r="34" spans="1:27" x14ac:dyDescent="0.3">
      <c r="A34" s="63" t="s">
        <v>253</v>
      </c>
      <c r="B34" s="64">
        <f>VLOOKUP($A34,'Return Data'!$B$7:$R$2292,3,0)</f>
        <v>44579</v>
      </c>
      <c r="C34" s="65">
        <f>VLOOKUP($A34,'Return Data'!$B$7:$R$2292,4,0)</f>
        <v>1178.7154</v>
      </c>
      <c r="D34" s="65">
        <f>VLOOKUP($A34,'Return Data'!$B$7:$R$2292,5,0)</f>
        <v>1.5390999999999999</v>
      </c>
      <c r="E34" s="66">
        <f t="shared" si="0"/>
        <v>35</v>
      </c>
      <c r="F34" s="65">
        <f>VLOOKUP($A34,'Return Data'!$B$7:$R$2292,6,0)</f>
        <v>2.5941000000000001</v>
      </c>
      <c r="G34" s="66">
        <f t="shared" si="1"/>
        <v>34</v>
      </c>
      <c r="H34" s="65">
        <f>VLOOKUP($A34,'Return Data'!$B$7:$R$2292,7,0)</f>
        <v>3.2238000000000002</v>
      </c>
      <c r="I34" s="66">
        <f t="shared" si="2"/>
        <v>25</v>
      </c>
      <c r="J34" s="65">
        <f>VLOOKUP($A34,'Return Data'!$B$7:$R$2292,8,0)</f>
        <v>3.1798999999999999</v>
      </c>
      <c r="K34" s="66">
        <f t="shared" si="3"/>
        <v>33</v>
      </c>
      <c r="L34" s="65">
        <f>VLOOKUP($A34,'Return Data'!$B$7:$R$2292,9,0)</f>
        <v>3.2934999999999999</v>
      </c>
      <c r="M34" s="66">
        <f t="shared" si="4"/>
        <v>32</v>
      </c>
      <c r="N34" s="65">
        <f>VLOOKUP($A34,'Return Data'!$B$7:$R$2292,10,0)</f>
        <v>3.2324000000000002</v>
      </c>
      <c r="O34" s="66">
        <f t="shared" si="5"/>
        <v>30</v>
      </c>
      <c r="P34" s="65">
        <f>VLOOKUP($A34,'Return Data'!$B$7:$R$2292,11,0)</f>
        <v>3.1768000000000001</v>
      </c>
      <c r="Q34" s="66">
        <f t="shared" si="6"/>
        <v>30</v>
      </c>
      <c r="R34" s="65">
        <f>VLOOKUP($A34,'Return Data'!$B$7:$R$2292,12,0)</f>
        <v>3.1652999999999998</v>
      </c>
      <c r="S34" s="66">
        <f t="shared" si="7"/>
        <v>30</v>
      </c>
      <c r="T34" s="65">
        <f>VLOOKUP($A34,'Return Data'!$B$7:$R$2292,13,0)</f>
        <v>3.1528999999999998</v>
      </c>
      <c r="U34" s="66">
        <f t="shared" si="8"/>
        <v>31</v>
      </c>
      <c r="V34" s="65">
        <f>VLOOKUP($A34,'Return Data'!$B$7:$R$2292,17,0)</f>
        <v>3.3357999999999999</v>
      </c>
      <c r="W34" s="66">
        <f t="shared" si="9"/>
        <v>31</v>
      </c>
      <c r="X34" s="65">
        <f>VLOOKUP($A34,'Return Data'!$B$7:$R$2292,14,0)</f>
        <v>4.1265000000000001</v>
      </c>
      <c r="Y34" s="66">
        <f t="shared" si="13"/>
        <v>32</v>
      </c>
      <c r="Z34" s="65">
        <f>VLOOKUP($A34,'Return Data'!$B$7:$R$2292,16,0)</f>
        <v>4.5528000000000004</v>
      </c>
      <c r="AA34" s="67">
        <f t="shared" si="11"/>
        <v>32</v>
      </c>
    </row>
    <row r="35" spans="1:27" x14ac:dyDescent="0.3">
      <c r="A35" s="63" t="s">
        <v>254</v>
      </c>
      <c r="B35" s="64">
        <f>VLOOKUP($A35,'Return Data'!$B$7:$R$2292,3,0)</f>
        <v>44579</v>
      </c>
      <c r="C35" s="65">
        <f>VLOOKUP($A35,'Return Data'!$B$7:$R$2292,4,0)</f>
        <v>273.3175</v>
      </c>
      <c r="D35" s="65">
        <f>VLOOKUP($A35,'Return Data'!$B$7:$R$2292,5,0)</f>
        <v>2.2035999999999998</v>
      </c>
      <c r="E35" s="66">
        <f t="shared" si="0"/>
        <v>25</v>
      </c>
      <c r="F35" s="65">
        <f>VLOOKUP($A35,'Return Data'!$B$7:$R$2292,6,0)</f>
        <v>2.9163999999999999</v>
      </c>
      <c r="G35" s="66">
        <f t="shared" si="1"/>
        <v>16</v>
      </c>
      <c r="H35" s="65">
        <f>VLOOKUP($A35,'Return Data'!$B$7:$R$2292,7,0)</f>
        <v>3.2585999999999999</v>
      </c>
      <c r="I35" s="66">
        <f t="shared" si="2"/>
        <v>20</v>
      </c>
      <c r="J35" s="65">
        <f>VLOOKUP($A35,'Return Data'!$B$7:$R$2292,8,0)</f>
        <v>3.3170999999999999</v>
      </c>
      <c r="K35" s="66">
        <f t="shared" si="3"/>
        <v>21</v>
      </c>
      <c r="L35" s="65">
        <f>VLOOKUP($A35,'Return Data'!$B$7:$R$2292,9,0)</f>
        <v>3.4417</v>
      </c>
      <c r="M35" s="66">
        <f t="shared" si="4"/>
        <v>26</v>
      </c>
      <c r="N35" s="65">
        <f>VLOOKUP($A35,'Return Data'!$B$7:$R$2292,10,0)</f>
        <v>3.3595999999999999</v>
      </c>
      <c r="O35" s="66">
        <f t="shared" si="5"/>
        <v>25</v>
      </c>
      <c r="P35" s="65">
        <f>VLOOKUP($A35,'Return Data'!$B$7:$R$2292,11,0)</f>
        <v>3.3005</v>
      </c>
      <c r="Q35" s="66">
        <f t="shared" si="6"/>
        <v>23</v>
      </c>
      <c r="R35" s="65">
        <f>VLOOKUP($A35,'Return Data'!$B$7:$R$2292,12,0)</f>
        <v>3.3052999999999999</v>
      </c>
      <c r="S35" s="66">
        <f t="shared" si="7"/>
        <v>15</v>
      </c>
      <c r="T35" s="65">
        <f>VLOOKUP($A35,'Return Data'!$B$7:$R$2292,13,0)</f>
        <v>3.3100999999999998</v>
      </c>
      <c r="U35" s="66">
        <f t="shared" si="8"/>
        <v>15</v>
      </c>
      <c r="V35" s="65">
        <f>VLOOKUP($A35,'Return Data'!$B$7:$R$2292,17,0)</f>
        <v>3.6772999999999998</v>
      </c>
      <c r="W35" s="66">
        <f t="shared" si="9"/>
        <v>17</v>
      </c>
      <c r="X35" s="65">
        <f>VLOOKUP($A35,'Return Data'!$B$7:$R$2292,14,0)</f>
        <v>4.6417999999999999</v>
      </c>
      <c r="Y35" s="66">
        <f t="shared" si="13"/>
        <v>7</v>
      </c>
      <c r="Z35" s="65">
        <f>VLOOKUP($A35,'Return Data'!$B$7:$R$2292,16,0)</f>
        <v>7.2404999999999999</v>
      </c>
      <c r="AA35" s="67">
        <f t="shared" si="11"/>
        <v>5</v>
      </c>
    </row>
    <row r="36" spans="1:27" x14ac:dyDescent="0.3">
      <c r="A36" s="63" t="s">
        <v>256</v>
      </c>
      <c r="B36" s="64">
        <f>VLOOKUP($A36,'Return Data'!$B$7:$R$2292,3,0)</f>
        <v>44579</v>
      </c>
      <c r="C36" s="65">
        <f>VLOOKUP($A36,'Return Data'!$B$7:$R$2292,4,0)</f>
        <v>33.447600000000001</v>
      </c>
      <c r="D36" s="65">
        <f>VLOOKUP($A36,'Return Data'!$B$7:$R$2292,5,0)</f>
        <v>3.2740999999999998</v>
      </c>
      <c r="E36" s="66">
        <f t="shared" si="0"/>
        <v>1</v>
      </c>
      <c r="F36" s="65">
        <f>VLOOKUP($A36,'Return Data'!$B$7:$R$2292,6,0)</f>
        <v>3.7664</v>
      </c>
      <c r="G36" s="66">
        <f t="shared" si="1"/>
        <v>2</v>
      </c>
      <c r="H36" s="65">
        <f>VLOOKUP($A36,'Return Data'!$B$7:$R$2292,7,0)</f>
        <v>3.8847</v>
      </c>
      <c r="I36" s="66">
        <f t="shared" si="2"/>
        <v>2</v>
      </c>
      <c r="J36" s="65">
        <f>VLOOKUP($A36,'Return Data'!$B$7:$R$2292,8,0)</f>
        <v>3.8875999999999999</v>
      </c>
      <c r="K36" s="66">
        <f t="shared" si="3"/>
        <v>2</v>
      </c>
      <c r="L36" s="65">
        <f>VLOOKUP($A36,'Return Data'!$B$7:$R$2292,9,0)</f>
        <v>3.9902000000000002</v>
      </c>
      <c r="M36" s="66">
        <f t="shared" si="4"/>
        <v>1</v>
      </c>
      <c r="N36" s="65">
        <f>VLOOKUP($A36,'Return Data'!$B$7:$R$2292,10,0)</f>
        <v>3.9775</v>
      </c>
      <c r="O36" s="66">
        <f t="shared" si="5"/>
        <v>1</v>
      </c>
      <c r="P36" s="65">
        <f>VLOOKUP($A36,'Return Data'!$B$7:$R$2292,11,0)</f>
        <v>3.7532999999999999</v>
      </c>
      <c r="Q36" s="66">
        <f t="shared" si="6"/>
        <v>1</v>
      </c>
      <c r="R36" s="65">
        <f>VLOOKUP($A36,'Return Data'!$B$7:$R$2292,12,0)</f>
        <v>3.8208000000000002</v>
      </c>
      <c r="S36" s="66">
        <f t="shared" si="7"/>
        <v>1</v>
      </c>
      <c r="T36" s="65">
        <f>VLOOKUP($A36,'Return Data'!$B$7:$R$2292,13,0)</f>
        <v>3.9422999999999999</v>
      </c>
      <c r="U36" s="66">
        <f t="shared" si="8"/>
        <v>1</v>
      </c>
      <c r="V36" s="65">
        <f>VLOOKUP($A36,'Return Data'!$B$7:$R$2292,17,0)</f>
        <v>4.4050000000000002</v>
      </c>
      <c r="W36" s="66">
        <f t="shared" si="9"/>
        <v>1</v>
      </c>
      <c r="X36" s="65">
        <f>VLOOKUP($A36,'Return Data'!$B$7:$R$2292,14,0)</f>
        <v>5.2591000000000001</v>
      </c>
      <c r="Y36" s="66">
        <f t="shared" si="13"/>
        <v>1</v>
      </c>
      <c r="Z36" s="65">
        <f>VLOOKUP($A36,'Return Data'!$B$7:$R$2292,16,0)</f>
        <v>7.6811999999999996</v>
      </c>
      <c r="AA36" s="67">
        <f t="shared" si="11"/>
        <v>1</v>
      </c>
    </row>
    <row r="37" spans="1:27" x14ac:dyDescent="0.3">
      <c r="A37" s="63" t="s">
        <v>257</v>
      </c>
      <c r="B37" s="64">
        <f>VLOOKUP($A37,'Return Data'!$B$7:$R$2292,3,0)</f>
        <v>44579</v>
      </c>
      <c r="C37" s="65">
        <f>VLOOKUP($A37,'Return Data'!$B$7:$R$2292,4,0)</f>
        <v>28.407699999999998</v>
      </c>
      <c r="D37" s="65">
        <f>VLOOKUP($A37,'Return Data'!$B$7:$R$2292,5,0)</f>
        <v>1.0279</v>
      </c>
      <c r="E37" s="66">
        <f t="shared" si="0"/>
        <v>36</v>
      </c>
      <c r="F37" s="65">
        <f>VLOOKUP($A37,'Return Data'!$B$7:$R$2292,6,0)</f>
        <v>2.2275</v>
      </c>
      <c r="G37" s="66">
        <f t="shared" si="1"/>
        <v>36</v>
      </c>
      <c r="H37" s="65">
        <f>VLOOKUP($A37,'Return Data'!$B$7:$R$2292,7,0)</f>
        <v>3.1958000000000002</v>
      </c>
      <c r="I37" s="66">
        <f t="shared" si="2"/>
        <v>31</v>
      </c>
      <c r="J37" s="65">
        <f>VLOOKUP($A37,'Return Data'!$B$7:$R$2292,8,0)</f>
        <v>3.2345000000000002</v>
      </c>
      <c r="K37" s="66">
        <f t="shared" si="3"/>
        <v>31</v>
      </c>
      <c r="L37" s="65">
        <f>VLOOKUP($A37,'Return Data'!$B$7:$R$2292,9,0)</f>
        <v>3.3085</v>
      </c>
      <c r="M37" s="66">
        <f t="shared" si="4"/>
        <v>31</v>
      </c>
      <c r="N37" s="65">
        <f>VLOOKUP($A37,'Return Data'!$B$7:$R$2292,10,0)</f>
        <v>3.2113999999999998</v>
      </c>
      <c r="O37" s="66">
        <f t="shared" si="5"/>
        <v>31</v>
      </c>
      <c r="P37" s="65">
        <f>VLOOKUP($A37,'Return Data'!$B$7:$R$2292,11,0)</f>
        <v>3.1661999999999999</v>
      </c>
      <c r="Q37" s="66">
        <f t="shared" si="6"/>
        <v>31</v>
      </c>
      <c r="R37" s="65">
        <f>VLOOKUP($A37,'Return Data'!$B$7:$R$2292,12,0)</f>
        <v>3.1501999999999999</v>
      </c>
      <c r="S37" s="66">
        <f t="shared" si="7"/>
        <v>31</v>
      </c>
      <c r="T37" s="65">
        <f>VLOOKUP($A37,'Return Data'!$B$7:$R$2292,13,0)</f>
        <v>3.1387</v>
      </c>
      <c r="U37" s="66">
        <f t="shared" si="8"/>
        <v>32</v>
      </c>
      <c r="V37" s="65">
        <f>VLOOKUP($A37,'Return Data'!$B$7:$R$2292,17,0)</f>
        <v>3.3006000000000002</v>
      </c>
      <c r="W37" s="66">
        <f t="shared" si="9"/>
        <v>32</v>
      </c>
      <c r="X37" s="65">
        <f>VLOOKUP($A37,'Return Data'!$B$7:$R$2292,14,0)</f>
        <v>4.1670999999999996</v>
      </c>
      <c r="Y37" s="66">
        <f t="shared" si="13"/>
        <v>31</v>
      </c>
      <c r="Z37" s="65">
        <f>VLOOKUP($A37,'Return Data'!$B$7:$R$2292,16,0)</f>
        <v>6.7965999999999998</v>
      </c>
      <c r="AA37" s="67">
        <f t="shared" si="11"/>
        <v>24</v>
      </c>
    </row>
    <row r="38" spans="1:27" x14ac:dyDescent="0.3">
      <c r="A38" s="63" t="s">
        <v>260</v>
      </c>
      <c r="B38" s="64">
        <f>VLOOKUP($A38,'Return Data'!$B$7:$R$2292,3,0)</f>
        <v>44579</v>
      </c>
      <c r="C38" s="65">
        <f>VLOOKUP($A38,'Return Data'!$B$7:$R$2292,4,0)</f>
        <v>3288.0916000000002</v>
      </c>
      <c r="D38" s="65">
        <f>VLOOKUP($A38,'Return Data'!$B$7:$R$2292,5,0)</f>
        <v>2.3290999999999999</v>
      </c>
      <c r="E38" s="66">
        <f t="shared" si="0"/>
        <v>20</v>
      </c>
      <c r="F38" s="65">
        <f>VLOOKUP($A38,'Return Data'!$B$7:$R$2292,6,0)</f>
        <v>2.7936000000000001</v>
      </c>
      <c r="G38" s="66">
        <f t="shared" si="1"/>
        <v>24</v>
      </c>
      <c r="H38" s="65">
        <f>VLOOKUP($A38,'Return Data'!$B$7:$R$2292,7,0)</f>
        <v>3.298</v>
      </c>
      <c r="I38" s="66">
        <f t="shared" si="2"/>
        <v>14</v>
      </c>
      <c r="J38" s="65">
        <f>VLOOKUP($A38,'Return Data'!$B$7:$R$2292,8,0)</f>
        <v>3.3315000000000001</v>
      </c>
      <c r="K38" s="66">
        <f t="shared" si="3"/>
        <v>18</v>
      </c>
      <c r="L38" s="65">
        <f>VLOOKUP($A38,'Return Data'!$B$7:$R$2292,9,0)</f>
        <v>3.4796</v>
      </c>
      <c r="M38" s="66">
        <f t="shared" si="4"/>
        <v>21</v>
      </c>
      <c r="N38" s="65">
        <f>VLOOKUP($A38,'Return Data'!$B$7:$R$2292,10,0)</f>
        <v>3.4615</v>
      </c>
      <c r="O38" s="66">
        <f t="shared" si="5"/>
        <v>7</v>
      </c>
      <c r="P38" s="65">
        <f>VLOOKUP($A38,'Return Data'!$B$7:$R$2292,11,0)</f>
        <v>3.3460000000000001</v>
      </c>
      <c r="Q38" s="66">
        <f t="shared" si="6"/>
        <v>10</v>
      </c>
      <c r="R38" s="65">
        <f>VLOOKUP($A38,'Return Data'!$B$7:$R$2292,12,0)</f>
        <v>3.3148</v>
      </c>
      <c r="S38" s="66">
        <f t="shared" si="7"/>
        <v>12</v>
      </c>
      <c r="T38" s="65">
        <f>VLOOKUP($A38,'Return Data'!$B$7:$R$2292,13,0)</f>
        <v>3.3228</v>
      </c>
      <c r="U38" s="66">
        <f t="shared" si="8"/>
        <v>12</v>
      </c>
      <c r="V38" s="65">
        <f>VLOOKUP($A38,'Return Data'!$B$7:$R$2292,17,0)</f>
        <v>3.6833999999999998</v>
      </c>
      <c r="W38" s="66">
        <f t="shared" si="9"/>
        <v>14</v>
      </c>
      <c r="X38" s="65">
        <f>VLOOKUP($A38,'Return Data'!$B$7:$R$2292,14,0)</f>
        <v>4.5755999999999997</v>
      </c>
      <c r="Y38" s="66">
        <f t="shared" si="13"/>
        <v>17</v>
      </c>
      <c r="Z38" s="65">
        <f>VLOOKUP($A38,'Return Data'!$B$7:$R$2292,16,0)</f>
        <v>6.774</v>
      </c>
      <c r="AA38" s="67">
        <f t="shared" si="11"/>
        <v>25</v>
      </c>
    </row>
    <row r="39" spans="1:27" x14ac:dyDescent="0.3">
      <c r="A39" s="63" t="s">
        <v>2022</v>
      </c>
      <c r="B39" s="64">
        <f>VLOOKUP($A39,'Return Data'!$B$7:$R$2292,3,0)</f>
        <v>44579</v>
      </c>
      <c r="C39" s="65">
        <f>VLOOKUP($A39,'Return Data'!$B$7:$R$2292,4,0)</f>
        <v>2964.97712</v>
      </c>
      <c r="D39" s="65">
        <f>VLOOKUP($A39,'Return Data'!$B$7:$R$2292,5,0)</f>
        <v>2.9272</v>
      </c>
      <c r="E39" s="66">
        <f t="shared" si="0"/>
        <v>7</v>
      </c>
      <c r="F39" s="65">
        <f>VLOOKUP($A39,'Return Data'!$B$7:$R$2292,6,0)</f>
        <v>3.0169999999999999</v>
      </c>
      <c r="G39" s="66">
        <f t="shared" si="1"/>
        <v>8</v>
      </c>
      <c r="H39" s="65">
        <f>VLOOKUP($A39,'Return Data'!$B$7:$R$2292,7,0)</f>
        <v>3.3443999999999998</v>
      </c>
      <c r="I39" s="66">
        <f t="shared" si="2"/>
        <v>6</v>
      </c>
      <c r="J39" s="65">
        <f>VLOOKUP($A39,'Return Data'!$B$7:$R$2292,8,0)</f>
        <v>3.3807999999999998</v>
      </c>
      <c r="K39" s="66">
        <f t="shared" si="3"/>
        <v>10</v>
      </c>
      <c r="L39" s="65">
        <f>VLOOKUP($A39,'Return Data'!$B$7:$R$2292,9,0)</f>
        <v>3.3860000000000001</v>
      </c>
      <c r="M39" s="66">
        <f t="shared" si="4"/>
        <v>28</v>
      </c>
      <c r="N39" s="65">
        <f>VLOOKUP($A39,'Return Data'!$B$7:$R$2292,10,0)</f>
        <v>3.2907999999999999</v>
      </c>
      <c r="O39" s="66">
        <f t="shared" si="5"/>
        <v>29</v>
      </c>
      <c r="P39" s="65">
        <f>VLOOKUP($A39,'Return Data'!$B$7:$R$2292,11,0)</f>
        <v>3.2210999999999999</v>
      </c>
      <c r="Q39" s="66">
        <f t="shared" si="6"/>
        <v>29</v>
      </c>
      <c r="R39" s="65">
        <f>VLOOKUP($A39,'Return Data'!$B$7:$R$2292,12,0)</f>
        <v>3.2176</v>
      </c>
      <c r="S39" s="66">
        <f t="shared" si="7"/>
        <v>29</v>
      </c>
      <c r="T39" s="65">
        <f>VLOOKUP($A39,'Return Data'!$B$7:$R$2292,13,0)</f>
        <v>3.2172999999999998</v>
      </c>
      <c r="U39" s="66">
        <f t="shared" si="8"/>
        <v>29</v>
      </c>
      <c r="V39" s="65">
        <f>VLOOKUP($A39,'Return Data'!$B$7:$R$2292,17,0)</f>
        <v>3.4382000000000001</v>
      </c>
      <c r="W39" s="66">
        <f t="shared" si="9"/>
        <v>29</v>
      </c>
      <c r="X39" s="65">
        <f>VLOOKUP($A39,'Return Data'!$B$7:$R$2292,14,0)</f>
        <v>4.3009000000000004</v>
      </c>
      <c r="Y39" s="66">
        <f t="shared" si="13"/>
        <v>30</v>
      </c>
      <c r="Z39" s="65">
        <f>VLOOKUP($A39,'Return Data'!$B$7:$R$2292,16,0)</f>
        <v>6.4466000000000001</v>
      </c>
      <c r="AA39" s="67">
        <f t="shared" si="11"/>
        <v>27</v>
      </c>
    </row>
    <row r="40" spans="1:27" x14ac:dyDescent="0.3">
      <c r="A40" s="63" t="s">
        <v>261</v>
      </c>
      <c r="B40" s="64">
        <f>VLOOKUP($A40,'Return Data'!$B$7:$R$2292,3,0)</f>
        <v>0</v>
      </c>
      <c r="C40" s="65">
        <f>VLOOKUP($A40,'Return Data'!$B$7:$R$2292,4,0)</f>
        <v>0</v>
      </c>
      <c r="D40" s="65">
        <f>VLOOKUP($A40,'Return Data'!$B$7:$R$2292,5,0)</f>
        <v>0</v>
      </c>
      <c r="E40" s="66">
        <f t="shared" si="0"/>
        <v>37</v>
      </c>
      <c r="F40" s="65">
        <f>VLOOKUP($A40,'Return Data'!$B$7:$R$2292,6,0)</f>
        <v>0</v>
      </c>
      <c r="G40" s="66">
        <f t="shared" si="1"/>
        <v>37</v>
      </c>
      <c r="H40" s="65">
        <f>VLOOKUP($A40,'Return Data'!$B$7:$R$2292,7,0)</f>
        <v>0</v>
      </c>
      <c r="I40" s="66">
        <f t="shared" si="2"/>
        <v>37</v>
      </c>
      <c r="J40" s="65">
        <f>VLOOKUP($A40,'Return Data'!$B$7:$R$2292,8,0)</f>
        <v>0</v>
      </c>
      <c r="K40" s="66">
        <f t="shared" si="3"/>
        <v>37</v>
      </c>
      <c r="L40" s="65">
        <f>VLOOKUP($A40,'Return Data'!$B$7:$R$2292,9,0)</f>
        <v>0</v>
      </c>
      <c r="M40" s="66">
        <f t="shared" si="4"/>
        <v>37</v>
      </c>
      <c r="N40" s="65">
        <f>VLOOKUP($A40,'Return Data'!$B$7:$R$2292,10,0)</f>
        <v>0</v>
      </c>
      <c r="O40" s="66">
        <f t="shared" si="5"/>
        <v>37</v>
      </c>
      <c r="P40" s="65">
        <f>VLOOKUP($A40,'Return Data'!$B$7:$R$2292,11,0)</f>
        <v>0</v>
      </c>
      <c r="Q40" s="66">
        <f t="shared" si="6"/>
        <v>37</v>
      </c>
      <c r="R40" s="65">
        <f>VLOOKUP($A40,'Return Data'!$B$7:$R$2292,12,0)</f>
        <v>0</v>
      </c>
      <c r="S40" s="66">
        <f t="shared" si="7"/>
        <v>37</v>
      </c>
      <c r="T40" s="65">
        <f>VLOOKUP($A40,'Return Data'!$B$7:$R$2292,13,0)</f>
        <v>0</v>
      </c>
      <c r="U40" s="66">
        <f t="shared" si="8"/>
        <v>37</v>
      </c>
      <c r="V40" s="65">
        <f>VLOOKUP($A40,'Return Data'!$B$7:$R$2292,17,0)</f>
        <v>0</v>
      </c>
      <c r="W40" s="66">
        <f t="shared" si="9"/>
        <v>37</v>
      </c>
      <c r="X40" s="65">
        <f>VLOOKUP($A40,'Return Data'!$B$7:$R$2292,14,0)</f>
        <v>0</v>
      </c>
      <c r="Y40" s="66">
        <f t="shared" si="13"/>
        <v>34</v>
      </c>
      <c r="Z40" s="65">
        <f>VLOOKUP($A40,'Return Data'!$B$7:$R$2292,16,0)</f>
        <v>0</v>
      </c>
      <c r="AA40" s="67">
        <f t="shared" si="11"/>
        <v>37</v>
      </c>
    </row>
    <row r="41" spans="1:27" x14ac:dyDescent="0.3">
      <c r="A41" s="63" t="s">
        <v>262</v>
      </c>
      <c r="B41" s="64">
        <f>VLOOKUP($A41,'Return Data'!$B$7:$R$2292,3,0)</f>
        <v>44579</v>
      </c>
      <c r="C41" s="65">
        <f>VLOOKUP($A41,'Return Data'!$B$7:$R$2292,4,0)</f>
        <v>3309.5843</v>
      </c>
      <c r="D41" s="65">
        <f>VLOOKUP($A41,'Return Data'!$B$7:$R$2292,5,0)</f>
        <v>1.768</v>
      </c>
      <c r="E41" s="66">
        <f t="shared" si="0"/>
        <v>32</v>
      </c>
      <c r="F41" s="65">
        <f>VLOOKUP($A41,'Return Data'!$B$7:$R$2292,6,0)</f>
        <v>2.5529000000000002</v>
      </c>
      <c r="G41" s="66">
        <f t="shared" si="1"/>
        <v>35</v>
      </c>
      <c r="H41" s="65">
        <f>VLOOKUP($A41,'Return Data'!$B$7:$R$2292,7,0)</f>
        <v>3.2061999999999999</v>
      </c>
      <c r="I41" s="66">
        <f t="shared" si="2"/>
        <v>30</v>
      </c>
      <c r="J41" s="65">
        <f>VLOOKUP($A41,'Return Data'!$B$7:$R$2292,8,0)</f>
        <v>3.3249</v>
      </c>
      <c r="K41" s="66">
        <f t="shared" si="3"/>
        <v>20</v>
      </c>
      <c r="L41" s="65">
        <f>VLOOKUP($A41,'Return Data'!$B$7:$R$2292,9,0)</f>
        <v>3.5908000000000002</v>
      </c>
      <c r="M41" s="66">
        <f t="shared" si="4"/>
        <v>7</v>
      </c>
      <c r="N41" s="65">
        <f>VLOOKUP($A41,'Return Data'!$B$7:$R$2292,10,0)</f>
        <v>3.4079000000000002</v>
      </c>
      <c r="O41" s="66">
        <f t="shared" si="5"/>
        <v>18</v>
      </c>
      <c r="P41" s="65">
        <f>VLOOKUP($A41,'Return Data'!$B$7:$R$2292,11,0)</f>
        <v>3.3050999999999999</v>
      </c>
      <c r="Q41" s="66">
        <f t="shared" si="6"/>
        <v>19</v>
      </c>
      <c r="R41" s="65">
        <f>VLOOKUP($A41,'Return Data'!$B$7:$R$2292,12,0)</f>
        <v>3.2833000000000001</v>
      </c>
      <c r="S41" s="66">
        <f t="shared" si="7"/>
        <v>21</v>
      </c>
      <c r="T41" s="65">
        <f>VLOOKUP($A41,'Return Data'!$B$7:$R$2292,13,0)</f>
        <v>3.2812999999999999</v>
      </c>
      <c r="U41" s="66">
        <f t="shared" si="8"/>
        <v>22</v>
      </c>
      <c r="V41" s="65">
        <f>VLOOKUP($A41,'Return Data'!$B$7:$R$2292,17,0)</f>
        <v>3.7216999999999998</v>
      </c>
      <c r="W41" s="66">
        <f t="shared" si="9"/>
        <v>7</v>
      </c>
      <c r="X41" s="65">
        <f>VLOOKUP($A41,'Return Data'!$B$7:$R$2292,14,0)</f>
        <v>4.6208999999999998</v>
      </c>
      <c r="Y41" s="66">
        <f t="shared" si="13"/>
        <v>9</v>
      </c>
      <c r="Z41" s="65">
        <f>VLOOKUP($A41,'Return Data'!$B$7:$R$2292,16,0)</f>
        <v>7.1238000000000001</v>
      </c>
      <c r="AA41" s="67">
        <f t="shared" si="11"/>
        <v>11</v>
      </c>
    </row>
    <row r="42" spans="1:27" x14ac:dyDescent="0.3">
      <c r="A42" s="63" t="s">
        <v>263</v>
      </c>
      <c r="B42" s="64">
        <f>VLOOKUP($A42,'Return Data'!$B$7:$R$2292,3,0)</f>
        <v>44579</v>
      </c>
      <c r="C42" s="65">
        <f>VLOOKUP($A42,'Return Data'!$B$7:$R$2292,4,0)</f>
        <v>2018.3146999999999</v>
      </c>
      <c r="D42" s="65">
        <f>VLOOKUP($A42,'Return Data'!$B$7:$R$2292,5,0)</f>
        <v>3.0891000000000002</v>
      </c>
      <c r="E42" s="66">
        <f t="shared" si="0"/>
        <v>3</v>
      </c>
      <c r="F42" s="65">
        <f>VLOOKUP($A42,'Return Data'!$B$7:$R$2292,6,0)</f>
        <v>3.165</v>
      </c>
      <c r="G42" s="66">
        <f t="shared" si="1"/>
        <v>6</v>
      </c>
      <c r="H42" s="65">
        <f>VLOOKUP($A42,'Return Data'!$B$7:$R$2292,7,0)</f>
        <v>3.2921</v>
      </c>
      <c r="I42" s="66">
        <f t="shared" si="2"/>
        <v>16</v>
      </c>
      <c r="J42" s="65">
        <f>VLOOKUP($A42,'Return Data'!$B$7:$R$2292,8,0)</f>
        <v>3.3346</v>
      </c>
      <c r="K42" s="66">
        <f t="shared" si="3"/>
        <v>17</v>
      </c>
      <c r="L42" s="65">
        <f>VLOOKUP($A42,'Return Data'!$B$7:$R$2292,9,0)</f>
        <v>3.5004</v>
      </c>
      <c r="M42" s="66">
        <f t="shared" si="4"/>
        <v>19</v>
      </c>
      <c r="N42" s="65">
        <f>VLOOKUP($A42,'Return Data'!$B$7:$R$2292,10,0)</f>
        <v>3.3875999999999999</v>
      </c>
      <c r="O42" s="66">
        <f t="shared" si="5"/>
        <v>21</v>
      </c>
      <c r="P42" s="65">
        <f>VLOOKUP($A42,'Return Data'!$B$7:$R$2292,11,0)</f>
        <v>3.3148</v>
      </c>
      <c r="Q42" s="66">
        <f t="shared" si="6"/>
        <v>16</v>
      </c>
      <c r="R42" s="65">
        <f>VLOOKUP($A42,'Return Data'!$B$7:$R$2292,12,0)</f>
        <v>3.3071000000000002</v>
      </c>
      <c r="S42" s="66">
        <f t="shared" si="7"/>
        <v>14</v>
      </c>
      <c r="T42" s="65">
        <f>VLOOKUP($A42,'Return Data'!$B$7:$R$2292,13,0)</f>
        <v>3.3243999999999998</v>
      </c>
      <c r="U42" s="66">
        <f t="shared" si="8"/>
        <v>11</v>
      </c>
      <c r="V42" s="65">
        <f>VLOOKUP($A42,'Return Data'!$B$7:$R$2292,17,0)</f>
        <v>3.7509000000000001</v>
      </c>
      <c r="W42" s="66">
        <f t="shared" si="9"/>
        <v>3</v>
      </c>
      <c r="X42" s="65">
        <f>VLOOKUP($A42,'Return Data'!$B$7:$R$2292,14,0)</f>
        <v>4.5918999999999999</v>
      </c>
      <c r="Y42" s="66">
        <f t="shared" si="13"/>
        <v>15</v>
      </c>
      <c r="Z42" s="65">
        <f>VLOOKUP($A42,'Return Data'!$B$7:$R$2292,16,0)</f>
        <v>6.8459000000000003</v>
      </c>
      <c r="AA42" s="67">
        <f t="shared" si="11"/>
        <v>23</v>
      </c>
    </row>
    <row r="43" spans="1:27" x14ac:dyDescent="0.3">
      <c r="A43" s="63" t="s">
        <v>264</v>
      </c>
      <c r="B43" s="64">
        <f>VLOOKUP($A43,'Return Data'!$B$7:$R$2292,3,0)</f>
        <v>44579</v>
      </c>
      <c r="C43" s="65">
        <f>VLOOKUP($A43,'Return Data'!$B$7:$R$2292,4,0)</f>
        <v>3442.6019999999999</v>
      </c>
      <c r="D43" s="65">
        <f>VLOOKUP($A43,'Return Data'!$B$7:$R$2292,5,0)</f>
        <v>2.4609999999999999</v>
      </c>
      <c r="E43" s="66">
        <f t="shared" si="0"/>
        <v>16</v>
      </c>
      <c r="F43" s="65">
        <f>VLOOKUP($A43,'Return Data'!$B$7:$R$2292,6,0)</f>
        <v>2.9722</v>
      </c>
      <c r="G43" s="66">
        <f t="shared" si="1"/>
        <v>13</v>
      </c>
      <c r="H43" s="65">
        <f>VLOOKUP($A43,'Return Data'!$B$7:$R$2292,7,0)</f>
        <v>3.2942999999999998</v>
      </c>
      <c r="I43" s="66">
        <f t="shared" si="2"/>
        <v>15</v>
      </c>
      <c r="J43" s="65">
        <f>VLOOKUP($A43,'Return Data'!$B$7:$R$2292,8,0)</f>
        <v>3.3843999999999999</v>
      </c>
      <c r="K43" s="66">
        <f t="shared" si="3"/>
        <v>8</v>
      </c>
      <c r="L43" s="65">
        <f>VLOOKUP($A43,'Return Data'!$B$7:$R$2292,9,0)</f>
        <v>3.6278000000000001</v>
      </c>
      <c r="M43" s="66">
        <f t="shared" si="4"/>
        <v>4</v>
      </c>
      <c r="N43" s="65">
        <f>VLOOKUP($A43,'Return Data'!$B$7:$R$2292,10,0)</f>
        <v>3.4428999999999998</v>
      </c>
      <c r="O43" s="66">
        <f t="shared" si="5"/>
        <v>10</v>
      </c>
      <c r="P43" s="65">
        <f>VLOOKUP($A43,'Return Data'!$B$7:$R$2292,11,0)</f>
        <v>3.3544999999999998</v>
      </c>
      <c r="Q43" s="66">
        <f t="shared" si="6"/>
        <v>8</v>
      </c>
      <c r="R43" s="65">
        <f>VLOOKUP($A43,'Return Data'!$B$7:$R$2292,12,0)</f>
        <v>3.3321999999999998</v>
      </c>
      <c r="S43" s="66">
        <f t="shared" si="7"/>
        <v>8</v>
      </c>
      <c r="T43" s="65">
        <f>VLOOKUP($A43,'Return Data'!$B$7:$R$2292,13,0)</f>
        <v>3.3332999999999999</v>
      </c>
      <c r="U43" s="66">
        <f t="shared" si="8"/>
        <v>9</v>
      </c>
      <c r="V43" s="65">
        <f>VLOOKUP($A43,'Return Data'!$B$7:$R$2292,17,0)</f>
        <v>3.6903000000000001</v>
      </c>
      <c r="W43" s="66">
        <f t="shared" si="9"/>
        <v>13</v>
      </c>
      <c r="X43" s="65">
        <f>VLOOKUP($A43,'Return Data'!$B$7:$R$2292,14,0)</f>
        <v>4.6193999999999997</v>
      </c>
      <c r="Y43" s="66">
        <f t="shared" si="13"/>
        <v>11</v>
      </c>
      <c r="Z43" s="65">
        <f>VLOOKUP($A43,'Return Data'!$B$7:$R$2292,16,0)</f>
        <v>6.9295</v>
      </c>
      <c r="AA43" s="67">
        <f t="shared" si="11"/>
        <v>21</v>
      </c>
    </row>
    <row r="44" spans="1:27" x14ac:dyDescent="0.3">
      <c r="A44" s="63" t="s">
        <v>265</v>
      </c>
      <c r="B44" s="64">
        <f>VLOOKUP($A44,'Return Data'!$B$7:$R$2292,3,0)</f>
        <v>44579</v>
      </c>
      <c r="C44" s="65">
        <f>VLOOKUP($A44,'Return Data'!$B$7:$R$2292,4,0)</f>
        <v>1136.0227</v>
      </c>
      <c r="D44" s="65">
        <f>VLOOKUP($A44,'Return Data'!$B$7:$R$2292,5,0)</f>
        <v>3.0750999999999999</v>
      </c>
      <c r="E44" s="66">
        <f t="shared" si="0"/>
        <v>4</v>
      </c>
      <c r="F44" s="65">
        <f>VLOOKUP($A44,'Return Data'!$B$7:$R$2292,6,0)</f>
        <v>2.9651999999999998</v>
      </c>
      <c r="G44" s="66">
        <f t="shared" si="1"/>
        <v>14</v>
      </c>
      <c r="H44" s="65">
        <f>VLOOKUP($A44,'Return Data'!$B$7:$R$2292,7,0)</f>
        <v>2.9287000000000001</v>
      </c>
      <c r="I44" s="66">
        <f t="shared" si="2"/>
        <v>36</v>
      </c>
      <c r="J44" s="65">
        <f>VLOOKUP($A44,'Return Data'!$B$7:$R$2292,8,0)</f>
        <v>2.9013</v>
      </c>
      <c r="K44" s="66">
        <f t="shared" si="3"/>
        <v>36</v>
      </c>
      <c r="L44" s="65">
        <f>VLOOKUP($A44,'Return Data'!$B$7:$R$2292,9,0)</f>
        <v>2.9117999999999999</v>
      </c>
      <c r="M44" s="66">
        <f t="shared" si="4"/>
        <v>36</v>
      </c>
      <c r="N44" s="65">
        <f>VLOOKUP($A44,'Return Data'!$B$7:$R$2292,10,0)</f>
        <v>2.9581</v>
      </c>
      <c r="O44" s="66">
        <f t="shared" si="5"/>
        <v>36</v>
      </c>
      <c r="P44" s="65">
        <f>VLOOKUP($A44,'Return Data'!$B$7:$R$2292,11,0)</f>
        <v>2.8767</v>
      </c>
      <c r="Q44" s="66">
        <f t="shared" si="6"/>
        <v>36</v>
      </c>
      <c r="R44" s="65">
        <f>VLOOKUP($A44,'Return Data'!$B$7:$R$2292,12,0)</f>
        <v>2.9037999999999999</v>
      </c>
      <c r="S44" s="66">
        <f t="shared" si="7"/>
        <v>36</v>
      </c>
      <c r="T44" s="65">
        <f>VLOOKUP($A44,'Return Data'!$B$7:$R$2292,13,0)</f>
        <v>2.9323000000000001</v>
      </c>
      <c r="U44" s="66">
        <f t="shared" si="8"/>
        <v>36</v>
      </c>
      <c r="V44" s="65">
        <f>VLOOKUP($A44,'Return Data'!$B$7:$R$2292,17,0)</f>
        <v>3.2109000000000001</v>
      </c>
      <c r="W44" s="66">
        <f t="shared" si="9"/>
        <v>33</v>
      </c>
      <c r="X44" s="65"/>
      <c r="Y44" s="66"/>
      <c r="Z44" s="65">
        <f>VLOOKUP($A44,'Return Data'!$B$7:$R$2292,16,0)</f>
        <v>4.3221999999999996</v>
      </c>
      <c r="AA44" s="67">
        <f t="shared" si="11"/>
        <v>33</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2.3389810810810809</v>
      </c>
      <c r="E46" s="65"/>
      <c r="F46" s="75">
        <f>AVERAGE(F8:F44)</f>
        <v>2.8429540540540534</v>
      </c>
      <c r="G46" s="65"/>
      <c r="H46" s="75">
        <f>AVERAGE(H8:H44)</f>
        <v>3.2110270270270265</v>
      </c>
      <c r="I46" s="65"/>
      <c r="J46" s="75">
        <f>AVERAGE(J8:J44)</f>
        <v>3.245964864864864</v>
      </c>
      <c r="K46" s="65"/>
      <c r="L46" s="75">
        <f>AVERAGE(L8:L44)</f>
        <v>3.3869405405405404</v>
      </c>
      <c r="M46" s="65"/>
      <c r="N46" s="75">
        <f>AVERAGE(N8:N44)</f>
        <v>3.2934270270270272</v>
      </c>
      <c r="O46" s="65"/>
      <c r="P46" s="75">
        <f>AVERAGE(P8:P44)</f>
        <v>3.2032621621621615</v>
      </c>
      <c r="Q46" s="65"/>
      <c r="R46" s="75">
        <f>AVERAGE(R8:R44)</f>
        <v>3.186875675675676</v>
      </c>
      <c r="S46" s="65"/>
      <c r="T46" s="75">
        <f>AVERAGE(T8:T44)</f>
        <v>3.1927621621621629</v>
      </c>
      <c r="U46" s="65"/>
      <c r="V46" s="75">
        <f>AVERAGE(V8:V44)</f>
        <v>3.5021945945945951</v>
      </c>
      <c r="W46" s="65"/>
      <c r="X46" s="75">
        <f>AVERAGE(X8:X44)</f>
        <v>4.4115970588235305</v>
      </c>
      <c r="Y46" s="65"/>
      <c r="Z46" s="75">
        <f>AVERAGE(Z8:Z44)</f>
        <v>6.3454594594594589</v>
      </c>
      <c r="AA46" s="76"/>
    </row>
    <row r="47" spans="1:27" x14ac:dyDescent="0.3">
      <c r="A47" s="73" t="s">
        <v>28</v>
      </c>
      <c r="B47" s="74"/>
      <c r="C47" s="74"/>
      <c r="D47" s="75">
        <f>MIN(D8:D44)</f>
        <v>0</v>
      </c>
      <c r="E47" s="65"/>
      <c r="F47" s="75">
        <f>MIN(F8:F44)</f>
        <v>0</v>
      </c>
      <c r="G47" s="65"/>
      <c r="H47" s="75">
        <f>MIN(H8:H44)</f>
        <v>0</v>
      </c>
      <c r="I47" s="65"/>
      <c r="J47" s="75">
        <f>MIN(J8:J44)</f>
        <v>0</v>
      </c>
      <c r="K47" s="65"/>
      <c r="L47" s="75">
        <f>MIN(L8:L44)</f>
        <v>0</v>
      </c>
      <c r="M47" s="65"/>
      <c r="N47" s="75">
        <f>MIN(N8:N44)</f>
        <v>0</v>
      </c>
      <c r="O47" s="65"/>
      <c r="P47" s="75">
        <f>MIN(P8:P44)</f>
        <v>0</v>
      </c>
      <c r="Q47" s="65"/>
      <c r="R47" s="75">
        <f>MIN(R8:R44)</f>
        <v>0</v>
      </c>
      <c r="S47" s="65"/>
      <c r="T47" s="75">
        <f>MIN(T8:T44)</f>
        <v>0</v>
      </c>
      <c r="U47" s="65"/>
      <c r="V47" s="75">
        <f>MIN(V8:V44)</f>
        <v>0</v>
      </c>
      <c r="W47" s="65"/>
      <c r="X47" s="75">
        <f>MIN(X8:X44)</f>
        <v>0</v>
      </c>
      <c r="Y47" s="65"/>
      <c r="Z47" s="75">
        <f>MIN(Z8:Z44)</f>
        <v>0</v>
      </c>
      <c r="AA47" s="76"/>
    </row>
    <row r="48" spans="1:27" ht="15" thickBot="1" x14ac:dyDescent="0.35">
      <c r="A48" s="77" t="s">
        <v>29</v>
      </c>
      <c r="B48" s="78"/>
      <c r="C48" s="78"/>
      <c r="D48" s="79">
        <f>MAX(D8:D44)</f>
        <v>3.2740999999999998</v>
      </c>
      <c r="E48" s="95"/>
      <c r="F48" s="79">
        <f>MAX(F8:F44)</f>
        <v>3.8180000000000001</v>
      </c>
      <c r="G48" s="95"/>
      <c r="H48" s="79">
        <f>MAX(H8:H44)</f>
        <v>4.0593000000000004</v>
      </c>
      <c r="I48" s="95"/>
      <c r="J48" s="79">
        <f>MAX(J8:J44)</f>
        <v>4.0084</v>
      </c>
      <c r="K48" s="95"/>
      <c r="L48" s="79">
        <f>MAX(L8:L44)</f>
        <v>3.9902000000000002</v>
      </c>
      <c r="M48" s="95"/>
      <c r="N48" s="79">
        <f>MAX(N8:N44)</f>
        <v>3.9775</v>
      </c>
      <c r="O48" s="95"/>
      <c r="P48" s="79">
        <f>MAX(P8:P44)</f>
        <v>3.7532999999999999</v>
      </c>
      <c r="Q48" s="95"/>
      <c r="R48" s="79">
        <f>MAX(R8:R44)</f>
        <v>3.8208000000000002</v>
      </c>
      <c r="S48" s="95"/>
      <c r="T48" s="79">
        <f>MAX(T8:T44)</f>
        <v>3.9422999999999999</v>
      </c>
      <c r="U48" s="95"/>
      <c r="V48" s="79">
        <f>MAX(V8:V44)</f>
        <v>4.4050000000000002</v>
      </c>
      <c r="W48" s="95"/>
      <c r="X48" s="79">
        <f>MAX(X8:X44)</f>
        <v>5.2591000000000001</v>
      </c>
      <c r="Y48" s="95"/>
      <c r="Z48" s="79">
        <f>MAX(Z8:Z44)</f>
        <v>7.6811999999999996</v>
      </c>
      <c r="AA48" s="80"/>
    </row>
    <row r="49" spans="1:1" x14ac:dyDescent="0.3">
      <c r="A49" s="112" t="s">
        <v>433</v>
      </c>
    </row>
    <row r="50" spans="1:1" x14ac:dyDescent="0.3">
      <c r="A50" s="14" t="s">
        <v>340</v>
      </c>
    </row>
  </sheetData>
  <sheetProtection algorithmName="SHA-512" hashValue="d7AI/qYRjOjy3admde3Cx/v6Xc8bYyTjw71er2+U9OobxIr0jzYKjzB88E2dV2If2N+z/Rd1NCHTfWAZIho+7w==" saltValue="WaiVBGcQm9hv8G5pihKPv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M1914" sqref="M1914"/>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1961</v>
      </c>
      <c r="T5" s="125" t="s">
        <v>1962</v>
      </c>
      <c r="U5" s="125" t="s">
        <v>1963</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44579</v>
      </c>
      <c r="E7" s="185">
        <v>1087.95</v>
      </c>
      <c r="F7" s="185">
        <v>-1.1520999999999999</v>
      </c>
      <c r="G7" s="185">
        <v>-0.96760000000000002</v>
      </c>
      <c r="H7" s="185">
        <v>-0.29509999999999997</v>
      </c>
      <c r="I7" s="185">
        <v>0.37830000000000003</v>
      </c>
      <c r="J7" s="185">
        <v>3.9428999999999998</v>
      </c>
      <c r="K7" s="185">
        <v>-3.1332</v>
      </c>
      <c r="L7" s="185">
        <v>7.8640999999999996</v>
      </c>
      <c r="M7" s="185">
        <v>19.2653</v>
      </c>
      <c r="N7" s="185">
        <v>24.787800000000001</v>
      </c>
      <c r="O7" s="185">
        <v>14.1838</v>
      </c>
      <c r="P7" s="185">
        <v>11.3432</v>
      </c>
      <c r="Q7" s="185">
        <v>19.0016</v>
      </c>
      <c r="R7" s="185">
        <v>18.249600000000001</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44579</v>
      </c>
      <c r="E8" s="185">
        <v>1185.67</v>
      </c>
      <c r="F8" s="185">
        <v>-1.1496999999999999</v>
      </c>
      <c r="G8" s="185">
        <v>-0.95979999999999999</v>
      </c>
      <c r="H8" s="185">
        <v>-0.28010000000000002</v>
      </c>
      <c r="I8" s="185">
        <v>0.40899999999999997</v>
      </c>
      <c r="J8" s="185">
        <v>4.0133999999999999</v>
      </c>
      <c r="K8" s="185">
        <v>-2.9420000000000002</v>
      </c>
      <c r="L8" s="185">
        <v>8.3071000000000002</v>
      </c>
      <c r="M8" s="185">
        <v>20.002199999999998</v>
      </c>
      <c r="N8" s="185">
        <v>25.744499999999999</v>
      </c>
      <c r="O8" s="185">
        <v>15.0669</v>
      </c>
      <c r="P8" s="185">
        <v>12.4011</v>
      </c>
      <c r="Q8" s="185">
        <v>14.4688</v>
      </c>
      <c r="R8" s="185">
        <v>19.174900000000001</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44579</v>
      </c>
      <c r="E9" s="185">
        <v>17.149999999999999</v>
      </c>
      <c r="F9" s="185">
        <v>-0.80969999999999998</v>
      </c>
      <c r="G9" s="185">
        <v>-0.29070000000000001</v>
      </c>
      <c r="H9" s="185">
        <v>0.52749999999999997</v>
      </c>
      <c r="I9" s="185">
        <v>1.0012000000000001</v>
      </c>
      <c r="J9" s="185">
        <v>4.1920000000000002</v>
      </c>
      <c r="K9" s="185">
        <v>0.17519999999999999</v>
      </c>
      <c r="L9" s="185">
        <v>14.333299999999999</v>
      </c>
      <c r="M9" s="185">
        <v>27.1312</v>
      </c>
      <c r="N9" s="185">
        <v>28.272300000000001</v>
      </c>
      <c r="O9" s="185">
        <v>20.5686</v>
      </c>
      <c r="P9" s="185"/>
      <c r="Q9" s="185">
        <v>16.9419</v>
      </c>
      <c r="R9" s="185">
        <v>21.0075</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44579</v>
      </c>
      <c r="E10" s="185">
        <v>16.3</v>
      </c>
      <c r="F10" s="185">
        <v>-0.79120000000000001</v>
      </c>
      <c r="G10" s="185">
        <v>-0.24479999999999999</v>
      </c>
      <c r="H10" s="185">
        <v>0.49320000000000003</v>
      </c>
      <c r="I10" s="185">
        <v>0.92879999999999996</v>
      </c>
      <c r="J10" s="185">
        <v>4.0868000000000002</v>
      </c>
      <c r="K10" s="185">
        <v>-0.1837</v>
      </c>
      <c r="L10" s="185">
        <v>13.5097</v>
      </c>
      <c r="M10" s="185">
        <v>25.771599999999999</v>
      </c>
      <c r="N10" s="185">
        <v>26.454599999999999</v>
      </c>
      <c r="O10" s="185">
        <v>18.869399999999999</v>
      </c>
      <c r="P10" s="185"/>
      <c r="Q10" s="185">
        <v>15.229799999999999</v>
      </c>
      <c r="R10" s="185">
        <v>19.360399999999998</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44579</v>
      </c>
      <c r="E11" s="185">
        <v>86.37</v>
      </c>
      <c r="F11" s="185">
        <v>-0.9405</v>
      </c>
      <c r="G11" s="185">
        <v>-0.89500000000000002</v>
      </c>
      <c r="H11" s="185">
        <v>0</v>
      </c>
      <c r="I11" s="185">
        <v>0.46529999999999999</v>
      </c>
      <c r="J11" s="185">
        <v>4.2864000000000004</v>
      </c>
      <c r="K11" s="185">
        <v>-1.8856999999999999</v>
      </c>
      <c r="L11" s="185">
        <v>14.4125</v>
      </c>
      <c r="M11" s="185">
        <v>26.106000000000002</v>
      </c>
      <c r="N11" s="185">
        <v>29.8992</v>
      </c>
      <c r="O11" s="185">
        <v>17.220400000000001</v>
      </c>
      <c r="P11" s="185">
        <v>13.165800000000001</v>
      </c>
      <c r="Q11" s="185">
        <v>12.4574</v>
      </c>
      <c r="R11" s="185">
        <v>23.242000000000001</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44579</v>
      </c>
      <c r="E12" s="185">
        <v>94.76</v>
      </c>
      <c r="F12" s="185">
        <v>-0.94079999999999997</v>
      </c>
      <c r="G12" s="185">
        <v>-0.88900000000000001</v>
      </c>
      <c r="H12" s="185">
        <v>0</v>
      </c>
      <c r="I12" s="185">
        <v>0.47710000000000002</v>
      </c>
      <c r="J12" s="185">
        <v>4.3383000000000003</v>
      </c>
      <c r="K12" s="185">
        <v>-1.7012</v>
      </c>
      <c r="L12" s="185">
        <v>14.832800000000001</v>
      </c>
      <c r="M12" s="185">
        <v>26.769200000000001</v>
      </c>
      <c r="N12" s="185">
        <v>30.793700000000001</v>
      </c>
      <c r="O12" s="185">
        <v>18.053000000000001</v>
      </c>
      <c r="P12" s="185">
        <v>14.3354</v>
      </c>
      <c r="Q12" s="185">
        <v>13.461</v>
      </c>
      <c r="R12" s="185">
        <v>24.066299999999998</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1742</v>
      </c>
      <c r="C13" s="181">
        <v>141006</v>
      </c>
      <c r="D13" s="184">
        <v>44579</v>
      </c>
      <c r="E13" s="185">
        <v>20.511199999999999</v>
      </c>
      <c r="F13" s="185">
        <v>-0.82250000000000001</v>
      </c>
      <c r="G13" s="185">
        <v>-0.70630000000000004</v>
      </c>
      <c r="H13" s="185">
        <v>0.62990000000000002</v>
      </c>
      <c r="I13" s="185">
        <v>2.4565999999999999</v>
      </c>
      <c r="J13" s="185">
        <v>5.9593999999999996</v>
      </c>
      <c r="K13" s="185">
        <v>-0.72260000000000002</v>
      </c>
      <c r="L13" s="185">
        <v>8.0207999999999995</v>
      </c>
      <c r="M13" s="185">
        <v>22.6372</v>
      </c>
      <c r="N13" s="185">
        <v>26.468699999999998</v>
      </c>
      <c r="O13" s="185">
        <v>21.3428</v>
      </c>
      <c r="P13" s="185"/>
      <c r="Q13" s="185">
        <v>16.194099999999999</v>
      </c>
      <c r="R13" s="185">
        <v>21.143000000000001</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1743</v>
      </c>
      <c r="C14" s="181">
        <v>141004</v>
      </c>
      <c r="D14" s="184">
        <v>44579</v>
      </c>
      <c r="E14" s="185">
        <v>19.001999999999999</v>
      </c>
      <c r="F14" s="185">
        <v>-0.82720000000000005</v>
      </c>
      <c r="G14" s="185">
        <v>-0.72460000000000002</v>
      </c>
      <c r="H14" s="185">
        <v>0.59770000000000001</v>
      </c>
      <c r="I14" s="185">
        <v>2.3908</v>
      </c>
      <c r="J14" s="185">
        <v>5.8029999999999999</v>
      </c>
      <c r="K14" s="185">
        <v>-1.145</v>
      </c>
      <c r="L14" s="185">
        <v>7.0837000000000003</v>
      </c>
      <c r="M14" s="185">
        <v>21.037199999999999</v>
      </c>
      <c r="N14" s="185">
        <v>24.288699999999999</v>
      </c>
      <c r="O14" s="185">
        <v>19.404299999999999</v>
      </c>
      <c r="P14" s="185"/>
      <c r="Q14" s="185">
        <v>14.3535</v>
      </c>
      <c r="R14" s="185">
        <v>19.127500000000001</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44579</v>
      </c>
      <c r="E15" s="185">
        <v>25.89</v>
      </c>
      <c r="F15" s="185">
        <v>-1.5589</v>
      </c>
      <c r="G15" s="185">
        <v>-1.1832</v>
      </c>
      <c r="H15" s="185">
        <v>0.27110000000000001</v>
      </c>
      <c r="I15" s="185">
        <v>0.27110000000000001</v>
      </c>
      <c r="J15" s="185">
        <v>5.2011000000000003</v>
      </c>
      <c r="K15" s="185">
        <v>2.8605</v>
      </c>
      <c r="L15" s="185">
        <v>13.702199999999999</v>
      </c>
      <c r="M15" s="185">
        <v>41.630200000000002</v>
      </c>
      <c r="N15" s="185">
        <v>57.004199999999997</v>
      </c>
      <c r="O15" s="185">
        <v>26.869599999999998</v>
      </c>
      <c r="P15" s="185">
        <v>19.929600000000001</v>
      </c>
      <c r="Q15" s="185">
        <v>18.8766</v>
      </c>
      <c r="R15" s="185">
        <v>41.587800000000001</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44579</v>
      </c>
      <c r="E16" s="185">
        <v>24.69</v>
      </c>
      <c r="F16" s="185">
        <v>-1.5549999999999999</v>
      </c>
      <c r="G16" s="185">
        <v>-1.2004999999999999</v>
      </c>
      <c r="H16" s="185">
        <v>0.24360000000000001</v>
      </c>
      <c r="I16" s="185">
        <v>0.24360000000000001</v>
      </c>
      <c r="J16" s="185">
        <v>5.1086</v>
      </c>
      <c r="K16" s="185">
        <v>2.6610999999999998</v>
      </c>
      <c r="L16" s="185">
        <v>13.2569</v>
      </c>
      <c r="M16" s="185">
        <v>40.764000000000003</v>
      </c>
      <c r="N16" s="185">
        <v>55.674700000000001</v>
      </c>
      <c r="O16" s="185">
        <v>25.779199999999999</v>
      </c>
      <c r="P16" s="185">
        <v>18.9343</v>
      </c>
      <c r="Q16" s="185">
        <v>17.855499999999999</v>
      </c>
      <c r="R16" s="185">
        <v>40.355200000000004</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44579</v>
      </c>
      <c r="E17" s="185">
        <v>275.83</v>
      </c>
      <c r="F17" s="185">
        <v>-0.91600000000000004</v>
      </c>
      <c r="G17" s="185">
        <v>-0.67700000000000005</v>
      </c>
      <c r="H17" s="185">
        <v>0.40770000000000001</v>
      </c>
      <c r="I17" s="185">
        <v>1.3671</v>
      </c>
      <c r="J17" s="185">
        <v>5.0260999999999996</v>
      </c>
      <c r="K17" s="185">
        <v>0.1125</v>
      </c>
      <c r="L17" s="185">
        <v>10.553100000000001</v>
      </c>
      <c r="M17" s="185">
        <v>22.248799999999999</v>
      </c>
      <c r="N17" s="185">
        <v>26.278400000000001</v>
      </c>
      <c r="O17" s="185">
        <v>20.356300000000001</v>
      </c>
      <c r="P17" s="185">
        <v>16.974900000000002</v>
      </c>
      <c r="Q17" s="185">
        <v>16.053899999999999</v>
      </c>
      <c r="R17" s="185">
        <v>22.9267</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44579</v>
      </c>
      <c r="E18" s="185">
        <v>253.92</v>
      </c>
      <c r="F18" s="185">
        <v>-0.92090000000000005</v>
      </c>
      <c r="G18" s="185">
        <v>-0.69220000000000004</v>
      </c>
      <c r="H18" s="185">
        <v>0.38350000000000001</v>
      </c>
      <c r="I18" s="185">
        <v>1.3167</v>
      </c>
      <c r="J18" s="185">
        <v>4.9126000000000003</v>
      </c>
      <c r="K18" s="185">
        <v>-0.20039999999999999</v>
      </c>
      <c r="L18" s="185">
        <v>9.8554999999999993</v>
      </c>
      <c r="M18" s="185">
        <v>21.104600000000001</v>
      </c>
      <c r="N18" s="185">
        <v>24.757999999999999</v>
      </c>
      <c r="O18" s="185">
        <v>18.954899999999999</v>
      </c>
      <c r="P18" s="185">
        <v>15.547800000000001</v>
      </c>
      <c r="Q18" s="185">
        <v>11.8072</v>
      </c>
      <c r="R18" s="185">
        <v>21.490400000000001</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44579</v>
      </c>
      <c r="E19" s="185">
        <v>262.78699999999998</v>
      </c>
      <c r="F19" s="185">
        <v>-0.78939999999999999</v>
      </c>
      <c r="G19" s="185">
        <v>-0.58709999999999996</v>
      </c>
      <c r="H19" s="185">
        <v>-0.42820000000000003</v>
      </c>
      <c r="I19" s="185">
        <v>0.76459999999999995</v>
      </c>
      <c r="J19" s="185">
        <v>3.7309999999999999</v>
      </c>
      <c r="K19" s="185">
        <v>-1.5495000000000001</v>
      </c>
      <c r="L19" s="185">
        <v>8.2318999999999996</v>
      </c>
      <c r="M19" s="185">
        <v>21.0688</v>
      </c>
      <c r="N19" s="185">
        <v>26.122199999999999</v>
      </c>
      <c r="O19" s="185">
        <v>20.782299999999999</v>
      </c>
      <c r="P19" s="185">
        <v>15.5307</v>
      </c>
      <c r="Q19" s="185">
        <v>15.3245</v>
      </c>
      <c r="R19" s="185">
        <v>21.331399999999999</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44579</v>
      </c>
      <c r="E20" s="185">
        <v>242.38399999999999</v>
      </c>
      <c r="F20" s="185">
        <v>-0.79200000000000004</v>
      </c>
      <c r="G20" s="185">
        <v>-0.59789999999999999</v>
      </c>
      <c r="H20" s="185">
        <v>-0.44729999999999998</v>
      </c>
      <c r="I20" s="185">
        <v>0.72599999999999998</v>
      </c>
      <c r="J20" s="185">
        <v>3.64</v>
      </c>
      <c r="K20" s="185">
        <v>-1.7996000000000001</v>
      </c>
      <c r="L20" s="185">
        <v>7.6779000000000002</v>
      </c>
      <c r="M20" s="185">
        <v>20.140799999999999</v>
      </c>
      <c r="N20" s="185">
        <v>24.852</v>
      </c>
      <c r="O20" s="185">
        <v>19.583200000000001</v>
      </c>
      <c r="P20" s="185">
        <v>14.326499999999999</v>
      </c>
      <c r="Q20" s="185">
        <v>15.104100000000001</v>
      </c>
      <c r="R20" s="185">
        <v>20.1294</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44579</v>
      </c>
      <c r="E21" s="185">
        <v>42.87</v>
      </c>
      <c r="F21" s="185">
        <v>-0.97019999999999995</v>
      </c>
      <c r="G21" s="185">
        <v>-0.64890000000000003</v>
      </c>
      <c r="H21" s="185">
        <v>0.3276</v>
      </c>
      <c r="I21" s="185">
        <v>0.89429999999999998</v>
      </c>
      <c r="J21" s="185">
        <v>4.8166000000000002</v>
      </c>
      <c r="K21" s="185">
        <v>1.829</v>
      </c>
      <c r="L21" s="185">
        <v>12.994199999999999</v>
      </c>
      <c r="M21" s="185">
        <v>25.9771</v>
      </c>
      <c r="N21" s="185">
        <v>30.820900000000002</v>
      </c>
      <c r="O21" s="185">
        <v>19.467500000000001</v>
      </c>
      <c r="P21" s="185">
        <v>16.105599999999999</v>
      </c>
      <c r="Q21" s="185">
        <v>14.244400000000001</v>
      </c>
      <c r="R21" s="185">
        <v>22.087599999999998</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44579</v>
      </c>
      <c r="E22" s="185">
        <v>39.619999999999997</v>
      </c>
      <c r="F22" s="185">
        <v>-0.95</v>
      </c>
      <c r="G22" s="185">
        <v>-0.65200000000000002</v>
      </c>
      <c r="H22" s="185">
        <v>0.30380000000000001</v>
      </c>
      <c r="I22" s="185">
        <v>0.83989999999999998</v>
      </c>
      <c r="J22" s="185">
        <v>4.6486999999999998</v>
      </c>
      <c r="K22" s="185">
        <v>1.3557999999999999</v>
      </c>
      <c r="L22" s="185">
        <v>11.952500000000001</v>
      </c>
      <c r="M22" s="185">
        <v>24.239599999999999</v>
      </c>
      <c r="N22" s="185">
        <v>28.4695</v>
      </c>
      <c r="O22" s="185">
        <v>17.503699999999998</v>
      </c>
      <c r="P22" s="185">
        <v>14.619300000000001</v>
      </c>
      <c r="Q22" s="185">
        <v>11.696199999999999</v>
      </c>
      <c r="R22" s="185">
        <v>20.013999999999999</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44579</v>
      </c>
      <c r="E23" s="185">
        <v>180.1737</v>
      </c>
      <c r="F23" s="185">
        <v>-0.74929999999999997</v>
      </c>
      <c r="G23" s="185">
        <v>-0.65210000000000001</v>
      </c>
      <c r="H23" s="185">
        <v>0.25090000000000001</v>
      </c>
      <c r="I23" s="185">
        <v>1.3646</v>
      </c>
      <c r="J23" s="185">
        <v>3.7431999999999999</v>
      </c>
      <c r="K23" s="185">
        <v>-1.869</v>
      </c>
      <c r="L23" s="185">
        <v>7.2832999999999997</v>
      </c>
      <c r="M23" s="185">
        <v>19.416499999999999</v>
      </c>
      <c r="N23" s="185">
        <v>22.929200000000002</v>
      </c>
      <c r="O23" s="185">
        <v>16.099799999999998</v>
      </c>
      <c r="P23" s="185">
        <v>12.536</v>
      </c>
      <c r="Q23" s="185">
        <v>13.9617</v>
      </c>
      <c r="R23" s="185">
        <v>19.1174</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44579</v>
      </c>
      <c r="E24" s="185">
        <v>198.48439999999999</v>
      </c>
      <c r="F24" s="185">
        <v>-0.74660000000000004</v>
      </c>
      <c r="G24" s="185">
        <v>-0.64139999999999997</v>
      </c>
      <c r="H24" s="185">
        <v>0.27</v>
      </c>
      <c r="I24" s="185">
        <v>1.4036999999999999</v>
      </c>
      <c r="J24" s="185">
        <v>3.8328000000000002</v>
      </c>
      <c r="K24" s="185">
        <v>-1.6223000000000001</v>
      </c>
      <c r="L24" s="185">
        <v>7.8377999999999997</v>
      </c>
      <c r="M24" s="185">
        <v>20.330400000000001</v>
      </c>
      <c r="N24" s="185">
        <v>24.171600000000002</v>
      </c>
      <c r="O24" s="185">
        <v>17.299099999999999</v>
      </c>
      <c r="P24" s="185">
        <v>13.8447</v>
      </c>
      <c r="Q24" s="185">
        <v>15.1966</v>
      </c>
      <c r="R24" s="185">
        <v>20.3141</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44579</v>
      </c>
      <c r="E25" s="185">
        <v>81.353999999999999</v>
      </c>
      <c r="F25" s="185">
        <v>-0.84709999999999996</v>
      </c>
      <c r="G25" s="185">
        <v>-0.77810000000000001</v>
      </c>
      <c r="H25" s="185">
        <v>0.37509999999999999</v>
      </c>
      <c r="I25" s="185">
        <v>1.6366000000000001</v>
      </c>
      <c r="J25" s="185">
        <v>4.3655999999999997</v>
      </c>
      <c r="K25" s="185">
        <v>-0.6885</v>
      </c>
      <c r="L25" s="185">
        <v>8.7024000000000008</v>
      </c>
      <c r="M25" s="185">
        <v>22.043199999999999</v>
      </c>
      <c r="N25" s="185">
        <v>26.623000000000001</v>
      </c>
      <c r="O25" s="185">
        <v>16.482900000000001</v>
      </c>
      <c r="P25" s="185">
        <v>12.3546</v>
      </c>
      <c r="Q25" s="185">
        <v>13.291700000000001</v>
      </c>
      <c r="R25" s="185">
        <v>20.332599999999999</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1796</v>
      </c>
      <c r="C26" s="181"/>
      <c r="D26" s="184">
        <v>44579</v>
      </c>
      <c r="E26" s="185">
        <v>81.353999999999999</v>
      </c>
      <c r="F26" s="185">
        <v>-0.84709999999999996</v>
      </c>
      <c r="G26" s="185">
        <v>-0.77810000000000001</v>
      </c>
      <c r="H26" s="185">
        <v>0.37509999999999999</v>
      </c>
      <c r="I26" s="185">
        <v>1.6366000000000001</v>
      </c>
      <c r="J26" s="185">
        <v>4.3655999999999997</v>
      </c>
      <c r="K26" s="185">
        <v>-0.6885</v>
      </c>
      <c r="L26" s="185">
        <v>8.7024000000000008</v>
      </c>
      <c r="M26" s="185">
        <v>22.043199999999999</v>
      </c>
      <c r="N26" s="185">
        <v>26.623000000000001</v>
      </c>
      <c r="O26" s="185">
        <v>16.482900000000001</v>
      </c>
      <c r="P26" s="185">
        <v>13.711399999999999</v>
      </c>
      <c r="Q26" s="185">
        <v>15.887</v>
      </c>
      <c r="R26" s="185">
        <v>20.332599999999999</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1797</v>
      </c>
      <c r="C27" s="181">
        <v>119062</v>
      </c>
      <c r="D27" s="184">
        <v>44579</v>
      </c>
      <c r="E27" s="185">
        <v>86.225999999999999</v>
      </c>
      <c r="F27" s="185">
        <v>-0.84519999999999995</v>
      </c>
      <c r="G27" s="185">
        <v>-0.77100000000000002</v>
      </c>
      <c r="H27" s="185">
        <v>0.38769999999999999</v>
      </c>
      <c r="I27" s="185">
        <v>1.6624000000000001</v>
      </c>
      <c r="J27" s="185">
        <v>4.4252000000000002</v>
      </c>
      <c r="K27" s="185">
        <v>-0.5272</v>
      </c>
      <c r="L27" s="185">
        <v>9.0556999999999999</v>
      </c>
      <c r="M27" s="185">
        <v>22.635100000000001</v>
      </c>
      <c r="N27" s="185">
        <v>27.428799999999999</v>
      </c>
      <c r="O27" s="185">
        <v>17.222999999999999</v>
      </c>
      <c r="P27" s="185">
        <v>13.1388</v>
      </c>
      <c r="Q27" s="185">
        <v>12.9527</v>
      </c>
      <c r="R27" s="185">
        <v>21.0914</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44579</v>
      </c>
      <c r="E28" s="185">
        <v>86.225999999999999</v>
      </c>
      <c r="F28" s="185">
        <v>-0.84519999999999995</v>
      </c>
      <c r="G28" s="185">
        <v>-0.77100000000000002</v>
      </c>
      <c r="H28" s="185">
        <v>0.38769999999999999</v>
      </c>
      <c r="I28" s="185">
        <v>1.6624000000000001</v>
      </c>
      <c r="J28" s="185">
        <v>4.4252000000000002</v>
      </c>
      <c r="K28" s="185">
        <v>-0.5272</v>
      </c>
      <c r="L28" s="185">
        <v>9.0556999999999999</v>
      </c>
      <c r="M28" s="185">
        <v>22.635100000000001</v>
      </c>
      <c r="N28" s="185">
        <v>27.428799999999999</v>
      </c>
      <c r="O28" s="185">
        <v>17.222999999999999</v>
      </c>
      <c r="P28" s="185">
        <v>14.6706</v>
      </c>
      <c r="Q28" s="185">
        <v>16.255800000000001</v>
      </c>
      <c r="R28" s="185">
        <v>21.0914</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44579</v>
      </c>
      <c r="E29" s="185">
        <v>17.212</v>
      </c>
      <c r="F29" s="185">
        <v>-0.88219999999999998</v>
      </c>
      <c r="G29" s="185">
        <v>-0.6603</v>
      </c>
      <c r="H29" s="185">
        <v>0.4148</v>
      </c>
      <c r="I29" s="185">
        <v>1.3771</v>
      </c>
      <c r="J29" s="185">
        <v>4.9844999999999997</v>
      </c>
      <c r="K29" s="185">
        <v>-0.41199999999999998</v>
      </c>
      <c r="L29" s="185">
        <v>11.140499999999999</v>
      </c>
      <c r="M29" s="185">
        <v>22.075299999999999</v>
      </c>
      <c r="N29" s="185">
        <v>24.273499999999999</v>
      </c>
      <c r="O29" s="185">
        <v>18.196999999999999</v>
      </c>
      <c r="P29" s="185"/>
      <c r="Q29" s="185">
        <v>18.222799999999999</v>
      </c>
      <c r="R29" s="185">
        <v>20.172999999999998</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44579</v>
      </c>
      <c r="E30" s="185">
        <v>16.432099999999998</v>
      </c>
      <c r="F30" s="185">
        <v>-0.8861</v>
      </c>
      <c r="G30" s="185">
        <v>-0.6764</v>
      </c>
      <c r="H30" s="185">
        <v>0.3861</v>
      </c>
      <c r="I30" s="185">
        <v>1.3194999999999999</v>
      </c>
      <c r="J30" s="185">
        <v>4.8474000000000004</v>
      </c>
      <c r="K30" s="185">
        <v>-0.78490000000000004</v>
      </c>
      <c r="L30" s="185">
        <v>10.304</v>
      </c>
      <c r="M30" s="185">
        <v>20.714200000000002</v>
      </c>
      <c r="N30" s="185">
        <v>22.443899999999999</v>
      </c>
      <c r="O30" s="185">
        <v>16.504300000000001</v>
      </c>
      <c r="P30" s="185"/>
      <c r="Q30" s="185">
        <v>16.544899999999998</v>
      </c>
      <c r="R30" s="185">
        <v>18.413799999999998</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44579</v>
      </c>
      <c r="E31" s="185">
        <v>225.56</v>
      </c>
      <c r="F31" s="185">
        <v>-0.7611</v>
      </c>
      <c r="G31" s="185">
        <v>-0.50729999999999997</v>
      </c>
      <c r="H31" s="185">
        <v>0.69189999999999996</v>
      </c>
      <c r="I31" s="185">
        <v>2.4201999999999999</v>
      </c>
      <c r="J31" s="185">
        <v>6.1809000000000003</v>
      </c>
      <c r="K31" s="185">
        <v>3.1E-2</v>
      </c>
      <c r="L31" s="185">
        <v>18.6159</v>
      </c>
      <c r="M31" s="185">
        <v>32.231200000000001</v>
      </c>
      <c r="N31" s="185">
        <v>42.7866</v>
      </c>
      <c r="O31" s="185">
        <v>20.954499999999999</v>
      </c>
      <c r="P31" s="185">
        <v>15.8169</v>
      </c>
      <c r="Q31" s="185">
        <v>15.0509</v>
      </c>
      <c r="R31" s="185">
        <v>25.7423</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44579</v>
      </c>
      <c r="E32" s="185">
        <v>245.24</v>
      </c>
      <c r="F32" s="185">
        <v>-0.76080000000000003</v>
      </c>
      <c r="G32" s="185">
        <v>-0.50309999999999999</v>
      </c>
      <c r="H32" s="185">
        <v>0.70220000000000005</v>
      </c>
      <c r="I32" s="185">
        <v>2.4437000000000002</v>
      </c>
      <c r="J32" s="185">
        <v>6.2335000000000003</v>
      </c>
      <c r="K32" s="185">
        <v>0.16750000000000001</v>
      </c>
      <c r="L32" s="185">
        <v>18.927299999999999</v>
      </c>
      <c r="M32" s="185">
        <v>32.734400000000001</v>
      </c>
      <c r="N32" s="185">
        <v>43.482300000000002</v>
      </c>
      <c r="O32" s="185">
        <v>21.611699999999999</v>
      </c>
      <c r="P32" s="185">
        <v>16.799900000000001</v>
      </c>
      <c r="Q32" s="185">
        <v>17.682500000000001</v>
      </c>
      <c r="R32" s="185">
        <v>26.379100000000001</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44579</v>
      </c>
      <c r="E33" s="185">
        <v>16.588200000000001</v>
      </c>
      <c r="F33" s="185">
        <v>-0.94940000000000002</v>
      </c>
      <c r="G33" s="185">
        <v>-0.70340000000000003</v>
      </c>
      <c r="H33" s="185">
        <v>0.1201</v>
      </c>
      <c r="I33" s="185">
        <v>1.1352</v>
      </c>
      <c r="J33" s="185">
        <v>4.1573000000000002</v>
      </c>
      <c r="K33" s="185">
        <v>-1.7425999999999999</v>
      </c>
      <c r="L33" s="185">
        <v>12.037800000000001</v>
      </c>
      <c r="M33" s="185">
        <v>21.055199999999999</v>
      </c>
      <c r="N33" s="185">
        <v>23.1721</v>
      </c>
      <c r="O33" s="185">
        <v>13.7714</v>
      </c>
      <c r="P33" s="185">
        <v>9.9420000000000002</v>
      </c>
      <c r="Q33" s="185">
        <v>10.143700000000001</v>
      </c>
      <c r="R33" s="185">
        <v>19.2576</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44579</v>
      </c>
      <c r="E34" s="185">
        <v>17.8431</v>
      </c>
      <c r="F34" s="185">
        <v>-0.94710000000000005</v>
      </c>
      <c r="G34" s="185">
        <v>-0.69399999999999995</v>
      </c>
      <c r="H34" s="185">
        <v>0.13689999999999999</v>
      </c>
      <c r="I34" s="185">
        <v>1.1697</v>
      </c>
      <c r="J34" s="185">
        <v>4.2382999999999997</v>
      </c>
      <c r="K34" s="185">
        <v>-1.5205</v>
      </c>
      <c r="L34" s="185">
        <v>12.5549</v>
      </c>
      <c r="M34" s="185">
        <v>21.886600000000001</v>
      </c>
      <c r="N34" s="185">
        <v>24.221800000000002</v>
      </c>
      <c r="O34" s="185">
        <v>14.8935</v>
      </c>
      <c r="P34" s="185">
        <v>11.479799999999999</v>
      </c>
      <c r="Q34" s="185">
        <v>11.687799999999999</v>
      </c>
      <c r="R34" s="185">
        <v>20.2501</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44579</v>
      </c>
      <c r="E35" s="185">
        <v>19.12</v>
      </c>
      <c r="F35" s="185">
        <v>-1.2397</v>
      </c>
      <c r="G35" s="185">
        <v>-0.72689999999999999</v>
      </c>
      <c r="H35" s="185">
        <v>0.36749999999999999</v>
      </c>
      <c r="I35" s="185">
        <v>0.79069999999999996</v>
      </c>
      <c r="J35" s="185">
        <v>5.6938000000000004</v>
      </c>
      <c r="K35" s="185">
        <v>-0.93259999999999998</v>
      </c>
      <c r="L35" s="185">
        <v>11.0982</v>
      </c>
      <c r="M35" s="185">
        <v>25.7895</v>
      </c>
      <c r="N35" s="185">
        <v>31.680399999999999</v>
      </c>
      <c r="O35" s="185">
        <v>18.585999999999999</v>
      </c>
      <c r="P35" s="185">
        <v>13.704499999999999</v>
      </c>
      <c r="Q35" s="185">
        <v>13.6808</v>
      </c>
      <c r="R35" s="185">
        <v>23.066400000000002</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44579</v>
      </c>
      <c r="E36" s="185">
        <v>17.71</v>
      </c>
      <c r="F36" s="185">
        <v>-1.2270000000000001</v>
      </c>
      <c r="G36" s="185">
        <v>-0.72870000000000001</v>
      </c>
      <c r="H36" s="185">
        <v>0.33989999999999998</v>
      </c>
      <c r="I36" s="185">
        <v>0.73950000000000005</v>
      </c>
      <c r="J36" s="185">
        <v>5.5423</v>
      </c>
      <c r="K36" s="185">
        <v>-1.2270000000000001</v>
      </c>
      <c r="L36" s="185">
        <v>10.4115</v>
      </c>
      <c r="M36" s="185">
        <v>24.630500000000001</v>
      </c>
      <c r="N36" s="185">
        <v>30.029399999999999</v>
      </c>
      <c r="O36" s="185">
        <v>17.045300000000001</v>
      </c>
      <c r="P36" s="185">
        <v>11.998200000000001</v>
      </c>
      <c r="Q36" s="185">
        <v>11.971</v>
      </c>
      <c r="R36" s="185">
        <v>21.520299999999999</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44579</v>
      </c>
      <c r="E37" s="185">
        <v>16.0731</v>
      </c>
      <c r="F37" s="185">
        <v>-1.0807</v>
      </c>
      <c r="G37" s="185">
        <v>-0.92459999999999998</v>
      </c>
      <c r="H37" s="185">
        <v>4.9799999999999997E-2</v>
      </c>
      <c r="I37" s="185">
        <v>1.3973</v>
      </c>
      <c r="J37" s="185">
        <v>4.6875999999999998</v>
      </c>
      <c r="K37" s="185">
        <v>-2.2465999999999999</v>
      </c>
      <c r="L37" s="185">
        <v>11.6234</v>
      </c>
      <c r="M37" s="185">
        <v>18.805700000000002</v>
      </c>
      <c r="N37" s="185">
        <v>23.352699999999999</v>
      </c>
      <c r="O37" s="185">
        <v>16.715699999999998</v>
      </c>
      <c r="P37" s="185"/>
      <c r="Q37" s="185">
        <v>16.534500000000001</v>
      </c>
      <c r="R37" s="185">
        <v>18.377199999999998</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44579</v>
      </c>
      <c r="E38" s="185">
        <v>15.098000000000001</v>
      </c>
      <c r="F38" s="185">
        <v>-1.0855999999999999</v>
      </c>
      <c r="G38" s="185">
        <v>-0.94610000000000005</v>
      </c>
      <c r="H38" s="185">
        <v>1.26E-2</v>
      </c>
      <c r="I38" s="185">
        <v>1.32</v>
      </c>
      <c r="J38" s="185">
        <v>4.5068000000000001</v>
      </c>
      <c r="K38" s="185">
        <v>-2.7328999999999999</v>
      </c>
      <c r="L38" s="185">
        <v>10.5077</v>
      </c>
      <c r="M38" s="185">
        <v>17.046900000000001</v>
      </c>
      <c r="N38" s="185">
        <v>20.9407</v>
      </c>
      <c r="O38" s="185">
        <v>14.3818</v>
      </c>
      <c r="P38" s="185"/>
      <c r="Q38" s="185">
        <v>14.2064</v>
      </c>
      <c r="R38" s="185">
        <v>16.0426</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44579</v>
      </c>
      <c r="E39" s="185">
        <v>15.7927</v>
      </c>
      <c r="F39" s="185">
        <v>-0.96199999999999997</v>
      </c>
      <c r="G39" s="185">
        <v>-0.82020000000000004</v>
      </c>
      <c r="H39" s="185">
        <v>5.96E-2</v>
      </c>
      <c r="I39" s="185">
        <v>0.62890000000000001</v>
      </c>
      <c r="J39" s="185">
        <v>4.3606999999999996</v>
      </c>
      <c r="K39" s="185">
        <v>-0.2646</v>
      </c>
      <c r="L39" s="185">
        <v>8.6170000000000009</v>
      </c>
      <c r="M39" s="185">
        <v>21.023299999999999</v>
      </c>
      <c r="N39" s="185">
        <v>23.0258</v>
      </c>
      <c r="O39" s="185">
        <v>16.030200000000001</v>
      </c>
      <c r="P39" s="185"/>
      <c r="Q39" s="185">
        <v>13.712</v>
      </c>
      <c r="R39" s="185">
        <v>16.7486</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44579</v>
      </c>
      <c r="E40" s="185">
        <v>14.953099999999999</v>
      </c>
      <c r="F40" s="185">
        <v>-0.96630000000000005</v>
      </c>
      <c r="G40" s="185">
        <v>-0.83760000000000001</v>
      </c>
      <c r="H40" s="185">
        <v>2.9399999999999999E-2</v>
      </c>
      <c r="I40" s="185">
        <v>0.56630000000000003</v>
      </c>
      <c r="J40" s="185">
        <v>4.2085999999999997</v>
      </c>
      <c r="K40" s="185">
        <v>-0.67490000000000006</v>
      </c>
      <c r="L40" s="185">
        <v>7.7251000000000003</v>
      </c>
      <c r="M40" s="185">
        <v>19.540600000000001</v>
      </c>
      <c r="N40" s="185">
        <v>21.018000000000001</v>
      </c>
      <c r="O40" s="185">
        <v>14.279400000000001</v>
      </c>
      <c r="P40" s="185"/>
      <c r="Q40" s="185">
        <v>11.9785</v>
      </c>
      <c r="R40" s="185">
        <v>14.912000000000001</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44579</v>
      </c>
      <c r="E41" s="185">
        <v>207.50274767787499</v>
      </c>
      <c r="F41" s="185">
        <v>-1.1384000000000001</v>
      </c>
      <c r="G41" s="185">
        <v>-0.99080000000000001</v>
      </c>
      <c r="H41" s="185">
        <v>-0.10489999999999999</v>
      </c>
      <c r="I41" s="185">
        <v>1.5317000000000001</v>
      </c>
      <c r="J41" s="185">
        <v>4.8331</v>
      </c>
      <c r="K41" s="185">
        <v>-2.8959999999999999</v>
      </c>
      <c r="L41" s="185">
        <v>8.5550999999999995</v>
      </c>
      <c r="M41" s="185">
        <v>20.103000000000002</v>
      </c>
      <c r="N41" s="185">
        <v>24.534600000000001</v>
      </c>
      <c r="O41" s="185">
        <v>15.0771</v>
      </c>
      <c r="P41" s="185">
        <v>12.4611</v>
      </c>
      <c r="Q41" s="185">
        <v>11.971500000000001</v>
      </c>
      <c r="R41" s="185">
        <v>28.201000000000001</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44579</v>
      </c>
      <c r="E42" s="185">
        <v>75.886799999999994</v>
      </c>
      <c r="F42" s="185">
        <v>-1.1355</v>
      </c>
      <c r="G42" s="185">
        <v>-0.97950000000000004</v>
      </c>
      <c r="H42" s="185">
        <v>-8.5099999999999995E-2</v>
      </c>
      <c r="I42" s="185">
        <v>1.5720000000000001</v>
      </c>
      <c r="J42" s="185">
        <v>4.9154</v>
      </c>
      <c r="K42" s="185">
        <v>-2.6951000000000001</v>
      </c>
      <c r="L42" s="185">
        <v>8.9984999999999999</v>
      </c>
      <c r="M42" s="185">
        <v>20.828099999999999</v>
      </c>
      <c r="N42" s="185">
        <v>25.5215</v>
      </c>
      <c r="O42" s="185">
        <v>16.202999999999999</v>
      </c>
      <c r="P42" s="185">
        <v>13.319900000000001</v>
      </c>
      <c r="Q42" s="185">
        <v>13.049300000000001</v>
      </c>
      <c r="R42" s="185">
        <v>29.2104</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1798</v>
      </c>
      <c r="C43" s="181">
        <v>133036</v>
      </c>
      <c r="D43" s="184">
        <v>44579</v>
      </c>
      <c r="E43" s="185">
        <v>41.034999999999997</v>
      </c>
      <c r="F43" s="185">
        <v>-0.92710000000000004</v>
      </c>
      <c r="G43" s="185">
        <v>-0.61040000000000005</v>
      </c>
      <c r="H43" s="185">
        <v>0.1953</v>
      </c>
      <c r="I43" s="185">
        <v>1.6171</v>
      </c>
      <c r="J43" s="185">
        <v>4.7854000000000001</v>
      </c>
      <c r="K43" s="185">
        <v>0.81069999999999998</v>
      </c>
      <c r="L43" s="185">
        <v>11.178800000000001</v>
      </c>
      <c r="M43" s="185">
        <v>20.957999999999998</v>
      </c>
      <c r="N43" s="185">
        <v>29.976900000000001</v>
      </c>
      <c r="O43" s="185">
        <v>20.814499999999999</v>
      </c>
      <c r="P43" s="185">
        <v>14.299300000000001</v>
      </c>
      <c r="Q43" s="185">
        <v>12.3797</v>
      </c>
      <c r="R43" s="185">
        <v>22.658799999999999</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1799</v>
      </c>
      <c r="C44" s="181">
        <v>133035</v>
      </c>
      <c r="D44" s="184">
        <v>44579</v>
      </c>
      <c r="E44" s="185">
        <v>45.948999999999998</v>
      </c>
      <c r="F44" s="185">
        <v>-0.92290000000000005</v>
      </c>
      <c r="G44" s="185">
        <v>-0.59489999999999998</v>
      </c>
      <c r="H44" s="185">
        <v>0.2225</v>
      </c>
      <c r="I44" s="185">
        <v>1.6706000000000001</v>
      </c>
      <c r="J44" s="185">
        <v>4.9160000000000004</v>
      </c>
      <c r="K44" s="185">
        <v>1.1669</v>
      </c>
      <c r="L44" s="185">
        <v>11.9833</v>
      </c>
      <c r="M44" s="185">
        <v>22.2438</v>
      </c>
      <c r="N44" s="185">
        <v>31.779900000000001</v>
      </c>
      <c r="O44" s="185">
        <v>22.395600000000002</v>
      </c>
      <c r="P44" s="185">
        <v>15.836399999999999</v>
      </c>
      <c r="Q44" s="185">
        <v>13.930999999999999</v>
      </c>
      <c r="R44" s="185">
        <v>24.3127</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1937</v>
      </c>
      <c r="C45" s="181">
        <v>100286</v>
      </c>
      <c r="D45" s="184">
        <v>44579</v>
      </c>
      <c r="E45" s="185">
        <v>161.10757243091101</v>
      </c>
      <c r="F45" s="185">
        <v>-0.92849999999999999</v>
      </c>
      <c r="G45" s="185">
        <v>-0.61409999999999998</v>
      </c>
      <c r="H45" s="185">
        <v>0.1953</v>
      </c>
      <c r="I45" s="185">
        <v>1.6138999999999999</v>
      </c>
      <c r="J45" s="185">
        <v>4.7839999999999998</v>
      </c>
      <c r="K45" s="185">
        <v>0.80679999999999996</v>
      </c>
      <c r="L45" s="185">
        <v>11.1751</v>
      </c>
      <c r="M45" s="185">
        <v>20.956</v>
      </c>
      <c r="N45" s="185">
        <v>29.978999999999999</v>
      </c>
      <c r="O45" s="185">
        <v>20.5733</v>
      </c>
      <c r="P45" s="185">
        <v>13.9704</v>
      </c>
      <c r="Q45" s="185">
        <v>13.3606</v>
      </c>
      <c r="R45" s="185">
        <v>22.6572</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1938</v>
      </c>
      <c r="C46" s="181">
        <v>119767</v>
      </c>
      <c r="D46" s="184">
        <v>44579</v>
      </c>
      <c r="E46" s="185">
        <v>80.378084666451898</v>
      </c>
      <c r="F46" s="185">
        <v>-0.92159999999999997</v>
      </c>
      <c r="G46" s="185">
        <v>-0.59289999999999998</v>
      </c>
      <c r="H46" s="185">
        <v>0.22420000000000001</v>
      </c>
      <c r="I46" s="185">
        <v>1.6712</v>
      </c>
      <c r="J46" s="185">
        <v>4.9168000000000003</v>
      </c>
      <c r="K46" s="185">
        <v>1.1673</v>
      </c>
      <c r="L46" s="185">
        <v>11.982699999999999</v>
      </c>
      <c r="M46" s="185">
        <v>22.247299999999999</v>
      </c>
      <c r="N46" s="185">
        <v>31.781600000000001</v>
      </c>
      <c r="O46" s="185">
        <v>22.189299999999999</v>
      </c>
      <c r="P46" s="185">
        <v>15.5426</v>
      </c>
      <c r="Q46" s="185">
        <v>14.604699999999999</v>
      </c>
      <c r="R46" s="185">
        <v>24.311800000000002</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44579</v>
      </c>
      <c r="E47" s="185">
        <v>42.618000000000002</v>
      </c>
      <c r="F47" s="185">
        <v>-1.0701000000000001</v>
      </c>
      <c r="G47" s="185">
        <v>-0.70130000000000003</v>
      </c>
      <c r="H47" s="185">
        <v>0.15509999999999999</v>
      </c>
      <c r="I47" s="185">
        <v>1.0384</v>
      </c>
      <c r="J47" s="185">
        <v>4.7022000000000004</v>
      </c>
      <c r="K47" s="185">
        <v>0.63519999999999999</v>
      </c>
      <c r="L47" s="185">
        <v>10.9237</v>
      </c>
      <c r="M47" s="185">
        <v>20.573799999999999</v>
      </c>
      <c r="N47" s="185">
        <v>25.7057</v>
      </c>
      <c r="O47" s="185">
        <v>16.9648</v>
      </c>
      <c r="P47" s="185">
        <v>13.7417</v>
      </c>
      <c r="Q47" s="185">
        <v>15.529500000000001</v>
      </c>
      <c r="R47" s="185">
        <v>19.489799999999999</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44579</v>
      </c>
      <c r="E48" s="185">
        <v>38.889000000000003</v>
      </c>
      <c r="F48" s="185">
        <v>-1.071</v>
      </c>
      <c r="G48" s="185">
        <v>-0.71230000000000004</v>
      </c>
      <c r="H48" s="185">
        <v>0.13650000000000001</v>
      </c>
      <c r="I48" s="185">
        <v>0.99990000000000001</v>
      </c>
      <c r="J48" s="185">
        <v>4.6105999999999998</v>
      </c>
      <c r="K48" s="185">
        <v>0.3846</v>
      </c>
      <c r="L48" s="185">
        <v>10.357799999999999</v>
      </c>
      <c r="M48" s="185">
        <v>19.654800000000002</v>
      </c>
      <c r="N48" s="185">
        <v>24.4528</v>
      </c>
      <c r="O48" s="185">
        <v>15.7658</v>
      </c>
      <c r="P48" s="185">
        <v>12.5654</v>
      </c>
      <c r="Q48" s="185">
        <v>13.2006</v>
      </c>
      <c r="R48" s="185">
        <v>18.245699999999999</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44579</v>
      </c>
      <c r="E49" s="185">
        <v>142.65520000000001</v>
      </c>
      <c r="F49" s="185">
        <v>-0.85170000000000001</v>
      </c>
      <c r="G49" s="185">
        <v>-0.80469999999999997</v>
      </c>
      <c r="H49" s="185">
        <v>-0.39560000000000001</v>
      </c>
      <c r="I49" s="185">
        <v>0.56710000000000005</v>
      </c>
      <c r="J49" s="185">
        <v>4.4916</v>
      </c>
      <c r="K49" s="185">
        <v>0.77010000000000001</v>
      </c>
      <c r="L49" s="185">
        <v>9.0479000000000003</v>
      </c>
      <c r="M49" s="185">
        <v>17.074100000000001</v>
      </c>
      <c r="N49" s="185">
        <v>17.4236</v>
      </c>
      <c r="O49" s="185">
        <v>13.536300000000001</v>
      </c>
      <c r="P49" s="185">
        <v>10.385199999999999</v>
      </c>
      <c r="Q49" s="185">
        <v>8.9314</v>
      </c>
      <c r="R49" s="185">
        <v>12.7074</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44579</v>
      </c>
      <c r="E50" s="185">
        <v>155.9358</v>
      </c>
      <c r="F50" s="185">
        <v>-0.84870000000000001</v>
      </c>
      <c r="G50" s="185">
        <v>-0.79279999999999995</v>
      </c>
      <c r="H50" s="185">
        <v>-0.3745</v>
      </c>
      <c r="I50" s="185">
        <v>0.61170000000000002</v>
      </c>
      <c r="J50" s="185">
        <v>4.6010999999999997</v>
      </c>
      <c r="K50" s="185">
        <v>1.079</v>
      </c>
      <c r="L50" s="185">
        <v>9.7281999999999993</v>
      </c>
      <c r="M50" s="185">
        <v>18.1646</v>
      </c>
      <c r="N50" s="185">
        <v>18.866299999999999</v>
      </c>
      <c r="O50" s="185">
        <v>14.794</v>
      </c>
      <c r="P50" s="185">
        <v>11.757300000000001</v>
      </c>
      <c r="Q50" s="185">
        <v>11.1518</v>
      </c>
      <c r="R50" s="185">
        <v>14.062200000000001</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44579</v>
      </c>
      <c r="E51" s="185">
        <v>18.284300000000002</v>
      </c>
      <c r="F51" s="185">
        <v>-0.88519999999999999</v>
      </c>
      <c r="G51" s="185">
        <v>-0.49959999999999999</v>
      </c>
      <c r="H51" s="185">
        <v>0.64290000000000003</v>
      </c>
      <c r="I51" s="185">
        <v>2.1755</v>
      </c>
      <c r="J51" s="185">
        <v>6.0156000000000001</v>
      </c>
      <c r="K51" s="185">
        <v>0.94289999999999996</v>
      </c>
      <c r="L51" s="185">
        <v>12.8932</v>
      </c>
      <c r="M51" s="185">
        <v>26.676100000000002</v>
      </c>
      <c r="N51" s="185">
        <v>35.538699999999999</v>
      </c>
      <c r="O51" s="185"/>
      <c r="P51" s="185"/>
      <c r="Q51" s="185">
        <v>27.250399999999999</v>
      </c>
      <c r="R51" s="185">
        <v>27.025500000000001</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44579</v>
      </c>
      <c r="E52" s="185">
        <v>17.447500000000002</v>
      </c>
      <c r="F52" s="185">
        <v>-0.89070000000000005</v>
      </c>
      <c r="G52" s="185">
        <v>-0.52110000000000001</v>
      </c>
      <c r="H52" s="185">
        <v>0.60429999999999995</v>
      </c>
      <c r="I52" s="185">
        <v>2.0972</v>
      </c>
      <c r="J52" s="185">
        <v>5.8296999999999999</v>
      </c>
      <c r="K52" s="185">
        <v>0.45429999999999998</v>
      </c>
      <c r="L52" s="185">
        <v>11.774900000000001</v>
      </c>
      <c r="M52" s="185">
        <v>24.821100000000001</v>
      </c>
      <c r="N52" s="185">
        <v>32.955599999999997</v>
      </c>
      <c r="O52" s="185"/>
      <c r="P52" s="185"/>
      <c r="Q52" s="185">
        <v>24.891999999999999</v>
      </c>
      <c r="R52" s="185">
        <v>24.665800000000001</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1800</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1801</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1802</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44579</v>
      </c>
      <c r="E57" s="185">
        <v>25.225999999999999</v>
      </c>
      <c r="F57" s="185">
        <v>-0.86850000000000005</v>
      </c>
      <c r="G57" s="185">
        <v>-0.6694</v>
      </c>
      <c r="H57" s="185">
        <v>0.27429999999999999</v>
      </c>
      <c r="I57" s="185">
        <v>1.0212000000000001</v>
      </c>
      <c r="J57" s="185">
        <v>4.4424999999999999</v>
      </c>
      <c r="K57" s="185">
        <v>-0.44990000000000002</v>
      </c>
      <c r="L57" s="185">
        <v>10.2294</v>
      </c>
      <c r="M57" s="185">
        <v>22.814</v>
      </c>
      <c r="N57" s="185">
        <v>26.123699999999999</v>
      </c>
      <c r="O57" s="185">
        <v>19.3447</v>
      </c>
      <c r="P57" s="185">
        <v>17.099699999999999</v>
      </c>
      <c r="Q57" s="185">
        <v>15.350300000000001</v>
      </c>
      <c r="R57" s="185">
        <v>21.114799999999999</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44579</v>
      </c>
      <c r="E58" s="185">
        <v>22.669</v>
      </c>
      <c r="F58" s="185">
        <v>-0.87019999999999997</v>
      </c>
      <c r="G58" s="185">
        <v>-0.68779999999999997</v>
      </c>
      <c r="H58" s="185">
        <v>0.24759999999999999</v>
      </c>
      <c r="I58" s="185">
        <v>0.96650000000000003</v>
      </c>
      <c r="J58" s="185">
        <v>4.3116000000000003</v>
      </c>
      <c r="K58" s="185">
        <v>-0.8095</v>
      </c>
      <c r="L58" s="185">
        <v>9.4328000000000003</v>
      </c>
      <c r="M58" s="185">
        <v>21.477900000000002</v>
      </c>
      <c r="N58" s="185">
        <v>24.322700000000001</v>
      </c>
      <c r="O58" s="185">
        <v>17.535799999999998</v>
      </c>
      <c r="P58" s="185">
        <v>15.253</v>
      </c>
      <c r="Q58" s="185">
        <v>13.4633</v>
      </c>
      <c r="R58" s="185">
        <v>19.368300000000001</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44579</v>
      </c>
      <c r="E59" s="185">
        <v>16.3</v>
      </c>
      <c r="F59" s="185">
        <v>-0.66310000000000002</v>
      </c>
      <c r="G59" s="185">
        <v>-0.65339999999999998</v>
      </c>
      <c r="H59" s="185">
        <v>4.1700000000000001E-2</v>
      </c>
      <c r="I59" s="185">
        <v>0.86760000000000004</v>
      </c>
      <c r="J59" s="185">
        <v>3.6044999999999998</v>
      </c>
      <c r="K59" s="185">
        <v>-1.6157999999999999</v>
      </c>
      <c r="L59" s="185">
        <v>7.4347000000000003</v>
      </c>
      <c r="M59" s="185">
        <v>13.914300000000001</v>
      </c>
      <c r="N59" s="185">
        <v>16.183800000000002</v>
      </c>
      <c r="O59" s="185">
        <v>17.821400000000001</v>
      </c>
      <c r="P59" s="185"/>
      <c r="Q59" s="185">
        <v>15.712</v>
      </c>
      <c r="R59" s="185">
        <v>16.776199999999999</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44579</v>
      </c>
      <c r="E60" s="185">
        <v>15.4488</v>
      </c>
      <c r="F60" s="185">
        <v>-0.66810000000000003</v>
      </c>
      <c r="G60" s="185">
        <v>-0.67120000000000002</v>
      </c>
      <c r="H60" s="185">
        <v>1.0999999999999999E-2</v>
      </c>
      <c r="I60" s="185">
        <v>0.80589999999999995</v>
      </c>
      <c r="J60" s="185">
        <v>3.4596</v>
      </c>
      <c r="K60" s="185">
        <v>-2.0026000000000002</v>
      </c>
      <c r="L60" s="185">
        <v>6.5780000000000003</v>
      </c>
      <c r="M60" s="185">
        <v>12.562799999999999</v>
      </c>
      <c r="N60" s="185">
        <v>14.3627</v>
      </c>
      <c r="O60" s="185">
        <v>15.944900000000001</v>
      </c>
      <c r="P60" s="185"/>
      <c r="Q60" s="185">
        <v>13.873100000000001</v>
      </c>
      <c r="R60" s="185">
        <v>14.8591</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1968</v>
      </c>
      <c r="C61" s="181">
        <v>143163</v>
      </c>
      <c r="D61" s="184">
        <v>44579</v>
      </c>
      <c r="E61" s="185">
        <v>15.6915</v>
      </c>
      <c r="F61" s="185">
        <v>-0.85609999999999997</v>
      </c>
      <c r="G61" s="185">
        <v>-0.72</v>
      </c>
      <c r="H61" s="185">
        <v>0.21010000000000001</v>
      </c>
      <c r="I61" s="185">
        <v>1.4758</v>
      </c>
      <c r="J61" s="185">
        <v>5.3326000000000002</v>
      </c>
      <c r="K61" s="185">
        <v>0.32740000000000002</v>
      </c>
      <c r="L61" s="185">
        <v>12.2216</v>
      </c>
      <c r="M61" s="185">
        <v>23.008800000000001</v>
      </c>
      <c r="N61" s="185">
        <v>24.5594</v>
      </c>
      <c r="O61" s="185">
        <v>15.7752</v>
      </c>
      <c r="P61" s="185"/>
      <c r="Q61" s="185">
        <v>12.863</v>
      </c>
      <c r="R61" s="185">
        <v>16.482299999999999</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1969</v>
      </c>
      <c r="C62" s="181">
        <v>143162</v>
      </c>
      <c r="D62" s="184">
        <v>44579</v>
      </c>
      <c r="E62" s="185">
        <v>14.698399999999999</v>
      </c>
      <c r="F62" s="185">
        <v>-0.86129999999999995</v>
      </c>
      <c r="G62" s="185">
        <v>-0.74080000000000001</v>
      </c>
      <c r="H62" s="185">
        <v>0.17380000000000001</v>
      </c>
      <c r="I62" s="185">
        <v>1.4025000000000001</v>
      </c>
      <c r="J62" s="185">
        <v>5.1582999999999997</v>
      </c>
      <c r="K62" s="185">
        <v>-0.1515</v>
      </c>
      <c r="L62" s="185">
        <v>11.170400000000001</v>
      </c>
      <c r="M62" s="185">
        <v>21.2819</v>
      </c>
      <c r="N62" s="185">
        <v>22.265599999999999</v>
      </c>
      <c r="O62" s="185">
        <v>13.678900000000001</v>
      </c>
      <c r="P62" s="185"/>
      <c r="Q62" s="185">
        <v>10.898400000000001</v>
      </c>
      <c r="R62" s="185">
        <v>14.399100000000001</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44579</v>
      </c>
      <c r="E63" s="185">
        <v>68.243300000000005</v>
      </c>
      <c r="F63" s="185">
        <v>-0.88980000000000004</v>
      </c>
      <c r="G63" s="185">
        <v>-0.66769999999999996</v>
      </c>
      <c r="H63" s="185">
        <v>0.60340000000000005</v>
      </c>
      <c r="I63" s="185">
        <v>1.6998</v>
      </c>
      <c r="J63" s="185">
        <v>4.7877000000000001</v>
      </c>
      <c r="K63" s="185">
        <v>-0.1169</v>
      </c>
      <c r="L63" s="185">
        <v>9.0197000000000003</v>
      </c>
      <c r="M63" s="185">
        <v>20.506699999999999</v>
      </c>
      <c r="N63" s="185">
        <v>28.9985</v>
      </c>
      <c r="O63" s="185">
        <v>9.0115999999999996</v>
      </c>
      <c r="P63" s="185">
        <v>9.1016999999999992</v>
      </c>
      <c r="Q63" s="185">
        <v>12.2501</v>
      </c>
      <c r="R63" s="185">
        <v>11.0183</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44579</v>
      </c>
      <c r="E64" s="185">
        <v>74.804599999999994</v>
      </c>
      <c r="F64" s="185">
        <v>-0.88759999999999994</v>
      </c>
      <c r="G64" s="185">
        <v>-0.65859999999999996</v>
      </c>
      <c r="H64" s="185">
        <v>0.61870000000000003</v>
      </c>
      <c r="I64" s="185">
        <v>1.7301</v>
      </c>
      <c r="J64" s="185">
        <v>4.8597999999999999</v>
      </c>
      <c r="K64" s="185">
        <v>7.51E-2</v>
      </c>
      <c r="L64" s="185">
        <v>9.4353999999999996</v>
      </c>
      <c r="M64" s="185">
        <v>21.203700000000001</v>
      </c>
      <c r="N64" s="185">
        <v>30.0124</v>
      </c>
      <c r="O64" s="185">
        <v>9.8607999999999993</v>
      </c>
      <c r="P64" s="185">
        <v>10.2324</v>
      </c>
      <c r="Q64" s="185">
        <v>12.4857</v>
      </c>
      <c r="R64" s="185">
        <v>11.8879</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44579</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44579</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44579</v>
      </c>
      <c r="E69" s="185">
        <v>98.37</v>
      </c>
      <c r="F69" s="185">
        <v>-0.88660000000000005</v>
      </c>
      <c r="G69" s="185">
        <v>-0.69650000000000001</v>
      </c>
      <c r="H69" s="185">
        <v>1.0200000000000001E-2</v>
      </c>
      <c r="I69" s="185">
        <v>-0.11169999999999999</v>
      </c>
      <c r="J69" s="185">
        <v>2.6934</v>
      </c>
      <c r="K69" s="185">
        <v>-4.3559000000000001</v>
      </c>
      <c r="L69" s="185">
        <v>5.3437999999999999</v>
      </c>
      <c r="M69" s="185">
        <v>17.526900000000001</v>
      </c>
      <c r="N69" s="185">
        <v>22.107700000000001</v>
      </c>
      <c r="O69" s="185">
        <v>14.6381</v>
      </c>
      <c r="P69" s="185">
        <v>11.114800000000001</v>
      </c>
      <c r="Q69" s="185">
        <v>13.571199999999999</v>
      </c>
      <c r="R69" s="185">
        <v>16.378399999999999</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44579</v>
      </c>
      <c r="E70" s="185">
        <v>111.03</v>
      </c>
      <c r="F70" s="185">
        <v>-0.88380000000000003</v>
      </c>
      <c r="G70" s="185">
        <v>-0.67979999999999996</v>
      </c>
      <c r="H70" s="185">
        <v>3.5999999999999997E-2</v>
      </c>
      <c r="I70" s="185">
        <v>-5.3999999999999999E-2</v>
      </c>
      <c r="J70" s="185">
        <v>2.8246000000000002</v>
      </c>
      <c r="K70" s="185">
        <v>-3.9782000000000002</v>
      </c>
      <c r="L70" s="185">
        <v>6.2385999999999999</v>
      </c>
      <c r="M70" s="185">
        <v>19.028700000000001</v>
      </c>
      <c r="N70" s="185">
        <v>24.166899999999998</v>
      </c>
      <c r="O70" s="185">
        <v>16.500499999999999</v>
      </c>
      <c r="P70" s="185">
        <v>12.8292</v>
      </c>
      <c r="Q70" s="185">
        <v>12.9511</v>
      </c>
      <c r="R70" s="185">
        <v>18.294799999999999</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44579</v>
      </c>
      <c r="E71" s="185">
        <v>283.41579999999999</v>
      </c>
      <c r="F71" s="185">
        <v>-1.6803999999999999</v>
      </c>
      <c r="G71" s="185">
        <v>-1.4109</v>
      </c>
      <c r="H71" s="185">
        <v>0.62239999999999995</v>
      </c>
      <c r="I71" s="185">
        <v>2.3872</v>
      </c>
      <c r="J71" s="185">
        <v>3.8544</v>
      </c>
      <c r="K71" s="185">
        <v>-0.33939999999999998</v>
      </c>
      <c r="L71" s="185">
        <v>10.982799999999999</v>
      </c>
      <c r="M71" s="185">
        <v>30.0503</v>
      </c>
      <c r="N71" s="185">
        <v>42.530700000000003</v>
      </c>
      <c r="O71" s="185">
        <v>29.118300000000001</v>
      </c>
      <c r="P71" s="185">
        <v>20.679400000000001</v>
      </c>
      <c r="Q71" s="185">
        <v>17.4011</v>
      </c>
      <c r="R71" s="185">
        <v>41.046999999999997</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44579</v>
      </c>
      <c r="E72" s="185">
        <v>293.4853</v>
      </c>
      <c r="F72" s="185">
        <v>-1.6757</v>
      </c>
      <c r="G72" s="185">
        <v>-1.3915999999999999</v>
      </c>
      <c r="H72" s="185">
        <v>0.65849999999999997</v>
      </c>
      <c r="I72" s="185">
        <v>2.4584000000000001</v>
      </c>
      <c r="J72" s="185">
        <v>3.9537</v>
      </c>
      <c r="K72" s="185">
        <v>-0.2132</v>
      </c>
      <c r="L72" s="185">
        <v>11.1349</v>
      </c>
      <c r="M72" s="185">
        <v>30.232800000000001</v>
      </c>
      <c r="N72" s="185">
        <v>42.719900000000003</v>
      </c>
      <c r="O72" s="185">
        <v>30.1449</v>
      </c>
      <c r="P72" s="185">
        <v>21.426500000000001</v>
      </c>
      <c r="Q72" s="185">
        <v>18.461300000000001</v>
      </c>
      <c r="R72" s="185">
        <v>41.837899999999998</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1803</v>
      </c>
      <c r="C73" s="181">
        <v>119609</v>
      </c>
      <c r="D73" s="184">
        <v>44579</v>
      </c>
      <c r="E73" s="185">
        <v>223.28989999999999</v>
      </c>
      <c r="F73" s="185">
        <v>-0.64739999999999998</v>
      </c>
      <c r="G73" s="185">
        <v>-0.63200000000000001</v>
      </c>
      <c r="H73" s="185">
        <v>0.35520000000000002</v>
      </c>
      <c r="I73" s="185">
        <v>0.78480000000000005</v>
      </c>
      <c r="J73" s="185">
        <v>3.9001000000000001</v>
      </c>
      <c r="K73" s="185">
        <v>-1.8866000000000001</v>
      </c>
      <c r="L73" s="185">
        <v>10.1753</v>
      </c>
      <c r="M73" s="185">
        <v>20.732299999999999</v>
      </c>
      <c r="N73" s="185">
        <v>24.960100000000001</v>
      </c>
      <c r="O73" s="185">
        <v>18.354099999999999</v>
      </c>
      <c r="P73" s="185">
        <v>15.843299999999999</v>
      </c>
      <c r="Q73" s="185">
        <v>16.3444</v>
      </c>
      <c r="R73" s="185">
        <v>18.853899999999999</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1939</v>
      </c>
      <c r="C74" s="181">
        <v>119604</v>
      </c>
      <c r="D74" s="184">
        <v>44579</v>
      </c>
      <c r="E74" s="185">
        <v>99.323774791169697</v>
      </c>
      <c r="F74" s="185">
        <v>-0.64749999999999996</v>
      </c>
      <c r="G74" s="185">
        <v>-0.63200000000000001</v>
      </c>
      <c r="H74" s="185">
        <v>0.35510000000000003</v>
      </c>
      <c r="I74" s="185">
        <v>0.78480000000000005</v>
      </c>
      <c r="J74" s="185">
        <v>3.9</v>
      </c>
      <c r="K74" s="185">
        <v>-1.8862000000000001</v>
      </c>
      <c r="L74" s="185">
        <v>10.1755</v>
      </c>
      <c r="M74" s="185">
        <v>20.732800000000001</v>
      </c>
      <c r="N74" s="185">
        <v>24.9603</v>
      </c>
      <c r="O74" s="185">
        <v>18.187799999999999</v>
      </c>
      <c r="P74" s="185">
        <v>15.6747</v>
      </c>
      <c r="Q74" s="185">
        <v>16.248100000000001</v>
      </c>
      <c r="R74" s="185">
        <v>18.648099999999999</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1804</v>
      </c>
      <c r="C75" s="181">
        <v>102885</v>
      </c>
      <c r="D75" s="184">
        <v>44579</v>
      </c>
      <c r="E75" s="185">
        <v>491.729177653725</v>
      </c>
      <c r="F75" s="185">
        <v>-0.64910000000000001</v>
      </c>
      <c r="G75" s="185">
        <v>-0.64</v>
      </c>
      <c r="H75" s="185">
        <v>0.34100000000000003</v>
      </c>
      <c r="I75" s="185">
        <v>0.75600000000000001</v>
      </c>
      <c r="J75" s="185">
        <v>3.8338000000000001</v>
      </c>
      <c r="K75" s="185">
        <v>-2.0642</v>
      </c>
      <c r="L75" s="185">
        <v>9.7751999999999999</v>
      </c>
      <c r="M75" s="185">
        <v>20.0809</v>
      </c>
      <c r="N75" s="185">
        <v>24.069600000000001</v>
      </c>
      <c r="O75" s="185">
        <v>17.560700000000001</v>
      </c>
      <c r="P75" s="185">
        <v>14.912800000000001</v>
      </c>
      <c r="Q75" s="185">
        <v>16.099599999999999</v>
      </c>
      <c r="R75" s="185">
        <v>18.042999999999999</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1940</v>
      </c>
      <c r="C76" s="181">
        <v>101551</v>
      </c>
      <c r="D76" s="184">
        <v>44579</v>
      </c>
      <c r="E76" s="185">
        <v>444.38864787860001</v>
      </c>
      <c r="F76" s="185">
        <v>-0.64910000000000001</v>
      </c>
      <c r="G76" s="185">
        <v>-0.63990000000000002</v>
      </c>
      <c r="H76" s="185">
        <v>0.34110000000000001</v>
      </c>
      <c r="I76" s="185">
        <v>0.75619999999999998</v>
      </c>
      <c r="J76" s="185">
        <v>3.8346</v>
      </c>
      <c r="K76" s="185">
        <v>-2.0636999999999999</v>
      </c>
      <c r="L76" s="185">
        <v>9.7764000000000006</v>
      </c>
      <c r="M76" s="185">
        <v>20.083300000000001</v>
      </c>
      <c r="N76" s="185">
        <v>24.072700000000001</v>
      </c>
      <c r="O76" s="185">
        <v>17.3965</v>
      </c>
      <c r="P76" s="185">
        <v>14.745100000000001</v>
      </c>
      <c r="Q76" s="185">
        <v>15.6669</v>
      </c>
      <c r="R76" s="185">
        <v>17.842400000000001</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44579</v>
      </c>
      <c r="E77" s="185">
        <v>25.415199999999999</v>
      </c>
      <c r="F77" s="185">
        <v>-0.74860000000000004</v>
      </c>
      <c r="G77" s="185">
        <v>-0.47420000000000001</v>
      </c>
      <c r="H77" s="185">
        <v>9.9599999999999994E-2</v>
      </c>
      <c r="I77" s="185">
        <v>0.94689999999999996</v>
      </c>
      <c r="J77" s="185">
        <v>5.0670999999999999</v>
      </c>
      <c r="K77" s="185">
        <v>-1.6341000000000001</v>
      </c>
      <c r="L77" s="185">
        <v>9.4030000000000005</v>
      </c>
      <c r="M77" s="185">
        <v>16.6343</v>
      </c>
      <c r="N77" s="185">
        <v>18.234999999999999</v>
      </c>
      <c r="O77" s="185">
        <v>14.8345</v>
      </c>
      <c r="P77" s="185">
        <v>13.0274</v>
      </c>
      <c r="Q77" s="185">
        <v>12.175700000000001</v>
      </c>
      <c r="R77" s="185">
        <v>16.6035</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44579</v>
      </c>
      <c r="E78" s="185">
        <v>23.4862</v>
      </c>
      <c r="F78" s="185">
        <v>-0.75260000000000005</v>
      </c>
      <c r="G78" s="185">
        <v>-0.49059999999999998</v>
      </c>
      <c r="H78" s="185">
        <v>7.0699999999999999E-2</v>
      </c>
      <c r="I78" s="185">
        <v>0.88829999999999998</v>
      </c>
      <c r="J78" s="185">
        <v>4.9272999999999998</v>
      </c>
      <c r="K78" s="185">
        <v>-2.0068999999999999</v>
      </c>
      <c r="L78" s="185">
        <v>8.5649999999999995</v>
      </c>
      <c r="M78" s="185">
        <v>15.3042</v>
      </c>
      <c r="N78" s="185">
        <v>16.463200000000001</v>
      </c>
      <c r="O78" s="185">
        <v>13.086499999999999</v>
      </c>
      <c r="P78" s="185">
        <v>11.664</v>
      </c>
      <c r="Q78" s="185">
        <v>11.0924</v>
      </c>
      <c r="R78" s="185">
        <v>14.8521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2004</v>
      </c>
      <c r="C79" s="181">
        <v>149599</v>
      </c>
      <c r="D79" s="184">
        <v>44579</v>
      </c>
      <c r="E79" s="185">
        <v>115.0307</v>
      </c>
      <c r="F79" s="185">
        <v>-0.92210000000000003</v>
      </c>
      <c r="G79" s="185">
        <v>-0.73519999999999996</v>
      </c>
      <c r="H79" s="185">
        <v>0.16869999999999999</v>
      </c>
      <c r="I79" s="185">
        <v>0.89800000000000002</v>
      </c>
      <c r="J79" s="185">
        <v>4.0812999999999997</v>
      </c>
      <c r="K79" s="185">
        <v>-2.0097999999999998</v>
      </c>
      <c r="L79" s="185">
        <v>11.930199999999999</v>
      </c>
      <c r="M79" s="185">
        <v>22.4252</v>
      </c>
      <c r="N79" s="185">
        <v>26.797499999999999</v>
      </c>
      <c r="O79" s="185">
        <v>15.277699999999999</v>
      </c>
      <c r="P79" s="185">
        <v>14.5701</v>
      </c>
      <c r="Q79" s="185">
        <v>11.7272</v>
      </c>
      <c r="R79" s="185">
        <v>21.081199999999999</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2005</v>
      </c>
      <c r="C80" s="181">
        <v>149601</v>
      </c>
      <c r="D80" s="184">
        <v>44579</v>
      </c>
      <c r="E80" s="185">
        <v>126.5553</v>
      </c>
      <c r="F80" s="185">
        <v>-0.91859999999999997</v>
      </c>
      <c r="G80" s="185">
        <v>-0.72130000000000005</v>
      </c>
      <c r="H80" s="185">
        <v>0.1933</v>
      </c>
      <c r="I80" s="185">
        <v>0.94820000000000004</v>
      </c>
      <c r="J80" s="185">
        <v>4.1950000000000003</v>
      </c>
      <c r="K80" s="185">
        <v>-1.7045999999999999</v>
      </c>
      <c r="L80" s="185">
        <v>12.643800000000001</v>
      </c>
      <c r="M80" s="185">
        <v>23.589200000000002</v>
      </c>
      <c r="N80" s="185">
        <v>28.378299999999999</v>
      </c>
      <c r="O80" s="185">
        <v>16.736499999999999</v>
      </c>
      <c r="P80" s="185">
        <v>16.003900000000002</v>
      </c>
      <c r="Q80" s="185">
        <v>15.466200000000001</v>
      </c>
      <c r="R80" s="185">
        <v>22.588100000000001</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c r="E81" s="185"/>
      <c r="F81" s="185"/>
      <c r="G81" s="185"/>
      <c r="H81" s="185"/>
      <c r="I81" s="185"/>
      <c r="J81" s="185"/>
      <c r="K81" s="185"/>
      <c r="L81" s="185"/>
      <c r="M81" s="185"/>
      <c r="N81" s="185"/>
      <c r="O81" s="185"/>
      <c r="P81" s="185"/>
      <c r="Q81" s="185"/>
      <c r="R81" s="185"/>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c r="E82" s="185"/>
      <c r="F82" s="185"/>
      <c r="G82" s="185"/>
      <c r="H82" s="185"/>
      <c r="I82" s="185"/>
      <c r="J82" s="185"/>
      <c r="K82" s="185"/>
      <c r="L82" s="185"/>
      <c r="M82" s="185"/>
      <c r="N82" s="185"/>
      <c r="O82" s="185"/>
      <c r="P82" s="185"/>
      <c r="Q82" s="185"/>
      <c r="R82" s="185"/>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44579</v>
      </c>
      <c r="E83" s="185">
        <v>339.7</v>
      </c>
      <c r="F83" s="185">
        <v>-0.78680000000000005</v>
      </c>
      <c r="G83" s="185">
        <v>-0.3503</v>
      </c>
      <c r="H83" s="185">
        <v>0.64380000000000004</v>
      </c>
      <c r="I83" s="185">
        <v>2.1417000000000002</v>
      </c>
      <c r="J83" s="185">
        <v>5.7660999999999998</v>
      </c>
      <c r="K83" s="185">
        <v>-0.1008</v>
      </c>
      <c r="L83" s="185">
        <v>11.508699999999999</v>
      </c>
      <c r="M83" s="185">
        <v>22.938300000000002</v>
      </c>
      <c r="N83" s="185">
        <v>27.5288</v>
      </c>
      <c r="O83" s="185">
        <v>16.446000000000002</v>
      </c>
      <c r="P83" s="185">
        <v>12.8368</v>
      </c>
      <c r="Q83" s="185">
        <v>14.5656</v>
      </c>
      <c r="R83" s="185">
        <v>19.689399999999999</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44579</v>
      </c>
      <c r="E84" s="185">
        <v>426.21227411489502</v>
      </c>
      <c r="F84" s="185">
        <v>-0.78939999999999999</v>
      </c>
      <c r="G84" s="185">
        <v>-0.36070000000000002</v>
      </c>
      <c r="H84" s="185">
        <v>0.62549999999999994</v>
      </c>
      <c r="I84" s="185">
        <v>2.1046999999999998</v>
      </c>
      <c r="J84" s="185">
        <v>5.6782000000000004</v>
      </c>
      <c r="K84" s="185">
        <v>-0.3387</v>
      </c>
      <c r="L84" s="185">
        <v>10.973000000000001</v>
      </c>
      <c r="M84" s="185">
        <v>22.072500000000002</v>
      </c>
      <c r="N84" s="185">
        <v>26.317900000000002</v>
      </c>
      <c r="O84" s="185">
        <v>15.2415</v>
      </c>
      <c r="P84" s="185">
        <v>11.498200000000001</v>
      </c>
      <c r="Q84" s="185">
        <v>15.3363</v>
      </c>
      <c r="R84" s="185">
        <v>18.495799999999999</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1805</v>
      </c>
      <c r="C85" s="181">
        <v>148592</v>
      </c>
      <c r="D85" s="184">
        <v>44579</v>
      </c>
      <c r="E85" s="185">
        <v>13.22</v>
      </c>
      <c r="F85" s="185">
        <v>-1.0479000000000001</v>
      </c>
      <c r="G85" s="185">
        <v>-0.67620000000000002</v>
      </c>
      <c r="H85" s="185">
        <v>7.5700000000000003E-2</v>
      </c>
      <c r="I85" s="185">
        <v>0.45590000000000003</v>
      </c>
      <c r="J85" s="185">
        <v>3.7677</v>
      </c>
      <c r="K85" s="185">
        <v>-0.52669999999999995</v>
      </c>
      <c r="L85" s="185">
        <v>10.4428</v>
      </c>
      <c r="M85" s="185">
        <v>24.716999999999999</v>
      </c>
      <c r="N85" s="185">
        <v>29.227799999999998</v>
      </c>
      <c r="O85" s="185"/>
      <c r="P85" s="185"/>
      <c r="Q85" s="185">
        <v>29.342500000000001</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1806</v>
      </c>
      <c r="C86" s="181">
        <v>148591</v>
      </c>
      <c r="D86" s="184">
        <v>44579</v>
      </c>
      <c r="E86" s="185">
        <v>13.05</v>
      </c>
      <c r="F86" s="185">
        <v>-1.0613999999999999</v>
      </c>
      <c r="G86" s="185">
        <v>-0.68489999999999995</v>
      </c>
      <c r="H86" s="185">
        <v>0</v>
      </c>
      <c r="I86" s="185">
        <v>0.3846</v>
      </c>
      <c r="J86" s="185">
        <v>3.6537000000000002</v>
      </c>
      <c r="K86" s="185">
        <v>-0.83589999999999998</v>
      </c>
      <c r="L86" s="185">
        <v>9.8484999999999996</v>
      </c>
      <c r="M86" s="185">
        <v>23.579499999999999</v>
      </c>
      <c r="N86" s="185">
        <v>27.690799999999999</v>
      </c>
      <c r="O86" s="185"/>
      <c r="P86" s="185"/>
      <c r="Q86" s="185">
        <v>27.808599999999998</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44579</v>
      </c>
      <c r="E87" s="185">
        <v>269.76240000000001</v>
      </c>
      <c r="F87" s="185">
        <v>-1.0533999999999999</v>
      </c>
      <c r="G87" s="185">
        <v>-0.96089999999999998</v>
      </c>
      <c r="H87" s="185">
        <v>-6.4899999999999999E-2</v>
      </c>
      <c r="I87" s="185">
        <v>1.5130999999999999</v>
      </c>
      <c r="J87" s="185">
        <v>4.6806999999999999</v>
      </c>
      <c r="K87" s="185">
        <v>-1.2806</v>
      </c>
      <c r="L87" s="185">
        <v>10.4476</v>
      </c>
      <c r="M87" s="185">
        <v>24.916799999999999</v>
      </c>
      <c r="N87" s="185">
        <v>31.5459</v>
      </c>
      <c r="O87" s="185">
        <v>16.752600000000001</v>
      </c>
      <c r="P87" s="185">
        <v>13.299300000000001</v>
      </c>
      <c r="Q87" s="185">
        <v>13.150700000000001</v>
      </c>
      <c r="R87" s="185">
        <v>22.643599999999999</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44579</v>
      </c>
      <c r="E88" s="185">
        <v>262.88688461215099</v>
      </c>
      <c r="F88" s="185">
        <v>-1.0549999999999999</v>
      </c>
      <c r="G88" s="185">
        <v>-0.96709999999999996</v>
      </c>
      <c r="H88" s="185">
        <v>-7.6499999999999999E-2</v>
      </c>
      <c r="I88" s="185">
        <v>1.4892000000000001</v>
      </c>
      <c r="J88" s="185">
        <v>4.6196000000000002</v>
      </c>
      <c r="K88" s="185">
        <v>-1.4394</v>
      </c>
      <c r="L88" s="185">
        <v>10.0931</v>
      </c>
      <c r="M88" s="185">
        <v>24.311</v>
      </c>
      <c r="N88" s="185">
        <v>30.696899999999999</v>
      </c>
      <c r="O88" s="185">
        <v>15.947800000000001</v>
      </c>
      <c r="P88" s="185">
        <v>12.494300000000001</v>
      </c>
      <c r="Q88" s="185">
        <v>12.839600000000001</v>
      </c>
      <c r="R88" s="185">
        <v>21.767099999999999</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-0.91251486486486466</v>
      </c>
      <c r="G89" s="187">
        <v>-0.70357162162162157</v>
      </c>
      <c r="H89" s="187">
        <v>0.21816486486486494</v>
      </c>
      <c r="I89" s="187">
        <v>1.1658486486486488</v>
      </c>
      <c r="J89" s="187">
        <v>4.4472378378378385</v>
      </c>
      <c r="K89" s="187">
        <v>-0.74747972972972987</v>
      </c>
      <c r="L89" s="187">
        <v>10.194164864864867</v>
      </c>
      <c r="M89" s="187">
        <v>21.926452702702701</v>
      </c>
      <c r="N89" s="187">
        <v>26.812648648648651</v>
      </c>
      <c r="O89" s="187">
        <v>17.66615294117647</v>
      </c>
      <c r="P89" s="187">
        <v>14.099953703703704</v>
      </c>
      <c r="Q89" s="187">
        <v>14.586874324324327</v>
      </c>
      <c r="R89" s="187">
        <v>20.563566666666667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-0.8871</v>
      </c>
      <c r="G90" s="187">
        <v>-0.68635000000000002</v>
      </c>
      <c r="H90" s="187">
        <v>0.22334999999999999</v>
      </c>
      <c r="I90" s="187">
        <v>1.0298</v>
      </c>
      <c r="J90" s="187">
        <v>4.4992000000000001</v>
      </c>
      <c r="K90" s="187">
        <v>-0.68169999999999997</v>
      </c>
      <c r="L90" s="187">
        <v>10.2667</v>
      </c>
      <c r="M90" s="187">
        <v>21.379899999999999</v>
      </c>
      <c r="N90" s="187">
        <v>26.122949999999999</v>
      </c>
      <c r="O90" s="187">
        <v>17.132850000000001</v>
      </c>
      <c r="P90" s="187">
        <v>13.793199999999999</v>
      </c>
      <c r="Q90" s="187">
        <v>14.2254</v>
      </c>
      <c r="R90" s="187">
        <v>20.151199999999999</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1729</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1730</v>
      </c>
      <c r="B93" s="181" t="s">
        <v>1705</v>
      </c>
      <c r="C93" s="181">
        <v>112088</v>
      </c>
      <c r="D93" s="184">
        <v>44579</v>
      </c>
      <c r="E93" s="185">
        <v>21.4785</v>
      </c>
      <c r="F93" s="185">
        <v>0.11650000000000001</v>
      </c>
      <c r="G93" s="185">
        <v>0.16650000000000001</v>
      </c>
      <c r="H93" s="185">
        <v>0.11650000000000001</v>
      </c>
      <c r="I93" s="185">
        <v>0.1913</v>
      </c>
      <c r="J93" s="185">
        <v>0.37290000000000001</v>
      </c>
      <c r="K93" s="185">
        <v>1.0011000000000001</v>
      </c>
      <c r="L93" s="185">
        <v>1.7788999999999999</v>
      </c>
      <c r="M93" s="185">
        <v>2.9171</v>
      </c>
      <c r="N93" s="185">
        <v>3.9828999999999999</v>
      </c>
      <c r="O93" s="185">
        <v>4.6958000000000002</v>
      </c>
      <c r="P93" s="185">
        <v>5.1845999999999997</v>
      </c>
      <c r="Q93" s="185">
        <v>6.3087999999999997</v>
      </c>
      <c r="R93" s="185">
        <v>3.9681999999999999</v>
      </c>
      <c r="S93" s="124"/>
      <c r="T93" s="127"/>
      <c r="U93" s="128"/>
      <c r="V93" s="128"/>
      <c r="W93" s="128"/>
      <c r="X93" s="128"/>
      <c r="Y93" s="128"/>
      <c r="Z93" s="128"/>
      <c r="AA93" s="128"/>
      <c r="AB93" s="128"/>
      <c r="AC93" s="128"/>
      <c r="AD93" s="128"/>
      <c r="AE93" s="128"/>
      <c r="AF93" s="128"/>
      <c r="AG93" s="128"/>
      <c r="AH93" s="128"/>
    </row>
    <row r="94" spans="1:34" x14ac:dyDescent="0.3">
      <c r="A94" s="181" t="s">
        <v>1730</v>
      </c>
      <c r="B94" s="181" t="s">
        <v>1680</v>
      </c>
      <c r="C94" s="181">
        <v>119526</v>
      </c>
      <c r="D94" s="184">
        <v>44579</v>
      </c>
      <c r="E94" s="185">
        <v>22.596900000000002</v>
      </c>
      <c r="F94" s="185">
        <v>0.1187</v>
      </c>
      <c r="G94" s="185">
        <v>0.17380000000000001</v>
      </c>
      <c r="H94" s="185">
        <v>0.1298</v>
      </c>
      <c r="I94" s="185">
        <v>0.21729999999999999</v>
      </c>
      <c r="J94" s="185">
        <v>0.43290000000000001</v>
      </c>
      <c r="K94" s="185">
        <v>1.1739999999999999</v>
      </c>
      <c r="L94" s="185">
        <v>2.1315</v>
      </c>
      <c r="M94" s="185">
        <v>3.4420000000000002</v>
      </c>
      <c r="N94" s="185">
        <v>4.6715</v>
      </c>
      <c r="O94" s="185">
        <v>5.3414000000000001</v>
      </c>
      <c r="P94" s="185">
        <v>5.8354999999999997</v>
      </c>
      <c r="Q94" s="185">
        <v>6.9837999999999996</v>
      </c>
      <c r="R94" s="185">
        <v>4.6235999999999997</v>
      </c>
      <c r="S94" s="124"/>
      <c r="T94" s="127"/>
      <c r="U94" s="128"/>
      <c r="V94" s="128"/>
      <c r="W94" s="128"/>
      <c r="X94" s="128"/>
      <c r="Y94" s="128"/>
      <c r="Z94" s="128"/>
      <c r="AA94" s="128"/>
      <c r="AB94" s="128"/>
      <c r="AC94" s="128"/>
      <c r="AD94" s="128"/>
      <c r="AE94" s="128"/>
      <c r="AF94" s="128"/>
      <c r="AG94" s="128"/>
      <c r="AH94" s="128"/>
    </row>
    <row r="95" spans="1:34" x14ac:dyDescent="0.3">
      <c r="A95" s="181" t="s">
        <v>1730</v>
      </c>
      <c r="B95" s="181" t="s">
        <v>1681</v>
      </c>
      <c r="C95" s="181">
        <v>130773</v>
      </c>
      <c r="D95" s="184">
        <v>44579</v>
      </c>
      <c r="E95" s="185">
        <v>16.040900000000001</v>
      </c>
      <c r="F95" s="185">
        <v>0.108</v>
      </c>
      <c r="G95" s="185">
        <v>0.15670000000000001</v>
      </c>
      <c r="H95" s="185">
        <v>0.1255</v>
      </c>
      <c r="I95" s="185">
        <v>0.19550000000000001</v>
      </c>
      <c r="J95" s="185">
        <v>0.52010000000000001</v>
      </c>
      <c r="K95" s="185">
        <v>1.4302999999999999</v>
      </c>
      <c r="L95" s="185">
        <v>2.4238</v>
      </c>
      <c r="M95" s="185">
        <v>3.5899000000000001</v>
      </c>
      <c r="N95" s="185">
        <v>4.7603</v>
      </c>
      <c r="O95" s="185">
        <v>5.3423999999999996</v>
      </c>
      <c r="P95" s="185">
        <v>5.8716999999999997</v>
      </c>
      <c r="Q95" s="185">
        <v>6.5616000000000003</v>
      </c>
      <c r="R95" s="185">
        <v>4.7153</v>
      </c>
      <c r="S95" s="124"/>
      <c r="T95" s="127"/>
      <c r="U95" s="128"/>
      <c r="V95" s="128"/>
      <c r="W95" s="128"/>
      <c r="X95" s="128"/>
      <c r="Y95" s="128"/>
      <c r="Z95" s="128"/>
      <c r="AA95" s="128"/>
      <c r="AB95" s="128"/>
      <c r="AC95" s="128"/>
      <c r="AD95" s="128"/>
      <c r="AE95" s="128"/>
      <c r="AF95" s="128"/>
      <c r="AG95" s="128"/>
      <c r="AH95" s="128"/>
    </row>
    <row r="96" spans="1:34" x14ac:dyDescent="0.3">
      <c r="A96" s="181" t="s">
        <v>1730</v>
      </c>
      <c r="B96" s="181" t="s">
        <v>1706</v>
      </c>
      <c r="C96" s="181">
        <v>130771</v>
      </c>
      <c r="D96" s="184">
        <v>44579</v>
      </c>
      <c r="E96" s="185">
        <v>15.1271</v>
      </c>
      <c r="F96" s="185">
        <v>0.10589999999999999</v>
      </c>
      <c r="G96" s="185">
        <v>0.14829999999999999</v>
      </c>
      <c r="H96" s="185">
        <v>0.11119999999999999</v>
      </c>
      <c r="I96" s="185">
        <v>0.16689999999999999</v>
      </c>
      <c r="J96" s="185">
        <v>0.45419999999999999</v>
      </c>
      <c r="K96" s="185">
        <v>1.2407999999999999</v>
      </c>
      <c r="L96" s="185">
        <v>2.0377999999999998</v>
      </c>
      <c r="M96" s="185">
        <v>3.0076999999999998</v>
      </c>
      <c r="N96" s="185">
        <v>3.9828000000000001</v>
      </c>
      <c r="O96" s="185">
        <v>4.5744999999999996</v>
      </c>
      <c r="P96" s="185">
        <v>5.0679999999999996</v>
      </c>
      <c r="Q96" s="185">
        <v>5.7243000000000004</v>
      </c>
      <c r="R96" s="185">
        <v>3.9416000000000002</v>
      </c>
      <c r="S96" s="124"/>
      <c r="T96" s="127"/>
      <c r="U96" s="128"/>
      <c r="V96" s="128"/>
      <c r="W96" s="128"/>
      <c r="X96" s="128"/>
      <c r="Y96" s="128"/>
      <c r="Z96" s="128"/>
      <c r="AA96" s="128"/>
      <c r="AB96" s="128"/>
      <c r="AC96" s="128"/>
      <c r="AD96" s="128"/>
      <c r="AE96" s="128"/>
      <c r="AF96" s="128"/>
      <c r="AG96" s="128"/>
      <c r="AH96" s="128"/>
    </row>
    <row r="97" spans="1:34" x14ac:dyDescent="0.3">
      <c r="A97" s="181" t="s">
        <v>1730</v>
      </c>
      <c r="B97" s="181" t="s">
        <v>1682</v>
      </c>
      <c r="C97" s="181">
        <v>140386</v>
      </c>
      <c r="D97" s="184">
        <v>44579</v>
      </c>
      <c r="E97" s="185">
        <v>13.452</v>
      </c>
      <c r="F97" s="185">
        <v>0.1265</v>
      </c>
      <c r="G97" s="185">
        <v>0.1489</v>
      </c>
      <c r="H97" s="185">
        <v>0.1414</v>
      </c>
      <c r="I97" s="185">
        <v>0.1862</v>
      </c>
      <c r="J97" s="185">
        <v>0.36559999999999998</v>
      </c>
      <c r="K97" s="185">
        <v>1.1048</v>
      </c>
      <c r="L97" s="185">
        <v>2.0870000000000002</v>
      </c>
      <c r="M97" s="185">
        <v>3.31</v>
      </c>
      <c r="N97" s="185">
        <v>4.4490999999999996</v>
      </c>
      <c r="O97" s="185">
        <v>5.4027000000000003</v>
      </c>
      <c r="P97" s="185">
        <v>5.9462999999999999</v>
      </c>
      <c r="Q97" s="185">
        <v>6.0353000000000003</v>
      </c>
      <c r="R97" s="185">
        <v>4.7267999999999999</v>
      </c>
      <c r="S97" s="124"/>
      <c r="T97" s="127"/>
      <c r="U97" s="128"/>
      <c r="V97" s="128"/>
      <c r="W97" s="128"/>
      <c r="X97" s="128"/>
      <c r="Y97" s="128"/>
      <c r="Z97" s="128"/>
      <c r="AA97" s="128"/>
      <c r="AB97" s="128"/>
      <c r="AC97" s="128"/>
      <c r="AD97" s="128"/>
      <c r="AE97" s="128"/>
      <c r="AF97" s="128"/>
      <c r="AG97" s="128"/>
      <c r="AH97" s="128"/>
    </row>
    <row r="98" spans="1:34" x14ac:dyDescent="0.3">
      <c r="A98" s="181" t="s">
        <v>1730</v>
      </c>
      <c r="B98" s="181" t="s">
        <v>1707</v>
      </c>
      <c r="C98" s="181">
        <v>140385</v>
      </c>
      <c r="D98" s="184">
        <v>44579</v>
      </c>
      <c r="E98" s="185">
        <v>13.047000000000001</v>
      </c>
      <c r="F98" s="185">
        <v>0.12280000000000001</v>
      </c>
      <c r="G98" s="185">
        <v>0.13819999999999999</v>
      </c>
      <c r="H98" s="185">
        <v>0.1305</v>
      </c>
      <c r="I98" s="185">
        <v>0.1535</v>
      </c>
      <c r="J98" s="185">
        <v>0.29980000000000001</v>
      </c>
      <c r="K98" s="185">
        <v>0.92049999999999998</v>
      </c>
      <c r="L98" s="185">
        <v>1.7231000000000001</v>
      </c>
      <c r="M98" s="185">
        <v>2.7808000000000002</v>
      </c>
      <c r="N98" s="185">
        <v>3.7534999999999998</v>
      </c>
      <c r="O98" s="185">
        <v>4.7652000000000001</v>
      </c>
      <c r="P98" s="185">
        <v>5.3113999999999999</v>
      </c>
      <c r="Q98" s="185">
        <v>5.3967000000000001</v>
      </c>
      <c r="R98" s="185">
        <v>4.0606999999999998</v>
      </c>
      <c r="S98" s="124"/>
      <c r="T98" s="127"/>
      <c r="U98" s="128"/>
      <c r="V98" s="128"/>
      <c r="W98" s="128"/>
      <c r="X98" s="128"/>
      <c r="Y98" s="128"/>
      <c r="Z98" s="128"/>
      <c r="AA98" s="128"/>
      <c r="AB98" s="128"/>
      <c r="AC98" s="128"/>
      <c r="AD98" s="128"/>
      <c r="AE98" s="128"/>
      <c r="AF98" s="128"/>
      <c r="AG98" s="128"/>
      <c r="AH98" s="128"/>
    </row>
    <row r="99" spans="1:34" x14ac:dyDescent="0.3">
      <c r="A99" s="181" t="s">
        <v>1730</v>
      </c>
      <c r="B99" s="181" t="s">
        <v>1683</v>
      </c>
      <c r="C99" s="181">
        <v>143614</v>
      </c>
      <c r="D99" s="184">
        <v>44579</v>
      </c>
      <c r="E99" s="185">
        <v>11.7273</v>
      </c>
      <c r="F99" s="185">
        <v>0.11609999999999999</v>
      </c>
      <c r="G99" s="185">
        <v>0.16309999999999999</v>
      </c>
      <c r="H99" s="185">
        <v>0.17510000000000001</v>
      </c>
      <c r="I99" s="185">
        <v>0.23419999999999999</v>
      </c>
      <c r="J99" s="185">
        <v>0.32250000000000001</v>
      </c>
      <c r="K99" s="185">
        <v>0.8115</v>
      </c>
      <c r="L99" s="185">
        <v>1.3516999999999999</v>
      </c>
      <c r="M99" s="185">
        <v>2.1577000000000002</v>
      </c>
      <c r="N99" s="185">
        <v>2.9569000000000001</v>
      </c>
      <c r="O99" s="185">
        <v>4.2286000000000001</v>
      </c>
      <c r="P99" s="185"/>
      <c r="Q99" s="185">
        <v>4.5395000000000003</v>
      </c>
      <c r="R99" s="185">
        <v>3.3532000000000002</v>
      </c>
      <c r="S99" s="124"/>
      <c r="T99" s="127"/>
      <c r="U99" s="128"/>
      <c r="V99" s="128"/>
      <c r="W99" s="128"/>
      <c r="X99" s="128"/>
      <c r="Y99" s="128"/>
      <c r="Z99" s="128"/>
      <c r="AA99" s="128"/>
      <c r="AB99" s="128"/>
      <c r="AC99" s="128"/>
      <c r="AD99" s="128"/>
      <c r="AE99" s="128"/>
      <c r="AF99" s="128"/>
      <c r="AG99" s="128"/>
      <c r="AH99" s="128"/>
    </row>
    <row r="100" spans="1:34" x14ac:dyDescent="0.3">
      <c r="A100" s="181" t="s">
        <v>1730</v>
      </c>
      <c r="B100" s="181" t="s">
        <v>1708</v>
      </c>
      <c r="C100" s="181">
        <v>143620</v>
      </c>
      <c r="D100" s="184">
        <v>44579</v>
      </c>
      <c r="E100" s="185">
        <v>11.4556</v>
      </c>
      <c r="F100" s="185">
        <v>0.1145</v>
      </c>
      <c r="G100" s="185">
        <v>0.15909999999999999</v>
      </c>
      <c r="H100" s="185">
        <v>0.16700000000000001</v>
      </c>
      <c r="I100" s="185">
        <v>0.21779999999999999</v>
      </c>
      <c r="J100" s="185">
        <v>0.28449999999999998</v>
      </c>
      <c r="K100" s="185">
        <v>0.70330000000000004</v>
      </c>
      <c r="L100" s="185">
        <v>1.1218999999999999</v>
      </c>
      <c r="M100" s="185">
        <v>1.7949999999999999</v>
      </c>
      <c r="N100" s="185">
        <v>2.3963999999999999</v>
      </c>
      <c r="O100" s="185">
        <v>3.5221</v>
      </c>
      <c r="P100" s="185"/>
      <c r="Q100" s="185">
        <v>3.8589000000000002</v>
      </c>
      <c r="R100" s="185">
        <v>2.6739999999999999</v>
      </c>
      <c r="S100" s="124"/>
      <c r="T100" s="127"/>
      <c r="U100" s="128"/>
      <c r="V100" s="128"/>
      <c r="W100" s="128"/>
      <c r="X100" s="128"/>
      <c r="Y100" s="128"/>
      <c r="Z100" s="128"/>
      <c r="AA100" s="128"/>
      <c r="AB100" s="128"/>
      <c r="AC100" s="128"/>
      <c r="AD100" s="128"/>
      <c r="AE100" s="128"/>
      <c r="AF100" s="128"/>
      <c r="AG100" s="128"/>
      <c r="AH100" s="128"/>
    </row>
    <row r="101" spans="1:34" x14ac:dyDescent="0.3">
      <c r="A101" s="181" t="s">
        <v>1730</v>
      </c>
      <c r="B101" s="181" t="s">
        <v>1684</v>
      </c>
      <c r="C101" s="181">
        <v>142283</v>
      </c>
      <c r="D101" s="184">
        <v>44579</v>
      </c>
      <c r="E101" s="185">
        <v>12.401999999999999</v>
      </c>
      <c r="F101" s="185">
        <v>0.15340000000000001</v>
      </c>
      <c r="G101" s="185">
        <v>0.19389999999999999</v>
      </c>
      <c r="H101" s="185">
        <v>0.14530000000000001</v>
      </c>
      <c r="I101" s="185">
        <v>0.2263</v>
      </c>
      <c r="J101" s="185">
        <v>0.41289999999999999</v>
      </c>
      <c r="K101" s="185">
        <v>1.1499999999999999</v>
      </c>
      <c r="L101" s="185">
        <v>2.0068999999999999</v>
      </c>
      <c r="M101" s="185">
        <v>3.2382</v>
      </c>
      <c r="N101" s="185">
        <v>4.1571999999999996</v>
      </c>
      <c r="O101" s="185">
        <v>5.2061000000000002</v>
      </c>
      <c r="P101" s="185"/>
      <c r="Q101" s="185">
        <v>5.5526999999999997</v>
      </c>
      <c r="R101" s="185">
        <v>4.3220999999999998</v>
      </c>
      <c r="S101" s="124"/>
      <c r="T101" s="127"/>
      <c r="U101" s="128"/>
      <c r="V101" s="128"/>
      <c r="W101" s="128"/>
      <c r="X101" s="128"/>
      <c r="Y101" s="128"/>
      <c r="Z101" s="128"/>
      <c r="AA101" s="128"/>
      <c r="AB101" s="128"/>
      <c r="AC101" s="128"/>
      <c r="AD101" s="128"/>
      <c r="AE101" s="128"/>
      <c r="AF101" s="128"/>
      <c r="AG101" s="128"/>
      <c r="AH101" s="128"/>
    </row>
    <row r="102" spans="1:34" x14ac:dyDescent="0.3">
      <c r="A102" s="181" t="s">
        <v>1730</v>
      </c>
      <c r="B102" s="181" t="s">
        <v>1709</v>
      </c>
      <c r="C102" s="181">
        <v>142282</v>
      </c>
      <c r="D102" s="184">
        <v>44579</v>
      </c>
      <c r="E102" s="185">
        <v>12.109</v>
      </c>
      <c r="F102" s="185">
        <v>0.15720000000000001</v>
      </c>
      <c r="G102" s="185">
        <v>0.1903</v>
      </c>
      <c r="H102" s="185">
        <v>0.1406</v>
      </c>
      <c r="I102" s="185">
        <v>0.2152</v>
      </c>
      <c r="J102" s="185">
        <v>0.373</v>
      </c>
      <c r="K102" s="185">
        <v>1.0008999999999999</v>
      </c>
      <c r="L102" s="185">
        <v>1.6964999999999999</v>
      </c>
      <c r="M102" s="185">
        <v>2.7667000000000002</v>
      </c>
      <c r="N102" s="185">
        <v>3.5577000000000001</v>
      </c>
      <c r="O102" s="185">
        <v>4.5880000000000001</v>
      </c>
      <c r="P102" s="185"/>
      <c r="Q102" s="185">
        <v>4.9211</v>
      </c>
      <c r="R102" s="185">
        <v>3.7096</v>
      </c>
      <c r="S102" s="124"/>
      <c r="T102" s="127"/>
      <c r="U102" s="128"/>
      <c r="V102" s="128"/>
      <c r="W102" s="128"/>
      <c r="X102" s="128"/>
      <c r="Y102" s="128"/>
      <c r="Z102" s="128"/>
      <c r="AA102" s="128"/>
      <c r="AB102" s="128"/>
      <c r="AC102" s="128"/>
      <c r="AD102" s="128"/>
      <c r="AE102" s="128"/>
      <c r="AF102" s="128"/>
      <c r="AG102" s="128"/>
      <c r="AH102" s="128"/>
    </row>
    <row r="103" spans="1:34" x14ac:dyDescent="0.3">
      <c r="A103" s="181" t="s">
        <v>1730</v>
      </c>
      <c r="B103" s="181" t="s">
        <v>1685</v>
      </c>
      <c r="C103" s="181">
        <v>130206</v>
      </c>
      <c r="D103" s="184">
        <v>44579</v>
      </c>
      <c r="E103" s="185">
        <v>16.3552</v>
      </c>
      <c r="F103" s="185">
        <v>0.15060000000000001</v>
      </c>
      <c r="G103" s="185">
        <v>0.19239999999999999</v>
      </c>
      <c r="H103" s="185">
        <v>0.1605</v>
      </c>
      <c r="I103" s="185">
        <v>0.24759999999999999</v>
      </c>
      <c r="J103" s="185">
        <v>0.44769999999999999</v>
      </c>
      <c r="K103" s="185">
        <v>1.3213999999999999</v>
      </c>
      <c r="L103" s="185">
        <v>2.2993000000000001</v>
      </c>
      <c r="M103" s="185">
        <v>3.5808</v>
      </c>
      <c r="N103" s="185">
        <v>4.7348999999999997</v>
      </c>
      <c r="O103" s="185">
        <v>5.5587999999999997</v>
      </c>
      <c r="P103" s="185">
        <v>6.0545</v>
      </c>
      <c r="Q103" s="185">
        <v>6.7172999999999998</v>
      </c>
      <c r="R103" s="185">
        <v>4.9032999999999998</v>
      </c>
      <c r="S103" s="124"/>
      <c r="T103" s="127"/>
      <c r="U103" s="128"/>
      <c r="V103" s="128"/>
      <c r="W103" s="128"/>
      <c r="X103" s="128"/>
      <c r="Y103" s="128"/>
      <c r="Z103" s="128"/>
      <c r="AA103" s="128"/>
      <c r="AB103" s="128"/>
      <c r="AC103" s="128"/>
      <c r="AD103" s="128"/>
      <c r="AE103" s="128"/>
      <c r="AF103" s="128"/>
      <c r="AG103" s="128"/>
      <c r="AH103" s="128"/>
    </row>
    <row r="104" spans="1:34" x14ac:dyDescent="0.3">
      <c r="A104" s="181" t="s">
        <v>1730</v>
      </c>
      <c r="B104" s="181" t="s">
        <v>1710</v>
      </c>
      <c r="C104" s="181">
        <v>130205</v>
      </c>
      <c r="D104" s="184">
        <v>44579</v>
      </c>
      <c r="E104" s="185">
        <v>15.612</v>
      </c>
      <c r="F104" s="185">
        <v>0.14879999999999999</v>
      </c>
      <c r="G104" s="185">
        <v>0.1842</v>
      </c>
      <c r="H104" s="185">
        <v>0.14630000000000001</v>
      </c>
      <c r="I104" s="185">
        <v>0.2195</v>
      </c>
      <c r="J104" s="185">
        <v>0.38319999999999999</v>
      </c>
      <c r="K104" s="185">
        <v>1.1382000000000001</v>
      </c>
      <c r="L104" s="185">
        <v>1.9239999999999999</v>
      </c>
      <c r="M104" s="185">
        <v>3.0087000000000002</v>
      </c>
      <c r="N104" s="185">
        <v>3.9802</v>
      </c>
      <c r="O104" s="185">
        <v>4.8029999999999999</v>
      </c>
      <c r="P104" s="185">
        <v>5.3254000000000001</v>
      </c>
      <c r="Q104" s="185">
        <v>6.0633999999999997</v>
      </c>
      <c r="R104" s="185">
        <v>4.1460999999999997</v>
      </c>
      <c r="S104" s="124"/>
      <c r="T104" s="127"/>
      <c r="U104" s="128"/>
      <c r="V104" s="128"/>
      <c r="W104" s="128"/>
      <c r="X104" s="128"/>
      <c r="Y104" s="128"/>
      <c r="Z104" s="128"/>
      <c r="AA104" s="128"/>
      <c r="AB104" s="128"/>
      <c r="AC104" s="128"/>
      <c r="AD104" s="128"/>
      <c r="AE104" s="128"/>
      <c r="AF104" s="128"/>
      <c r="AG104" s="128"/>
      <c r="AH104" s="128"/>
    </row>
    <row r="105" spans="1:34" x14ac:dyDescent="0.3">
      <c r="A105" s="181" t="s">
        <v>1730</v>
      </c>
      <c r="B105" s="181" t="s">
        <v>1807</v>
      </c>
      <c r="C105" s="181">
        <v>118931</v>
      </c>
      <c r="D105" s="184">
        <v>44579</v>
      </c>
      <c r="E105" s="185">
        <v>25.324000000000002</v>
      </c>
      <c r="F105" s="185">
        <v>0.1226</v>
      </c>
      <c r="G105" s="185">
        <v>0.1661</v>
      </c>
      <c r="H105" s="185">
        <v>0.14630000000000001</v>
      </c>
      <c r="I105" s="185">
        <v>0.2097</v>
      </c>
      <c r="J105" s="185">
        <v>0.38850000000000001</v>
      </c>
      <c r="K105" s="185">
        <v>1.0978000000000001</v>
      </c>
      <c r="L105" s="185">
        <v>1.9813000000000001</v>
      </c>
      <c r="M105" s="185">
        <v>3.22</v>
      </c>
      <c r="N105" s="185">
        <v>4.3342000000000001</v>
      </c>
      <c r="O105" s="185">
        <v>4.9710999999999999</v>
      </c>
      <c r="P105" s="185">
        <v>5.4396000000000004</v>
      </c>
      <c r="Q105" s="185">
        <v>6.5067000000000004</v>
      </c>
      <c r="R105" s="185">
        <v>4.2187000000000001</v>
      </c>
      <c r="S105" s="124"/>
      <c r="T105" s="127"/>
      <c r="U105" s="128"/>
      <c r="V105" s="128"/>
      <c r="W105" s="128"/>
      <c r="X105" s="128"/>
      <c r="Y105" s="128"/>
      <c r="Z105" s="128"/>
      <c r="AA105" s="128"/>
      <c r="AB105" s="128"/>
      <c r="AC105" s="128"/>
      <c r="AD105" s="128"/>
      <c r="AE105" s="128"/>
      <c r="AF105" s="128"/>
      <c r="AG105" s="128"/>
      <c r="AH105" s="128"/>
    </row>
    <row r="106" spans="1:34" x14ac:dyDescent="0.3">
      <c r="A106" s="181" t="s">
        <v>1730</v>
      </c>
      <c r="B106" s="181" t="s">
        <v>1711</v>
      </c>
      <c r="C106" s="181">
        <v>106793</v>
      </c>
      <c r="D106" s="184">
        <v>44579</v>
      </c>
      <c r="E106" s="185">
        <v>24.713999999999999</v>
      </c>
      <c r="F106" s="185">
        <v>0.11749999999999999</v>
      </c>
      <c r="G106" s="185">
        <v>0.15809999999999999</v>
      </c>
      <c r="H106" s="185">
        <v>0.13370000000000001</v>
      </c>
      <c r="I106" s="185">
        <v>0.18240000000000001</v>
      </c>
      <c r="J106" s="185">
        <v>0.33700000000000002</v>
      </c>
      <c r="K106" s="185">
        <v>0.95589999999999997</v>
      </c>
      <c r="L106" s="185">
        <v>1.6911</v>
      </c>
      <c r="M106" s="185">
        <v>2.7823000000000002</v>
      </c>
      <c r="N106" s="185">
        <v>3.7574999999999998</v>
      </c>
      <c r="O106" s="185">
        <v>4.4104000000000001</v>
      </c>
      <c r="P106" s="185">
        <v>4.8860000000000001</v>
      </c>
      <c r="Q106" s="185">
        <v>6.5556000000000001</v>
      </c>
      <c r="R106" s="185">
        <v>3.6444999999999999</v>
      </c>
      <c r="S106" s="124"/>
      <c r="T106" s="127"/>
      <c r="U106" s="128"/>
      <c r="V106" s="128"/>
      <c r="W106" s="128"/>
      <c r="X106" s="128"/>
      <c r="Y106" s="128"/>
      <c r="Z106" s="128"/>
      <c r="AA106" s="128"/>
      <c r="AB106" s="128"/>
      <c r="AC106" s="128"/>
      <c r="AD106" s="128"/>
      <c r="AE106" s="128"/>
      <c r="AF106" s="128"/>
      <c r="AG106" s="128"/>
      <c r="AH106" s="128"/>
    </row>
    <row r="107" spans="1:34" x14ac:dyDescent="0.3">
      <c r="A107" s="181" t="s">
        <v>1730</v>
      </c>
      <c r="B107" s="181" t="s">
        <v>1686</v>
      </c>
      <c r="C107" s="181">
        <v>129052</v>
      </c>
      <c r="D107" s="184">
        <v>44579</v>
      </c>
      <c r="E107" s="185">
        <v>15.976000000000001</v>
      </c>
      <c r="F107" s="185">
        <v>0.12529999999999999</v>
      </c>
      <c r="G107" s="185">
        <v>0.16300000000000001</v>
      </c>
      <c r="H107" s="185">
        <v>0.14419999999999999</v>
      </c>
      <c r="I107" s="185">
        <v>0.20699999999999999</v>
      </c>
      <c r="J107" s="185">
        <v>0.3896</v>
      </c>
      <c r="K107" s="185">
        <v>1.0947</v>
      </c>
      <c r="L107" s="185">
        <v>1.9787999999999999</v>
      </c>
      <c r="M107" s="185">
        <v>3.2174999999999998</v>
      </c>
      <c r="N107" s="185">
        <v>4.3365</v>
      </c>
      <c r="O107" s="185">
        <v>4.9717000000000002</v>
      </c>
      <c r="P107" s="185">
        <v>5.4413999999999998</v>
      </c>
      <c r="Q107" s="185">
        <v>6.1837999999999997</v>
      </c>
      <c r="R107" s="185">
        <v>4.2168000000000001</v>
      </c>
      <c r="S107" s="124"/>
      <c r="T107" s="127"/>
      <c r="U107" s="128"/>
      <c r="V107" s="128"/>
      <c r="W107" s="128"/>
      <c r="X107" s="128"/>
      <c r="Y107" s="128"/>
      <c r="Z107" s="128"/>
      <c r="AA107" s="128"/>
      <c r="AB107" s="128"/>
      <c r="AC107" s="128"/>
      <c r="AD107" s="128"/>
      <c r="AE107" s="128"/>
      <c r="AF107" s="128"/>
      <c r="AG107" s="128"/>
      <c r="AH107" s="128"/>
    </row>
    <row r="108" spans="1:34" x14ac:dyDescent="0.3">
      <c r="A108" s="181" t="s">
        <v>1730</v>
      </c>
      <c r="B108" s="181" t="s">
        <v>1712</v>
      </c>
      <c r="C108" s="181">
        <v>104683</v>
      </c>
      <c r="D108" s="184">
        <v>44579</v>
      </c>
      <c r="E108" s="185">
        <v>27.679200000000002</v>
      </c>
      <c r="F108" s="185">
        <v>0.12590000000000001</v>
      </c>
      <c r="G108" s="185">
        <v>0.16470000000000001</v>
      </c>
      <c r="H108" s="185">
        <v>0.1179</v>
      </c>
      <c r="I108" s="185">
        <v>0.1777</v>
      </c>
      <c r="J108" s="185">
        <v>0.3422</v>
      </c>
      <c r="K108" s="185">
        <v>1.1020000000000001</v>
      </c>
      <c r="L108" s="185">
        <v>1.8534999999999999</v>
      </c>
      <c r="M108" s="185">
        <v>2.9977</v>
      </c>
      <c r="N108" s="185">
        <v>3.9712000000000001</v>
      </c>
      <c r="O108" s="185">
        <v>4.6833</v>
      </c>
      <c r="P108" s="185">
        <v>5.1951000000000001</v>
      </c>
      <c r="Q108" s="185">
        <v>6.9926000000000004</v>
      </c>
      <c r="R108" s="185">
        <v>4.0404999999999998</v>
      </c>
      <c r="S108" s="124"/>
      <c r="T108" s="127"/>
      <c r="U108" s="128"/>
      <c r="V108" s="128"/>
      <c r="W108" s="128"/>
      <c r="X108" s="128"/>
      <c r="Y108" s="128"/>
      <c r="Z108" s="128"/>
      <c r="AA108" s="128"/>
      <c r="AB108" s="128"/>
      <c r="AC108" s="128"/>
      <c r="AD108" s="128"/>
      <c r="AE108" s="128"/>
      <c r="AF108" s="128"/>
      <c r="AG108" s="128"/>
      <c r="AH108" s="128"/>
    </row>
    <row r="109" spans="1:34" x14ac:dyDescent="0.3">
      <c r="A109" s="181" t="s">
        <v>1730</v>
      </c>
      <c r="B109" s="181" t="s">
        <v>1687</v>
      </c>
      <c r="C109" s="181">
        <v>120364</v>
      </c>
      <c r="D109" s="184">
        <v>44579</v>
      </c>
      <c r="E109" s="185">
        <v>29.096399999999999</v>
      </c>
      <c r="F109" s="185">
        <v>0.1273</v>
      </c>
      <c r="G109" s="185">
        <v>0.1704</v>
      </c>
      <c r="H109" s="185">
        <v>0.12870000000000001</v>
      </c>
      <c r="I109" s="185">
        <v>0.19939999999999999</v>
      </c>
      <c r="J109" s="185">
        <v>0.3906</v>
      </c>
      <c r="K109" s="185">
        <v>1.2390000000000001</v>
      </c>
      <c r="L109" s="185">
        <v>2.1309999999999998</v>
      </c>
      <c r="M109" s="185">
        <v>3.4148999999999998</v>
      </c>
      <c r="N109" s="185">
        <v>4.5256999999999996</v>
      </c>
      <c r="O109" s="185">
        <v>5.2553000000000001</v>
      </c>
      <c r="P109" s="185">
        <v>5.8010000000000002</v>
      </c>
      <c r="Q109" s="185">
        <v>7.0740999999999996</v>
      </c>
      <c r="R109" s="185">
        <v>4.5895000000000001</v>
      </c>
      <c r="S109" s="124"/>
      <c r="T109" s="127"/>
      <c r="U109" s="128"/>
      <c r="V109" s="128"/>
      <c r="W109" s="128"/>
      <c r="X109" s="128"/>
      <c r="Y109" s="128"/>
      <c r="Z109" s="128"/>
      <c r="AA109" s="128"/>
      <c r="AB109" s="128"/>
      <c r="AC109" s="128"/>
      <c r="AD109" s="128"/>
      <c r="AE109" s="128"/>
      <c r="AF109" s="128"/>
      <c r="AG109" s="128"/>
      <c r="AH109" s="128"/>
    </row>
    <row r="110" spans="1:34" x14ac:dyDescent="0.3">
      <c r="A110" s="181" t="s">
        <v>1730</v>
      </c>
      <c r="B110" s="181" t="s">
        <v>1688</v>
      </c>
      <c r="C110" s="181">
        <v>118474</v>
      </c>
      <c r="D110" s="184">
        <v>44579</v>
      </c>
      <c r="E110" s="185">
        <v>27.709599999999998</v>
      </c>
      <c r="F110" s="185">
        <v>0.112</v>
      </c>
      <c r="G110" s="185">
        <v>0.158</v>
      </c>
      <c r="H110" s="185">
        <v>0.1384</v>
      </c>
      <c r="I110" s="185">
        <v>0.20469999999999999</v>
      </c>
      <c r="J110" s="185">
        <v>0.39529999999999998</v>
      </c>
      <c r="K110" s="185">
        <v>1.1657</v>
      </c>
      <c r="L110" s="185">
        <v>2.0905</v>
      </c>
      <c r="M110" s="185">
        <v>3.2707000000000002</v>
      </c>
      <c r="N110" s="185">
        <v>4.3959000000000001</v>
      </c>
      <c r="O110" s="185">
        <v>5.2008000000000001</v>
      </c>
      <c r="P110" s="185">
        <v>5.806</v>
      </c>
      <c r="Q110" s="185">
        <v>6.9352</v>
      </c>
      <c r="R110" s="185">
        <v>4.3978000000000002</v>
      </c>
      <c r="S110" s="124"/>
      <c r="T110" s="127"/>
      <c r="U110" s="128"/>
      <c r="V110" s="128"/>
      <c r="W110" s="128"/>
      <c r="X110" s="128"/>
      <c r="Y110" s="128"/>
      <c r="Z110" s="128"/>
      <c r="AA110" s="128"/>
      <c r="AB110" s="128"/>
      <c r="AC110" s="128"/>
      <c r="AD110" s="128"/>
      <c r="AE110" s="128"/>
      <c r="AF110" s="128"/>
      <c r="AG110" s="128"/>
      <c r="AH110" s="128"/>
    </row>
    <row r="111" spans="1:34" x14ac:dyDescent="0.3">
      <c r="A111" s="181" t="s">
        <v>1730</v>
      </c>
      <c r="B111" s="181" t="s">
        <v>1713</v>
      </c>
      <c r="C111" s="181">
        <v>108845</v>
      </c>
      <c r="D111" s="184">
        <v>44579</v>
      </c>
      <c r="E111" s="185">
        <v>26.235299999999999</v>
      </c>
      <c r="F111" s="185">
        <v>0.1099</v>
      </c>
      <c r="G111" s="185">
        <v>0.14960000000000001</v>
      </c>
      <c r="H111" s="185">
        <v>0.124</v>
      </c>
      <c r="I111" s="185">
        <v>0.1764</v>
      </c>
      <c r="J111" s="185">
        <v>0.3327</v>
      </c>
      <c r="K111" s="185">
        <v>0.98770000000000002</v>
      </c>
      <c r="L111" s="185">
        <v>1.7322</v>
      </c>
      <c r="M111" s="185">
        <v>2.7341000000000002</v>
      </c>
      <c r="N111" s="185">
        <v>3.7021999999999999</v>
      </c>
      <c r="O111" s="185">
        <v>4.4683999999999999</v>
      </c>
      <c r="P111" s="185">
        <v>5.0838999999999999</v>
      </c>
      <c r="Q111" s="185">
        <v>6.6014999999999997</v>
      </c>
      <c r="R111" s="185">
        <v>3.6496</v>
      </c>
      <c r="S111" s="124"/>
      <c r="T111" s="127"/>
      <c r="U111" s="128"/>
      <c r="V111" s="128"/>
      <c r="W111" s="128"/>
      <c r="X111" s="128"/>
      <c r="Y111" s="128"/>
      <c r="Z111" s="128"/>
      <c r="AA111" s="128"/>
      <c r="AB111" s="128"/>
      <c r="AC111" s="128"/>
      <c r="AD111" s="128"/>
      <c r="AE111" s="128"/>
      <c r="AF111" s="128"/>
      <c r="AG111" s="128"/>
      <c r="AH111" s="128"/>
    </row>
    <row r="112" spans="1:34" x14ac:dyDescent="0.3">
      <c r="A112" s="181" t="s">
        <v>1730</v>
      </c>
      <c r="B112" s="181" t="s">
        <v>1689</v>
      </c>
      <c r="C112" s="181">
        <v>133181</v>
      </c>
      <c r="D112" s="184">
        <v>44579</v>
      </c>
      <c r="E112" s="185">
        <v>15.173500000000001</v>
      </c>
      <c r="F112" s="185">
        <v>0.15509999999999999</v>
      </c>
      <c r="G112" s="185">
        <v>0.1234</v>
      </c>
      <c r="H112" s="185">
        <v>5.6099999999999997E-2</v>
      </c>
      <c r="I112" s="185">
        <v>0.1366</v>
      </c>
      <c r="J112" s="185">
        <v>0.28549999999999998</v>
      </c>
      <c r="K112" s="185">
        <v>1.0246999999999999</v>
      </c>
      <c r="L112" s="185">
        <v>1.5248999999999999</v>
      </c>
      <c r="M112" s="185">
        <v>2.4178000000000002</v>
      </c>
      <c r="N112" s="185">
        <v>3.3195000000000001</v>
      </c>
      <c r="O112" s="185">
        <v>4.4046000000000003</v>
      </c>
      <c r="P112" s="185">
        <v>5.1699000000000002</v>
      </c>
      <c r="Q112" s="185">
        <v>6.0594999999999999</v>
      </c>
      <c r="R112" s="185">
        <v>3.3620000000000001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81" t="s">
        <v>1730</v>
      </c>
      <c r="B113" s="181" t="s">
        <v>1714</v>
      </c>
      <c r="C113" s="181">
        <v>133184</v>
      </c>
      <c r="D113" s="184">
        <v>44579</v>
      </c>
      <c r="E113" s="185">
        <v>14.5328</v>
      </c>
      <c r="F113" s="185">
        <v>0.153</v>
      </c>
      <c r="G113" s="185">
        <v>0.1157</v>
      </c>
      <c r="H113" s="185">
        <v>4.2700000000000002E-2</v>
      </c>
      <c r="I113" s="185">
        <v>0.1095</v>
      </c>
      <c r="J113" s="185">
        <v>0.22409999999999999</v>
      </c>
      <c r="K113" s="185">
        <v>0.84660000000000002</v>
      </c>
      <c r="L113" s="185">
        <v>1.1632</v>
      </c>
      <c r="M113" s="185">
        <v>1.8752</v>
      </c>
      <c r="N113" s="185">
        <v>2.5987</v>
      </c>
      <c r="O113" s="185">
        <v>3.7492000000000001</v>
      </c>
      <c r="P113" s="185">
        <v>4.5609000000000002</v>
      </c>
      <c r="Q113" s="185">
        <v>5.4157999999999999</v>
      </c>
      <c r="R113" s="185">
        <v>2.6490999999999998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81" t="s">
        <v>1730</v>
      </c>
      <c r="B114" s="181" t="s">
        <v>1715</v>
      </c>
      <c r="C114" s="181">
        <v>105603</v>
      </c>
      <c r="D114" s="184">
        <v>44579</v>
      </c>
      <c r="E114" s="185">
        <v>25.491299999999999</v>
      </c>
      <c r="F114" s="185">
        <v>0.14499999999999999</v>
      </c>
      <c r="G114" s="185">
        <v>0.18160000000000001</v>
      </c>
      <c r="H114" s="185">
        <v>0.16739999999999999</v>
      </c>
      <c r="I114" s="185">
        <v>0.2742</v>
      </c>
      <c r="J114" s="185">
        <v>0.40129999999999999</v>
      </c>
      <c r="K114" s="185">
        <v>1.1202000000000001</v>
      </c>
      <c r="L114" s="185">
        <v>1.7402</v>
      </c>
      <c r="M114" s="185">
        <v>2.7863000000000002</v>
      </c>
      <c r="N114" s="185">
        <v>3.7442000000000002</v>
      </c>
      <c r="O114" s="185">
        <v>4.5559000000000003</v>
      </c>
      <c r="P114" s="185">
        <v>5.0804</v>
      </c>
      <c r="Q114" s="185">
        <v>6.5580999999999996</v>
      </c>
      <c r="R114" s="185">
        <v>3.8973</v>
      </c>
      <c r="S114" s="124"/>
      <c r="T114" s="127"/>
      <c r="U114" s="128"/>
      <c r="V114" s="128"/>
      <c r="W114" s="128"/>
      <c r="X114" s="128"/>
      <c r="Y114" s="128"/>
      <c r="Z114" s="128"/>
      <c r="AA114" s="128"/>
      <c r="AB114" s="128"/>
      <c r="AC114" s="128"/>
      <c r="AD114" s="128"/>
      <c r="AE114" s="128"/>
      <c r="AF114" s="128"/>
      <c r="AG114" s="128"/>
      <c r="AH114" s="128"/>
    </row>
    <row r="115" spans="1:34" x14ac:dyDescent="0.3">
      <c r="A115" s="181" t="s">
        <v>1730</v>
      </c>
      <c r="B115" s="181" t="s">
        <v>1690</v>
      </c>
      <c r="C115" s="181">
        <v>120401</v>
      </c>
      <c r="D115" s="184">
        <v>44579</v>
      </c>
      <c r="E115" s="185">
        <v>26.934200000000001</v>
      </c>
      <c r="F115" s="185">
        <v>0.14649999999999999</v>
      </c>
      <c r="G115" s="185">
        <v>0.189</v>
      </c>
      <c r="H115" s="185">
        <v>0.1804</v>
      </c>
      <c r="I115" s="185">
        <v>0.30049999999999999</v>
      </c>
      <c r="J115" s="185">
        <v>0.45800000000000002</v>
      </c>
      <c r="K115" s="185">
        <v>1.2773000000000001</v>
      </c>
      <c r="L115" s="185">
        <v>2.0556000000000001</v>
      </c>
      <c r="M115" s="185">
        <v>3.2721</v>
      </c>
      <c r="N115" s="185">
        <v>4.4107000000000003</v>
      </c>
      <c r="O115" s="185">
        <v>5.2362000000000002</v>
      </c>
      <c r="P115" s="185">
        <v>5.7435</v>
      </c>
      <c r="Q115" s="185">
        <v>6.8044000000000002</v>
      </c>
      <c r="R115" s="185">
        <v>4.5978000000000003</v>
      </c>
      <c r="S115" s="124"/>
      <c r="T115" s="127"/>
      <c r="U115" s="128"/>
      <c r="V115" s="128"/>
      <c r="W115" s="128"/>
      <c r="X115" s="128"/>
      <c r="Y115" s="128"/>
      <c r="Z115" s="128"/>
      <c r="AA115" s="128"/>
      <c r="AB115" s="128"/>
      <c r="AC115" s="128"/>
      <c r="AD115" s="128"/>
      <c r="AE115" s="128"/>
      <c r="AF115" s="128"/>
      <c r="AG115" s="128"/>
      <c r="AH115" s="128"/>
    </row>
    <row r="116" spans="1:34" x14ac:dyDescent="0.3">
      <c r="A116" s="181" t="s">
        <v>1730</v>
      </c>
      <c r="B116" s="181" t="s">
        <v>1691</v>
      </c>
      <c r="C116" s="181">
        <v>147617</v>
      </c>
      <c r="D116" s="184">
        <v>44579</v>
      </c>
      <c r="E116" s="185">
        <v>10.9239</v>
      </c>
      <c r="F116" s="185">
        <v>0.12559999999999999</v>
      </c>
      <c r="G116" s="185">
        <v>0.15859999999999999</v>
      </c>
      <c r="H116" s="185">
        <v>0.1595</v>
      </c>
      <c r="I116" s="185">
        <v>0.17879999999999999</v>
      </c>
      <c r="J116" s="185">
        <v>0.25969999999999999</v>
      </c>
      <c r="K116" s="185">
        <v>0.88100000000000001</v>
      </c>
      <c r="L116" s="185">
        <v>1.5176000000000001</v>
      </c>
      <c r="M116" s="185">
        <v>2.5034999999999998</v>
      </c>
      <c r="N116" s="185">
        <v>3.3275999999999999</v>
      </c>
      <c r="O116" s="185"/>
      <c r="P116" s="185"/>
      <c r="Q116" s="185">
        <v>3.8127</v>
      </c>
      <c r="R116" s="185">
        <v>3.4481999999999999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81" t="s">
        <v>1730</v>
      </c>
      <c r="B117" s="181" t="s">
        <v>1716</v>
      </c>
      <c r="C117" s="181">
        <v>147618</v>
      </c>
      <c r="D117" s="184">
        <v>44579</v>
      </c>
      <c r="E117" s="185">
        <v>10.7323</v>
      </c>
      <c r="F117" s="185">
        <v>0.1231</v>
      </c>
      <c r="G117" s="185">
        <v>0.1502</v>
      </c>
      <c r="H117" s="185">
        <v>0.14560000000000001</v>
      </c>
      <c r="I117" s="185">
        <v>0.1502</v>
      </c>
      <c r="J117" s="185">
        <v>0.19420000000000001</v>
      </c>
      <c r="K117" s="185">
        <v>0.6905</v>
      </c>
      <c r="L117" s="185">
        <v>1.1308</v>
      </c>
      <c r="M117" s="185">
        <v>1.9220999999999999</v>
      </c>
      <c r="N117" s="185">
        <v>2.5571999999999999</v>
      </c>
      <c r="O117" s="185"/>
      <c r="P117" s="185"/>
      <c r="Q117" s="185">
        <v>3.0377999999999998</v>
      </c>
      <c r="R117" s="185">
        <v>2.6775000000000002</v>
      </c>
      <c r="S117" s="124"/>
      <c r="T117" s="127"/>
      <c r="U117" s="128"/>
      <c r="V117" s="128"/>
      <c r="W117" s="128"/>
      <c r="X117" s="128"/>
      <c r="Y117" s="128"/>
      <c r="Z117" s="128"/>
      <c r="AA117" s="128"/>
      <c r="AB117" s="128"/>
      <c r="AC117" s="128"/>
      <c r="AD117" s="128"/>
      <c r="AE117" s="128"/>
      <c r="AF117" s="128"/>
      <c r="AG117" s="128"/>
      <c r="AH117" s="128"/>
    </row>
    <row r="118" spans="1:34" x14ac:dyDescent="0.3">
      <c r="A118" s="181" t="s">
        <v>1730</v>
      </c>
      <c r="B118" s="181" t="s">
        <v>1717</v>
      </c>
      <c r="C118" s="181">
        <v>103780</v>
      </c>
      <c r="D118" s="184">
        <v>44579</v>
      </c>
      <c r="E118" s="185">
        <v>26.683599999999998</v>
      </c>
      <c r="F118" s="185">
        <v>0.1047</v>
      </c>
      <c r="G118" s="185">
        <v>0.1648</v>
      </c>
      <c r="H118" s="185">
        <v>0.13700000000000001</v>
      </c>
      <c r="I118" s="185">
        <v>0.15240000000000001</v>
      </c>
      <c r="J118" s="185">
        <v>0.32300000000000001</v>
      </c>
      <c r="K118" s="185">
        <v>0.8569</v>
      </c>
      <c r="L118" s="185">
        <v>1.4871000000000001</v>
      </c>
      <c r="M118" s="185">
        <v>2.4016000000000002</v>
      </c>
      <c r="N118" s="185">
        <v>2.9392</v>
      </c>
      <c r="O118" s="185">
        <v>3.5188999999999999</v>
      </c>
      <c r="P118" s="185">
        <v>4.2648000000000001</v>
      </c>
      <c r="Q118" s="185">
        <v>6.5301999999999998</v>
      </c>
      <c r="R118" s="185">
        <v>2.6589999999999998</v>
      </c>
      <c r="S118" s="124"/>
      <c r="T118" s="127"/>
      <c r="U118" s="128"/>
      <c r="V118" s="128"/>
      <c r="W118" s="128"/>
      <c r="X118" s="128"/>
      <c r="Y118" s="128"/>
      <c r="Z118" s="128"/>
      <c r="AA118" s="128"/>
      <c r="AB118" s="128"/>
      <c r="AC118" s="128"/>
      <c r="AD118" s="128"/>
      <c r="AE118" s="128"/>
      <c r="AF118" s="128"/>
      <c r="AG118" s="128"/>
      <c r="AH118" s="128"/>
    </row>
    <row r="119" spans="1:34" x14ac:dyDescent="0.3">
      <c r="A119" s="181" t="s">
        <v>1730</v>
      </c>
      <c r="B119" s="181" t="s">
        <v>1692</v>
      </c>
      <c r="C119" s="181">
        <v>120482</v>
      </c>
      <c r="D119" s="184">
        <v>44579</v>
      </c>
      <c r="E119" s="185">
        <v>27.799299999999999</v>
      </c>
      <c r="F119" s="185">
        <v>0.1066</v>
      </c>
      <c r="G119" s="185">
        <v>0.17080000000000001</v>
      </c>
      <c r="H119" s="185">
        <v>0.1477</v>
      </c>
      <c r="I119" s="185">
        <v>0.17369999999999999</v>
      </c>
      <c r="J119" s="185">
        <v>0.36749999999999999</v>
      </c>
      <c r="K119" s="185">
        <v>0.96830000000000005</v>
      </c>
      <c r="L119" s="185">
        <v>1.7040999999999999</v>
      </c>
      <c r="M119" s="185">
        <v>2.7229999999999999</v>
      </c>
      <c r="N119" s="185">
        <v>3.3616000000000001</v>
      </c>
      <c r="O119" s="185">
        <v>3.9369000000000001</v>
      </c>
      <c r="P119" s="185">
        <v>4.6798999999999999</v>
      </c>
      <c r="Q119" s="185">
        <v>6.3183999999999996</v>
      </c>
      <c r="R119" s="185">
        <v>3.0750999999999999</v>
      </c>
      <c r="S119" s="124"/>
      <c r="T119" s="127"/>
      <c r="U119" s="128"/>
      <c r="V119" s="128"/>
      <c r="W119" s="128"/>
      <c r="X119" s="128"/>
      <c r="Y119" s="128"/>
      <c r="Z119" s="128"/>
      <c r="AA119" s="128"/>
      <c r="AB119" s="128"/>
      <c r="AC119" s="128"/>
      <c r="AD119" s="128"/>
      <c r="AE119" s="128"/>
      <c r="AF119" s="128"/>
      <c r="AG119" s="128"/>
      <c r="AH119" s="128"/>
    </row>
    <row r="120" spans="1:34" x14ac:dyDescent="0.3">
      <c r="A120" s="181" t="s">
        <v>1730</v>
      </c>
      <c r="B120" s="181" t="s">
        <v>1718</v>
      </c>
      <c r="C120" s="181">
        <v>105968</v>
      </c>
      <c r="D120" s="184">
        <v>44579</v>
      </c>
      <c r="E120" s="185">
        <v>30.013000000000002</v>
      </c>
      <c r="F120" s="185">
        <v>0.1411</v>
      </c>
      <c r="G120" s="185">
        <v>0.1716</v>
      </c>
      <c r="H120" s="185">
        <v>0.13750000000000001</v>
      </c>
      <c r="I120" s="185">
        <v>0.20130000000000001</v>
      </c>
      <c r="J120" s="185">
        <v>0.37690000000000001</v>
      </c>
      <c r="K120" s="185">
        <v>1.1325000000000001</v>
      </c>
      <c r="L120" s="185">
        <v>1.9089</v>
      </c>
      <c r="M120" s="185">
        <v>3.0312000000000001</v>
      </c>
      <c r="N120" s="185">
        <v>4.0823999999999998</v>
      </c>
      <c r="O120" s="185">
        <v>4.7805999999999997</v>
      </c>
      <c r="P120" s="185">
        <v>5.3371000000000004</v>
      </c>
      <c r="Q120" s="185">
        <v>6.9684999999999997</v>
      </c>
      <c r="R120" s="185">
        <v>4.1356999999999999</v>
      </c>
      <c r="S120" s="124"/>
      <c r="T120" s="127"/>
      <c r="U120" s="128"/>
      <c r="V120" s="128"/>
      <c r="W120" s="128"/>
      <c r="X120" s="128"/>
      <c r="Y120" s="128"/>
      <c r="Z120" s="128"/>
      <c r="AA120" s="128"/>
      <c r="AB120" s="128"/>
      <c r="AC120" s="128"/>
      <c r="AD120" s="128"/>
      <c r="AE120" s="128"/>
      <c r="AF120" s="128"/>
      <c r="AG120" s="128"/>
      <c r="AH120" s="128"/>
    </row>
    <row r="121" spans="1:34" x14ac:dyDescent="0.3">
      <c r="A121" s="181" t="s">
        <v>1730</v>
      </c>
      <c r="B121" s="181" t="s">
        <v>1693</v>
      </c>
      <c r="C121" s="181">
        <v>119771</v>
      </c>
      <c r="D121" s="184">
        <v>44579</v>
      </c>
      <c r="E121" s="185">
        <v>31.4269</v>
      </c>
      <c r="F121" s="185">
        <v>0.1424</v>
      </c>
      <c r="G121" s="185">
        <v>0.17879999999999999</v>
      </c>
      <c r="H121" s="185">
        <v>0.14949999999999999</v>
      </c>
      <c r="I121" s="185">
        <v>0.22450000000000001</v>
      </c>
      <c r="J121" s="185">
        <v>0.42920000000000003</v>
      </c>
      <c r="K121" s="185">
        <v>1.2809999999999999</v>
      </c>
      <c r="L121" s="185">
        <v>2.2096</v>
      </c>
      <c r="M121" s="185">
        <v>3.4830999999999999</v>
      </c>
      <c r="N121" s="185">
        <v>4.6886000000000001</v>
      </c>
      <c r="O121" s="185">
        <v>5.3513000000000002</v>
      </c>
      <c r="P121" s="185">
        <v>5.8830999999999998</v>
      </c>
      <c r="Q121" s="185">
        <v>7.0682</v>
      </c>
      <c r="R121" s="185">
        <v>4.7272999999999996</v>
      </c>
      <c r="S121" s="124"/>
      <c r="T121" s="127"/>
      <c r="U121" s="128"/>
      <c r="V121" s="128"/>
      <c r="W121" s="128"/>
      <c r="X121" s="128"/>
      <c r="Y121" s="128"/>
      <c r="Z121" s="128"/>
      <c r="AA121" s="128"/>
      <c r="AB121" s="128"/>
      <c r="AC121" s="128"/>
      <c r="AD121" s="128"/>
      <c r="AE121" s="128"/>
      <c r="AF121" s="128"/>
      <c r="AG121" s="128"/>
      <c r="AH121" s="128"/>
    </row>
    <row r="122" spans="1:34" x14ac:dyDescent="0.3">
      <c r="A122" s="181" t="s">
        <v>1730</v>
      </c>
      <c r="B122" s="181" t="s">
        <v>1694</v>
      </c>
      <c r="C122" s="181">
        <v>130450</v>
      </c>
      <c r="D122" s="184">
        <v>44579</v>
      </c>
      <c r="E122" s="185">
        <v>16.14</v>
      </c>
      <c r="F122" s="185">
        <v>0.1241</v>
      </c>
      <c r="G122" s="185">
        <v>0.16139999999999999</v>
      </c>
      <c r="H122" s="185">
        <v>0.13650000000000001</v>
      </c>
      <c r="I122" s="185">
        <v>0.21110000000000001</v>
      </c>
      <c r="J122" s="185">
        <v>0.39810000000000001</v>
      </c>
      <c r="K122" s="185">
        <v>1.1214999999999999</v>
      </c>
      <c r="L122" s="185">
        <v>2.0228000000000002</v>
      </c>
      <c r="M122" s="185">
        <v>3.2761999999999998</v>
      </c>
      <c r="N122" s="185">
        <v>4.4863</v>
      </c>
      <c r="O122" s="185">
        <v>5.4005999999999998</v>
      </c>
      <c r="P122" s="185">
        <v>5.8997999999999999</v>
      </c>
      <c r="Q122" s="185">
        <v>6.5380000000000003</v>
      </c>
      <c r="R122" s="185">
        <v>4.8128000000000002</v>
      </c>
      <c r="S122" s="124"/>
      <c r="T122" s="127"/>
      <c r="U122" s="128"/>
      <c r="V122" s="128"/>
      <c r="W122" s="128"/>
      <c r="X122" s="128"/>
      <c r="Y122" s="128"/>
      <c r="Z122" s="128"/>
      <c r="AA122" s="128"/>
      <c r="AB122" s="128"/>
      <c r="AC122" s="128"/>
      <c r="AD122" s="128"/>
      <c r="AE122" s="128"/>
      <c r="AF122" s="128"/>
      <c r="AG122" s="128"/>
      <c r="AH122" s="128"/>
    </row>
    <row r="123" spans="1:34" x14ac:dyDescent="0.3">
      <c r="A123" s="181" t="s">
        <v>1730</v>
      </c>
      <c r="B123" s="181" t="s">
        <v>1719</v>
      </c>
      <c r="C123" s="181">
        <v>130446</v>
      </c>
      <c r="D123" s="184">
        <v>44579</v>
      </c>
      <c r="E123" s="185">
        <v>15.428000000000001</v>
      </c>
      <c r="F123" s="185">
        <v>0.12330000000000001</v>
      </c>
      <c r="G123" s="185">
        <v>0.15579999999999999</v>
      </c>
      <c r="H123" s="185">
        <v>0.12330000000000001</v>
      </c>
      <c r="I123" s="185">
        <v>0.18179999999999999</v>
      </c>
      <c r="J123" s="185">
        <v>0.3382</v>
      </c>
      <c r="K123" s="185">
        <v>0.95540000000000003</v>
      </c>
      <c r="L123" s="185">
        <v>1.6738999999999999</v>
      </c>
      <c r="M123" s="185">
        <v>2.7505999999999999</v>
      </c>
      <c r="N123" s="185">
        <v>3.7804000000000002</v>
      </c>
      <c r="O123" s="185">
        <v>4.7922000000000002</v>
      </c>
      <c r="P123" s="185">
        <v>5.2759</v>
      </c>
      <c r="Q123" s="185">
        <v>5.9039999999999999</v>
      </c>
      <c r="R123" s="185">
        <v>4.1749000000000001</v>
      </c>
      <c r="S123" s="124"/>
      <c r="T123" s="127"/>
      <c r="U123" s="128"/>
      <c r="V123" s="128"/>
      <c r="W123" s="128"/>
      <c r="X123" s="128"/>
      <c r="Y123" s="128"/>
      <c r="Z123" s="128"/>
      <c r="AA123" s="128"/>
      <c r="AB123" s="128"/>
      <c r="AC123" s="128"/>
      <c r="AD123" s="128"/>
      <c r="AE123" s="128"/>
      <c r="AF123" s="128"/>
      <c r="AG123" s="128"/>
      <c r="AH123" s="128"/>
    </row>
    <row r="124" spans="1:34" x14ac:dyDescent="0.3">
      <c r="A124" s="181" t="s">
        <v>1730</v>
      </c>
      <c r="B124" s="181" t="s">
        <v>1695</v>
      </c>
      <c r="C124" s="181">
        <v>145895</v>
      </c>
      <c r="D124" s="184">
        <v>44579</v>
      </c>
      <c r="E124" s="185">
        <v>11.501300000000001</v>
      </c>
      <c r="F124" s="185">
        <v>0.15329999999999999</v>
      </c>
      <c r="G124" s="185">
        <v>0.17330000000000001</v>
      </c>
      <c r="H124" s="185">
        <v>0.16980000000000001</v>
      </c>
      <c r="I124" s="185">
        <v>0.24840000000000001</v>
      </c>
      <c r="J124" s="185">
        <v>0.4279</v>
      </c>
      <c r="K124" s="185">
        <v>1.1948000000000001</v>
      </c>
      <c r="L124" s="185">
        <v>2.0758999999999999</v>
      </c>
      <c r="M124" s="185">
        <v>3.1979000000000002</v>
      </c>
      <c r="N124" s="185">
        <v>4.1105</v>
      </c>
      <c r="O124" s="185"/>
      <c r="P124" s="185"/>
      <c r="Q124" s="185">
        <v>4.7998000000000003</v>
      </c>
      <c r="R124" s="185">
        <v>4.0366999999999997</v>
      </c>
      <c r="S124" s="124"/>
      <c r="T124" s="127"/>
      <c r="U124" s="128"/>
      <c r="V124" s="128"/>
      <c r="W124" s="128"/>
      <c r="X124" s="128"/>
      <c r="Y124" s="128"/>
      <c r="Z124" s="128"/>
      <c r="AA124" s="128"/>
      <c r="AB124" s="128"/>
      <c r="AC124" s="128"/>
      <c r="AD124" s="128"/>
      <c r="AE124" s="128"/>
      <c r="AF124" s="128"/>
      <c r="AG124" s="128"/>
      <c r="AH124" s="128"/>
    </row>
    <row r="125" spans="1:34" x14ac:dyDescent="0.3">
      <c r="A125" s="181" t="s">
        <v>1730</v>
      </c>
      <c r="B125" s="181" t="s">
        <v>1720</v>
      </c>
      <c r="C125" s="181">
        <v>145890</v>
      </c>
      <c r="D125" s="184">
        <v>44579</v>
      </c>
      <c r="E125" s="185">
        <v>11.276899999999999</v>
      </c>
      <c r="F125" s="185">
        <v>0.15010000000000001</v>
      </c>
      <c r="G125" s="185">
        <v>0.16339999999999999</v>
      </c>
      <c r="H125" s="185">
        <v>0.15279999999999999</v>
      </c>
      <c r="I125" s="185">
        <v>0.21510000000000001</v>
      </c>
      <c r="J125" s="185">
        <v>0.35149999999999998</v>
      </c>
      <c r="K125" s="185">
        <v>0.9778</v>
      </c>
      <c r="L125" s="185">
        <v>1.6339999999999999</v>
      </c>
      <c r="M125" s="185">
        <v>2.5815999999999999</v>
      </c>
      <c r="N125" s="185">
        <v>3.3506999999999998</v>
      </c>
      <c r="O125" s="185"/>
      <c r="P125" s="185"/>
      <c r="Q125" s="185">
        <v>4.1100000000000003</v>
      </c>
      <c r="R125" s="185">
        <v>3.3464999999999998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81" t="s">
        <v>1730</v>
      </c>
      <c r="B126" s="181" t="s">
        <v>1696</v>
      </c>
      <c r="C126" s="181">
        <v>148468</v>
      </c>
      <c r="D126" s="184">
        <v>44579</v>
      </c>
      <c r="E126" s="185">
        <v>10.520899999999999</v>
      </c>
      <c r="F126" s="185">
        <v>0.14849999999999999</v>
      </c>
      <c r="G126" s="185">
        <v>0.17810000000000001</v>
      </c>
      <c r="H126" s="185">
        <v>0.11609999999999999</v>
      </c>
      <c r="I126" s="185">
        <v>0.1704</v>
      </c>
      <c r="J126" s="185">
        <v>0.38740000000000002</v>
      </c>
      <c r="K126" s="185">
        <v>1.0275000000000001</v>
      </c>
      <c r="L126" s="185">
        <v>1.7495000000000001</v>
      </c>
      <c r="M126" s="185">
        <v>2.7993999999999999</v>
      </c>
      <c r="N126" s="185">
        <v>3.7778999999999998</v>
      </c>
      <c r="O126" s="185"/>
      <c r="P126" s="185"/>
      <c r="Q126" s="185">
        <v>3.6863000000000001</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1730</v>
      </c>
      <c r="B127" s="181" t="s">
        <v>1721</v>
      </c>
      <c r="C127" s="181">
        <v>148467</v>
      </c>
      <c r="D127" s="184">
        <v>44579</v>
      </c>
      <c r="E127" s="185">
        <v>10.396800000000001</v>
      </c>
      <c r="F127" s="185">
        <v>0.1464</v>
      </c>
      <c r="G127" s="185">
        <v>0.1696</v>
      </c>
      <c r="H127" s="185">
        <v>0.10009999999999999</v>
      </c>
      <c r="I127" s="185">
        <v>0.13769999999999999</v>
      </c>
      <c r="J127" s="185">
        <v>0.31359999999999999</v>
      </c>
      <c r="K127" s="185">
        <v>0.8155</v>
      </c>
      <c r="L127" s="185">
        <v>1.3165</v>
      </c>
      <c r="M127" s="185">
        <v>2.1446999999999998</v>
      </c>
      <c r="N127" s="185">
        <v>2.9079999999999999</v>
      </c>
      <c r="O127" s="185"/>
      <c r="P127" s="185"/>
      <c r="Q127" s="185">
        <v>2.8129</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1730</v>
      </c>
      <c r="B128" s="181" t="s">
        <v>1697</v>
      </c>
      <c r="C128" s="181">
        <v>148401</v>
      </c>
      <c r="D128" s="184">
        <v>44579</v>
      </c>
      <c r="E128" s="185">
        <v>10.669</v>
      </c>
      <c r="F128" s="185">
        <v>0.1502</v>
      </c>
      <c r="G128" s="185">
        <v>0.14080000000000001</v>
      </c>
      <c r="H128" s="185">
        <v>0.13139999999999999</v>
      </c>
      <c r="I128" s="185">
        <v>0.19719999999999999</v>
      </c>
      <c r="J128" s="185">
        <v>0.38579999999999998</v>
      </c>
      <c r="K128" s="185">
        <v>1.1088</v>
      </c>
      <c r="L128" s="185">
        <v>2.0762</v>
      </c>
      <c r="M128" s="185">
        <v>3.2416999999999998</v>
      </c>
      <c r="N128" s="185">
        <v>4.3422999999999998</v>
      </c>
      <c r="O128" s="185"/>
      <c r="P128" s="185"/>
      <c r="Q128" s="185">
        <v>4.1741000000000001</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1730</v>
      </c>
      <c r="B129" s="181" t="s">
        <v>1722</v>
      </c>
      <c r="C129" s="181">
        <v>148400</v>
      </c>
      <c r="D129" s="184">
        <v>44579</v>
      </c>
      <c r="E129" s="185">
        <v>10.554</v>
      </c>
      <c r="F129" s="185">
        <v>0.14230000000000001</v>
      </c>
      <c r="G129" s="185">
        <v>0.1328</v>
      </c>
      <c r="H129" s="185">
        <v>0.12330000000000001</v>
      </c>
      <c r="I129" s="185">
        <v>0.17080000000000001</v>
      </c>
      <c r="J129" s="185">
        <v>0.31369999999999998</v>
      </c>
      <c r="K129" s="185">
        <v>0.92759999999999998</v>
      </c>
      <c r="L129" s="185">
        <v>1.7155</v>
      </c>
      <c r="M129" s="185">
        <v>2.7052999999999998</v>
      </c>
      <c r="N129" s="185">
        <v>3.6332</v>
      </c>
      <c r="O129" s="185"/>
      <c r="P129" s="185"/>
      <c r="Q129" s="185">
        <v>3.4636</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1730</v>
      </c>
      <c r="B130" s="181" t="s">
        <v>1970</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1730</v>
      </c>
      <c r="B131" s="181" t="s">
        <v>1971</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1730</v>
      </c>
      <c r="B132" s="181" t="s">
        <v>1723</v>
      </c>
      <c r="C132" s="181">
        <v>113345</v>
      </c>
      <c r="D132" s="184">
        <v>44579</v>
      </c>
      <c r="E132" s="185">
        <v>21.507400000000001</v>
      </c>
      <c r="F132" s="185">
        <v>0.1192</v>
      </c>
      <c r="G132" s="185">
        <v>0.15229999999999999</v>
      </c>
      <c r="H132" s="185">
        <v>0.1099</v>
      </c>
      <c r="I132" s="185">
        <v>0.1817</v>
      </c>
      <c r="J132" s="185">
        <v>0.3513</v>
      </c>
      <c r="K132" s="185">
        <v>1.1233</v>
      </c>
      <c r="L132" s="185">
        <v>1.8811</v>
      </c>
      <c r="M132" s="185">
        <v>3.0047999999999999</v>
      </c>
      <c r="N132" s="185">
        <v>3.9944000000000002</v>
      </c>
      <c r="O132" s="185">
        <v>4.7485999999999997</v>
      </c>
      <c r="P132" s="185">
        <v>5.3419999999999996</v>
      </c>
      <c r="Q132" s="185">
        <v>7.0305</v>
      </c>
      <c r="R132" s="185">
        <v>4.0545999999999998</v>
      </c>
      <c r="S132" s="124"/>
      <c r="T132" s="127"/>
      <c r="U132" s="128"/>
      <c r="V132" s="128"/>
      <c r="W132" s="128"/>
      <c r="X132" s="128"/>
      <c r="Y132" s="128"/>
      <c r="Z132" s="128"/>
      <c r="AA132" s="128"/>
      <c r="AB132" s="128"/>
      <c r="AC132" s="128"/>
      <c r="AD132" s="128"/>
      <c r="AE132" s="128"/>
      <c r="AF132" s="128"/>
      <c r="AG132" s="128"/>
      <c r="AH132" s="128"/>
    </row>
    <row r="133" spans="1:34" x14ac:dyDescent="0.3">
      <c r="A133" s="181" t="s">
        <v>1730</v>
      </c>
      <c r="B133" s="181" t="s">
        <v>1698</v>
      </c>
      <c r="C133" s="181">
        <v>118585</v>
      </c>
      <c r="D133" s="184">
        <v>44579</v>
      </c>
      <c r="E133" s="185">
        <v>22.660599999999999</v>
      </c>
      <c r="F133" s="185">
        <v>0.1206</v>
      </c>
      <c r="G133" s="185">
        <v>0.16</v>
      </c>
      <c r="H133" s="185">
        <v>0.12330000000000001</v>
      </c>
      <c r="I133" s="185">
        <v>0.2087</v>
      </c>
      <c r="J133" s="185">
        <v>0.41210000000000002</v>
      </c>
      <c r="K133" s="185">
        <v>1.2959000000000001</v>
      </c>
      <c r="L133" s="185">
        <v>2.2313000000000001</v>
      </c>
      <c r="M133" s="185">
        <v>3.5322</v>
      </c>
      <c r="N133" s="185">
        <v>4.6955</v>
      </c>
      <c r="O133" s="185">
        <v>5.4661999999999997</v>
      </c>
      <c r="P133" s="185">
        <v>6.0393999999999997</v>
      </c>
      <c r="Q133" s="185">
        <v>7.1410999999999998</v>
      </c>
      <c r="R133" s="185">
        <v>4.7865000000000002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81" t="s">
        <v>1730</v>
      </c>
      <c r="B134" s="181" t="s">
        <v>1699</v>
      </c>
      <c r="C134" s="181">
        <v>138875</v>
      </c>
      <c r="D134" s="184">
        <v>44579</v>
      </c>
      <c r="E134" s="185">
        <v>15.6938</v>
      </c>
      <c r="F134" s="185">
        <v>0.13969999999999999</v>
      </c>
      <c r="G134" s="185">
        <v>0.18190000000000001</v>
      </c>
      <c r="H134" s="185">
        <v>0.13139999999999999</v>
      </c>
      <c r="I134" s="185">
        <v>0.19919999999999999</v>
      </c>
      <c r="J134" s="185">
        <v>0.38379999999999997</v>
      </c>
      <c r="K134" s="185">
        <v>1.2587999999999999</v>
      </c>
      <c r="L134" s="185">
        <v>2.1998000000000002</v>
      </c>
      <c r="M134" s="185">
        <v>3.2827000000000002</v>
      </c>
      <c r="N134" s="185">
        <v>4.3665000000000003</v>
      </c>
      <c r="O134" s="185">
        <v>5.0301999999999998</v>
      </c>
      <c r="P134" s="185">
        <v>5.6113999999999997</v>
      </c>
      <c r="Q134" s="185">
        <v>6.2796000000000003</v>
      </c>
      <c r="R134" s="185">
        <v>4.3604000000000003</v>
      </c>
      <c r="S134" s="124"/>
      <c r="T134" s="127"/>
      <c r="U134" s="128"/>
      <c r="V134" s="128"/>
      <c r="W134" s="128"/>
      <c r="X134" s="128"/>
      <c r="Y134" s="128"/>
      <c r="Z134" s="128"/>
      <c r="AA134" s="128"/>
      <c r="AB134" s="128"/>
      <c r="AC134" s="128"/>
      <c r="AD134" s="128"/>
      <c r="AE134" s="128"/>
      <c r="AF134" s="128"/>
      <c r="AG134" s="128"/>
      <c r="AH134" s="128"/>
    </row>
    <row r="135" spans="1:34" x14ac:dyDescent="0.3">
      <c r="A135" s="181" t="s">
        <v>1730</v>
      </c>
      <c r="B135" s="181" t="s">
        <v>1724</v>
      </c>
      <c r="C135" s="181">
        <v>138876</v>
      </c>
      <c r="D135" s="184">
        <v>44579</v>
      </c>
      <c r="E135" s="185">
        <v>15.044</v>
      </c>
      <c r="F135" s="185">
        <v>0.13850000000000001</v>
      </c>
      <c r="G135" s="185">
        <v>0.17510000000000001</v>
      </c>
      <c r="H135" s="185">
        <v>0.1191</v>
      </c>
      <c r="I135" s="185">
        <v>0.17380000000000001</v>
      </c>
      <c r="J135" s="185">
        <v>0.32679999999999998</v>
      </c>
      <c r="K135" s="185">
        <v>1.0940000000000001</v>
      </c>
      <c r="L135" s="185">
        <v>1.8674999999999999</v>
      </c>
      <c r="M135" s="185">
        <v>2.7827000000000002</v>
      </c>
      <c r="N135" s="185">
        <v>3.7017000000000002</v>
      </c>
      <c r="O135" s="185">
        <v>4.4253999999999998</v>
      </c>
      <c r="P135" s="185">
        <v>5.0002000000000004</v>
      </c>
      <c r="Q135" s="185">
        <v>5.6740000000000004</v>
      </c>
      <c r="R135" s="185">
        <v>3.7079</v>
      </c>
      <c r="S135" s="124"/>
      <c r="T135" s="127"/>
      <c r="U135" s="128"/>
      <c r="V135" s="128"/>
      <c r="W135" s="128"/>
      <c r="X135" s="128"/>
      <c r="Y135" s="128"/>
      <c r="Z135" s="128"/>
      <c r="AA135" s="128"/>
      <c r="AB135" s="128"/>
      <c r="AC135" s="128"/>
      <c r="AD135" s="128"/>
      <c r="AE135" s="128"/>
      <c r="AF135" s="128"/>
      <c r="AG135" s="128"/>
      <c r="AH135" s="128"/>
    </row>
    <row r="136" spans="1:34" x14ac:dyDescent="0.3">
      <c r="A136" s="181" t="s">
        <v>1730</v>
      </c>
      <c r="B136" s="181" t="s">
        <v>1700</v>
      </c>
      <c r="C136" s="181">
        <v>119574</v>
      </c>
      <c r="D136" s="184">
        <v>44579</v>
      </c>
      <c r="E136" s="185">
        <v>28.3202</v>
      </c>
      <c r="F136" s="185">
        <v>0.13009999999999999</v>
      </c>
      <c r="G136" s="185">
        <v>0.1641</v>
      </c>
      <c r="H136" s="185">
        <v>0.13930000000000001</v>
      </c>
      <c r="I136" s="185">
        <v>0.19950000000000001</v>
      </c>
      <c r="J136" s="185">
        <v>0.38100000000000001</v>
      </c>
      <c r="K136" s="185">
        <v>1.0952</v>
      </c>
      <c r="L136" s="185">
        <v>2.3538999999999999</v>
      </c>
      <c r="M136" s="185">
        <v>3.5451000000000001</v>
      </c>
      <c r="N136" s="185">
        <v>4.5948000000000002</v>
      </c>
      <c r="O136" s="185">
        <v>4.9473000000000003</v>
      </c>
      <c r="P136" s="185">
        <v>5.585</v>
      </c>
      <c r="Q136" s="185">
        <v>6.7493999999999996</v>
      </c>
      <c r="R136" s="185">
        <v>4.1830999999999996</v>
      </c>
      <c r="S136" s="124"/>
      <c r="T136" s="127"/>
      <c r="U136" s="128"/>
      <c r="V136" s="128"/>
      <c r="W136" s="128"/>
      <c r="X136" s="128"/>
      <c r="Y136" s="128"/>
      <c r="Z136" s="128"/>
      <c r="AA136" s="128"/>
      <c r="AB136" s="128"/>
      <c r="AC136" s="128"/>
      <c r="AD136" s="128"/>
      <c r="AE136" s="128"/>
      <c r="AF136" s="128"/>
      <c r="AG136" s="128"/>
      <c r="AH136" s="128"/>
    </row>
    <row r="137" spans="1:34" x14ac:dyDescent="0.3">
      <c r="A137" s="181" t="s">
        <v>1730</v>
      </c>
      <c r="B137" s="181" t="s">
        <v>1725</v>
      </c>
      <c r="C137" s="181">
        <v>104457</v>
      </c>
      <c r="D137" s="184">
        <v>44579</v>
      </c>
      <c r="E137" s="185">
        <v>27.102799999999998</v>
      </c>
      <c r="F137" s="185">
        <v>0.12889999999999999</v>
      </c>
      <c r="G137" s="185">
        <v>0.15890000000000001</v>
      </c>
      <c r="H137" s="185">
        <v>0.13039999999999999</v>
      </c>
      <c r="I137" s="185">
        <v>0.18149999999999999</v>
      </c>
      <c r="J137" s="185">
        <v>0.34060000000000001</v>
      </c>
      <c r="K137" s="185">
        <v>0.9788</v>
      </c>
      <c r="L137" s="185">
        <v>2.1175000000000002</v>
      </c>
      <c r="M137" s="185">
        <v>3.1898</v>
      </c>
      <c r="N137" s="185">
        <v>4.1226000000000003</v>
      </c>
      <c r="O137" s="185">
        <v>4.4744000000000002</v>
      </c>
      <c r="P137" s="185">
        <v>5.0636000000000001</v>
      </c>
      <c r="Q137" s="185">
        <v>6.7706</v>
      </c>
      <c r="R137" s="185">
        <v>3.7149000000000001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81" t="s">
        <v>1730</v>
      </c>
      <c r="B138" s="181" t="s">
        <v>2006</v>
      </c>
      <c r="C138" s="181">
        <v>149552</v>
      </c>
      <c r="D138" s="184">
        <v>44579</v>
      </c>
      <c r="E138" s="185">
        <v>11.8096</v>
      </c>
      <c r="F138" s="185">
        <v>0.11269999999999999</v>
      </c>
      <c r="G138" s="185">
        <v>0.1527</v>
      </c>
      <c r="H138" s="185">
        <v>5.6800000000000003E-2</v>
      </c>
      <c r="I138" s="185">
        <v>7.5399999999999995E-2</v>
      </c>
      <c r="J138" s="185">
        <v>0.1628</v>
      </c>
      <c r="K138" s="185">
        <v>0.54059999999999997</v>
      </c>
      <c r="L138" s="185">
        <v>0.95399999999999996</v>
      </c>
      <c r="M138" s="185">
        <v>1.7297</v>
      </c>
      <c r="N138" s="185">
        <v>2.3824000000000001</v>
      </c>
      <c r="O138" s="185">
        <v>2.7589000000000001</v>
      </c>
      <c r="P138" s="185">
        <v>2.4948000000000001</v>
      </c>
      <c r="Q138" s="185">
        <v>2.9359999999999999</v>
      </c>
      <c r="R138" s="185">
        <v>2.2961</v>
      </c>
      <c r="S138" s="124"/>
      <c r="T138" s="127"/>
      <c r="U138" s="128"/>
      <c r="V138" s="128"/>
      <c r="W138" s="128"/>
      <c r="X138" s="128"/>
      <c r="Y138" s="128"/>
      <c r="Z138" s="128"/>
      <c r="AA138" s="128"/>
      <c r="AB138" s="128"/>
      <c r="AC138" s="128"/>
      <c r="AD138" s="128"/>
      <c r="AE138" s="128"/>
      <c r="AF138" s="128"/>
      <c r="AG138" s="128"/>
      <c r="AH138" s="128"/>
    </row>
    <row r="139" spans="1:34" x14ac:dyDescent="0.3">
      <c r="A139" s="181" t="s">
        <v>1730</v>
      </c>
      <c r="B139" s="181" t="s">
        <v>1701</v>
      </c>
      <c r="C139" s="181">
        <v>149550</v>
      </c>
      <c r="D139" s="184">
        <v>44579</v>
      </c>
      <c r="E139" s="185">
        <v>12.1814</v>
      </c>
      <c r="F139" s="185">
        <v>0.11509999999999999</v>
      </c>
      <c r="G139" s="185">
        <v>0.16120000000000001</v>
      </c>
      <c r="H139" s="185">
        <v>7.0599999999999996E-2</v>
      </c>
      <c r="I139" s="185">
        <v>0.1019</v>
      </c>
      <c r="J139" s="185">
        <v>0.21060000000000001</v>
      </c>
      <c r="K139" s="185">
        <v>0.66020000000000001</v>
      </c>
      <c r="L139" s="185">
        <v>1.1861999999999999</v>
      </c>
      <c r="M139" s="185">
        <v>2.0731000000000002</v>
      </c>
      <c r="N139" s="185">
        <v>2.8331</v>
      </c>
      <c r="O139" s="185">
        <v>3.2063999999999999</v>
      </c>
      <c r="P139" s="185">
        <v>3.0247999999999999</v>
      </c>
      <c r="Q139" s="185">
        <v>3.4925999999999999</v>
      </c>
      <c r="R139" s="185">
        <v>2.7494000000000001</v>
      </c>
      <c r="S139" s="124"/>
      <c r="T139" s="127"/>
      <c r="U139" s="128"/>
      <c r="V139" s="128"/>
      <c r="W139" s="128"/>
      <c r="X139" s="128"/>
      <c r="Y139" s="128"/>
      <c r="Z139" s="128"/>
      <c r="AA139" s="128"/>
      <c r="AB139" s="128"/>
      <c r="AC139" s="128"/>
      <c r="AD139" s="128"/>
      <c r="AE139" s="128"/>
      <c r="AF139" s="128"/>
      <c r="AG139" s="128"/>
      <c r="AH139" s="128"/>
    </row>
    <row r="140" spans="1:34" x14ac:dyDescent="0.3">
      <c r="A140" s="181" t="s">
        <v>1730</v>
      </c>
      <c r="B140" s="181" t="s">
        <v>2007</v>
      </c>
      <c r="C140" s="181">
        <v>147927</v>
      </c>
      <c r="D140" s="184"/>
      <c r="E140" s="185"/>
      <c r="F140" s="185"/>
      <c r="G140" s="185"/>
      <c r="H140" s="185"/>
      <c r="I140" s="185"/>
      <c r="J140" s="185"/>
      <c r="K140" s="185"/>
      <c r="L140" s="185"/>
      <c r="M140" s="185"/>
      <c r="N140" s="185"/>
      <c r="O140" s="185"/>
      <c r="P140" s="185"/>
      <c r="Q140" s="185"/>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1730</v>
      </c>
      <c r="B141" s="181" t="s">
        <v>2008</v>
      </c>
      <c r="C141" s="181">
        <v>147922</v>
      </c>
      <c r="D141" s="184"/>
      <c r="E141" s="185"/>
      <c r="F141" s="185"/>
      <c r="G141" s="185"/>
      <c r="H141" s="185"/>
      <c r="I141" s="185"/>
      <c r="J141" s="185"/>
      <c r="K141" s="185"/>
      <c r="L141" s="185"/>
      <c r="M141" s="185"/>
      <c r="N141" s="185"/>
      <c r="O141" s="185"/>
      <c r="P141" s="185"/>
      <c r="Q141" s="185"/>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1730</v>
      </c>
      <c r="B142" s="181" t="s">
        <v>1702</v>
      </c>
      <c r="C142" s="181">
        <v>145724</v>
      </c>
      <c r="D142" s="184">
        <v>44579</v>
      </c>
      <c r="E142" s="185">
        <v>11.902799999999999</v>
      </c>
      <c r="F142" s="185">
        <v>0.12620000000000001</v>
      </c>
      <c r="G142" s="185">
        <v>0.15479999999999999</v>
      </c>
      <c r="H142" s="185">
        <v>0.1363</v>
      </c>
      <c r="I142" s="185">
        <v>0.20960000000000001</v>
      </c>
      <c r="J142" s="185">
        <v>0.41930000000000001</v>
      </c>
      <c r="K142" s="185">
        <v>1.1954</v>
      </c>
      <c r="L142" s="185">
        <v>2.1252</v>
      </c>
      <c r="M142" s="185">
        <v>3.4702000000000002</v>
      </c>
      <c r="N142" s="185">
        <v>4.7237999999999998</v>
      </c>
      <c r="O142" s="185">
        <v>5.7697000000000003</v>
      </c>
      <c r="P142" s="185"/>
      <c r="Q142" s="185">
        <v>5.8036000000000003</v>
      </c>
      <c r="R142" s="185">
        <v>5.1307999999999998</v>
      </c>
      <c r="S142" s="124"/>
      <c r="T142" s="127"/>
      <c r="U142" s="128"/>
      <c r="V142" s="128"/>
      <c r="W142" s="128"/>
      <c r="X142" s="128"/>
      <c r="Y142" s="128"/>
      <c r="Z142" s="128"/>
      <c r="AA142" s="128"/>
      <c r="AB142" s="128"/>
      <c r="AC142" s="128"/>
      <c r="AD142" s="128"/>
      <c r="AE142" s="128"/>
      <c r="AF142" s="128"/>
      <c r="AG142" s="128"/>
      <c r="AH142" s="128"/>
    </row>
    <row r="143" spans="1:34" x14ac:dyDescent="0.3">
      <c r="A143" s="181" t="s">
        <v>1730</v>
      </c>
      <c r="B143" s="181" t="s">
        <v>1726</v>
      </c>
      <c r="C143" s="181">
        <v>145723</v>
      </c>
      <c r="D143" s="184">
        <v>44579</v>
      </c>
      <c r="E143" s="185">
        <v>11.6271</v>
      </c>
      <c r="F143" s="185">
        <v>0.124</v>
      </c>
      <c r="G143" s="185">
        <v>0.1464</v>
      </c>
      <c r="H143" s="185">
        <v>0.12139999999999999</v>
      </c>
      <c r="I143" s="185">
        <v>0.18010000000000001</v>
      </c>
      <c r="J143" s="185">
        <v>0.34949999999999998</v>
      </c>
      <c r="K143" s="185">
        <v>0.99539999999999995</v>
      </c>
      <c r="L143" s="185">
        <v>1.7163999999999999</v>
      </c>
      <c r="M143" s="185">
        <v>2.8582999999999998</v>
      </c>
      <c r="N143" s="185">
        <v>3.9117000000000002</v>
      </c>
      <c r="O143" s="185">
        <v>4.9668999999999999</v>
      </c>
      <c r="P143" s="185"/>
      <c r="Q143" s="185">
        <v>5.0035999999999996</v>
      </c>
      <c r="R143" s="185">
        <v>4.3232999999999997</v>
      </c>
      <c r="S143" s="124"/>
      <c r="T143" s="127"/>
      <c r="U143" s="128"/>
      <c r="V143" s="128"/>
      <c r="W143" s="128"/>
      <c r="X143" s="128"/>
      <c r="Y143" s="128"/>
      <c r="Z143" s="128"/>
      <c r="AA143" s="128"/>
      <c r="AB143" s="128"/>
      <c r="AC143" s="128"/>
      <c r="AD143" s="128"/>
      <c r="AE143" s="128"/>
      <c r="AF143" s="128"/>
      <c r="AG143" s="128"/>
      <c r="AH143" s="128"/>
    </row>
    <row r="144" spans="1:34" x14ac:dyDescent="0.3">
      <c r="A144" s="181" t="s">
        <v>1730</v>
      </c>
      <c r="B144" s="181" t="s">
        <v>1703</v>
      </c>
      <c r="C144" s="181">
        <v>146297</v>
      </c>
      <c r="D144" s="184">
        <v>44579</v>
      </c>
      <c r="E144" s="185">
        <v>11.5794</v>
      </c>
      <c r="F144" s="185">
        <v>0.14699999999999999</v>
      </c>
      <c r="G144" s="185">
        <v>0.1522</v>
      </c>
      <c r="H144" s="185">
        <v>0.14699999999999999</v>
      </c>
      <c r="I144" s="185">
        <v>0.19209999999999999</v>
      </c>
      <c r="J144" s="185">
        <v>0.3145</v>
      </c>
      <c r="K144" s="185">
        <v>1.1725000000000001</v>
      </c>
      <c r="L144" s="185">
        <v>2.1867999999999999</v>
      </c>
      <c r="M144" s="185">
        <v>3.2768000000000002</v>
      </c>
      <c r="N144" s="185">
        <v>4.2184999999999997</v>
      </c>
      <c r="O144" s="185"/>
      <c r="P144" s="185"/>
      <c r="Q144" s="185">
        <v>5.1642000000000001</v>
      </c>
      <c r="R144" s="185">
        <v>4.4977999999999998</v>
      </c>
      <c r="S144" s="124"/>
      <c r="T144" s="127"/>
      <c r="U144" s="128"/>
      <c r="V144" s="128"/>
      <c r="W144" s="128"/>
      <c r="X144" s="128"/>
      <c r="Y144" s="128"/>
      <c r="Z144" s="128"/>
      <c r="AA144" s="128"/>
      <c r="AB144" s="128"/>
      <c r="AC144" s="128"/>
      <c r="AD144" s="128"/>
      <c r="AE144" s="128"/>
      <c r="AF144" s="128"/>
      <c r="AG144" s="128"/>
      <c r="AH144" s="128"/>
    </row>
    <row r="145" spans="1:34" x14ac:dyDescent="0.3">
      <c r="A145" s="181" t="s">
        <v>1730</v>
      </c>
      <c r="B145" s="181" t="s">
        <v>1727</v>
      </c>
      <c r="C145" s="181">
        <v>146294</v>
      </c>
      <c r="D145" s="184">
        <v>44579</v>
      </c>
      <c r="E145" s="185">
        <v>11.4177</v>
      </c>
      <c r="F145" s="185">
        <v>0.1447</v>
      </c>
      <c r="G145" s="185">
        <v>0.1447</v>
      </c>
      <c r="H145" s="185">
        <v>0.1333</v>
      </c>
      <c r="I145" s="185">
        <v>0.16489999999999999</v>
      </c>
      <c r="J145" s="185">
        <v>0.25729999999999997</v>
      </c>
      <c r="K145" s="185">
        <v>1.0246</v>
      </c>
      <c r="L145" s="185">
        <v>1.9400999999999999</v>
      </c>
      <c r="M145" s="185">
        <v>2.9308000000000001</v>
      </c>
      <c r="N145" s="185">
        <v>3.7972999999999999</v>
      </c>
      <c r="O145" s="185"/>
      <c r="P145" s="185"/>
      <c r="Q145" s="185">
        <v>4.6576000000000004</v>
      </c>
      <c r="R145" s="185">
        <v>4.0374999999999996</v>
      </c>
      <c r="S145" s="124"/>
      <c r="T145" s="127"/>
      <c r="U145" s="128"/>
      <c r="V145" s="128"/>
      <c r="W145" s="128"/>
      <c r="X145" s="128"/>
      <c r="Y145" s="128"/>
      <c r="Z145" s="128"/>
      <c r="AA145" s="128"/>
      <c r="AB145" s="128"/>
      <c r="AC145" s="128"/>
      <c r="AD145" s="128"/>
      <c r="AE145" s="128"/>
      <c r="AF145" s="128"/>
      <c r="AG145" s="128"/>
      <c r="AH145" s="128"/>
    </row>
    <row r="146" spans="1:34" x14ac:dyDescent="0.3">
      <c r="A146" s="181" t="s">
        <v>1730</v>
      </c>
      <c r="B146" s="181" t="s">
        <v>1704</v>
      </c>
      <c r="C146" s="181">
        <v>120795</v>
      </c>
      <c r="D146" s="184">
        <v>44579</v>
      </c>
      <c r="E146" s="185">
        <v>29.5337</v>
      </c>
      <c r="F146" s="185">
        <v>0.1394</v>
      </c>
      <c r="G146" s="185">
        <v>0.1825</v>
      </c>
      <c r="H146" s="185">
        <v>0.1492</v>
      </c>
      <c r="I146" s="185">
        <v>0.21890000000000001</v>
      </c>
      <c r="J146" s="185">
        <v>0.43940000000000001</v>
      </c>
      <c r="K146" s="185">
        <v>1.2055</v>
      </c>
      <c r="L146" s="185">
        <v>2.1461000000000001</v>
      </c>
      <c r="M146" s="185">
        <v>3.4382999999999999</v>
      </c>
      <c r="N146" s="185">
        <v>4.6352000000000002</v>
      </c>
      <c r="O146" s="185">
        <v>5.3391000000000002</v>
      </c>
      <c r="P146" s="185">
        <v>5.8367000000000004</v>
      </c>
      <c r="Q146" s="185">
        <v>6.7335000000000003</v>
      </c>
      <c r="R146" s="185">
        <v>4.6870000000000003</v>
      </c>
      <c r="S146" s="124"/>
      <c r="T146" s="127"/>
      <c r="U146" s="128"/>
      <c r="V146" s="128"/>
      <c r="W146" s="128"/>
      <c r="X146" s="128"/>
      <c r="Y146" s="128"/>
      <c r="Z146" s="128"/>
      <c r="AA146" s="128"/>
      <c r="AB146" s="128"/>
      <c r="AC146" s="128"/>
      <c r="AD146" s="128"/>
      <c r="AE146" s="128"/>
      <c r="AF146" s="128"/>
      <c r="AG146" s="128"/>
      <c r="AH146" s="128"/>
    </row>
    <row r="147" spans="1:34" x14ac:dyDescent="0.3">
      <c r="A147" s="181" t="s">
        <v>1730</v>
      </c>
      <c r="B147" s="181" t="s">
        <v>1728</v>
      </c>
      <c r="C147" s="181">
        <v>104075</v>
      </c>
      <c r="D147" s="184">
        <v>44579</v>
      </c>
      <c r="E147" s="185">
        <v>28.2746</v>
      </c>
      <c r="F147" s="185">
        <v>0.13780000000000001</v>
      </c>
      <c r="G147" s="185">
        <v>0.17610000000000001</v>
      </c>
      <c r="H147" s="185">
        <v>0.13780000000000001</v>
      </c>
      <c r="I147" s="185">
        <v>0.1963</v>
      </c>
      <c r="J147" s="185">
        <v>0.38740000000000002</v>
      </c>
      <c r="K147" s="185">
        <v>1.0553999999999999</v>
      </c>
      <c r="L147" s="185">
        <v>1.8353999999999999</v>
      </c>
      <c r="M147" s="185">
        <v>2.9773999999999998</v>
      </c>
      <c r="N147" s="185">
        <v>4.0260999999999996</v>
      </c>
      <c r="O147" s="185">
        <v>4.7721999999999998</v>
      </c>
      <c r="P147" s="185">
        <v>5.2866999999999997</v>
      </c>
      <c r="Q147" s="185">
        <v>6.9047000000000001</v>
      </c>
      <c r="R147" s="185">
        <v>4.0941000000000001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0.13107254901960783</v>
      </c>
      <c r="G148" s="187">
        <v>0.16250784313725489</v>
      </c>
      <c r="H148" s="187">
        <v>0.13147843137254911</v>
      </c>
      <c r="I148" s="187">
        <v>0.19110588235294115</v>
      </c>
      <c r="J148" s="187">
        <v>0.35719999999999996</v>
      </c>
      <c r="K148" s="187">
        <v>1.0498647058823529</v>
      </c>
      <c r="L148" s="187">
        <v>1.8331058823529414</v>
      </c>
      <c r="M148" s="187">
        <v>2.9105294117647067</v>
      </c>
      <c r="N148" s="187">
        <v>3.8790039215686276</v>
      </c>
      <c r="O148" s="187">
        <v>4.7224707317073182</v>
      </c>
      <c r="P148" s="187">
        <v>5.2408657142857153</v>
      </c>
      <c r="Q148" s="187">
        <v>5.6846313725490205</v>
      </c>
      <c r="R148" s="187">
        <v>3.9601106382978717</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0.1265</v>
      </c>
      <c r="G149" s="187">
        <v>0.16300000000000001</v>
      </c>
      <c r="H149" s="187">
        <v>0.1363</v>
      </c>
      <c r="I149" s="187">
        <v>0.19550000000000001</v>
      </c>
      <c r="J149" s="187">
        <v>0.37290000000000001</v>
      </c>
      <c r="K149" s="187">
        <v>1.0947</v>
      </c>
      <c r="L149" s="187">
        <v>1.8811</v>
      </c>
      <c r="M149" s="187">
        <v>2.9977</v>
      </c>
      <c r="N149" s="187">
        <v>3.9828000000000001</v>
      </c>
      <c r="O149" s="187">
        <v>4.7805999999999997</v>
      </c>
      <c r="P149" s="187">
        <v>5.3254000000000001</v>
      </c>
      <c r="Q149" s="187">
        <v>6.0633999999999997</v>
      </c>
      <c r="R149" s="187">
        <v>4.0606999999999998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44579</v>
      </c>
      <c r="E152" s="185">
        <v>74.040000000000006</v>
      </c>
      <c r="F152" s="185">
        <v>-0.61739999999999995</v>
      </c>
      <c r="G152" s="185">
        <v>-0.55069999999999997</v>
      </c>
      <c r="H152" s="185">
        <v>-4.0500000000000001E-2</v>
      </c>
      <c r="I152" s="185">
        <v>0.55679999999999996</v>
      </c>
      <c r="J152" s="185">
        <v>2.6764999999999999</v>
      </c>
      <c r="K152" s="185">
        <v>-0.88349999999999995</v>
      </c>
      <c r="L152" s="185">
        <v>4.665</v>
      </c>
      <c r="M152" s="185">
        <v>12.8315</v>
      </c>
      <c r="N152" s="185">
        <v>14.683999999999999</v>
      </c>
      <c r="O152" s="185">
        <v>13.0046</v>
      </c>
      <c r="P152" s="185">
        <v>10.250999999999999</v>
      </c>
      <c r="Q152" s="185">
        <v>9.6425999999999998</v>
      </c>
      <c r="R152" s="185">
        <v>14.210800000000001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44579</v>
      </c>
      <c r="E153" s="185">
        <v>80.66</v>
      </c>
      <c r="F153" s="185">
        <v>-0.61609999999999998</v>
      </c>
      <c r="G153" s="185">
        <v>-0.53029999999999999</v>
      </c>
      <c r="H153" s="185">
        <v>-1.24E-2</v>
      </c>
      <c r="I153" s="185">
        <v>0.61119999999999997</v>
      </c>
      <c r="J153" s="185">
        <v>2.8039999999999998</v>
      </c>
      <c r="K153" s="185">
        <v>-0.57930000000000004</v>
      </c>
      <c r="L153" s="185">
        <v>5.3277999999999999</v>
      </c>
      <c r="M153" s="185">
        <v>13.910500000000001</v>
      </c>
      <c r="N153" s="185">
        <v>16.124400000000001</v>
      </c>
      <c r="O153" s="185">
        <v>14.282999999999999</v>
      </c>
      <c r="P153" s="185">
        <v>11.5334</v>
      </c>
      <c r="Q153" s="185">
        <v>12.681800000000001</v>
      </c>
      <c r="R153" s="185">
        <v>15.5533</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44579</v>
      </c>
      <c r="E154" s="185">
        <v>285.51900000000001</v>
      </c>
      <c r="F154" s="185">
        <v>-0.8246</v>
      </c>
      <c r="G154" s="185">
        <v>-0.43690000000000001</v>
      </c>
      <c r="H154" s="185">
        <v>0.63690000000000002</v>
      </c>
      <c r="I154" s="185">
        <v>2.3098000000000001</v>
      </c>
      <c r="J154" s="185">
        <v>4.6862000000000004</v>
      </c>
      <c r="K154" s="185">
        <v>-2.0960999999999999</v>
      </c>
      <c r="L154" s="185">
        <v>9.1584000000000003</v>
      </c>
      <c r="M154" s="185">
        <v>22.8932</v>
      </c>
      <c r="N154" s="185">
        <v>27.743300000000001</v>
      </c>
      <c r="O154" s="185">
        <v>14.8468</v>
      </c>
      <c r="P154" s="185">
        <v>14.327199999999999</v>
      </c>
      <c r="Q154" s="185">
        <v>16.983599999999999</v>
      </c>
      <c r="R154" s="185">
        <v>18.403400000000001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1808</v>
      </c>
      <c r="C155" s="181"/>
      <c r="D155" s="184">
        <v>44579</v>
      </c>
      <c r="E155" s="185">
        <v>285.51900000000001</v>
      </c>
      <c r="F155" s="185">
        <v>-0.8246</v>
      </c>
      <c r="G155" s="185">
        <v>-0.43690000000000001</v>
      </c>
      <c r="H155" s="185">
        <v>0.63690000000000002</v>
      </c>
      <c r="I155" s="185">
        <v>2.3098000000000001</v>
      </c>
      <c r="J155" s="185">
        <v>4.6862000000000004</v>
      </c>
      <c r="K155" s="185">
        <v>-2.0960999999999999</v>
      </c>
      <c r="L155" s="185">
        <v>9.1584000000000003</v>
      </c>
      <c r="M155" s="185">
        <v>22.8932</v>
      </c>
      <c r="N155" s="185">
        <v>27.743300000000001</v>
      </c>
      <c r="O155" s="185">
        <v>14.8468</v>
      </c>
      <c r="P155" s="185">
        <v>12.3284</v>
      </c>
      <c r="Q155" s="185">
        <v>18.123000000000001</v>
      </c>
      <c r="R155" s="185">
        <v>18.403400000000001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1809</v>
      </c>
      <c r="C156" s="181">
        <v>118968</v>
      </c>
      <c r="D156" s="184">
        <v>44579</v>
      </c>
      <c r="E156" s="185">
        <v>301.858</v>
      </c>
      <c r="F156" s="185">
        <v>-0.82299999999999995</v>
      </c>
      <c r="G156" s="185">
        <v>-0.42980000000000002</v>
      </c>
      <c r="H156" s="185">
        <v>0.6492</v>
      </c>
      <c r="I156" s="185">
        <v>2.3344999999999998</v>
      </c>
      <c r="J156" s="185">
        <v>4.7427000000000001</v>
      </c>
      <c r="K156" s="185">
        <v>-1.9470000000000001</v>
      </c>
      <c r="L156" s="185">
        <v>9.4954000000000001</v>
      </c>
      <c r="M156" s="185">
        <v>23.4512</v>
      </c>
      <c r="N156" s="185">
        <v>28.5076</v>
      </c>
      <c r="O156" s="185">
        <v>15.547499999999999</v>
      </c>
      <c r="P156" s="185">
        <v>15.122999999999999</v>
      </c>
      <c r="Q156" s="185">
        <v>13.7714</v>
      </c>
      <c r="R156" s="185">
        <v>19.1006</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44579</v>
      </c>
      <c r="E157" s="185">
        <v>301.858</v>
      </c>
      <c r="F157" s="185">
        <v>-0.82299999999999995</v>
      </c>
      <c r="G157" s="185">
        <v>-0.42980000000000002</v>
      </c>
      <c r="H157" s="185">
        <v>0.6492</v>
      </c>
      <c r="I157" s="185">
        <v>2.3344999999999998</v>
      </c>
      <c r="J157" s="185">
        <v>4.7427000000000001</v>
      </c>
      <c r="K157" s="185">
        <v>-1.9470000000000001</v>
      </c>
      <c r="L157" s="185">
        <v>9.4954000000000001</v>
      </c>
      <c r="M157" s="185">
        <v>23.4512</v>
      </c>
      <c r="N157" s="185">
        <v>28.5076</v>
      </c>
      <c r="O157" s="185">
        <v>15.547499999999999</v>
      </c>
      <c r="P157" s="185">
        <v>13.279500000000001</v>
      </c>
      <c r="Q157" s="185">
        <v>14.432700000000001</v>
      </c>
      <c r="R157" s="185">
        <v>19.1006</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44579</v>
      </c>
      <c r="E158" s="185">
        <v>49.77</v>
      </c>
      <c r="F158" s="185">
        <v>-0.4002</v>
      </c>
      <c r="G158" s="185">
        <v>-0.30049999999999999</v>
      </c>
      <c r="H158" s="185">
        <v>0.10059999999999999</v>
      </c>
      <c r="I158" s="185">
        <v>0.8306</v>
      </c>
      <c r="J158" s="185">
        <v>2.4918</v>
      </c>
      <c r="K158" s="185">
        <v>0.50480000000000003</v>
      </c>
      <c r="L158" s="185">
        <v>6.7797000000000001</v>
      </c>
      <c r="M158" s="185">
        <v>12.805999999999999</v>
      </c>
      <c r="N158" s="185">
        <v>15.663500000000001</v>
      </c>
      <c r="O158" s="185">
        <v>13.264900000000001</v>
      </c>
      <c r="P158" s="185">
        <v>11.5318</v>
      </c>
      <c r="Q158" s="185">
        <v>11.2423</v>
      </c>
      <c r="R158" s="185">
        <v>13.6142</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44579</v>
      </c>
      <c r="E159" s="185">
        <v>54.33</v>
      </c>
      <c r="F159" s="185">
        <v>-0.40329999999999999</v>
      </c>
      <c r="G159" s="185">
        <v>-0.29360000000000003</v>
      </c>
      <c r="H159" s="185">
        <v>0.129</v>
      </c>
      <c r="I159" s="185">
        <v>0.87260000000000004</v>
      </c>
      <c r="J159" s="185">
        <v>2.5480999999999998</v>
      </c>
      <c r="K159" s="185">
        <v>0.66700000000000004</v>
      </c>
      <c r="L159" s="185">
        <v>7.1597999999999997</v>
      </c>
      <c r="M159" s="185">
        <v>13.3765</v>
      </c>
      <c r="N159" s="185">
        <v>16.4131</v>
      </c>
      <c r="O159" s="185">
        <v>13.9359</v>
      </c>
      <c r="P159" s="185">
        <v>12.4922</v>
      </c>
      <c r="Q159" s="185">
        <v>13.4832</v>
      </c>
      <c r="R159" s="185">
        <v>14.321400000000001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44579</v>
      </c>
      <c r="E160" s="185">
        <v>11.558999999999999</v>
      </c>
      <c r="F160" s="185">
        <v>-0.76919999999999999</v>
      </c>
      <c r="G160" s="185">
        <v>-0.40839999999999999</v>
      </c>
      <c r="H160" s="185">
        <v>-0.12529999999999999</v>
      </c>
      <c r="I160" s="185">
        <v>0.1143</v>
      </c>
      <c r="J160" s="185">
        <v>0.73729999999999996</v>
      </c>
      <c r="K160" s="185">
        <v>-0.9698</v>
      </c>
      <c r="L160" s="185">
        <v>9.4550000000000001</v>
      </c>
      <c r="M160" s="185">
        <v>19.2104</v>
      </c>
      <c r="N160" s="185">
        <v>23.4237</v>
      </c>
      <c r="O160" s="185"/>
      <c r="P160" s="185"/>
      <c r="Q160" s="185">
        <v>7.3154000000000003</v>
      </c>
      <c r="R160" s="185">
        <v>6.0380000000000003</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44579</v>
      </c>
      <c r="E161" s="185">
        <v>11.055199999999999</v>
      </c>
      <c r="F161" s="185">
        <v>-0.77549999999999997</v>
      </c>
      <c r="G161" s="185">
        <v>-0.43140000000000001</v>
      </c>
      <c r="H161" s="185">
        <v>-0.16619999999999999</v>
      </c>
      <c r="I161" s="185">
        <v>3.2599999999999997E-2</v>
      </c>
      <c r="J161" s="185">
        <v>0.54569999999999996</v>
      </c>
      <c r="K161" s="185">
        <v>-1.5153000000000001</v>
      </c>
      <c r="L161" s="185">
        <v>8.2421000000000006</v>
      </c>
      <c r="M161" s="185">
        <v>17.121300000000002</v>
      </c>
      <c r="N161" s="185">
        <v>20.684699999999999</v>
      </c>
      <c r="O161" s="185"/>
      <c r="P161" s="185"/>
      <c r="Q161" s="185">
        <v>5.01</v>
      </c>
      <c r="R161" s="185">
        <v>3.7601</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44579</v>
      </c>
      <c r="E162" s="185">
        <v>15.212999999999999</v>
      </c>
      <c r="F162" s="185">
        <v>-0.35370000000000001</v>
      </c>
      <c r="G162" s="185">
        <v>-0.22950000000000001</v>
      </c>
      <c r="H162" s="185">
        <v>0.125</v>
      </c>
      <c r="I162" s="185">
        <v>0.54190000000000005</v>
      </c>
      <c r="J162" s="185">
        <v>2.1212</v>
      </c>
      <c r="K162" s="185">
        <v>0.34300000000000003</v>
      </c>
      <c r="L162" s="185">
        <v>6.4069000000000003</v>
      </c>
      <c r="M162" s="185">
        <v>12.1737</v>
      </c>
      <c r="N162" s="185">
        <v>14.676600000000001</v>
      </c>
      <c r="O162" s="185">
        <v>14.744400000000001</v>
      </c>
      <c r="P162" s="185"/>
      <c r="Q162" s="185">
        <v>12.880100000000001</v>
      </c>
      <c r="R162" s="185">
        <v>14.783099999999999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44579</v>
      </c>
      <c r="E163" s="185">
        <v>14.61</v>
      </c>
      <c r="F163" s="185">
        <v>-0.35470000000000002</v>
      </c>
      <c r="G163" s="185">
        <v>-0.23899999999999999</v>
      </c>
      <c r="H163" s="185">
        <v>0.1028</v>
      </c>
      <c r="I163" s="185">
        <v>0.49530000000000002</v>
      </c>
      <c r="J163" s="185">
        <v>2.0038</v>
      </c>
      <c r="K163" s="185">
        <v>6.7999999999999996E-3</v>
      </c>
      <c r="L163" s="185">
        <v>5.7011000000000003</v>
      </c>
      <c r="M163" s="185">
        <v>11.0604</v>
      </c>
      <c r="N163" s="185">
        <v>13.203200000000001</v>
      </c>
      <c r="O163" s="185">
        <v>13.4198</v>
      </c>
      <c r="P163" s="185"/>
      <c r="Q163" s="185">
        <v>11.5695</v>
      </c>
      <c r="R163" s="185">
        <v>13.357100000000001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44579</v>
      </c>
      <c r="E164" s="185">
        <v>34.591000000000001</v>
      </c>
      <c r="F164" s="185">
        <v>-0.36870000000000003</v>
      </c>
      <c r="G164" s="185">
        <v>-0.2394</v>
      </c>
      <c r="H164" s="185">
        <v>0.23760000000000001</v>
      </c>
      <c r="I164" s="185">
        <v>0.60499999999999998</v>
      </c>
      <c r="J164" s="185">
        <v>2.0173000000000001</v>
      </c>
      <c r="K164" s="185">
        <v>-0.63200000000000001</v>
      </c>
      <c r="L164" s="185">
        <v>4.8752000000000004</v>
      </c>
      <c r="M164" s="185">
        <v>9.1577999999999999</v>
      </c>
      <c r="N164" s="185">
        <v>10.479100000000001</v>
      </c>
      <c r="O164" s="185">
        <v>11.487299999999999</v>
      </c>
      <c r="P164" s="185">
        <v>9.9343000000000004</v>
      </c>
      <c r="Q164" s="185">
        <v>12.378</v>
      </c>
      <c r="R164" s="185">
        <v>11.9445</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44579</v>
      </c>
      <c r="E165" s="185">
        <v>31.289000000000001</v>
      </c>
      <c r="F165" s="185">
        <v>-0.3725</v>
      </c>
      <c r="G165" s="185">
        <v>-0.25180000000000002</v>
      </c>
      <c r="H165" s="185">
        <v>0.2114</v>
      </c>
      <c r="I165" s="185">
        <v>0.55279999999999996</v>
      </c>
      <c r="J165" s="185">
        <v>1.8953</v>
      </c>
      <c r="K165" s="185">
        <v>-0.97789999999999999</v>
      </c>
      <c r="L165" s="185">
        <v>4.1300999999999997</v>
      </c>
      <c r="M165" s="185">
        <v>8.016</v>
      </c>
      <c r="N165" s="185">
        <v>8.9791000000000007</v>
      </c>
      <c r="O165" s="185">
        <v>10.0589</v>
      </c>
      <c r="P165" s="185">
        <v>8.6023999999999994</v>
      </c>
      <c r="Q165" s="185">
        <v>10.9755</v>
      </c>
      <c r="R165" s="185">
        <v>10.4595</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44579</v>
      </c>
      <c r="E166" s="185">
        <v>123.25709999999999</v>
      </c>
      <c r="F166" s="185">
        <v>-0.52829999999999999</v>
      </c>
      <c r="G166" s="185">
        <v>-0.42980000000000002</v>
      </c>
      <c r="H166" s="185">
        <v>0.22800000000000001</v>
      </c>
      <c r="I166" s="185">
        <v>0.78720000000000001</v>
      </c>
      <c r="J166" s="185">
        <v>2.7363</v>
      </c>
      <c r="K166" s="185">
        <v>-1.0788</v>
      </c>
      <c r="L166" s="185">
        <v>4.8475000000000001</v>
      </c>
      <c r="M166" s="185">
        <v>13.6875</v>
      </c>
      <c r="N166" s="185">
        <v>16.3294</v>
      </c>
      <c r="O166" s="185">
        <v>12.205299999999999</v>
      </c>
      <c r="P166" s="185">
        <v>11.771100000000001</v>
      </c>
      <c r="Q166" s="185">
        <v>15.7364</v>
      </c>
      <c r="R166" s="185">
        <v>13.559699999999999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44579</v>
      </c>
      <c r="E167" s="185">
        <v>133.64789999999999</v>
      </c>
      <c r="F167" s="185">
        <v>-0.52500000000000002</v>
      </c>
      <c r="G167" s="185">
        <v>-0.41639999999999999</v>
      </c>
      <c r="H167" s="185">
        <v>0.25190000000000001</v>
      </c>
      <c r="I167" s="185">
        <v>0.8367</v>
      </c>
      <c r="J167" s="185">
        <v>2.8561999999999999</v>
      </c>
      <c r="K167" s="185">
        <v>-0.73250000000000004</v>
      </c>
      <c r="L167" s="185">
        <v>5.6051000000000002</v>
      </c>
      <c r="M167" s="185">
        <v>14.9396</v>
      </c>
      <c r="N167" s="185">
        <v>18.0243</v>
      </c>
      <c r="O167" s="185">
        <v>13.729200000000001</v>
      </c>
      <c r="P167" s="185">
        <v>13.069599999999999</v>
      </c>
      <c r="Q167" s="185">
        <v>12.777200000000001</v>
      </c>
      <c r="R167" s="185">
        <v>15.1836</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2009</v>
      </c>
      <c r="C168" s="181">
        <v>148026</v>
      </c>
      <c r="D168" s="184"/>
      <c r="E168" s="185"/>
      <c r="F168" s="185"/>
      <c r="G168" s="185"/>
      <c r="H168" s="185"/>
      <c r="I168" s="185"/>
      <c r="J168" s="185"/>
      <c r="K168" s="185"/>
      <c r="L168" s="185"/>
      <c r="M168" s="185"/>
      <c r="N168" s="185"/>
      <c r="O168" s="185"/>
      <c r="P168" s="185"/>
      <c r="Q168" s="185"/>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2010</v>
      </c>
      <c r="C169" s="181">
        <v>148024</v>
      </c>
      <c r="D169" s="184"/>
      <c r="E169" s="185"/>
      <c r="F169" s="185"/>
      <c r="G169" s="185"/>
      <c r="H169" s="185"/>
      <c r="I169" s="185"/>
      <c r="J169" s="185"/>
      <c r="K169" s="185"/>
      <c r="L169" s="185"/>
      <c r="M169" s="185"/>
      <c r="N169" s="185"/>
      <c r="O169" s="185"/>
      <c r="P169" s="185"/>
      <c r="Q169" s="185"/>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44579</v>
      </c>
      <c r="E170" s="185">
        <v>15.557499999999999</v>
      </c>
      <c r="F170" s="185">
        <v>-0.6583</v>
      </c>
      <c r="G170" s="185">
        <v>-0.4874</v>
      </c>
      <c r="H170" s="185">
        <v>0.19059999999999999</v>
      </c>
      <c r="I170" s="185">
        <v>0.88839999999999997</v>
      </c>
      <c r="J170" s="185">
        <v>2.9220999999999999</v>
      </c>
      <c r="K170" s="185">
        <v>0.39360000000000001</v>
      </c>
      <c r="L170" s="185">
        <v>7.6189</v>
      </c>
      <c r="M170" s="185">
        <v>14.387499999999999</v>
      </c>
      <c r="N170" s="185">
        <v>18.4665</v>
      </c>
      <c r="O170" s="185"/>
      <c r="P170" s="185"/>
      <c r="Q170" s="185">
        <v>16.0139</v>
      </c>
      <c r="R170" s="185">
        <v>18.097200000000001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44579</v>
      </c>
      <c r="E171" s="185">
        <v>14.762499999999999</v>
      </c>
      <c r="F171" s="185">
        <v>-0.66210000000000002</v>
      </c>
      <c r="G171" s="185">
        <v>-0.50480000000000003</v>
      </c>
      <c r="H171" s="185">
        <v>0.1588</v>
      </c>
      <c r="I171" s="185">
        <v>0.82440000000000002</v>
      </c>
      <c r="J171" s="185">
        <v>2.7713999999999999</v>
      </c>
      <c r="K171" s="185">
        <v>-2.8400000000000002E-2</v>
      </c>
      <c r="L171" s="185">
        <v>6.6847000000000003</v>
      </c>
      <c r="M171" s="185">
        <v>12.9339</v>
      </c>
      <c r="N171" s="185">
        <v>16.4924</v>
      </c>
      <c r="O171" s="185"/>
      <c r="P171" s="185"/>
      <c r="Q171" s="185">
        <v>13.986599999999999</v>
      </c>
      <c r="R171" s="185">
        <v>16.095199999999998</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44579</v>
      </c>
      <c r="E172" s="185">
        <v>15.64</v>
      </c>
      <c r="F172" s="185">
        <v>-0.31869999999999998</v>
      </c>
      <c r="G172" s="185">
        <v>-0.19139999999999999</v>
      </c>
      <c r="H172" s="185">
        <v>6.4000000000000001E-2</v>
      </c>
      <c r="I172" s="185">
        <v>0.25640000000000002</v>
      </c>
      <c r="J172" s="185">
        <v>1.7566999999999999</v>
      </c>
      <c r="K172" s="185">
        <v>-6.3899999999999998E-2</v>
      </c>
      <c r="L172" s="185">
        <v>5.6757</v>
      </c>
      <c r="M172" s="185">
        <v>9.8315000000000001</v>
      </c>
      <c r="N172" s="185">
        <v>10.686500000000001</v>
      </c>
      <c r="O172" s="185">
        <v>14.739000000000001</v>
      </c>
      <c r="P172" s="185"/>
      <c r="Q172" s="185">
        <v>11.6531</v>
      </c>
      <c r="R172" s="185">
        <v>16.469100000000001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44579</v>
      </c>
      <c r="E173" s="185">
        <v>15.14</v>
      </c>
      <c r="F173" s="185">
        <v>-0.32919999999999999</v>
      </c>
      <c r="G173" s="185">
        <v>-0.1978</v>
      </c>
      <c r="H173" s="185">
        <v>6.6100000000000006E-2</v>
      </c>
      <c r="I173" s="185">
        <v>0.19850000000000001</v>
      </c>
      <c r="J173" s="185">
        <v>1.6107</v>
      </c>
      <c r="K173" s="185">
        <v>-0.3947</v>
      </c>
      <c r="L173" s="185">
        <v>4.9203000000000001</v>
      </c>
      <c r="M173" s="185">
        <v>8.7644000000000002</v>
      </c>
      <c r="N173" s="185">
        <v>9.3931000000000004</v>
      </c>
      <c r="O173" s="185">
        <v>13.797800000000001</v>
      </c>
      <c r="P173" s="185"/>
      <c r="Q173" s="185">
        <v>10.762499999999999</v>
      </c>
      <c r="R173" s="185">
        <v>15.3993</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-0.56740500000000005</v>
      </c>
      <c r="G174" s="187">
        <v>-0.37178000000000005</v>
      </c>
      <c r="H174" s="187">
        <v>0.20467999999999997</v>
      </c>
      <c r="I174" s="187">
        <v>0.91466500000000006</v>
      </c>
      <c r="J174" s="187">
        <v>2.6676100000000003</v>
      </c>
      <c r="K174" s="187">
        <v>-0.70135499999999995</v>
      </c>
      <c r="L174" s="187">
        <v>6.7701249999999984</v>
      </c>
      <c r="M174" s="187">
        <v>14.844865000000002</v>
      </c>
      <c r="N174" s="187">
        <v>17.81127</v>
      </c>
      <c r="O174" s="187">
        <v>13.71616875</v>
      </c>
      <c r="P174" s="187">
        <v>12.020325000000001</v>
      </c>
      <c r="Q174" s="187">
        <v>12.57094</v>
      </c>
      <c r="R174" s="187">
        <v>14.392705000000001</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-0.57220000000000004</v>
      </c>
      <c r="G175" s="187">
        <v>-0.42310000000000003</v>
      </c>
      <c r="H175" s="187">
        <v>0.1439</v>
      </c>
      <c r="I175" s="187">
        <v>0.69920000000000004</v>
      </c>
      <c r="J175" s="187">
        <v>2.6122999999999998</v>
      </c>
      <c r="K175" s="187">
        <v>-0.68225000000000002</v>
      </c>
      <c r="L175" s="187">
        <v>6.5457999999999998</v>
      </c>
      <c r="M175" s="187">
        <v>13.532</v>
      </c>
      <c r="N175" s="187">
        <v>16.37125</v>
      </c>
      <c r="O175" s="187">
        <v>13.866849999999999</v>
      </c>
      <c r="P175" s="187">
        <v>12.04975</v>
      </c>
      <c r="Q175" s="187">
        <v>12.729500000000002</v>
      </c>
      <c r="R175" s="187">
        <v>14.98335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44579</v>
      </c>
      <c r="E178" s="185">
        <v>293.92189999999999</v>
      </c>
      <c r="F178" s="185">
        <v>0.33529999999999999</v>
      </c>
      <c r="G178" s="185">
        <v>-1.3751</v>
      </c>
      <c r="H178" s="185">
        <v>4.1669999999999998</v>
      </c>
      <c r="I178" s="185">
        <v>2.7757999999999998</v>
      </c>
      <c r="J178" s="185">
        <v>0.77549999999999997</v>
      </c>
      <c r="K178" s="185">
        <v>2.6526000000000001</v>
      </c>
      <c r="L178" s="185">
        <v>3.6717</v>
      </c>
      <c r="M178" s="185">
        <v>4.6318999999999999</v>
      </c>
      <c r="N178" s="185">
        <v>3.9780000000000002</v>
      </c>
      <c r="O178" s="185">
        <v>7.9827000000000004</v>
      </c>
      <c r="P178" s="185">
        <v>7.1205999999999996</v>
      </c>
      <c r="Q178" s="185">
        <v>8.1719000000000008</v>
      </c>
      <c r="R178" s="185">
        <v>7.0094000000000003</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44579</v>
      </c>
      <c r="E179" s="185">
        <v>301.4633</v>
      </c>
      <c r="F179" s="185">
        <v>0.67800000000000005</v>
      </c>
      <c r="G179" s="185">
        <v>-1.0350999999999999</v>
      </c>
      <c r="H179" s="185">
        <v>4.5079000000000002</v>
      </c>
      <c r="I179" s="185">
        <v>3.1101999999999999</v>
      </c>
      <c r="J179" s="185">
        <v>1.1077999999999999</v>
      </c>
      <c r="K179" s="185">
        <v>2.9857999999999998</v>
      </c>
      <c r="L179" s="185">
        <v>4.0087000000000002</v>
      </c>
      <c r="M179" s="185">
        <v>4.984</v>
      </c>
      <c r="N179" s="185">
        <v>4.3293999999999997</v>
      </c>
      <c r="O179" s="185">
        <v>8.3310999999999993</v>
      </c>
      <c r="P179" s="185">
        <v>7.4577999999999998</v>
      </c>
      <c r="Q179" s="185">
        <v>9.0631000000000004</v>
      </c>
      <c r="R179" s="185">
        <v>7.3686999999999996</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44579</v>
      </c>
      <c r="E180" s="185">
        <v>2169.4998000000001</v>
      </c>
      <c r="F180" s="185">
        <v>0.69820000000000004</v>
      </c>
      <c r="G180" s="185">
        <v>2.1379999999999999</v>
      </c>
      <c r="H180" s="185">
        <v>4.7042000000000002</v>
      </c>
      <c r="I180" s="185">
        <v>4.5529999999999999</v>
      </c>
      <c r="J180" s="185">
        <v>3.5181</v>
      </c>
      <c r="K180" s="185">
        <v>3.3431999999999999</v>
      </c>
      <c r="L180" s="185">
        <v>3.5703</v>
      </c>
      <c r="M180" s="185">
        <v>4.2728999999999999</v>
      </c>
      <c r="N180" s="185">
        <v>4.2394999999999996</v>
      </c>
      <c r="O180" s="185">
        <v>7.9878999999999998</v>
      </c>
      <c r="P180" s="185">
        <v>7.8055000000000003</v>
      </c>
      <c r="Q180" s="185">
        <v>8.3150999999999993</v>
      </c>
      <c r="R180" s="185">
        <v>6.6311999999999998</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44579</v>
      </c>
      <c r="E181" s="185">
        <v>2124.7496999999998</v>
      </c>
      <c r="F181" s="185">
        <v>0.40889999999999999</v>
      </c>
      <c r="G181" s="185">
        <v>1.8484</v>
      </c>
      <c r="H181" s="185">
        <v>4.4142000000000001</v>
      </c>
      <c r="I181" s="185">
        <v>4.2625999999999999</v>
      </c>
      <c r="J181" s="185">
        <v>3.2271999999999998</v>
      </c>
      <c r="K181" s="185">
        <v>3.0508000000000002</v>
      </c>
      <c r="L181" s="185">
        <v>3.2751999999999999</v>
      </c>
      <c r="M181" s="185">
        <v>3.9687000000000001</v>
      </c>
      <c r="N181" s="185">
        <v>3.9287000000000001</v>
      </c>
      <c r="O181" s="185">
        <v>7.6692999999999998</v>
      </c>
      <c r="P181" s="185">
        <v>7.5133000000000001</v>
      </c>
      <c r="Q181" s="185">
        <v>8.15</v>
      </c>
      <c r="R181" s="185">
        <v>6.3093000000000004</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1810</v>
      </c>
      <c r="C182" s="181">
        <v>148628</v>
      </c>
      <c r="D182" s="184">
        <v>44579</v>
      </c>
      <c r="E182" s="185">
        <v>10.382300000000001</v>
      </c>
      <c r="F182" s="185">
        <v>-7.7327000000000004</v>
      </c>
      <c r="G182" s="185">
        <v>-3.8654999999999999</v>
      </c>
      <c r="H182" s="185">
        <v>-1.9077999999999999</v>
      </c>
      <c r="I182" s="185">
        <v>-4.4371999999999998</v>
      </c>
      <c r="J182" s="185">
        <v>-5.2709000000000001</v>
      </c>
      <c r="K182" s="185">
        <v>2.4066000000000001</v>
      </c>
      <c r="L182" s="185">
        <v>3.1671</v>
      </c>
      <c r="M182" s="185">
        <v>4.2960000000000003</v>
      </c>
      <c r="N182" s="185">
        <v>4.0602999999999998</v>
      </c>
      <c r="O182" s="185"/>
      <c r="P182" s="185"/>
      <c r="Q182" s="185">
        <v>3.5095000000000001</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1811</v>
      </c>
      <c r="C183" s="181">
        <v>148625</v>
      </c>
      <c r="D183" s="184">
        <v>44579</v>
      </c>
      <c r="E183" s="185">
        <v>10.334899999999999</v>
      </c>
      <c r="F183" s="185">
        <v>-8.1212</v>
      </c>
      <c r="G183" s="185">
        <v>-4.2361000000000004</v>
      </c>
      <c r="H183" s="185">
        <v>-2.3197999999999999</v>
      </c>
      <c r="I183" s="185">
        <v>-4.8345000000000002</v>
      </c>
      <c r="J183" s="185">
        <v>-5.6665999999999999</v>
      </c>
      <c r="K183" s="185">
        <v>1.9946999999999999</v>
      </c>
      <c r="L183" s="185">
        <v>2.7475000000000001</v>
      </c>
      <c r="M183" s="185">
        <v>3.8717000000000001</v>
      </c>
      <c r="N183" s="185">
        <v>3.6267</v>
      </c>
      <c r="O183" s="185"/>
      <c r="P183" s="185"/>
      <c r="Q183" s="185">
        <v>3.0749</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44579</v>
      </c>
      <c r="E184" s="185">
        <v>19.824000000000002</v>
      </c>
      <c r="F184" s="185">
        <v>-0.5524</v>
      </c>
      <c r="G184" s="185">
        <v>-4.5999999999999999E-2</v>
      </c>
      <c r="H184" s="185">
        <v>2.9739</v>
      </c>
      <c r="I184" s="185">
        <v>2.7646999999999999</v>
      </c>
      <c r="J184" s="185">
        <v>1.4056</v>
      </c>
      <c r="K184" s="185">
        <v>2.7629000000000001</v>
      </c>
      <c r="L184" s="185">
        <v>3.4203000000000001</v>
      </c>
      <c r="M184" s="185">
        <v>4.1954000000000002</v>
      </c>
      <c r="N184" s="185">
        <v>4.0012999999999996</v>
      </c>
      <c r="O184" s="185">
        <v>8.1212</v>
      </c>
      <c r="P184" s="185">
        <v>7.2728999999999999</v>
      </c>
      <c r="Q184" s="185">
        <v>8.5397999999999996</v>
      </c>
      <c r="R184" s="185">
        <v>7.0256999999999996</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44579</v>
      </c>
      <c r="E185" s="185">
        <v>19.3188</v>
      </c>
      <c r="F185" s="185">
        <v>-0.75570000000000004</v>
      </c>
      <c r="G185" s="185">
        <v>-0.28339999999999999</v>
      </c>
      <c r="H185" s="185">
        <v>2.7545000000000002</v>
      </c>
      <c r="I185" s="185">
        <v>2.5125999999999999</v>
      </c>
      <c r="J185" s="185">
        <v>1.1466000000000001</v>
      </c>
      <c r="K185" s="185">
        <v>2.5026000000000002</v>
      </c>
      <c r="L185" s="185">
        <v>3.1646000000000001</v>
      </c>
      <c r="M185" s="185">
        <v>3.9422999999999999</v>
      </c>
      <c r="N185" s="185">
        <v>3.7351000000000001</v>
      </c>
      <c r="O185" s="185">
        <v>7.8151999999999999</v>
      </c>
      <c r="P185" s="185">
        <v>6.9767999999999999</v>
      </c>
      <c r="Q185" s="185">
        <v>8.2047000000000008</v>
      </c>
      <c r="R185" s="185">
        <v>6.7511000000000001</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44579</v>
      </c>
      <c r="E186" s="185">
        <v>20.294599999999999</v>
      </c>
      <c r="F186" s="185">
        <v>-49.212699999999998</v>
      </c>
      <c r="G186" s="185">
        <v>-25.333400000000001</v>
      </c>
      <c r="H186" s="185">
        <v>-8.6953999999999994</v>
      </c>
      <c r="I186" s="185">
        <v>-11.2943</v>
      </c>
      <c r="J186" s="185">
        <v>-9.4420000000000002</v>
      </c>
      <c r="K186" s="185">
        <v>1.8087</v>
      </c>
      <c r="L186" s="185">
        <v>4.5987</v>
      </c>
      <c r="M186" s="185">
        <v>5.1489000000000003</v>
      </c>
      <c r="N186" s="185">
        <v>4.4713000000000003</v>
      </c>
      <c r="O186" s="185">
        <v>9.9635999999999996</v>
      </c>
      <c r="P186" s="185">
        <v>8.4255999999999993</v>
      </c>
      <c r="Q186" s="185">
        <v>8.8421000000000003</v>
      </c>
      <c r="R186" s="185">
        <v>8.4652999999999992</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44579</v>
      </c>
      <c r="E187" s="185">
        <v>19.801300000000001</v>
      </c>
      <c r="F187" s="185">
        <v>-49.517899999999997</v>
      </c>
      <c r="G187" s="185">
        <v>-25.687799999999999</v>
      </c>
      <c r="H187" s="185">
        <v>-9.0166000000000004</v>
      </c>
      <c r="I187" s="185">
        <v>-11.6005</v>
      </c>
      <c r="J187" s="185">
        <v>-9.7489000000000008</v>
      </c>
      <c r="K187" s="185">
        <v>1.4963</v>
      </c>
      <c r="L187" s="185">
        <v>4.2824999999999998</v>
      </c>
      <c r="M187" s="185">
        <v>4.8281999999999998</v>
      </c>
      <c r="N187" s="185">
        <v>4.1456</v>
      </c>
      <c r="O187" s="185">
        <v>9.6178000000000008</v>
      </c>
      <c r="P187" s="185">
        <v>8.1077999999999992</v>
      </c>
      <c r="Q187" s="185">
        <v>8.5220000000000002</v>
      </c>
      <c r="R187" s="185">
        <v>8.1051000000000002</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44579</v>
      </c>
      <c r="E188" s="185">
        <v>18.093900000000001</v>
      </c>
      <c r="F188" s="185">
        <v>-6.2523999999999997</v>
      </c>
      <c r="G188" s="185">
        <v>-0.60509999999999997</v>
      </c>
      <c r="H188" s="185">
        <v>3.3161999999999998</v>
      </c>
      <c r="I188" s="185">
        <v>1.6580999999999999</v>
      </c>
      <c r="J188" s="185">
        <v>0.31530000000000002</v>
      </c>
      <c r="K188" s="185">
        <v>2.6021000000000001</v>
      </c>
      <c r="L188" s="185">
        <v>3.4095</v>
      </c>
      <c r="M188" s="185">
        <v>4.1905999999999999</v>
      </c>
      <c r="N188" s="185">
        <v>3.9455</v>
      </c>
      <c r="O188" s="185">
        <v>7.7843999999999998</v>
      </c>
      <c r="P188" s="185">
        <v>7.2080000000000002</v>
      </c>
      <c r="Q188" s="185">
        <v>7.9627999999999997</v>
      </c>
      <c r="R188" s="185">
        <v>6.1376999999999997</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44579</v>
      </c>
      <c r="E189" s="185">
        <v>18.685300000000002</v>
      </c>
      <c r="F189" s="185">
        <v>-6.0545999999999998</v>
      </c>
      <c r="G189" s="185">
        <v>-0.29299999999999998</v>
      </c>
      <c r="H189" s="185">
        <v>3.6303000000000001</v>
      </c>
      <c r="I189" s="185">
        <v>1.9967999999999999</v>
      </c>
      <c r="J189" s="185">
        <v>0.64739999999999998</v>
      </c>
      <c r="K189" s="185">
        <v>2.9411</v>
      </c>
      <c r="L189" s="185">
        <v>3.7547000000000001</v>
      </c>
      <c r="M189" s="185">
        <v>4.5381</v>
      </c>
      <c r="N189" s="185">
        <v>4.2892999999999999</v>
      </c>
      <c r="O189" s="185">
        <v>8.1378000000000004</v>
      </c>
      <c r="P189" s="185">
        <v>7.5865</v>
      </c>
      <c r="Q189" s="185">
        <v>8.4123999999999999</v>
      </c>
      <c r="R189" s="185">
        <v>6.4828999999999999</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44579</v>
      </c>
      <c r="E190" s="185">
        <v>18.9848</v>
      </c>
      <c r="F190" s="185">
        <v>-4.9981</v>
      </c>
      <c r="G190" s="185">
        <v>-0.1923</v>
      </c>
      <c r="H190" s="185">
        <v>3.5179999999999998</v>
      </c>
      <c r="I190" s="185">
        <v>0.90669999999999995</v>
      </c>
      <c r="J190" s="185">
        <v>-0.75049999999999994</v>
      </c>
      <c r="K190" s="185">
        <v>2.8456000000000001</v>
      </c>
      <c r="L190" s="185">
        <v>3.9521000000000002</v>
      </c>
      <c r="M190" s="185">
        <v>4.851</v>
      </c>
      <c r="N190" s="185">
        <v>4.2919999999999998</v>
      </c>
      <c r="O190" s="185">
        <v>8.3910999999999998</v>
      </c>
      <c r="P190" s="185">
        <v>7.5728</v>
      </c>
      <c r="Q190" s="185">
        <v>8.5408000000000008</v>
      </c>
      <c r="R190" s="185">
        <v>7.3152999999999997</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44579</v>
      </c>
      <c r="E191" s="185">
        <v>18.488700000000001</v>
      </c>
      <c r="F191" s="185">
        <v>-5.5269000000000004</v>
      </c>
      <c r="G191" s="185">
        <v>-0.64159999999999995</v>
      </c>
      <c r="H191" s="185">
        <v>3.0476999999999999</v>
      </c>
      <c r="I191" s="185">
        <v>0.45129999999999998</v>
      </c>
      <c r="J191" s="185">
        <v>-1.2017</v>
      </c>
      <c r="K191" s="185">
        <v>2.3898000000000001</v>
      </c>
      <c r="L191" s="185">
        <v>3.4881000000000002</v>
      </c>
      <c r="M191" s="185">
        <v>4.3792999999999997</v>
      </c>
      <c r="N191" s="185">
        <v>3.8184</v>
      </c>
      <c r="O191" s="185">
        <v>7.9005000000000001</v>
      </c>
      <c r="P191" s="185">
        <v>7.0873999999999997</v>
      </c>
      <c r="Q191" s="185">
        <v>8.1739999999999995</v>
      </c>
      <c r="R191" s="185">
        <v>6.8273999999999999</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44579</v>
      </c>
      <c r="E192" s="185">
        <v>25.907599999999999</v>
      </c>
      <c r="F192" s="185">
        <v>-2.9584000000000001</v>
      </c>
      <c r="G192" s="185">
        <v>-2.1480000000000001</v>
      </c>
      <c r="H192" s="185">
        <v>0.88570000000000004</v>
      </c>
      <c r="I192" s="185">
        <v>-2.6238999999999999</v>
      </c>
      <c r="J192" s="185">
        <v>-4.7656999999999998</v>
      </c>
      <c r="K192" s="185">
        <v>1.7951999999999999</v>
      </c>
      <c r="L192" s="185">
        <v>4.1582999999999997</v>
      </c>
      <c r="M192" s="185">
        <v>4.6380999999999997</v>
      </c>
      <c r="N192" s="185">
        <v>3.9359999999999999</v>
      </c>
      <c r="O192" s="185">
        <v>7.5991999999999997</v>
      </c>
      <c r="P192" s="185">
        <v>6.7339000000000002</v>
      </c>
      <c r="Q192" s="185">
        <v>8.2170000000000005</v>
      </c>
      <c r="R192" s="185">
        <v>6.3978000000000002</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44579</v>
      </c>
      <c r="E193" s="185">
        <v>26.662500000000001</v>
      </c>
      <c r="F193" s="185">
        <v>-2.464</v>
      </c>
      <c r="G193" s="185">
        <v>-1.7109000000000001</v>
      </c>
      <c r="H193" s="185">
        <v>1.3498000000000001</v>
      </c>
      <c r="I193" s="185">
        <v>-2.169</v>
      </c>
      <c r="J193" s="185">
        <v>-4.3171999999999997</v>
      </c>
      <c r="K193" s="185">
        <v>2.2475999999999998</v>
      </c>
      <c r="L193" s="185">
        <v>4.6201999999999996</v>
      </c>
      <c r="M193" s="185">
        <v>5.1059000000000001</v>
      </c>
      <c r="N193" s="185">
        <v>4.4069000000000003</v>
      </c>
      <c r="O193" s="185">
        <v>8.0873000000000008</v>
      </c>
      <c r="P193" s="185">
        <v>7.1650999999999998</v>
      </c>
      <c r="Q193" s="185">
        <v>8.5635999999999992</v>
      </c>
      <c r="R193" s="185">
        <v>6.8799000000000001</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44579</v>
      </c>
      <c r="E194" s="185">
        <v>20.232199999999999</v>
      </c>
      <c r="F194" s="185">
        <v>-4.8703000000000003</v>
      </c>
      <c r="G194" s="185">
        <v>0.67659999999999998</v>
      </c>
      <c r="H194" s="185">
        <v>4.6430999999999996</v>
      </c>
      <c r="I194" s="185">
        <v>4.9447000000000001</v>
      </c>
      <c r="J194" s="185">
        <v>3.0922000000000001</v>
      </c>
      <c r="K194" s="185">
        <v>3.2042999999999999</v>
      </c>
      <c r="L194" s="185">
        <v>3.5118</v>
      </c>
      <c r="M194" s="185">
        <v>4.3654999999999999</v>
      </c>
      <c r="N194" s="185">
        <v>4.3590999999999998</v>
      </c>
      <c r="O194" s="185">
        <v>8.6979000000000006</v>
      </c>
      <c r="P194" s="185">
        <v>7.9082999999999997</v>
      </c>
      <c r="Q194" s="185">
        <v>8.2649000000000008</v>
      </c>
      <c r="R194" s="185">
        <v>7.3071000000000002</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44579</v>
      </c>
      <c r="E195" s="185">
        <v>19.864699999999999</v>
      </c>
      <c r="F195" s="185">
        <v>-5.3277999999999999</v>
      </c>
      <c r="G195" s="185">
        <v>0.3216</v>
      </c>
      <c r="H195" s="185">
        <v>4.3083999999999998</v>
      </c>
      <c r="I195" s="185">
        <v>4.6280000000000001</v>
      </c>
      <c r="J195" s="185">
        <v>2.7744</v>
      </c>
      <c r="K195" s="185">
        <v>2.8889</v>
      </c>
      <c r="L195" s="185">
        <v>3.1884000000000001</v>
      </c>
      <c r="M195" s="185">
        <v>4.0362999999999998</v>
      </c>
      <c r="N195" s="185">
        <v>4.0270999999999999</v>
      </c>
      <c r="O195" s="185">
        <v>8.343</v>
      </c>
      <c r="P195" s="185">
        <v>7.6044999999999998</v>
      </c>
      <c r="Q195" s="185">
        <v>8.0414999999999992</v>
      </c>
      <c r="R195" s="185">
        <v>6.9509999999999996</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1965</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1965</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44579</v>
      </c>
      <c r="E198" s="185">
        <v>1855.6344999999999</v>
      </c>
      <c r="F198" s="185">
        <v>-35.070999999999998</v>
      </c>
      <c r="G198" s="185">
        <v>-27.577100000000002</v>
      </c>
      <c r="H198" s="185">
        <v>-9.2309999999999999</v>
      </c>
      <c r="I198" s="185">
        <v>-13.499000000000001</v>
      </c>
      <c r="J198" s="185">
        <v>-11.7005</v>
      </c>
      <c r="K198" s="185">
        <v>1.022</v>
      </c>
      <c r="L198" s="185">
        <v>2.9113000000000002</v>
      </c>
      <c r="M198" s="185">
        <v>3.4790999999999999</v>
      </c>
      <c r="N198" s="185">
        <v>2.9781</v>
      </c>
      <c r="O198" s="185">
        <v>7.0789999999999997</v>
      </c>
      <c r="P198" s="185">
        <v>6.6665000000000001</v>
      </c>
      <c r="Q198" s="185">
        <v>7.0617000000000001</v>
      </c>
      <c r="R198" s="185">
        <v>5.8297999999999996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44579</v>
      </c>
      <c r="E199" s="185">
        <v>1961.9024999999999</v>
      </c>
      <c r="F199" s="185">
        <v>-34.651200000000003</v>
      </c>
      <c r="G199" s="185">
        <v>-27.158100000000001</v>
      </c>
      <c r="H199" s="185">
        <v>-8.8115000000000006</v>
      </c>
      <c r="I199" s="185">
        <v>-13.081200000000001</v>
      </c>
      <c r="J199" s="185">
        <v>-11.284800000000001</v>
      </c>
      <c r="K199" s="185">
        <v>1.4432</v>
      </c>
      <c r="L199" s="185">
        <v>3.3380000000000001</v>
      </c>
      <c r="M199" s="185">
        <v>3.9097</v>
      </c>
      <c r="N199" s="185">
        <v>3.411</v>
      </c>
      <c r="O199" s="185">
        <v>7.5419</v>
      </c>
      <c r="P199" s="185">
        <v>7.1142000000000003</v>
      </c>
      <c r="Q199" s="185">
        <v>7.6848999999999998</v>
      </c>
      <c r="R199" s="185">
        <v>6.3029000000000002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1812</v>
      </c>
      <c r="C200" s="181">
        <v>148534</v>
      </c>
      <c r="D200" s="184">
        <v>44579</v>
      </c>
      <c r="E200" s="185">
        <v>10.569100000000001</v>
      </c>
      <c r="F200" s="185">
        <v>-1.7266999999999999</v>
      </c>
      <c r="G200" s="185">
        <v>-8.6300000000000002E-2</v>
      </c>
      <c r="H200" s="185">
        <v>4.2462999999999997</v>
      </c>
      <c r="I200" s="185">
        <v>3.5322</v>
      </c>
      <c r="J200" s="185">
        <v>1.9134</v>
      </c>
      <c r="K200" s="185">
        <v>3.5449000000000002</v>
      </c>
      <c r="L200" s="185">
        <v>3.8854000000000002</v>
      </c>
      <c r="M200" s="185">
        <v>4.7160000000000002</v>
      </c>
      <c r="N200" s="185">
        <v>4.8968999999999996</v>
      </c>
      <c r="O200" s="185"/>
      <c r="P200" s="185"/>
      <c r="Q200" s="185">
        <v>4.5606999999999998</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1813</v>
      </c>
      <c r="C201" s="181">
        <v>148535</v>
      </c>
      <c r="D201" s="184">
        <v>44579</v>
      </c>
      <c r="E201" s="185">
        <v>10.4971</v>
      </c>
      <c r="F201" s="185">
        <v>-2.0861999999999998</v>
      </c>
      <c r="G201" s="185">
        <v>-0.60850000000000004</v>
      </c>
      <c r="H201" s="185">
        <v>3.6783999999999999</v>
      </c>
      <c r="I201" s="185">
        <v>2.9838</v>
      </c>
      <c r="J201" s="185">
        <v>1.3599000000000001</v>
      </c>
      <c r="K201" s="185">
        <v>2.9893000000000001</v>
      </c>
      <c r="L201" s="185">
        <v>3.3250000000000002</v>
      </c>
      <c r="M201" s="185">
        <v>4.1486000000000001</v>
      </c>
      <c r="N201" s="185">
        <v>4.3220999999999998</v>
      </c>
      <c r="O201" s="185"/>
      <c r="P201" s="185"/>
      <c r="Q201" s="185">
        <v>3.9864000000000002</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44579</v>
      </c>
      <c r="E202" s="185">
        <v>52.359699999999997</v>
      </c>
      <c r="F202" s="185">
        <v>2.7886000000000002</v>
      </c>
      <c r="G202" s="185">
        <v>-0.90610000000000002</v>
      </c>
      <c r="H202" s="185">
        <v>3.4579</v>
      </c>
      <c r="I202" s="185">
        <v>0.75209999999999999</v>
      </c>
      <c r="J202" s="185">
        <v>-0.65529999999999999</v>
      </c>
      <c r="K202" s="185">
        <v>2.1414</v>
      </c>
      <c r="L202" s="185">
        <v>4.4722999999999997</v>
      </c>
      <c r="M202" s="185">
        <v>5.0420999999999996</v>
      </c>
      <c r="N202" s="185">
        <v>3.9965999999999999</v>
      </c>
      <c r="O202" s="185">
        <v>8.2239000000000004</v>
      </c>
      <c r="P202" s="185">
        <v>7.4218000000000002</v>
      </c>
      <c r="Q202" s="185">
        <v>7.4396000000000004</v>
      </c>
      <c r="R202" s="185">
        <v>6.9032999999999998</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44579</v>
      </c>
      <c r="E203" s="185">
        <v>53.790700000000001</v>
      </c>
      <c r="F203" s="185">
        <v>3.1894999999999998</v>
      </c>
      <c r="G203" s="185">
        <v>-0.50890000000000002</v>
      </c>
      <c r="H203" s="185">
        <v>3.8609</v>
      </c>
      <c r="I203" s="185">
        <v>1.1540999999999999</v>
      </c>
      <c r="J203" s="185">
        <v>-0.25440000000000002</v>
      </c>
      <c r="K203" s="185">
        <v>2.5453000000000001</v>
      </c>
      <c r="L203" s="185">
        <v>4.8822999999999999</v>
      </c>
      <c r="M203" s="185">
        <v>5.4595000000000002</v>
      </c>
      <c r="N203" s="185">
        <v>4.4203999999999999</v>
      </c>
      <c r="O203" s="185">
        <v>8.6160999999999994</v>
      </c>
      <c r="P203" s="185">
        <v>7.8102999999999998</v>
      </c>
      <c r="Q203" s="185">
        <v>8.6758000000000006</v>
      </c>
      <c r="R203" s="185">
        <v>7.3240999999999996</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44579</v>
      </c>
      <c r="E204" s="185">
        <v>20.828499999999998</v>
      </c>
      <c r="F204" s="185">
        <v>-2.1027999999999998</v>
      </c>
      <c r="G204" s="185">
        <v>-2.2776000000000001</v>
      </c>
      <c r="H204" s="185">
        <v>3.6576</v>
      </c>
      <c r="I204" s="185">
        <v>4.3757999999999999</v>
      </c>
      <c r="J204" s="185">
        <v>2.5851999999999999</v>
      </c>
      <c r="K204" s="185">
        <v>2.7252999999999998</v>
      </c>
      <c r="L204" s="185">
        <v>3.3597000000000001</v>
      </c>
      <c r="M204" s="185">
        <v>4.3997999999999999</v>
      </c>
      <c r="N204" s="185">
        <v>4.0608000000000004</v>
      </c>
      <c r="O204" s="185">
        <v>7.9675000000000002</v>
      </c>
      <c r="P204" s="185">
        <v>7.2587999999999999</v>
      </c>
      <c r="Q204" s="185">
        <v>8.1453000000000007</v>
      </c>
      <c r="R204" s="185">
        <v>6.9287000000000001</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44579</v>
      </c>
      <c r="E205" s="185">
        <v>20.034500000000001</v>
      </c>
      <c r="F205" s="185">
        <v>-2.5503999999999998</v>
      </c>
      <c r="G205" s="185">
        <v>-2.6408999999999998</v>
      </c>
      <c r="H205" s="185">
        <v>3.2814000000000001</v>
      </c>
      <c r="I205" s="185">
        <v>3.9882</v>
      </c>
      <c r="J205" s="185">
        <v>2.2019000000000002</v>
      </c>
      <c r="K205" s="185">
        <v>2.3445999999999998</v>
      </c>
      <c r="L205" s="185">
        <v>2.9741</v>
      </c>
      <c r="M205" s="185">
        <v>4.008</v>
      </c>
      <c r="N205" s="185">
        <v>3.6623000000000001</v>
      </c>
      <c r="O205" s="185">
        <v>7.5444000000000004</v>
      </c>
      <c r="P205" s="185">
        <v>6.8148999999999997</v>
      </c>
      <c r="Q205" s="185">
        <v>4.9650999999999996</v>
      </c>
      <c r="R205" s="185">
        <v>6.51</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44579</v>
      </c>
      <c r="E206" s="185">
        <v>28.141200000000001</v>
      </c>
      <c r="F206" s="185">
        <v>-0.64849999999999997</v>
      </c>
      <c r="G206" s="185">
        <v>0.16209999999999999</v>
      </c>
      <c r="H206" s="185">
        <v>3.0034000000000001</v>
      </c>
      <c r="I206" s="185">
        <v>2.9586999999999999</v>
      </c>
      <c r="J206" s="185">
        <v>1.8796999999999999</v>
      </c>
      <c r="K206" s="185">
        <v>2.2387000000000001</v>
      </c>
      <c r="L206" s="185">
        <v>2.6675</v>
      </c>
      <c r="M206" s="185">
        <v>3.3071999999999999</v>
      </c>
      <c r="N206" s="185">
        <v>3.0710999999999999</v>
      </c>
      <c r="O206" s="185">
        <v>6.7957000000000001</v>
      </c>
      <c r="P206" s="185">
        <v>6.7592999999999996</v>
      </c>
      <c r="Q206" s="185">
        <v>7.3182</v>
      </c>
      <c r="R206" s="185">
        <v>5.3772000000000002</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44579</v>
      </c>
      <c r="E207" s="185">
        <v>29.808900000000001</v>
      </c>
      <c r="F207" s="185">
        <v>-0.12239999999999999</v>
      </c>
      <c r="G207" s="185">
        <v>0.70409999999999995</v>
      </c>
      <c r="H207" s="185">
        <v>3.5533999999999999</v>
      </c>
      <c r="I207" s="185">
        <v>3.5032000000000001</v>
      </c>
      <c r="J207" s="185">
        <v>2.4310999999999998</v>
      </c>
      <c r="K207" s="185">
        <v>2.7919</v>
      </c>
      <c r="L207" s="185">
        <v>3.2259000000000002</v>
      </c>
      <c r="M207" s="185">
        <v>3.8719000000000001</v>
      </c>
      <c r="N207" s="185">
        <v>3.6395</v>
      </c>
      <c r="O207" s="185">
        <v>7.3783000000000003</v>
      </c>
      <c r="P207" s="185">
        <v>7.3761000000000001</v>
      </c>
      <c r="Q207" s="185">
        <v>7.7511999999999999</v>
      </c>
      <c r="R207" s="185">
        <v>5.9546999999999999</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1814</v>
      </c>
      <c r="C208" s="181">
        <v>148419</v>
      </c>
      <c r="D208" s="184">
        <v>44579</v>
      </c>
      <c r="E208" s="185">
        <v>10.6136</v>
      </c>
      <c r="F208" s="185">
        <v>-7.9078999999999997</v>
      </c>
      <c r="G208" s="185">
        <v>-1.2035</v>
      </c>
      <c r="H208" s="185">
        <v>3.1461000000000001</v>
      </c>
      <c r="I208" s="185">
        <v>2.3357000000000001</v>
      </c>
      <c r="J208" s="185">
        <v>1.0326</v>
      </c>
      <c r="K208" s="185">
        <v>2.8841000000000001</v>
      </c>
      <c r="L208" s="185">
        <v>3.6440999999999999</v>
      </c>
      <c r="M208" s="185">
        <v>4.3091999999999997</v>
      </c>
      <c r="N208" s="185">
        <v>4.1712999999999996</v>
      </c>
      <c r="O208" s="185"/>
      <c r="P208" s="185"/>
      <c r="Q208" s="185">
        <v>4.0842000000000001</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1815</v>
      </c>
      <c r="C209" s="181">
        <v>148416</v>
      </c>
      <c r="D209" s="184">
        <v>44579</v>
      </c>
      <c r="E209" s="185">
        <v>10.5442</v>
      </c>
      <c r="F209" s="185">
        <v>-8.3059999999999992</v>
      </c>
      <c r="G209" s="185">
        <v>-1.6439999999999999</v>
      </c>
      <c r="H209" s="185">
        <v>2.7212999999999998</v>
      </c>
      <c r="I209" s="185">
        <v>1.9053</v>
      </c>
      <c r="J209" s="185">
        <v>0.69269999999999998</v>
      </c>
      <c r="K209" s="185">
        <v>2.4799000000000002</v>
      </c>
      <c r="L209" s="185">
        <v>3.2176</v>
      </c>
      <c r="M209" s="185">
        <v>3.8708</v>
      </c>
      <c r="N209" s="185">
        <v>3.7233000000000001</v>
      </c>
      <c r="O209" s="185"/>
      <c r="P209" s="185"/>
      <c r="Q209" s="185">
        <v>3.6261999999999999</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44579</v>
      </c>
      <c r="E210" s="185">
        <v>16.712299999999999</v>
      </c>
      <c r="F210" s="185">
        <v>-0.43680000000000002</v>
      </c>
      <c r="G210" s="185">
        <v>-2.0198</v>
      </c>
      <c r="H210" s="185">
        <v>4.0903999999999998</v>
      </c>
      <c r="I210" s="185">
        <v>2.5609000000000002</v>
      </c>
      <c r="J210" s="185">
        <v>0.17749999999999999</v>
      </c>
      <c r="K210" s="185">
        <v>2.6383000000000001</v>
      </c>
      <c r="L210" s="185">
        <v>3.8466999999999998</v>
      </c>
      <c r="M210" s="185">
        <v>4.5514999999999999</v>
      </c>
      <c r="N210" s="185">
        <v>4.1997999999999998</v>
      </c>
      <c r="O210" s="185">
        <v>8.2860999999999994</v>
      </c>
      <c r="P210" s="185">
        <v>7.3334999999999999</v>
      </c>
      <c r="Q210" s="185">
        <v>7.9851000000000001</v>
      </c>
      <c r="R210" s="185">
        <v>7.1189</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44579</v>
      </c>
      <c r="E211" s="185">
        <v>17.093299999999999</v>
      </c>
      <c r="F211" s="185">
        <v>0</v>
      </c>
      <c r="G211" s="185">
        <v>-1.5479000000000001</v>
      </c>
      <c r="H211" s="185">
        <v>4.5491999999999999</v>
      </c>
      <c r="I211" s="185">
        <v>3.0234999999999999</v>
      </c>
      <c r="J211" s="185">
        <v>0.64100000000000001</v>
      </c>
      <c r="K211" s="185">
        <v>3.1040999999999999</v>
      </c>
      <c r="L211" s="185">
        <v>4.3164999999999996</v>
      </c>
      <c r="M211" s="185">
        <v>5.0282999999999998</v>
      </c>
      <c r="N211" s="185">
        <v>4.6844999999999999</v>
      </c>
      <c r="O211" s="185">
        <v>8.7822999999999993</v>
      </c>
      <c r="P211" s="185">
        <v>7.7455999999999996</v>
      </c>
      <c r="Q211" s="185">
        <v>8.3498999999999999</v>
      </c>
      <c r="R211" s="185">
        <v>7.6311999999999998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44579</v>
      </c>
      <c r="E212" s="185">
        <v>19.6996</v>
      </c>
      <c r="F212" s="185">
        <v>-2.7789999999999999</v>
      </c>
      <c r="G212" s="185">
        <v>-0.74109999999999998</v>
      </c>
      <c r="H212" s="185">
        <v>1.8005</v>
      </c>
      <c r="I212" s="185">
        <v>2.2783000000000002</v>
      </c>
      <c r="J212" s="185">
        <v>1.8674999999999999</v>
      </c>
      <c r="K212" s="185">
        <v>2.1219000000000001</v>
      </c>
      <c r="L212" s="185">
        <v>3.7387000000000001</v>
      </c>
      <c r="M212" s="185">
        <v>4.6773999999999996</v>
      </c>
      <c r="N212" s="185">
        <v>4.1189</v>
      </c>
      <c r="O212" s="185">
        <v>8.0746000000000002</v>
      </c>
      <c r="P212" s="185">
        <v>6.9584000000000001</v>
      </c>
      <c r="Q212" s="185">
        <v>7.9424999999999999</v>
      </c>
      <c r="R212" s="185">
        <v>6.5528000000000004</v>
      </c>
      <c r="S212" s="124" t="s">
        <v>1965</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44579</v>
      </c>
      <c r="E213" s="185">
        <v>20.553699999999999</v>
      </c>
      <c r="F213" s="185">
        <v>-2.3083999999999998</v>
      </c>
      <c r="G213" s="185">
        <v>-0.26640000000000003</v>
      </c>
      <c r="H213" s="185">
        <v>2.2841999999999998</v>
      </c>
      <c r="I213" s="185">
        <v>2.7555000000000001</v>
      </c>
      <c r="J213" s="185">
        <v>2.3466999999999998</v>
      </c>
      <c r="K213" s="185">
        <v>2.5996000000000001</v>
      </c>
      <c r="L213" s="185">
        <v>4.2229999999999999</v>
      </c>
      <c r="M213" s="185">
        <v>5.1700999999999997</v>
      </c>
      <c r="N213" s="185">
        <v>4.6117999999999997</v>
      </c>
      <c r="O213" s="185">
        <v>8.5871999999999993</v>
      </c>
      <c r="P213" s="185">
        <v>7.4858000000000002</v>
      </c>
      <c r="Q213" s="185">
        <v>8.4601000000000006</v>
      </c>
      <c r="R213" s="185">
        <v>7.0570000000000004</v>
      </c>
      <c r="S213" s="124" t="s">
        <v>1965</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44579</v>
      </c>
      <c r="E214" s="185">
        <v>2642.7847999999999</v>
      </c>
      <c r="F214" s="185">
        <v>-4.9726999999999997</v>
      </c>
      <c r="G214" s="185">
        <v>-1.0261</v>
      </c>
      <c r="H214" s="185">
        <v>4.2457000000000003</v>
      </c>
      <c r="I214" s="185">
        <v>2.9563999999999999</v>
      </c>
      <c r="J214" s="185">
        <v>0.50329999999999997</v>
      </c>
      <c r="K214" s="185">
        <v>2.4226000000000001</v>
      </c>
      <c r="L214" s="185">
        <v>3.3841000000000001</v>
      </c>
      <c r="M214" s="185">
        <v>4.2211999999999996</v>
      </c>
      <c r="N214" s="185">
        <v>3.3906000000000001</v>
      </c>
      <c r="O214" s="185">
        <v>7.9668000000000001</v>
      </c>
      <c r="P214" s="185">
        <v>7.7055999999999996</v>
      </c>
      <c r="Q214" s="185">
        <v>8.4597999999999995</v>
      </c>
      <c r="R214" s="185">
        <v>6.694</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44579</v>
      </c>
      <c r="E215" s="185">
        <v>2526.5866000000001</v>
      </c>
      <c r="F215" s="185">
        <v>-5.4425999999999997</v>
      </c>
      <c r="G215" s="185">
        <v>-1.496</v>
      </c>
      <c r="H215" s="185">
        <v>3.7753000000000001</v>
      </c>
      <c r="I215" s="185">
        <v>2.4859</v>
      </c>
      <c r="J215" s="185">
        <v>3.3099999999999997E-2</v>
      </c>
      <c r="K215" s="185">
        <v>1.9497</v>
      </c>
      <c r="L215" s="185">
        <v>2.9064000000000001</v>
      </c>
      <c r="M215" s="185">
        <v>3.7368999999999999</v>
      </c>
      <c r="N215" s="185">
        <v>2.9060999999999999</v>
      </c>
      <c r="O215" s="185">
        <v>7.4603999999999999</v>
      </c>
      <c r="P215" s="185">
        <v>7.1787000000000001</v>
      </c>
      <c r="Q215" s="185">
        <v>7.8367000000000004</v>
      </c>
      <c r="R215" s="185">
        <v>6.1933999999999996</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44579</v>
      </c>
      <c r="E216" s="185">
        <v>34.641800000000003</v>
      </c>
      <c r="F216" s="185">
        <v>-3.266</v>
      </c>
      <c r="G216" s="185">
        <v>-0.55310000000000004</v>
      </c>
      <c r="H216" s="185">
        <v>1.1141000000000001</v>
      </c>
      <c r="I216" s="185">
        <v>0.36130000000000001</v>
      </c>
      <c r="J216" s="185">
        <v>-1.194</v>
      </c>
      <c r="K216" s="185">
        <v>2.1566999999999998</v>
      </c>
      <c r="L216" s="185">
        <v>2.3195999999999999</v>
      </c>
      <c r="M216" s="185">
        <v>2.6760000000000002</v>
      </c>
      <c r="N216" s="185">
        <v>2.8725000000000001</v>
      </c>
      <c r="O216" s="185">
        <v>6.6319999999999997</v>
      </c>
      <c r="P216" s="185">
        <v>6.4861000000000004</v>
      </c>
      <c r="Q216" s="185">
        <v>7.5533999999999999</v>
      </c>
      <c r="R216" s="185">
        <v>5.0328999999999997</v>
      </c>
      <c r="S216" s="124" t="s">
        <v>1965</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44579</v>
      </c>
      <c r="E217" s="185">
        <v>34.968000000000004</v>
      </c>
      <c r="F217" s="185">
        <v>-3.1312000000000002</v>
      </c>
      <c r="G217" s="185">
        <v>-0.39140000000000003</v>
      </c>
      <c r="H217" s="185">
        <v>1.2827</v>
      </c>
      <c r="I217" s="185">
        <v>0.53690000000000004</v>
      </c>
      <c r="J217" s="185">
        <v>-1.0103</v>
      </c>
      <c r="K217" s="185">
        <v>2.3441999999999998</v>
      </c>
      <c r="L217" s="185">
        <v>2.5110999999999999</v>
      </c>
      <c r="M217" s="185">
        <v>2.85</v>
      </c>
      <c r="N217" s="185">
        <v>3.0629</v>
      </c>
      <c r="O217" s="185">
        <v>6.7933000000000003</v>
      </c>
      <c r="P217" s="185">
        <v>6.6188000000000002</v>
      </c>
      <c r="Q217" s="185">
        <v>7.4965999999999999</v>
      </c>
      <c r="R217" s="185">
        <v>5.2031999999999998</v>
      </c>
      <c r="S217" s="124" t="s">
        <v>1965</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44579</v>
      </c>
      <c r="E218" s="185">
        <v>11.7697</v>
      </c>
      <c r="F218" s="185">
        <v>-3.411</v>
      </c>
      <c r="G218" s="185">
        <v>-4.7268999999999997</v>
      </c>
      <c r="H218" s="185">
        <v>3.2361</v>
      </c>
      <c r="I218" s="185">
        <v>2.5943000000000001</v>
      </c>
      <c r="J218" s="185">
        <v>0.63029999999999997</v>
      </c>
      <c r="K218" s="185">
        <v>3.153</v>
      </c>
      <c r="L218" s="185">
        <v>4.2812999999999999</v>
      </c>
      <c r="M218" s="185">
        <v>5.4188999999999998</v>
      </c>
      <c r="N218" s="185">
        <v>4.2655000000000003</v>
      </c>
      <c r="O218" s="185"/>
      <c r="P218" s="185"/>
      <c r="Q218" s="185">
        <v>7.4192999999999998</v>
      </c>
      <c r="R218" s="185">
        <v>7.3653000000000004</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44579</v>
      </c>
      <c r="E219" s="185">
        <v>11.633699999999999</v>
      </c>
      <c r="F219" s="185">
        <v>-4.0781999999999998</v>
      </c>
      <c r="G219" s="185">
        <v>-5.1738</v>
      </c>
      <c r="H219" s="185">
        <v>2.7804000000000002</v>
      </c>
      <c r="I219" s="185">
        <v>2.1756000000000002</v>
      </c>
      <c r="J219" s="185">
        <v>0.15690000000000001</v>
      </c>
      <c r="K219" s="185">
        <v>2.6364999999999998</v>
      </c>
      <c r="L219" s="185">
        <v>3.7719999999999998</v>
      </c>
      <c r="M219" s="185">
        <v>4.9181999999999997</v>
      </c>
      <c r="N219" s="185">
        <v>3.7565</v>
      </c>
      <c r="O219" s="185"/>
      <c r="P219" s="185"/>
      <c r="Q219" s="185">
        <v>6.8723000000000001</v>
      </c>
      <c r="R219" s="185">
        <v>6.8205999999999998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1816</v>
      </c>
      <c r="C220" s="181">
        <v>148656</v>
      </c>
      <c r="D220" s="184">
        <v>44579</v>
      </c>
      <c r="E220" s="185">
        <v>1046.3095000000001</v>
      </c>
      <c r="F220" s="185">
        <v>-4.7332000000000001</v>
      </c>
      <c r="G220" s="185">
        <v>0.46660000000000001</v>
      </c>
      <c r="H220" s="185">
        <v>7.0667</v>
      </c>
      <c r="I220" s="185">
        <v>4.6367000000000003</v>
      </c>
      <c r="J220" s="185">
        <v>4.5100000000000001E-2</v>
      </c>
      <c r="K220" s="185">
        <v>2.6692</v>
      </c>
      <c r="L220" s="185">
        <v>4.3677000000000001</v>
      </c>
      <c r="M220" s="185">
        <v>5.3731999999999998</v>
      </c>
      <c r="N220" s="185"/>
      <c r="O220" s="185"/>
      <c r="P220" s="185"/>
      <c r="Q220" s="185">
        <v>4.8156999999999996</v>
      </c>
      <c r="R220" s="185"/>
      <c r="S220" s="124" t="s">
        <v>1964</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1817</v>
      </c>
      <c r="C221" s="181">
        <v>148655</v>
      </c>
      <c r="D221" s="184">
        <v>44579</v>
      </c>
      <c r="E221" s="185">
        <v>1041.2651000000001</v>
      </c>
      <c r="F221" s="185">
        <v>-5.2327000000000004</v>
      </c>
      <c r="G221" s="185">
        <v>-3.4200000000000001E-2</v>
      </c>
      <c r="H221" s="185">
        <v>6.5663</v>
      </c>
      <c r="I221" s="185">
        <v>4.1356000000000002</v>
      </c>
      <c r="J221" s="185">
        <v>-0.45490000000000003</v>
      </c>
      <c r="K221" s="185">
        <v>2.1663000000000001</v>
      </c>
      <c r="L221" s="185">
        <v>3.8555000000000001</v>
      </c>
      <c r="M221" s="185">
        <v>4.8525999999999998</v>
      </c>
      <c r="N221" s="185"/>
      <c r="O221" s="185"/>
      <c r="P221" s="185"/>
      <c r="Q221" s="185">
        <v>4.2911000000000001</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44579</v>
      </c>
      <c r="E222" s="185">
        <v>16.706700000000001</v>
      </c>
      <c r="F222" s="185">
        <v>3.0589</v>
      </c>
      <c r="G222" s="185">
        <v>1.4202999999999999</v>
      </c>
      <c r="H222" s="185">
        <v>1.6234999999999999</v>
      </c>
      <c r="I222" s="185">
        <v>2.3273000000000001</v>
      </c>
      <c r="J222" s="185">
        <v>2.0792999999999999</v>
      </c>
      <c r="K222" s="185">
        <v>2.7040999999999999</v>
      </c>
      <c r="L222" s="185">
        <v>3.1920000000000002</v>
      </c>
      <c r="M222" s="185">
        <v>3.5350999999999999</v>
      </c>
      <c r="N222" s="185">
        <v>3.2827000000000002</v>
      </c>
      <c r="O222" s="185">
        <v>3.4828000000000001</v>
      </c>
      <c r="P222" s="185">
        <v>4.7003000000000004</v>
      </c>
      <c r="Q222" s="185">
        <v>6.6585000000000001</v>
      </c>
      <c r="R222" s="185">
        <v>5.7702</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44579</v>
      </c>
      <c r="E223" s="185">
        <v>16.577200000000001</v>
      </c>
      <c r="F223" s="185">
        <v>2.8626</v>
      </c>
      <c r="G223" s="185">
        <v>1.2662</v>
      </c>
      <c r="H223" s="185">
        <v>1.4787999999999999</v>
      </c>
      <c r="I223" s="185">
        <v>2.1879</v>
      </c>
      <c r="J223" s="185">
        <v>1.9368000000000001</v>
      </c>
      <c r="K223" s="185">
        <v>2.5629</v>
      </c>
      <c r="L223" s="185">
        <v>2.9937999999999998</v>
      </c>
      <c r="M223" s="185">
        <v>3.3734000000000002</v>
      </c>
      <c r="N223" s="185">
        <v>3.1434000000000002</v>
      </c>
      <c r="O223" s="185">
        <v>3.39</v>
      </c>
      <c r="P223" s="185">
        <v>4.609</v>
      </c>
      <c r="Q223" s="185">
        <v>6.5542999999999996</v>
      </c>
      <c r="R223" s="185">
        <v>5.6741000000000001</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-6.2565909090909111</v>
      </c>
      <c r="G224" s="187">
        <v>-3.2053886363636379</v>
      </c>
      <c r="H224" s="187">
        <v>2.016804545454546</v>
      </c>
      <c r="I224" s="187">
        <v>0.76204772727272707</v>
      </c>
      <c r="J224" s="187">
        <v>-0.57258181818181775</v>
      </c>
      <c r="K224" s="187">
        <v>2.506784090909091</v>
      </c>
      <c r="L224" s="187">
        <v>3.5818477272727276</v>
      </c>
      <c r="M224" s="187">
        <v>4.3443068181818179</v>
      </c>
      <c r="N224" s="187">
        <v>3.9104476190476198</v>
      </c>
      <c r="O224" s="187">
        <v>7.7362441176470575</v>
      </c>
      <c r="P224" s="187">
        <v>7.1644264705882348</v>
      </c>
      <c r="Q224" s="187">
        <v>7.1946522727272759</v>
      </c>
      <c r="R224" s="187">
        <v>6.6724777777777762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-3.0448000000000004</v>
      </c>
      <c r="G225" s="187">
        <v>-0.69134999999999991</v>
      </c>
      <c r="H225" s="187">
        <v>3.25875</v>
      </c>
      <c r="I225" s="187">
        <v>2.4108000000000001</v>
      </c>
      <c r="J225" s="187">
        <v>0.63565000000000005</v>
      </c>
      <c r="K225" s="187">
        <v>2.5812499999999998</v>
      </c>
      <c r="L225" s="187">
        <v>3.4999500000000001</v>
      </c>
      <c r="M225" s="187">
        <v>4.3373499999999998</v>
      </c>
      <c r="N225" s="187">
        <v>3.9989499999999998</v>
      </c>
      <c r="O225" s="187">
        <v>7.9751000000000003</v>
      </c>
      <c r="P225" s="187">
        <v>7.2658500000000004</v>
      </c>
      <c r="Q225" s="187">
        <v>7.9526500000000002</v>
      </c>
      <c r="R225" s="187">
        <v>6.7858499999999999</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1731</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1732</v>
      </c>
      <c r="B228" s="181" t="s">
        <v>1608</v>
      </c>
      <c r="C228" s="181">
        <v>101818</v>
      </c>
      <c r="D228" s="184">
        <v>44579</v>
      </c>
      <c r="E228" s="185">
        <v>50.534500000000001</v>
      </c>
      <c r="F228" s="185">
        <v>-107.8058</v>
      </c>
      <c r="G228" s="185">
        <v>-17.643599999999999</v>
      </c>
      <c r="H228" s="185">
        <v>4.6369999999999996</v>
      </c>
      <c r="I228" s="185">
        <v>10.499700000000001</v>
      </c>
      <c r="J228" s="185">
        <v>16.442</v>
      </c>
      <c r="K228" s="185">
        <v>1.6777</v>
      </c>
      <c r="L228" s="185">
        <v>10.28</v>
      </c>
      <c r="M228" s="185">
        <v>12.2255</v>
      </c>
      <c r="N228" s="185">
        <v>12.3551</v>
      </c>
      <c r="O228" s="185">
        <v>9.8879000000000001</v>
      </c>
      <c r="P228" s="185">
        <v>7.7435</v>
      </c>
      <c r="Q228" s="185">
        <v>9.6012000000000004</v>
      </c>
      <c r="R228" s="185">
        <v>11.8748</v>
      </c>
      <c r="S228" s="124"/>
      <c r="T228" s="127"/>
      <c r="U228" s="128"/>
      <c r="V228" s="128"/>
      <c r="W228" s="128"/>
      <c r="X228" s="128"/>
      <c r="Y228" s="128"/>
      <c r="Z228" s="128"/>
      <c r="AA228" s="128"/>
      <c r="AB228" s="128"/>
      <c r="AC228" s="128"/>
      <c r="AD228" s="128"/>
      <c r="AE228" s="128"/>
      <c r="AF228" s="128"/>
      <c r="AG228" s="128"/>
      <c r="AH228" s="128"/>
    </row>
    <row r="229" spans="1:34" x14ac:dyDescent="0.3">
      <c r="A229" s="181" t="s">
        <v>1732</v>
      </c>
      <c r="B229" s="181" t="s">
        <v>1586</v>
      </c>
      <c r="C229" s="181">
        <v>120705</v>
      </c>
      <c r="D229" s="184">
        <v>44579</v>
      </c>
      <c r="E229" s="185">
        <v>54.657400000000003</v>
      </c>
      <c r="F229" s="185">
        <v>-106.93389999999999</v>
      </c>
      <c r="G229" s="185">
        <v>-16.780899999999999</v>
      </c>
      <c r="H229" s="185">
        <v>5.4912000000000001</v>
      </c>
      <c r="I229" s="185">
        <v>11.3108</v>
      </c>
      <c r="J229" s="185">
        <v>17.226700000000001</v>
      </c>
      <c r="K229" s="185">
        <v>2.4599000000000002</v>
      </c>
      <c r="L229" s="185">
        <v>11.1275</v>
      </c>
      <c r="M229" s="185">
        <v>13.1091</v>
      </c>
      <c r="N229" s="185">
        <v>13.2742</v>
      </c>
      <c r="O229" s="185">
        <v>10.7301</v>
      </c>
      <c r="P229" s="185">
        <v>8.7553000000000001</v>
      </c>
      <c r="Q229" s="185">
        <v>11.1836</v>
      </c>
      <c r="R229" s="185">
        <v>12.783899999999999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81" t="s">
        <v>1732</v>
      </c>
      <c r="B230" s="181" t="s">
        <v>1818</v>
      </c>
      <c r="C230" s="181"/>
      <c r="D230" s="184">
        <v>44579</v>
      </c>
      <c r="E230" s="185">
        <v>54.657400000000003</v>
      </c>
      <c r="F230" s="185">
        <v>-106.93389999999999</v>
      </c>
      <c r="G230" s="185">
        <v>-16.780899999999999</v>
      </c>
      <c r="H230" s="185">
        <v>5.4912000000000001</v>
      </c>
      <c r="I230" s="185">
        <v>11.3108</v>
      </c>
      <c r="J230" s="185">
        <v>17.226700000000001</v>
      </c>
      <c r="K230" s="185">
        <v>2.4599000000000002</v>
      </c>
      <c r="L230" s="185">
        <v>11.1275</v>
      </c>
      <c r="M230" s="185">
        <v>13.1091</v>
      </c>
      <c r="N230" s="185">
        <v>13.2742</v>
      </c>
      <c r="O230" s="185">
        <v>10.7301</v>
      </c>
      <c r="P230" s="185">
        <v>8.7553000000000001</v>
      </c>
      <c r="Q230" s="185">
        <v>11.1539</v>
      </c>
      <c r="R230" s="185">
        <v>12.783899999999999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81" t="s">
        <v>1732</v>
      </c>
      <c r="B231" s="181" t="s">
        <v>1587</v>
      </c>
      <c r="C231" s="181">
        <v>120480</v>
      </c>
      <c r="D231" s="184">
        <v>44579</v>
      </c>
      <c r="E231" s="185">
        <v>27.6159</v>
      </c>
      <c r="F231" s="185">
        <v>-78.472200000000001</v>
      </c>
      <c r="G231" s="185">
        <v>0.56179999999999997</v>
      </c>
      <c r="H231" s="185">
        <v>16.212800000000001</v>
      </c>
      <c r="I231" s="185">
        <v>13.808999999999999</v>
      </c>
      <c r="J231" s="185">
        <v>17.589700000000001</v>
      </c>
      <c r="K231" s="185">
        <v>4.9823000000000004</v>
      </c>
      <c r="L231" s="185">
        <v>12.5253</v>
      </c>
      <c r="M231" s="185">
        <v>14.8688</v>
      </c>
      <c r="N231" s="185">
        <v>13.293699999999999</v>
      </c>
      <c r="O231" s="185">
        <v>10.2126</v>
      </c>
      <c r="P231" s="185">
        <v>9.4274000000000004</v>
      </c>
      <c r="Q231" s="185">
        <v>9.8872</v>
      </c>
      <c r="R231" s="185">
        <v>13.4559</v>
      </c>
      <c r="S231" s="124"/>
      <c r="T231" s="127"/>
      <c r="U231" s="128"/>
      <c r="V231" s="128"/>
      <c r="W231" s="128"/>
      <c r="X231" s="128"/>
      <c r="Y231" s="128"/>
      <c r="Z231" s="128"/>
      <c r="AA231" s="128"/>
      <c r="AB231" s="128"/>
      <c r="AC231" s="128"/>
      <c r="AD231" s="128"/>
      <c r="AE231" s="128"/>
      <c r="AF231" s="128"/>
      <c r="AG231" s="128"/>
      <c r="AH231" s="128"/>
    </row>
    <row r="232" spans="1:34" x14ac:dyDescent="0.3">
      <c r="A232" s="181" t="s">
        <v>1732</v>
      </c>
      <c r="B232" s="181" t="s">
        <v>1998</v>
      </c>
      <c r="C232" s="181">
        <v>112924</v>
      </c>
      <c r="D232" s="184">
        <v>44579</v>
      </c>
      <c r="E232" s="185">
        <v>24.7271</v>
      </c>
      <c r="F232" s="185">
        <v>-79.683400000000006</v>
      </c>
      <c r="G232" s="185">
        <v>-0.81179999999999997</v>
      </c>
      <c r="H232" s="185">
        <v>14.824199999999999</v>
      </c>
      <c r="I232" s="185">
        <v>12.416</v>
      </c>
      <c r="J232" s="185">
        <v>16.191700000000001</v>
      </c>
      <c r="K232" s="185">
        <v>3.6023999999999998</v>
      </c>
      <c r="L232" s="185">
        <v>11.178900000000001</v>
      </c>
      <c r="M232" s="185">
        <v>13.5122</v>
      </c>
      <c r="N232" s="185">
        <v>11.942500000000001</v>
      </c>
      <c r="O232" s="185">
        <v>9.0768000000000004</v>
      </c>
      <c r="P232" s="185">
        <v>8.2332000000000001</v>
      </c>
      <c r="Q232" s="185">
        <v>8.1773000000000007</v>
      </c>
      <c r="R232" s="185">
        <v>12.2339</v>
      </c>
      <c r="S232" s="124"/>
      <c r="T232" s="127"/>
      <c r="U232" s="128"/>
      <c r="V232" s="128"/>
      <c r="W232" s="128"/>
      <c r="X232" s="128"/>
      <c r="Y232" s="128"/>
      <c r="Z232" s="128"/>
      <c r="AA232" s="128"/>
      <c r="AB232" s="128"/>
      <c r="AC232" s="128"/>
      <c r="AD232" s="128"/>
      <c r="AE232" s="128"/>
      <c r="AF232" s="128"/>
      <c r="AG232" s="128"/>
      <c r="AH232" s="128"/>
    </row>
    <row r="233" spans="1:34" x14ac:dyDescent="0.3">
      <c r="A233" s="181" t="s">
        <v>1732</v>
      </c>
      <c r="B233" s="181" t="s">
        <v>1609</v>
      </c>
      <c r="C233" s="181">
        <v>102661</v>
      </c>
      <c r="D233" s="184">
        <v>44579</v>
      </c>
      <c r="E233" s="185">
        <v>30.8063</v>
      </c>
      <c r="F233" s="185">
        <v>-87.584699999999998</v>
      </c>
      <c r="G233" s="185">
        <v>-27.110900000000001</v>
      </c>
      <c r="H233" s="185">
        <v>-3.2309000000000001</v>
      </c>
      <c r="I233" s="185">
        <v>0.31319999999999998</v>
      </c>
      <c r="J233" s="185">
        <v>8.2905999999999995</v>
      </c>
      <c r="K233" s="185">
        <v>-1.8841000000000001</v>
      </c>
      <c r="L233" s="185">
        <v>6.2434000000000003</v>
      </c>
      <c r="M233" s="185">
        <v>8.3295999999999992</v>
      </c>
      <c r="N233" s="185">
        <v>5.5018000000000002</v>
      </c>
      <c r="O233" s="185">
        <v>10.199400000000001</v>
      </c>
      <c r="P233" s="185">
        <v>7.9226999999999999</v>
      </c>
      <c r="Q233" s="185">
        <v>6.6908000000000003</v>
      </c>
      <c r="R233" s="185">
        <v>9.4389000000000003</v>
      </c>
      <c r="S233" s="124"/>
      <c r="T233" s="127"/>
      <c r="U233" s="128"/>
      <c r="V233" s="128"/>
      <c r="W233" s="128"/>
      <c r="X233" s="128"/>
      <c r="Y233" s="128"/>
      <c r="Z233" s="128"/>
      <c r="AA233" s="128"/>
      <c r="AB233" s="128"/>
      <c r="AC233" s="128"/>
      <c r="AD233" s="128"/>
      <c r="AE233" s="128"/>
      <c r="AF233" s="128"/>
      <c r="AG233" s="128"/>
      <c r="AH233" s="128"/>
    </row>
    <row r="234" spans="1:34" x14ac:dyDescent="0.3">
      <c r="A234" s="181" t="s">
        <v>1732</v>
      </c>
      <c r="B234" s="181" t="s">
        <v>1588</v>
      </c>
      <c r="C234" s="181">
        <v>119389</v>
      </c>
      <c r="D234" s="184">
        <v>44579</v>
      </c>
      <c r="E234" s="185">
        <v>33.270699999999998</v>
      </c>
      <c r="F234" s="185">
        <v>-86.790099999999995</v>
      </c>
      <c r="G234" s="185">
        <v>-26.171900000000001</v>
      </c>
      <c r="H234" s="185">
        <v>-2.2871999999999999</v>
      </c>
      <c r="I234" s="185">
        <v>1.2464999999999999</v>
      </c>
      <c r="J234" s="185">
        <v>9.2485999999999997</v>
      </c>
      <c r="K234" s="185">
        <v>-0.93979999999999997</v>
      </c>
      <c r="L234" s="185">
        <v>7.1936</v>
      </c>
      <c r="M234" s="185">
        <v>9.2800999999999991</v>
      </c>
      <c r="N234" s="185">
        <v>6.4478</v>
      </c>
      <c r="O234" s="185">
        <v>11.1403</v>
      </c>
      <c r="P234" s="185">
        <v>8.8681000000000001</v>
      </c>
      <c r="Q234" s="185">
        <v>9.4328000000000003</v>
      </c>
      <c r="R234" s="185">
        <v>10.3894</v>
      </c>
      <c r="S234" s="124"/>
      <c r="T234" s="127"/>
      <c r="U234" s="128"/>
      <c r="V234" s="128"/>
      <c r="W234" s="128"/>
      <c r="X234" s="128"/>
      <c r="Y234" s="128"/>
      <c r="Z234" s="128"/>
      <c r="AA234" s="128"/>
      <c r="AB234" s="128"/>
      <c r="AC234" s="128"/>
      <c r="AD234" s="128"/>
      <c r="AE234" s="128"/>
      <c r="AF234" s="128"/>
      <c r="AG234" s="128"/>
      <c r="AH234" s="128"/>
    </row>
    <row r="235" spans="1:34" x14ac:dyDescent="0.3">
      <c r="A235" s="181" t="s">
        <v>1732</v>
      </c>
      <c r="B235" s="181" t="s">
        <v>1589</v>
      </c>
      <c r="C235" s="181">
        <v>120082</v>
      </c>
      <c r="D235" s="184">
        <v>44579</v>
      </c>
      <c r="E235" s="185">
        <v>40.519799999999996</v>
      </c>
      <c r="F235" s="185">
        <v>-69.588499999999996</v>
      </c>
      <c r="G235" s="185">
        <v>-18.0701</v>
      </c>
      <c r="H235" s="185">
        <v>10.844900000000001</v>
      </c>
      <c r="I235" s="185">
        <v>15.130599999999999</v>
      </c>
      <c r="J235" s="185">
        <v>13.87</v>
      </c>
      <c r="K235" s="185">
        <v>5.3900000000000003E-2</v>
      </c>
      <c r="L235" s="185">
        <v>7.8749000000000002</v>
      </c>
      <c r="M235" s="185">
        <v>10.831300000000001</v>
      </c>
      <c r="N235" s="185">
        <v>8.5704999999999991</v>
      </c>
      <c r="O235" s="185">
        <v>9.8233999999999995</v>
      </c>
      <c r="P235" s="185">
        <v>9.0675000000000008</v>
      </c>
      <c r="Q235" s="185">
        <v>9.9894999999999996</v>
      </c>
      <c r="R235" s="185">
        <v>9.4013000000000009</v>
      </c>
      <c r="S235" s="124"/>
      <c r="T235" s="127"/>
      <c r="U235" s="128"/>
      <c r="V235" s="128"/>
      <c r="W235" s="128"/>
      <c r="X235" s="128"/>
      <c r="Y235" s="128"/>
      <c r="Z235" s="128"/>
      <c r="AA235" s="128"/>
      <c r="AB235" s="128"/>
      <c r="AC235" s="128"/>
      <c r="AD235" s="128"/>
      <c r="AE235" s="128"/>
      <c r="AF235" s="128"/>
      <c r="AG235" s="128"/>
      <c r="AH235" s="128"/>
    </row>
    <row r="236" spans="1:34" x14ac:dyDescent="0.3">
      <c r="A236" s="181" t="s">
        <v>1732</v>
      </c>
      <c r="B236" s="181" t="s">
        <v>1610</v>
      </c>
      <c r="C236" s="181">
        <v>113560</v>
      </c>
      <c r="D236" s="184">
        <v>44579</v>
      </c>
      <c r="E236" s="185">
        <v>35.039200000000001</v>
      </c>
      <c r="F236" s="185">
        <v>-71.320300000000003</v>
      </c>
      <c r="G236" s="185">
        <v>-19.827100000000002</v>
      </c>
      <c r="H236" s="185">
        <v>9.0785</v>
      </c>
      <c r="I236" s="185">
        <v>13.357100000000001</v>
      </c>
      <c r="J236" s="185">
        <v>12.083299999999999</v>
      </c>
      <c r="K236" s="185">
        <v>-1.7091000000000001</v>
      </c>
      <c r="L236" s="185">
        <v>5.9734999999999996</v>
      </c>
      <c r="M236" s="185">
        <v>8.8794000000000004</v>
      </c>
      <c r="N236" s="185">
        <v>6.6677999999999997</v>
      </c>
      <c r="O236" s="185">
        <v>8.0708000000000002</v>
      </c>
      <c r="P236" s="185">
        <v>7.0853999999999999</v>
      </c>
      <c r="Q236" s="185">
        <v>7.5027999999999997</v>
      </c>
      <c r="R236" s="185">
        <v>7.6460999999999997</v>
      </c>
      <c r="S236" s="124"/>
      <c r="T236" s="127"/>
      <c r="U236" s="128"/>
      <c r="V236" s="128"/>
      <c r="W236" s="128"/>
      <c r="X236" s="128"/>
      <c r="Y236" s="128"/>
      <c r="Z236" s="128"/>
      <c r="AA236" s="128"/>
      <c r="AB236" s="128"/>
      <c r="AC236" s="128"/>
      <c r="AD236" s="128"/>
      <c r="AE236" s="128"/>
      <c r="AF236" s="128"/>
      <c r="AG236" s="128"/>
      <c r="AH236" s="128"/>
    </row>
    <row r="237" spans="1:34" x14ac:dyDescent="0.3">
      <c r="A237" s="181" t="s">
        <v>1732</v>
      </c>
      <c r="B237" s="181" t="s">
        <v>1590</v>
      </c>
      <c r="C237" s="181">
        <v>119393</v>
      </c>
      <c r="D237" s="184">
        <v>44579</v>
      </c>
      <c r="E237" s="185">
        <v>24.4892</v>
      </c>
      <c r="F237" s="185">
        <v>-116.0343</v>
      </c>
      <c r="G237" s="185">
        <v>0.81979999999999997</v>
      </c>
      <c r="H237" s="185">
        <v>36.924799999999998</v>
      </c>
      <c r="I237" s="185">
        <v>34.310899999999997</v>
      </c>
      <c r="J237" s="185">
        <v>30.226099999999999</v>
      </c>
      <c r="K237" s="185">
        <v>4.0538999999999996</v>
      </c>
      <c r="L237" s="185">
        <v>10.6683</v>
      </c>
      <c r="M237" s="185">
        <v>12.6373</v>
      </c>
      <c r="N237" s="185">
        <v>10.5328</v>
      </c>
      <c r="O237" s="185">
        <v>5.0494000000000003</v>
      </c>
      <c r="P237" s="185">
        <v>5.2134999999999998</v>
      </c>
      <c r="Q237" s="185">
        <v>7.2287999999999997</v>
      </c>
      <c r="R237" s="185">
        <v>11.0932</v>
      </c>
      <c r="S237" s="124"/>
      <c r="T237" s="127"/>
      <c r="U237" s="128"/>
      <c r="V237" s="128"/>
      <c r="W237" s="128"/>
      <c r="X237" s="128"/>
      <c r="Y237" s="128"/>
      <c r="Z237" s="128"/>
      <c r="AA237" s="128"/>
      <c r="AB237" s="128"/>
      <c r="AC237" s="128"/>
      <c r="AD237" s="128"/>
      <c r="AE237" s="128"/>
      <c r="AF237" s="128"/>
      <c r="AG237" s="128"/>
      <c r="AH237" s="128"/>
    </row>
    <row r="238" spans="1:34" x14ac:dyDescent="0.3">
      <c r="A238" s="181" t="s">
        <v>1732</v>
      </c>
      <c r="B238" s="181" t="s">
        <v>1611</v>
      </c>
      <c r="C238" s="181">
        <v>111712</v>
      </c>
      <c r="D238" s="184">
        <v>44579</v>
      </c>
      <c r="E238" s="185">
        <v>23.431799999999999</v>
      </c>
      <c r="F238" s="185">
        <v>-116.45569999999999</v>
      </c>
      <c r="G238" s="185">
        <v>0.23369999999999999</v>
      </c>
      <c r="H238" s="185">
        <v>36.323399999999999</v>
      </c>
      <c r="I238" s="185">
        <v>33.766800000000003</v>
      </c>
      <c r="J238" s="185">
        <v>29.713200000000001</v>
      </c>
      <c r="K238" s="185">
        <v>3.5568</v>
      </c>
      <c r="L238" s="185">
        <v>10.2143</v>
      </c>
      <c r="M238" s="185">
        <v>12.169</v>
      </c>
      <c r="N238" s="185">
        <v>9.9899000000000004</v>
      </c>
      <c r="O238" s="185">
        <v>4.4603999999999999</v>
      </c>
      <c r="P238" s="185">
        <v>4.6022999999999996</v>
      </c>
      <c r="Q238" s="185">
        <v>6.8529</v>
      </c>
      <c r="R238" s="185">
        <v>10.474399999999999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81" t="s">
        <v>1732</v>
      </c>
      <c r="B239" s="181" t="s">
        <v>1591</v>
      </c>
      <c r="C239" s="181">
        <v>118309</v>
      </c>
      <c r="D239" s="184">
        <v>44579</v>
      </c>
      <c r="E239" s="185">
        <v>83.6995</v>
      </c>
      <c r="F239" s="185">
        <v>-95.166399999999996</v>
      </c>
      <c r="G239" s="185">
        <v>-14.9549</v>
      </c>
      <c r="H239" s="185">
        <v>6.8555000000000001</v>
      </c>
      <c r="I239" s="185">
        <v>10.294700000000001</v>
      </c>
      <c r="J239" s="185">
        <v>16.952999999999999</v>
      </c>
      <c r="K239" s="185">
        <v>2.5657000000000001</v>
      </c>
      <c r="L239" s="185">
        <v>9.5129999999999999</v>
      </c>
      <c r="M239" s="185">
        <v>13.215299999999999</v>
      </c>
      <c r="N239" s="185">
        <v>12.2338</v>
      </c>
      <c r="O239" s="185">
        <v>12.8444</v>
      </c>
      <c r="P239" s="185">
        <v>10.198700000000001</v>
      </c>
      <c r="Q239" s="185">
        <v>10.445499999999999</v>
      </c>
      <c r="R239" s="185">
        <v>13.115399999999999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81" t="s">
        <v>1732</v>
      </c>
      <c r="B240" s="181" t="s">
        <v>1612</v>
      </c>
      <c r="C240" s="181">
        <v>100601</v>
      </c>
      <c r="D240" s="184">
        <v>44579</v>
      </c>
      <c r="E240" s="185">
        <v>87.664310071493702</v>
      </c>
      <c r="F240" s="185">
        <v>-96.382499999999993</v>
      </c>
      <c r="G240" s="185">
        <v>-16.221399999999999</v>
      </c>
      <c r="H240" s="185">
        <v>5.5815999999999999</v>
      </c>
      <c r="I240" s="185">
        <v>9.0116999999999994</v>
      </c>
      <c r="J240" s="185">
        <v>15.6629</v>
      </c>
      <c r="K240" s="185">
        <v>1.2794000000000001</v>
      </c>
      <c r="L240" s="185">
        <v>8.1814999999999998</v>
      </c>
      <c r="M240" s="185">
        <v>11.821199999999999</v>
      </c>
      <c r="N240" s="185">
        <v>10.7956</v>
      </c>
      <c r="O240" s="185">
        <v>11.5824</v>
      </c>
      <c r="P240" s="185">
        <v>8.9809000000000001</v>
      </c>
      <c r="Q240" s="185">
        <v>8.5869999999999997</v>
      </c>
      <c r="R240" s="185">
        <v>11.780799999999999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81" t="s">
        <v>1732</v>
      </c>
      <c r="B241" s="181" t="s">
        <v>1592</v>
      </c>
      <c r="C241" s="181">
        <v>118994</v>
      </c>
      <c r="D241" s="184">
        <v>44579</v>
      </c>
      <c r="E241" s="185">
        <v>48.3262</v>
      </c>
      <c r="F241" s="185">
        <v>-126.8981</v>
      </c>
      <c r="G241" s="185">
        <v>-35.773000000000003</v>
      </c>
      <c r="H241" s="185">
        <v>-6.3151000000000002</v>
      </c>
      <c r="I241" s="185">
        <v>10.453900000000001</v>
      </c>
      <c r="J241" s="185">
        <v>17.306799999999999</v>
      </c>
      <c r="K241" s="185">
        <v>0.2596</v>
      </c>
      <c r="L241" s="185">
        <v>5.3853999999999997</v>
      </c>
      <c r="M241" s="185">
        <v>9.6081000000000003</v>
      </c>
      <c r="N241" s="185">
        <v>9.9807000000000006</v>
      </c>
      <c r="O241" s="185">
        <v>10.2958</v>
      </c>
      <c r="P241" s="185">
        <v>7.0556000000000001</v>
      </c>
      <c r="Q241" s="185">
        <v>8.6902000000000008</v>
      </c>
      <c r="R241" s="185">
        <v>10.0192</v>
      </c>
      <c r="S241" s="124"/>
      <c r="T241" s="127"/>
      <c r="U241" s="128"/>
      <c r="V241" s="128"/>
      <c r="W241" s="128"/>
      <c r="X241" s="128"/>
      <c r="Y241" s="128"/>
      <c r="Z241" s="128"/>
      <c r="AA241" s="128"/>
      <c r="AB241" s="128"/>
      <c r="AC241" s="128"/>
      <c r="AD241" s="128"/>
      <c r="AE241" s="128"/>
      <c r="AF241" s="128"/>
      <c r="AG241" s="128"/>
      <c r="AH241" s="128"/>
    </row>
    <row r="242" spans="1:34" x14ac:dyDescent="0.3">
      <c r="A242" s="181" t="s">
        <v>1732</v>
      </c>
      <c r="B242" s="181" t="s">
        <v>1613</v>
      </c>
      <c r="C242" s="181">
        <v>102448</v>
      </c>
      <c r="D242" s="184">
        <v>44579</v>
      </c>
      <c r="E242" s="185">
        <v>43.892299999999999</v>
      </c>
      <c r="F242" s="185">
        <v>-127.6983</v>
      </c>
      <c r="G242" s="185">
        <v>-36.587800000000001</v>
      </c>
      <c r="H242" s="185">
        <v>-7.13</v>
      </c>
      <c r="I242" s="185">
        <v>9.6522000000000006</v>
      </c>
      <c r="J242" s="185">
        <v>16.495200000000001</v>
      </c>
      <c r="K242" s="185">
        <v>-0.92879999999999996</v>
      </c>
      <c r="L242" s="185">
        <v>3.9436</v>
      </c>
      <c r="M242" s="185">
        <v>8.0187000000000008</v>
      </c>
      <c r="N242" s="185">
        <v>8.2934000000000001</v>
      </c>
      <c r="O242" s="185">
        <v>8.5121000000000002</v>
      </c>
      <c r="P242" s="185">
        <v>5.5747</v>
      </c>
      <c r="Q242" s="185">
        <v>8.7590000000000003</v>
      </c>
      <c r="R242" s="185">
        <v>8.2787000000000006</v>
      </c>
      <c r="S242" s="124"/>
      <c r="T242" s="127"/>
      <c r="U242" s="128"/>
      <c r="V242" s="128"/>
      <c r="W242" s="128"/>
      <c r="X242" s="128"/>
      <c r="Y242" s="128"/>
      <c r="Z242" s="128"/>
      <c r="AA242" s="128"/>
      <c r="AB242" s="128"/>
      <c r="AC242" s="128"/>
      <c r="AD242" s="128"/>
      <c r="AE242" s="128"/>
      <c r="AF242" s="128"/>
      <c r="AG242" s="128"/>
      <c r="AH242" s="128"/>
    </row>
    <row r="243" spans="1:34" x14ac:dyDescent="0.3">
      <c r="A243" s="181" t="s">
        <v>1732</v>
      </c>
      <c r="B243" s="181" t="s">
        <v>1614</v>
      </c>
      <c r="C243" s="181">
        <v>100948</v>
      </c>
      <c r="D243" s="184">
        <v>44579</v>
      </c>
      <c r="E243" s="185">
        <v>68.633300000000006</v>
      </c>
      <c r="F243" s="185">
        <v>-91.295900000000003</v>
      </c>
      <c r="G243" s="185">
        <v>-21.739100000000001</v>
      </c>
      <c r="H243" s="185">
        <v>7.6769999999999996</v>
      </c>
      <c r="I243" s="185">
        <v>13.743399999999999</v>
      </c>
      <c r="J243" s="185">
        <v>14.523199999999999</v>
      </c>
      <c r="K243" s="185">
        <v>-0.1358</v>
      </c>
      <c r="L243" s="185">
        <v>6.5519999999999996</v>
      </c>
      <c r="M243" s="185">
        <v>9.2253000000000007</v>
      </c>
      <c r="N243" s="185">
        <v>8.3059999999999992</v>
      </c>
      <c r="O243" s="185">
        <v>8.1403999999999996</v>
      </c>
      <c r="P243" s="185">
        <v>6.8074000000000003</v>
      </c>
      <c r="Q243" s="185">
        <v>9.4550999999999998</v>
      </c>
      <c r="R243" s="185">
        <v>7.5612000000000004</v>
      </c>
      <c r="S243" s="124"/>
      <c r="T243" s="127"/>
      <c r="U243" s="128"/>
      <c r="V243" s="128"/>
      <c r="W243" s="128"/>
      <c r="X243" s="128"/>
      <c r="Y243" s="128"/>
      <c r="Z243" s="128"/>
      <c r="AA243" s="128"/>
      <c r="AB243" s="128"/>
      <c r="AC243" s="128"/>
      <c r="AD243" s="128"/>
      <c r="AE243" s="128"/>
      <c r="AF243" s="128"/>
      <c r="AG243" s="128"/>
      <c r="AH243" s="128"/>
    </row>
    <row r="244" spans="1:34" x14ac:dyDescent="0.3">
      <c r="A244" s="181" t="s">
        <v>1732</v>
      </c>
      <c r="B244" s="181" t="s">
        <v>1593</v>
      </c>
      <c r="C244" s="181">
        <v>118574</v>
      </c>
      <c r="D244" s="184">
        <v>44579</v>
      </c>
      <c r="E244" s="185">
        <v>73.4602</v>
      </c>
      <c r="F244" s="185">
        <v>-90.503100000000003</v>
      </c>
      <c r="G244" s="185">
        <v>-20.9816</v>
      </c>
      <c r="H244" s="185">
        <v>8.4533000000000005</v>
      </c>
      <c r="I244" s="185">
        <v>14.5215</v>
      </c>
      <c r="J244" s="185">
        <v>15.3202</v>
      </c>
      <c r="K244" s="185">
        <v>0.64970000000000006</v>
      </c>
      <c r="L244" s="185">
        <v>7.3529</v>
      </c>
      <c r="M244" s="185">
        <v>10.026199999999999</v>
      </c>
      <c r="N244" s="185">
        <v>9.1059999999999999</v>
      </c>
      <c r="O244" s="185">
        <v>8.9708000000000006</v>
      </c>
      <c r="P244" s="185">
        <v>7.6064999999999996</v>
      </c>
      <c r="Q244" s="185">
        <v>9.4422999999999995</v>
      </c>
      <c r="R244" s="185">
        <v>8.4126999999999992</v>
      </c>
      <c r="S244" s="124"/>
      <c r="T244" s="127"/>
      <c r="U244" s="128"/>
      <c r="V244" s="128"/>
      <c r="W244" s="128"/>
      <c r="X244" s="128"/>
      <c r="Y244" s="128"/>
      <c r="Z244" s="128"/>
      <c r="AA244" s="128"/>
      <c r="AB244" s="128"/>
      <c r="AC244" s="128"/>
      <c r="AD244" s="128"/>
      <c r="AE244" s="128"/>
      <c r="AF244" s="128"/>
      <c r="AG244" s="128"/>
      <c r="AH244" s="128"/>
    </row>
    <row r="245" spans="1:34" x14ac:dyDescent="0.3">
      <c r="A245" s="181" t="s">
        <v>1732</v>
      </c>
      <c r="B245" s="181" t="s">
        <v>1615</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1732</v>
      </c>
      <c r="B246" s="181" t="s">
        <v>1594</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1732</v>
      </c>
      <c r="B247" s="181" t="s">
        <v>1616</v>
      </c>
      <c r="C247" s="181">
        <v>102147</v>
      </c>
      <c r="D247" s="184">
        <v>44579</v>
      </c>
      <c r="E247" s="185">
        <v>60.027900000000002</v>
      </c>
      <c r="F247" s="185">
        <v>-121.62909999999999</v>
      </c>
      <c r="G247" s="185">
        <v>-21.141500000000001</v>
      </c>
      <c r="H247" s="185">
        <v>12.9313</v>
      </c>
      <c r="I247" s="185">
        <v>16.780899999999999</v>
      </c>
      <c r="J247" s="185">
        <v>15.5999</v>
      </c>
      <c r="K247" s="185">
        <v>-0.3619</v>
      </c>
      <c r="L247" s="185">
        <v>9.7455999999999996</v>
      </c>
      <c r="M247" s="185">
        <v>14.859</v>
      </c>
      <c r="N247" s="185">
        <v>13.599500000000001</v>
      </c>
      <c r="O247" s="185">
        <v>10.4321</v>
      </c>
      <c r="P247" s="185">
        <v>7.9894999999999996</v>
      </c>
      <c r="Q247" s="185">
        <v>10.422700000000001</v>
      </c>
      <c r="R247" s="185">
        <v>11.8363</v>
      </c>
      <c r="S247" s="124"/>
      <c r="T247" s="127"/>
      <c r="U247" s="128"/>
      <c r="V247" s="128"/>
      <c r="W247" s="128"/>
      <c r="X247" s="128"/>
      <c r="Y247" s="128"/>
      <c r="Z247" s="128"/>
      <c r="AA247" s="128"/>
      <c r="AB247" s="128"/>
      <c r="AC247" s="128"/>
      <c r="AD247" s="128"/>
      <c r="AE247" s="128"/>
      <c r="AF247" s="128"/>
      <c r="AG247" s="128"/>
      <c r="AH247" s="128"/>
    </row>
    <row r="248" spans="1:34" x14ac:dyDescent="0.3">
      <c r="A248" s="181" t="s">
        <v>1732</v>
      </c>
      <c r="B248" s="181" t="s">
        <v>1595</v>
      </c>
      <c r="C248" s="181">
        <v>119118</v>
      </c>
      <c r="D248" s="184">
        <v>44579</v>
      </c>
      <c r="E248" s="185">
        <v>62.730400000000003</v>
      </c>
      <c r="F248" s="185">
        <v>-121.2617</v>
      </c>
      <c r="G248" s="185">
        <v>-20.696100000000001</v>
      </c>
      <c r="H248" s="185">
        <v>13.383699999999999</v>
      </c>
      <c r="I248" s="185">
        <v>17.232199999999999</v>
      </c>
      <c r="J248" s="185">
        <v>16.067799999999998</v>
      </c>
      <c r="K248" s="185">
        <v>0.11260000000000001</v>
      </c>
      <c r="L248" s="185">
        <v>10.2211</v>
      </c>
      <c r="M248" s="185">
        <v>15.3444</v>
      </c>
      <c r="N248" s="185">
        <v>14.085100000000001</v>
      </c>
      <c r="O248" s="185">
        <v>10.8962</v>
      </c>
      <c r="P248" s="185">
        <v>8.5267999999999997</v>
      </c>
      <c r="Q248" s="185">
        <v>9.9989000000000008</v>
      </c>
      <c r="R248" s="185">
        <v>12.300700000000001</v>
      </c>
      <c r="S248" s="124"/>
      <c r="T248" s="127"/>
      <c r="U248" s="128"/>
      <c r="V248" s="128"/>
      <c r="W248" s="128"/>
      <c r="X248" s="128"/>
      <c r="Y248" s="128"/>
      <c r="Z248" s="128"/>
      <c r="AA248" s="128"/>
      <c r="AB248" s="128"/>
      <c r="AC248" s="128"/>
      <c r="AD248" s="128"/>
      <c r="AE248" s="128"/>
      <c r="AF248" s="128"/>
      <c r="AG248" s="128"/>
      <c r="AH248" s="128"/>
    </row>
    <row r="249" spans="1:34" x14ac:dyDescent="0.3">
      <c r="A249" s="181" t="s">
        <v>1732</v>
      </c>
      <c r="B249" s="181" t="s">
        <v>1617</v>
      </c>
      <c r="C249" s="181">
        <v>102262</v>
      </c>
      <c r="D249" s="184">
        <v>44579</v>
      </c>
      <c r="E249" s="185">
        <v>46.6158</v>
      </c>
      <c r="F249" s="185">
        <v>-72.907600000000002</v>
      </c>
      <c r="G249" s="185">
        <v>-23.0595</v>
      </c>
      <c r="H249" s="185">
        <v>8.9863999999999997</v>
      </c>
      <c r="I249" s="185">
        <v>11.8376</v>
      </c>
      <c r="J249" s="185">
        <v>12.9748</v>
      </c>
      <c r="K249" s="185">
        <v>-0.1633</v>
      </c>
      <c r="L249" s="185">
        <v>10.149800000000001</v>
      </c>
      <c r="M249" s="185">
        <v>11.9536</v>
      </c>
      <c r="N249" s="185">
        <v>8.7875999999999994</v>
      </c>
      <c r="O249" s="185">
        <v>9.5518000000000001</v>
      </c>
      <c r="P249" s="185">
        <v>7.2034000000000002</v>
      </c>
      <c r="Q249" s="185">
        <v>8.9739000000000004</v>
      </c>
      <c r="R249" s="185">
        <v>9.3757000000000001</v>
      </c>
      <c r="S249" s="124"/>
      <c r="T249" s="127"/>
      <c r="U249" s="128"/>
      <c r="V249" s="128"/>
      <c r="W249" s="128"/>
      <c r="X249" s="128"/>
      <c r="Y249" s="128"/>
      <c r="Z249" s="128"/>
      <c r="AA249" s="128"/>
      <c r="AB249" s="128"/>
      <c r="AC249" s="128"/>
      <c r="AD249" s="128"/>
      <c r="AE249" s="128"/>
      <c r="AF249" s="128"/>
      <c r="AG249" s="128"/>
      <c r="AH249" s="128"/>
    </row>
    <row r="250" spans="1:34" x14ac:dyDescent="0.3">
      <c r="A250" s="181" t="s">
        <v>1732</v>
      </c>
      <c r="B250" s="181" t="s">
        <v>1596</v>
      </c>
      <c r="C250" s="181">
        <v>120073</v>
      </c>
      <c r="D250" s="184">
        <v>44579</v>
      </c>
      <c r="E250" s="185">
        <v>50.439100000000003</v>
      </c>
      <c r="F250" s="185">
        <v>-71.428399999999996</v>
      </c>
      <c r="G250" s="185">
        <v>-21.567799999999998</v>
      </c>
      <c r="H250" s="185">
        <v>10.482900000000001</v>
      </c>
      <c r="I250" s="185">
        <v>13.336399999999999</v>
      </c>
      <c r="J250" s="185">
        <v>14.487299999999999</v>
      </c>
      <c r="K250" s="185">
        <v>1.3346</v>
      </c>
      <c r="L250" s="185">
        <v>11.746499999999999</v>
      </c>
      <c r="M250" s="185">
        <v>13.633900000000001</v>
      </c>
      <c r="N250" s="185">
        <v>10.4924</v>
      </c>
      <c r="O250" s="185">
        <v>11.2714</v>
      </c>
      <c r="P250" s="185">
        <v>8.4339999999999993</v>
      </c>
      <c r="Q250" s="185">
        <v>9.2286000000000001</v>
      </c>
      <c r="R250" s="185">
        <v>11.2218</v>
      </c>
      <c r="S250" s="124"/>
      <c r="T250" s="127"/>
      <c r="U250" s="128"/>
      <c r="V250" s="128"/>
      <c r="W250" s="128"/>
      <c r="X250" s="128"/>
      <c r="Y250" s="128"/>
      <c r="Z250" s="128"/>
      <c r="AA250" s="128"/>
      <c r="AB250" s="128"/>
      <c r="AC250" s="128"/>
      <c r="AD250" s="128"/>
      <c r="AE250" s="128"/>
      <c r="AF250" s="128"/>
      <c r="AG250" s="128"/>
      <c r="AH250" s="128"/>
    </row>
    <row r="251" spans="1:34" x14ac:dyDescent="0.3">
      <c r="A251" s="181" t="s">
        <v>1732</v>
      </c>
      <c r="B251" s="181" t="s">
        <v>1819</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1732</v>
      </c>
      <c r="B252" s="181" t="s">
        <v>1820</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1732</v>
      </c>
      <c r="B253" s="181" t="s">
        <v>1618</v>
      </c>
      <c r="C253" s="181">
        <v>102330</v>
      </c>
      <c r="D253" s="184">
        <v>44579</v>
      </c>
      <c r="E253" s="185">
        <v>56.076999999999998</v>
      </c>
      <c r="F253" s="185">
        <v>-85.910200000000003</v>
      </c>
      <c r="G253" s="185">
        <v>-13.632</v>
      </c>
      <c r="H253" s="185">
        <v>14.1907</v>
      </c>
      <c r="I253" s="185">
        <v>20.854500000000002</v>
      </c>
      <c r="J253" s="185">
        <v>22.555499999999999</v>
      </c>
      <c r="K253" s="185">
        <v>4.9119999999999999</v>
      </c>
      <c r="L253" s="185">
        <v>12.7584</v>
      </c>
      <c r="M253" s="185">
        <v>12.7949</v>
      </c>
      <c r="N253" s="185">
        <v>10.9825</v>
      </c>
      <c r="O253" s="185">
        <v>10.574400000000001</v>
      </c>
      <c r="P253" s="185">
        <v>9.5276999999999994</v>
      </c>
      <c r="Q253" s="185">
        <v>10.161</v>
      </c>
      <c r="R253" s="185">
        <v>10.824999999999999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81" t="s">
        <v>1732</v>
      </c>
      <c r="B254" s="181" t="s">
        <v>1597</v>
      </c>
      <c r="C254" s="181">
        <v>120616</v>
      </c>
      <c r="D254" s="184">
        <v>44579</v>
      </c>
      <c r="E254" s="185">
        <v>60.087800000000001</v>
      </c>
      <c r="F254" s="185">
        <v>-85.146799999999999</v>
      </c>
      <c r="G254" s="185">
        <v>-12.8445</v>
      </c>
      <c r="H254" s="185">
        <v>14.9861</v>
      </c>
      <c r="I254" s="185">
        <v>21.651499999999999</v>
      </c>
      <c r="J254" s="185">
        <v>23.375800000000002</v>
      </c>
      <c r="K254" s="185">
        <v>5.7817999999999996</v>
      </c>
      <c r="L254" s="185">
        <v>13.714600000000001</v>
      </c>
      <c r="M254" s="185">
        <v>13.7988</v>
      </c>
      <c r="N254" s="185">
        <v>11.997999999999999</v>
      </c>
      <c r="O254" s="185">
        <v>11.4071</v>
      </c>
      <c r="P254" s="185">
        <v>10.374499999999999</v>
      </c>
      <c r="Q254" s="185">
        <v>11.1868</v>
      </c>
      <c r="R254" s="185">
        <v>11.738899999999999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81" t="s">
        <v>1732</v>
      </c>
      <c r="B255" s="181" t="s">
        <v>1598</v>
      </c>
      <c r="C255" s="181">
        <v>118491</v>
      </c>
      <c r="D255" s="184">
        <v>44579</v>
      </c>
      <c r="E255" s="185">
        <v>28.4343</v>
      </c>
      <c r="F255" s="185">
        <v>-111.84820000000001</v>
      </c>
      <c r="G255" s="185">
        <v>-22.185400000000001</v>
      </c>
      <c r="H255" s="185">
        <v>8.4860000000000007</v>
      </c>
      <c r="I255" s="185">
        <v>13.418799999999999</v>
      </c>
      <c r="J255" s="185">
        <v>16.852699999999999</v>
      </c>
      <c r="K255" s="185">
        <v>0.80530000000000002</v>
      </c>
      <c r="L255" s="185">
        <v>8.4398999999999997</v>
      </c>
      <c r="M255" s="185">
        <v>9.7025000000000006</v>
      </c>
      <c r="N255" s="185">
        <v>7.8994</v>
      </c>
      <c r="O255" s="185">
        <v>8.76</v>
      </c>
      <c r="P255" s="185">
        <v>7.5457000000000001</v>
      </c>
      <c r="Q255" s="185">
        <v>9.1130999999999993</v>
      </c>
      <c r="R255" s="185">
        <v>8.3937000000000008</v>
      </c>
      <c r="S255" s="124"/>
      <c r="T255" s="127"/>
      <c r="U255" s="128"/>
      <c r="V255" s="128"/>
      <c r="W255" s="128"/>
      <c r="X255" s="128"/>
      <c r="Y255" s="128"/>
      <c r="Z255" s="128"/>
      <c r="AA255" s="128"/>
      <c r="AB255" s="128"/>
      <c r="AC255" s="128"/>
      <c r="AD255" s="128"/>
      <c r="AE255" s="128"/>
      <c r="AF255" s="128"/>
      <c r="AG255" s="128"/>
      <c r="AH255" s="128"/>
    </row>
    <row r="256" spans="1:34" x14ac:dyDescent="0.3">
      <c r="A256" s="181" t="s">
        <v>1732</v>
      </c>
      <c r="B256" s="181" t="s">
        <v>1619</v>
      </c>
      <c r="C256" s="181">
        <v>112353</v>
      </c>
      <c r="D256" s="184">
        <v>44579</v>
      </c>
      <c r="E256" s="185">
        <v>26.250399999999999</v>
      </c>
      <c r="F256" s="185">
        <v>-112.83320000000001</v>
      </c>
      <c r="G256" s="185">
        <v>-23.1617</v>
      </c>
      <c r="H256" s="185">
        <v>7.4993999999999996</v>
      </c>
      <c r="I256" s="185">
        <v>12.423999999999999</v>
      </c>
      <c r="J256" s="185">
        <v>15.8512</v>
      </c>
      <c r="K256" s="185">
        <v>-0.16009999999999999</v>
      </c>
      <c r="L256" s="185">
        <v>7.4505999999999997</v>
      </c>
      <c r="M256" s="185">
        <v>8.6997999999999998</v>
      </c>
      <c r="N256" s="185">
        <v>6.8936000000000002</v>
      </c>
      <c r="O256" s="185">
        <v>7.7849000000000004</v>
      </c>
      <c r="P256" s="185">
        <v>6.5979000000000001</v>
      </c>
      <c r="Q256" s="185">
        <v>8.4450000000000003</v>
      </c>
      <c r="R256" s="185">
        <v>7.3890000000000002</v>
      </c>
      <c r="S256" s="124"/>
      <c r="T256" s="127"/>
      <c r="U256" s="128"/>
      <c r="V256" s="128"/>
      <c r="W256" s="128"/>
      <c r="X256" s="128"/>
      <c r="Y256" s="128"/>
      <c r="Z256" s="128"/>
      <c r="AA256" s="128"/>
      <c r="AB256" s="128"/>
      <c r="AC256" s="128"/>
      <c r="AD256" s="128"/>
      <c r="AE256" s="128"/>
      <c r="AF256" s="128"/>
      <c r="AG256" s="128"/>
      <c r="AH256" s="128"/>
    </row>
    <row r="257" spans="1:34" x14ac:dyDescent="0.3">
      <c r="A257" s="181" t="s">
        <v>1732</v>
      </c>
      <c r="B257" s="181" t="s">
        <v>1599</v>
      </c>
      <c r="C257" s="181">
        <v>135689</v>
      </c>
      <c r="D257" s="184"/>
      <c r="E257" s="185"/>
      <c r="F257" s="185"/>
      <c r="G257" s="185"/>
      <c r="H257" s="185"/>
      <c r="I257" s="185"/>
      <c r="J257" s="185"/>
      <c r="K257" s="185"/>
      <c r="L257" s="185"/>
      <c r="M257" s="185"/>
      <c r="N257" s="185"/>
      <c r="O257" s="185"/>
      <c r="P257" s="185"/>
      <c r="Q257" s="185"/>
      <c r="R257" s="185"/>
      <c r="S257" s="124" t="s">
        <v>1965</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1732</v>
      </c>
      <c r="B258" s="181" t="s">
        <v>1620</v>
      </c>
      <c r="C258" s="181">
        <v>135692</v>
      </c>
      <c r="D258" s="184"/>
      <c r="E258" s="185"/>
      <c r="F258" s="185"/>
      <c r="G258" s="185"/>
      <c r="H258" s="185"/>
      <c r="I258" s="185"/>
      <c r="J258" s="185"/>
      <c r="K258" s="185"/>
      <c r="L258" s="185"/>
      <c r="M258" s="185"/>
      <c r="N258" s="185"/>
      <c r="O258" s="185"/>
      <c r="P258" s="185"/>
      <c r="Q258" s="185"/>
      <c r="R258" s="185"/>
      <c r="S258" s="124" t="s">
        <v>1965</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1732</v>
      </c>
      <c r="B259" s="181" t="s">
        <v>1621</v>
      </c>
      <c r="C259" s="181">
        <v>114859</v>
      </c>
      <c r="D259" s="184">
        <v>44579</v>
      </c>
      <c r="E259" s="185">
        <v>43.197000000000003</v>
      </c>
      <c r="F259" s="185">
        <v>-121.5227</v>
      </c>
      <c r="G259" s="185">
        <v>-28.953499999999998</v>
      </c>
      <c r="H259" s="185">
        <v>1.2798</v>
      </c>
      <c r="I259" s="185">
        <v>13.2058</v>
      </c>
      <c r="J259" s="185">
        <v>11.4711</v>
      </c>
      <c r="K259" s="185">
        <v>0.24909999999999999</v>
      </c>
      <c r="L259" s="185">
        <v>13.050800000000001</v>
      </c>
      <c r="M259" s="185">
        <v>14.972799999999999</v>
      </c>
      <c r="N259" s="185">
        <v>13.257</v>
      </c>
      <c r="O259" s="185">
        <v>13.006500000000001</v>
      </c>
      <c r="P259" s="185">
        <v>9.3446999999999996</v>
      </c>
      <c r="Q259" s="185">
        <v>8.3991000000000007</v>
      </c>
      <c r="R259" s="185">
        <v>13.6859</v>
      </c>
      <c r="S259" s="124"/>
      <c r="T259" s="127"/>
      <c r="U259" s="128"/>
      <c r="V259" s="128"/>
      <c r="W259" s="128"/>
      <c r="X259" s="128"/>
      <c r="Y259" s="128"/>
      <c r="Z259" s="128"/>
      <c r="AA259" s="128"/>
      <c r="AB259" s="128"/>
      <c r="AC259" s="128"/>
      <c r="AD259" s="128"/>
      <c r="AE259" s="128"/>
      <c r="AF259" s="128"/>
      <c r="AG259" s="128"/>
      <c r="AH259" s="128"/>
    </row>
    <row r="260" spans="1:34" x14ac:dyDescent="0.3">
      <c r="A260" s="181" t="s">
        <v>1732</v>
      </c>
      <c r="B260" s="181" t="s">
        <v>1600</v>
      </c>
      <c r="C260" s="181">
        <v>120154</v>
      </c>
      <c r="D260" s="184">
        <v>44579</v>
      </c>
      <c r="E260" s="185">
        <v>47.678899999999999</v>
      </c>
      <c r="F260" s="185">
        <v>-120.0992</v>
      </c>
      <c r="G260" s="185">
        <v>-27.552499999999998</v>
      </c>
      <c r="H260" s="185">
        <v>2.6808000000000001</v>
      </c>
      <c r="I260" s="185">
        <v>14.610200000000001</v>
      </c>
      <c r="J260" s="185">
        <v>12.8878</v>
      </c>
      <c r="K260" s="185">
        <v>1.6661999999999999</v>
      </c>
      <c r="L260" s="185">
        <v>14.567399999999999</v>
      </c>
      <c r="M260" s="185">
        <v>16.517099999999999</v>
      </c>
      <c r="N260" s="185">
        <v>14.763400000000001</v>
      </c>
      <c r="O260" s="185">
        <v>14.376200000000001</v>
      </c>
      <c r="P260" s="185">
        <v>10.7104</v>
      </c>
      <c r="Q260" s="185">
        <v>11.221299999999999</v>
      </c>
      <c r="R260" s="185">
        <v>15.1046</v>
      </c>
      <c r="S260" s="124"/>
      <c r="T260" s="127"/>
      <c r="U260" s="128"/>
      <c r="V260" s="128"/>
      <c r="W260" s="128"/>
      <c r="X260" s="128"/>
      <c r="Y260" s="128"/>
      <c r="Z260" s="128"/>
      <c r="AA260" s="128"/>
      <c r="AB260" s="128"/>
      <c r="AC260" s="128"/>
      <c r="AD260" s="128"/>
      <c r="AE260" s="128"/>
      <c r="AF260" s="128"/>
      <c r="AG260" s="128"/>
      <c r="AH260" s="128"/>
    </row>
    <row r="261" spans="1:34" x14ac:dyDescent="0.3">
      <c r="A261" s="181" t="s">
        <v>1732</v>
      </c>
      <c r="B261" s="181" t="s">
        <v>1601</v>
      </c>
      <c r="C261" s="181">
        <v>119852</v>
      </c>
      <c r="D261" s="184">
        <v>44579</v>
      </c>
      <c r="E261" s="185">
        <v>46.963500000000003</v>
      </c>
      <c r="F261" s="185">
        <v>-128.25200000000001</v>
      </c>
      <c r="G261" s="185">
        <v>-18.788900000000002</v>
      </c>
      <c r="H261" s="185">
        <v>16.417100000000001</v>
      </c>
      <c r="I261" s="185">
        <v>14.654400000000001</v>
      </c>
      <c r="J261" s="185">
        <v>21.387799999999999</v>
      </c>
      <c r="K261" s="185">
        <v>7.6383000000000001</v>
      </c>
      <c r="L261" s="185">
        <v>11.377700000000001</v>
      </c>
      <c r="M261" s="185">
        <v>13.6083</v>
      </c>
      <c r="N261" s="185">
        <v>11.778499999999999</v>
      </c>
      <c r="O261" s="185">
        <v>10.087199999999999</v>
      </c>
      <c r="P261" s="185">
        <v>8.1536000000000008</v>
      </c>
      <c r="Q261" s="185">
        <v>8.5107999999999997</v>
      </c>
      <c r="R261" s="185">
        <v>10.0105</v>
      </c>
      <c r="S261" s="124"/>
      <c r="T261" s="127"/>
      <c r="U261" s="128"/>
      <c r="V261" s="128"/>
      <c r="W261" s="128"/>
      <c r="X261" s="128"/>
      <c r="Y261" s="128"/>
      <c r="Z261" s="128"/>
      <c r="AA261" s="128"/>
      <c r="AB261" s="128"/>
      <c r="AC261" s="128"/>
      <c r="AD261" s="128"/>
      <c r="AE261" s="128"/>
      <c r="AF261" s="128"/>
      <c r="AG261" s="128"/>
      <c r="AH261" s="128"/>
    </row>
    <row r="262" spans="1:34" x14ac:dyDescent="0.3">
      <c r="A262" s="181" t="s">
        <v>1732</v>
      </c>
      <c r="B262" s="181" t="s">
        <v>1622</v>
      </c>
      <c r="C262" s="181">
        <v>112487</v>
      </c>
      <c r="D262" s="184">
        <v>44579</v>
      </c>
      <c r="E262" s="185">
        <v>44.2301</v>
      </c>
      <c r="F262" s="185">
        <v>-128.857</v>
      </c>
      <c r="G262" s="185">
        <v>-19.351800000000001</v>
      </c>
      <c r="H262" s="185">
        <v>15.809699999999999</v>
      </c>
      <c r="I262" s="185">
        <v>14.003500000000001</v>
      </c>
      <c r="J262" s="185">
        <v>20.735299999999999</v>
      </c>
      <c r="K262" s="185">
        <v>6.9827000000000004</v>
      </c>
      <c r="L262" s="185">
        <v>10.7074</v>
      </c>
      <c r="M262" s="185">
        <v>12.924899999999999</v>
      </c>
      <c r="N262" s="185">
        <v>11.095499999999999</v>
      </c>
      <c r="O262" s="185">
        <v>9.4406999999999996</v>
      </c>
      <c r="P262" s="185">
        <v>7.4603999999999999</v>
      </c>
      <c r="Q262" s="185">
        <v>6.1708999999999996</v>
      </c>
      <c r="R262" s="185">
        <v>9.3858999999999995</v>
      </c>
      <c r="S262" s="124"/>
      <c r="T262" s="127"/>
      <c r="U262" s="128"/>
      <c r="V262" s="128"/>
      <c r="W262" s="128"/>
      <c r="X262" s="128"/>
      <c r="Y262" s="128"/>
      <c r="Z262" s="128"/>
      <c r="AA262" s="128"/>
      <c r="AB262" s="128"/>
      <c r="AC262" s="128"/>
      <c r="AD262" s="128"/>
      <c r="AE262" s="128"/>
      <c r="AF262" s="128"/>
      <c r="AG262" s="128"/>
      <c r="AH262" s="128"/>
    </row>
    <row r="263" spans="1:34" x14ac:dyDescent="0.3">
      <c r="A263" s="181" t="s">
        <v>1732</v>
      </c>
      <c r="B263" s="181" t="s">
        <v>1623</v>
      </c>
      <c r="C263" s="181">
        <v>101869</v>
      </c>
      <c r="D263" s="184">
        <v>44579</v>
      </c>
      <c r="E263" s="185">
        <v>68.295500000000004</v>
      </c>
      <c r="F263" s="185">
        <v>-77.489599999999996</v>
      </c>
      <c r="G263" s="185">
        <v>-16.4312</v>
      </c>
      <c r="H263" s="185">
        <v>7.2478999999999996</v>
      </c>
      <c r="I263" s="185">
        <v>4.5736999999999997</v>
      </c>
      <c r="J263" s="185">
        <v>13.644299999999999</v>
      </c>
      <c r="K263" s="185">
        <v>3.7536</v>
      </c>
      <c r="L263" s="185">
        <v>10.091100000000001</v>
      </c>
      <c r="M263" s="185">
        <v>10.3634</v>
      </c>
      <c r="N263" s="185">
        <v>7.8670999999999998</v>
      </c>
      <c r="O263" s="185">
        <v>8.8932000000000002</v>
      </c>
      <c r="P263" s="185">
        <v>6.6481000000000003</v>
      </c>
      <c r="Q263" s="185">
        <v>8.4013000000000009</v>
      </c>
      <c r="R263" s="185">
        <v>8.67</v>
      </c>
      <c r="S263" s="124"/>
      <c r="T263" s="127"/>
      <c r="U263" s="128"/>
      <c r="V263" s="128"/>
      <c r="W263" s="128"/>
      <c r="X263" s="128"/>
      <c r="Y263" s="128"/>
      <c r="Z263" s="128"/>
      <c r="AA263" s="128"/>
      <c r="AB263" s="128"/>
      <c r="AC263" s="128"/>
      <c r="AD263" s="128"/>
      <c r="AE263" s="128"/>
      <c r="AF263" s="128"/>
      <c r="AG263" s="128"/>
      <c r="AH263" s="128"/>
    </row>
    <row r="264" spans="1:34" x14ac:dyDescent="0.3">
      <c r="A264" s="181" t="s">
        <v>1732</v>
      </c>
      <c r="B264" s="181" t="s">
        <v>1602</v>
      </c>
      <c r="C264" s="181">
        <v>120276</v>
      </c>
      <c r="D264" s="184">
        <v>44579</v>
      </c>
      <c r="E264" s="185">
        <v>73.254199999999997</v>
      </c>
      <c r="F264" s="185">
        <v>-76.522199999999998</v>
      </c>
      <c r="G264" s="185">
        <v>-15.4946</v>
      </c>
      <c r="H264" s="185">
        <v>8.1914999999999996</v>
      </c>
      <c r="I264" s="185">
        <v>5.5103</v>
      </c>
      <c r="J264" s="185">
        <v>14.592000000000001</v>
      </c>
      <c r="K264" s="185">
        <v>4.6931000000000003</v>
      </c>
      <c r="L264" s="185">
        <v>10.991400000000001</v>
      </c>
      <c r="M264" s="185">
        <v>11.2624</v>
      </c>
      <c r="N264" s="185">
        <v>8.7525999999999993</v>
      </c>
      <c r="O264" s="185">
        <v>9.8472000000000008</v>
      </c>
      <c r="P264" s="185">
        <v>7.5707000000000004</v>
      </c>
      <c r="Q264" s="185">
        <v>8.4014000000000006</v>
      </c>
      <c r="R264" s="185">
        <v>9.6549999999999994</v>
      </c>
      <c r="S264" s="124"/>
      <c r="T264" s="127"/>
      <c r="U264" s="128"/>
      <c r="V264" s="128"/>
      <c r="W264" s="128"/>
      <c r="X264" s="128"/>
      <c r="Y264" s="128"/>
      <c r="Z264" s="128"/>
      <c r="AA264" s="128"/>
      <c r="AB264" s="128"/>
      <c r="AC264" s="128"/>
      <c r="AD264" s="128"/>
      <c r="AE264" s="128"/>
      <c r="AF264" s="128"/>
      <c r="AG264" s="128"/>
      <c r="AH264" s="128"/>
    </row>
    <row r="265" spans="1:34" x14ac:dyDescent="0.3">
      <c r="A265" s="181" t="s">
        <v>1732</v>
      </c>
      <c r="B265" s="181" t="s">
        <v>1972</v>
      </c>
      <c r="C265" s="181">
        <v>119156</v>
      </c>
      <c r="D265" s="184">
        <v>44579</v>
      </c>
      <c r="E265" s="185">
        <v>25.6617</v>
      </c>
      <c r="F265" s="185">
        <v>-62.901699999999998</v>
      </c>
      <c r="G265" s="185">
        <v>-20.2944</v>
      </c>
      <c r="H265" s="185">
        <v>-3.4317000000000002</v>
      </c>
      <c r="I265" s="185">
        <v>13.336399999999999</v>
      </c>
      <c r="J265" s="185">
        <v>18.9285</v>
      </c>
      <c r="K265" s="185">
        <v>2.3671000000000002</v>
      </c>
      <c r="L265" s="185">
        <v>8.9297000000000004</v>
      </c>
      <c r="M265" s="185">
        <v>9.8414000000000001</v>
      </c>
      <c r="N265" s="185">
        <v>8.1941000000000006</v>
      </c>
      <c r="O265" s="185">
        <v>8.0793999999999997</v>
      </c>
      <c r="P265" s="185">
        <v>7.4268000000000001</v>
      </c>
      <c r="Q265" s="185">
        <v>8.8264999999999993</v>
      </c>
      <c r="R265" s="185">
        <v>7.4175000000000004</v>
      </c>
      <c r="S265" s="124"/>
      <c r="T265" s="127"/>
      <c r="U265" s="128"/>
      <c r="V265" s="128"/>
      <c r="W265" s="128"/>
      <c r="X265" s="128"/>
      <c r="Y265" s="128"/>
      <c r="Z265" s="128"/>
      <c r="AA265" s="128"/>
      <c r="AB265" s="128"/>
      <c r="AC265" s="128"/>
      <c r="AD265" s="128"/>
      <c r="AE265" s="128"/>
      <c r="AF265" s="128"/>
      <c r="AG265" s="128"/>
      <c r="AH265" s="128"/>
    </row>
    <row r="266" spans="1:34" x14ac:dyDescent="0.3">
      <c r="A266" s="181" t="s">
        <v>1732</v>
      </c>
      <c r="B266" s="181" t="s">
        <v>1973</v>
      </c>
      <c r="C266" s="181">
        <v>113142</v>
      </c>
      <c r="D266" s="184">
        <v>44579</v>
      </c>
      <c r="E266" s="185">
        <v>22.341100000000001</v>
      </c>
      <c r="F266" s="185">
        <v>-65.070800000000006</v>
      </c>
      <c r="G266" s="185">
        <v>-22.3277</v>
      </c>
      <c r="H266" s="185">
        <v>-5.4557000000000002</v>
      </c>
      <c r="I266" s="185">
        <v>11.3101</v>
      </c>
      <c r="J266" s="185">
        <v>16.879899999999999</v>
      </c>
      <c r="K266" s="185">
        <v>0.3448</v>
      </c>
      <c r="L266" s="185">
        <v>7.1</v>
      </c>
      <c r="M266" s="185">
        <v>7.9200999999999997</v>
      </c>
      <c r="N266" s="185">
        <v>6.2935999999999996</v>
      </c>
      <c r="O266" s="185">
        <v>6.3716999999999997</v>
      </c>
      <c r="P266" s="185">
        <v>5.6696999999999997</v>
      </c>
      <c r="Q266" s="185">
        <v>7.2516999999999996</v>
      </c>
      <c r="R266" s="185">
        <v>5.5834999999999999</v>
      </c>
      <c r="S266" s="124"/>
      <c r="T266" s="127"/>
      <c r="U266" s="128"/>
      <c r="V266" s="128"/>
      <c r="W266" s="128"/>
      <c r="X266" s="128"/>
      <c r="Y266" s="128"/>
      <c r="Z266" s="128"/>
      <c r="AA266" s="128"/>
      <c r="AB266" s="128"/>
      <c r="AC266" s="128"/>
      <c r="AD266" s="128"/>
      <c r="AE266" s="128"/>
      <c r="AF266" s="128"/>
      <c r="AG266" s="128"/>
      <c r="AH266" s="128"/>
    </row>
    <row r="267" spans="1:34" x14ac:dyDescent="0.3">
      <c r="A267" s="181" t="s">
        <v>1732</v>
      </c>
      <c r="B267" s="181" t="s">
        <v>1624</v>
      </c>
      <c r="C267" s="181">
        <v>102172</v>
      </c>
      <c r="D267" s="184">
        <v>44579</v>
      </c>
      <c r="E267" s="185">
        <v>44.400100000000002</v>
      </c>
      <c r="F267" s="185">
        <v>-34.986600000000003</v>
      </c>
      <c r="G267" s="185">
        <v>-4.4985999999999997</v>
      </c>
      <c r="H267" s="185">
        <v>7.4798</v>
      </c>
      <c r="I267" s="185">
        <v>10.3935</v>
      </c>
      <c r="J267" s="185">
        <v>11.5136</v>
      </c>
      <c r="K267" s="185">
        <v>5.5816999999999997</v>
      </c>
      <c r="L267" s="185">
        <v>9.7835999999999999</v>
      </c>
      <c r="M267" s="185">
        <v>10.882300000000001</v>
      </c>
      <c r="N267" s="185">
        <v>10.4313</v>
      </c>
      <c r="O267" s="185">
        <v>1.2179</v>
      </c>
      <c r="P267" s="185">
        <v>3.1751</v>
      </c>
      <c r="Q267" s="185">
        <v>8.6189999999999998</v>
      </c>
      <c r="R267" s="185">
        <v>2.3189000000000002</v>
      </c>
      <c r="S267" s="124"/>
      <c r="T267" s="127"/>
      <c r="U267" s="128"/>
      <c r="V267" s="128"/>
      <c r="W267" s="128"/>
      <c r="X267" s="128"/>
      <c r="Y267" s="128"/>
      <c r="Z267" s="128"/>
      <c r="AA267" s="128"/>
      <c r="AB267" s="128"/>
      <c r="AC267" s="128"/>
      <c r="AD267" s="128"/>
      <c r="AE267" s="128"/>
      <c r="AF267" s="128"/>
      <c r="AG267" s="128"/>
      <c r="AH267" s="128"/>
    </row>
    <row r="268" spans="1:34" x14ac:dyDescent="0.3">
      <c r="A268" s="181" t="s">
        <v>1732</v>
      </c>
      <c r="B268" s="181" t="s">
        <v>1603</v>
      </c>
      <c r="C268" s="181">
        <v>118726</v>
      </c>
      <c r="D268" s="184">
        <v>44579</v>
      </c>
      <c r="E268" s="185">
        <v>47.751300000000001</v>
      </c>
      <c r="F268" s="185">
        <v>-34.440899999999999</v>
      </c>
      <c r="G268" s="185">
        <v>-3.8776000000000002</v>
      </c>
      <c r="H268" s="185">
        <v>8.0930999999999997</v>
      </c>
      <c r="I268" s="185">
        <v>11.009600000000001</v>
      </c>
      <c r="J268" s="185">
        <v>12.130800000000001</v>
      </c>
      <c r="K268" s="185">
        <v>6.2039</v>
      </c>
      <c r="L268" s="185">
        <v>10.4336</v>
      </c>
      <c r="M268" s="185">
        <v>11.555099999999999</v>
      </c>
      <c r="N268" s="185">
        <v>11.119300000000001</v>
      </c>
      <c r="O268" s="185">
        <v>1.9084000000000001</v>
      </c>
      <c r="P268" s="185">
        <v>3.9653</v>
      </c>
      <c r="Q268" s="185">
        <v>7.2159000000000004</v>
      </c>
      <c r="R268" s="185">
        <v>2.9580000000000002</v>
      </c>
      <c r="S268" s="124"/>
      <c r="T268" s="127"/>
      <c r="U268" s="128"/>
      <c r="V268" s="128"/>
      <c r="W268" s="128"/>
      <c r="X268" s="128"/>
      <c r="Y268" s="128"/>
      <c r="Z268" s="128"/>
      <c r="AA268" s="128"/>
      <c r="AB268" s="128"/>
      <c r="AC268" s="128"/>
      <c r="AD268" s="128"/>
      <c r="AE268" s="128"/>
      <c r="AF268" s="128"/>
      <c r="AG268" s="128"/>
      <c r="AH268" s="128"/>
    </row>
    <row r="269" spans="1:34" x14ac:dyDescent="0.3">
      <c r="A269" s="181" t="s">
        <v>1732</v>
      </c>
      <c r="B269" s="181" t="s">
        <v>1625</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1732</v>
      </c>
      <c r="B270" s="181" t="s">
        <v>1604</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1732</v>
      </c>
      <c r="B271" s="181" t="s">
        <v>2011</v>
      </c>
      <c r="C271" s="181">
        <v>119839</v>
      </c>
      <c r="D271" s="184">
        <v>44579</v>
      </c>
      <c r="E271" s="185">
        <v>57.873699999999999</v>
      </c>
      <c r="F271" s="185">
        <v>-120.0017</v>
      </c>
      <c r="G271" s="185">
        <v>-20.906500000000001</v>
      </c>
      <c r="H271" s="185">
        <v>14.165699999999999</v>
      </c>
      <c r="I271" s="185">
        <v>10.2936</v>
      </c>
      <c r="J271" s="185">
        <v>14.1691</v>
      </c>
      <c r="K271" s="185">
        <v>6.59</v>
      </c>
      <c r="L271" s="185">
        <v>14.075900000000001</v>
      </c>
      <c r="M271" s="185">
        <v>16.7332</v>
      </c>
      <c r="N271" s="185">
        <v>14.976599999999999</v>
      </c>
      <c r="O271" s="185">
        <v>12.845700000000001</v>
      </c>
      <c r="P271" s="185">
        <v>9.3076000000000008</v>
      </c>
      <c r="Q271" s="185">
        <v>10.307399999999999</v>
      </c>
      <c r="R271" s="185">
        <v>14.5031</v>
      </c>
      <c r="S271" s="124"/>
      <c r="T271" s="127"/>
      <c r="U271" s="128"/>
      <c r="V271" s="128"/>
      <c r="W271" s="128"/>
      <c r="X271" s="128"/>
      <c r="Y271" s="128"/>
      <c r="Z271" s="128"/>
      <c r="AA271" s="128"/>
      <c r="AB271" s="128"/>
      <c r="AC271" s="128"/>
      <c r="AD271" s="128"/>
      <c r="AE271" s="128"/>
      <c r="AF271" s="128"/>
      <c r="AG271" s="128"/>
      <c r="AH271" s="128"/>
    </row>
    <row r="272" spans="1:34" x14ac:dyDescent="0.3">
      <c r="A272" s="181" t="s">
        <v>1732</v>
      </c>
      <c r="B272" s="181" t="s">
        <v>2012</v>
      </c>
      <c r="C272" s="181">
        <v>100968</v>
      </c>
      <c r="D272" s="184">
        <v>44579</v>
      </c>
      <c r="E272" s="185">
        <v>53.918100000000003</v>
      </c>
      <c r="F272" s="185">
        <v>-120.5046</v>
      </c>
      <c r="G272" s="185">
        <v>-21.442699999999999</v>
      </c>
      <c r="H272" s="185">
        <v>13.6229</v>
      </c>
      <c r="I272" s="185">
        <v>9.7506000000000004</v>
      </c>
      <c r="J272" s="185">
        <v>13.7255</v>
      </c>
      <c r="K272" s="185">
        <v>6.0995999999999997</v>
      </c>
      <c r="L272" s="185">
        <v>13.4397</v>
      </c>
      <c r="M272" s="185">
        <v>16.0806</v>
      </c>
      <c r="N272" s="185">
        <v>14.3154</v>
      </c>
      <c r="O272" s="185">
        <v>12.203200000000001</v>
      </c>
      <c r="P272" s="185">
        <v>8.5112000000000005</v>
      </c>
      <c r="Q272" s="185">
        <v>8.4213000000000005</v>
      </c>
      <c r="R272" s="185">
        <v>13.825100000000001</v>
      </c>
      <c r="S272" s="124"/>
      <c r="T272" s="127"/>
      <c r="U272" s="128"/>
      <c r="V272" s="128"/>
      <c r="W272" s="128"/>
      <c r="X272" s="128"/>
      <c r="Y272" s="128"/>
      <c r="Z272" s="128"/>
      <c r="AA272" s="128"/>
      <c r="AB272" s="128"/>
      <c r="AC272" s="128"/>
      <c r="AD272" s="128"/>
      <c r="AE272" s="128"/>
      <c r="AF272" s="128"/>
      <c r="AG272" s="128"/>
      <c r="AH272" s="128"/>
    </row>
    <row r="273" spans="1:34" x14ac:dyDescent="0.3">
      <c r="A273" s="181" t="s">
        <v>1732</v>
      </c>
      <c r="B273" s="181" t="s">
        <v>1626</v>
      </c>
      <c r="C273" s="181">
        <v>112868</v>
      </c>
      <c r="D273" s="184">
        <v>44579</v>
      </c>
      <c r="E273" s="185">
        <v>23.8337</v>
      </c>
      <c r="F273" s="185">
        <v>-69.090299999999999</v>
      </c>
      <c r="G273" s="185">
        <v>-26.417300000000001</v>
      </c>
      <c r="H273" s="185">
        <v>-3.2795999999999998</v>
      </c>
      <c r="I273" s="185">
        <v>4.2401999999999997</v>
      </c>
      <c r="J273" s="185">
        <v>10.9145</v>
      </c>
      <c r="K273" s="185">
        <v>5.8299999999999998E-2</v>
      </c>
      <c r="L273" s="185">
        <v>18.545100000000001</v>
      </c>
      <c r="M273" s="185">
        <v>17.222300000000001</v>
      </c>
      <c r="N273" s="185">
        <v>14.3498</v>
      </c>
      <c r="O273" s="185">
        <v>7.5453999999999999</v>
      </c>
      <c r="P273" s="185">
        <v>6.3167999999999997</v>
      </c>
      <c r="Q273" s="185">
        <v>7.5885999999999996</v>
      </c>
      <c r="R273" s="185">
        <v>10.7418</v>
      </c>
      <c r="S273" s="124"/>
      <c r="T273" s="127"/>
      <c r="U273" s="128"/>
      <c r="V273" s="128"/>
      <c r="W273" s="128"/>
      <c r="X273" s="128"/>
      <c r="Y273" s="128"/>
      <c r="Z273" s="128"/>
      <c r="AA273" s="128"/>
      <c r="AB273" s="128"/>
      <c r="AC273" s="128"/>
      <c r="AD273" s="128"/>
      <c r="AE273" s="128"/>
      <c r="AF273" s="128"/>
      <c r="AG273" s="128"/>
      <c r="AH273" s="128"/>
    </row>
    <row r="274" spans="1:34" x14ac:dyDescent="0.3">
      <c r="A274" s="181" t="s">
        <v>1732</v>
      </c>
      <c r="B274" s="181" t="s">
        <v>1605</v>
      </c>
      <c r="C274" s="181">
        <v>119635</v>
      </c>
      <c r="D274" s="184">
        <v>44579</v>
      </c>
      <c r="E274" s="185">
        <v>25.432200000000002</v>
      </c>
      <c r="F274" s="185">
        <v>-68.187299999999993</v>
      </c>
      <c r="G274" s="185">
        <v>-25.475000000000001</v>
      </c>
      <c r="H274" s="185">
        <v>-2.3157999999999999</v>
      </c>
      <c r="I274" s="185">
        <v>5.2077999999999998</v>
      </c>
      <c r="J274" s="185">
        <v>11.886699999999999</v>
      </c>
      <c r="K274" s="185">
        <v>1.0197000000000001</v>
      </c>
      <c r="L274" s="185">
        <v>19.5703</v>
      </c>
      <c r="M274" s="185">
        <v>18.253599999999999</v>
      </c>
      <c r="N274" s="185">
        <v>15.275499999999999</v>
      </c>
      <c r="O274" s="185">
        <v>8.4288000000000007</v>
      </c>
      <c r="P274" s="185">
        <v>7.3666</v>
      </c>
      <c r="Q274" s="185">
        <v>8.6834000000000007</v>
      </c>
      <c r="R274" s="185">
        <v>11.6729</v>
      </c>
      <c r="S274" s="124"/>
      <c r="T274" s="127"/>
      <c r="U274" s="128"/>
      <c r="V274" s="128"/>
      <c r="W274" s="128"/>
      <c r="X274" s="128"/>
      <c r="Y274" s="128"/>
      <c r="Z274" s="128"/>
      <c r="AA274" s="128"/>
      <c r="AB274" s="128"/>
      <c r="AC274" s="128"/>
      <c r="AD274" s="128"/>
      <c r="AE274" s="128"/>
      <c r="AF274" s="128"/>
      <c r="AG274" s="128"/>
      <c r="AH274" s="128"/>
    </row>
    <row r="275" spans="1:34" x14ac:dyDescent="0.3">
      <c r="A275" s="181" t="s">
        <v>1732</v>
      </c>
      <c r="B275" s="181" t="s">
        <v>1606</v>
      </c>
      <c r="C275" s="181">
        <v>148106</v>
      </c>
      <c r="D275" s="184">
        <v>44579</v>
      </c>
      <c r="E275" s="185">
        <v>1.0335000000000001</v>
      </c>
      <c r="F275" s="185">
        <v>10.598100000000001</v>
      </c>
      <c r="G275" s="185">
        <v>10.6074</v>
      </c>
      <c r="H275" s="185">
        <v>10.6166</v>
      </c>
      <c r="I275" s="185">
        <v>10.384</v>
      </c>
      <c r="J275" s="185">
        <v>10.357200000000001</v>
      </c>
      <c r="K275" s="185">
        <v>10.6023</v>
      </c>
      <c r="L275" s="185">
        <v>10.882</v>
      </c>
      <c r="M275" s="185">
        <v>11.1905</v>
      </c>
      <c r="N275" s="185">
        <v>-15.4878</v>
      </c>
      <c r="O275" s="185"/>
      <c r="P275" s="185"/>
      <c r="Q275" s="185">
        <v>-4.5636000000000001</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1732</v>
      </c>
      <c r="B276" s="181" t="s">
        <v>1627</v>
      </c>
      <c r="C276" s="181">
        <v>148105</v>
      </c>
      <c r="D276" s="184">
        <v>44579</v>
      </c>
      <c r="E276" s="185">
        <v>0.98440000000000005</v>
      </c>
      <c r="F276" s="185">
        <v>11.126899999999999</v>
      </c>
      <c r="G276" s="185">
        <v>10.208</v>
      </c>
      <c r="H276" s="185">
        <v>10.083600000000001</v>
      </c>
      <c r="I276" s="185">
        <v>10.370100000000001</v>
      </c>
      <c r="J276" s="185">
        <v>10.406499999999999</v>
      </c>
      <c r="K276" s="185">
        <v>10.593</v>
      </c>
      <c r="L276" s="185">
        <v>10.8775</v>
      </c>
      <c r="M276" s="185">
        <v>11.1816</v>
      </c>
      <c r="N276" s="185">
        <v>-15.690300000000001</v>
      </c>
      <c r="O276" s="185"/>
      <c r="P276" s="185"/>
      <c r="Q276" s="185">
        <v>-4.6837</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1732</v>
      </c>
      <c r="B277" s="181" t="s">
        <v>1607</v>
      </c>
      <c r="C277" s="181">
        <v>120779</v>
      </c>
      <c r="D277" s="184">
        <v>44579</v>
      </c>
      <c r="E277" s="185">
        <v>55.244199999999999</v>
      </c>
      <c r="F277" s="185">
        <v>-96.274100000000004</v>
      </c>
      <c r="G277" s="185">
        <v>-25.6127</v>
      </c>
      <c r="H277" s="185">
        <v>-5.9396000000000004</v>
      </c>
      <c r="I277" s="185">
        <v>3.7336</v>
      </c>
      <c r="J277" s="185">
        <v>11.596399999999999</v>
      </c>
      <c r="K277" s="185">
        <v>-0.87280000000000002</v>
      </c>
      <c r="L277" s="185">
        <v>16.709</v>
      </c>
      <c r="M277" s="185">
        <v>17.027000000000001</v>
      </c>
      <c r="N277" s="185">
        <v>14.270799999999999</v>
      </c>
      <c r="O277" s="185">
        <v>9.5068999999999999</v>
      </c>
      <c r="P277" s="185">
        <v>8.8432999999999993</v>
      </c>
      <c r="Q277" s="185">
        <v>10.0943</v>
      </c>
      <c r="R277" s="185">
        <v>13.568099999999999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81" t="s">
        <v>1732</v>
      </c>
      <c r="B278" s="181" t="s">
        <v>1628</v>
      </c>
      <c r="C278" s="181">
        <v>102535</v>
      </c>
      <c r="D278" s="184">
        <v>44579</v>
      </c>
      <c r="E278" s="185">
        <v>52.125999999999998</v>
      </c>
      <c r="F278" s="185">
        <v>-96.863699999999994</v>
      </c>
      <c r="G278" s="185">
        <v>-26.165700000000001</v>
      </c>
      <c r="H278" s="185">
        <v>-6.4939999999999998</v>
      </c>
      <c r="I278" s="185">
        <v>3.1798999999999999</v>
      </c>
      <c r="J278" s="185">
        <v>11.0403</v>
      </c>
      <c r="K278" s="185">
        <v>-1.4212</v>
      </c>
      <c r="L278" s="185">
        <v>16.106400000000001</v>
      </c>
      <c r="M278" s="185">
        <v>16.3842</v>
      </c>
      <c r="N278" s="185">
        <v>13.6073</v>
      </c>
      <c r="O278" s="185">
        <v>8.8133999999999997</v>
      </c>
      <c r="P278" s="185">
        <v>8.1282999999999994</v>
      </c>
      <c r="Q278" s="185">
        <v>9.5487000000000002</v>
      </c>
      <c r="R278" s="185">
        <v>12.868399999999999</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-89.252365116279051</v>
      </c>
      <c r="G279" s="187">
        <v>-17.416360465116284</v>
      </c>
      <c r="H279" s="187">
        <v>7.6546697674418631</v>
      </c>
      <c r="I279" s="187">
        <v>12.150046511627909</v>
      </c>
      <c r="J279" s="187">
        <v>15.590748837209304</v>
      </c>
      <c r="K279" s="187">
        <v>2.4747441860465118</v>
      </c>
      <c r="L279" s="187">
        <v>10.623272093023257</v>
      </c>
      <c r="M279" s="187">
        <v>12.455206976744186</v>
      </c>
      <c r="N279" s="187">
        <v>9.6389209302325618</v>
      </c>
      <c r="O279" s="187">
        <v>9.3408975609756073</v>
      </c>
      <c r="P279" s="187">
        <v>7.7242951219512186</v>
      </c>
      <c r="Q279" s="187">
        <v>8.3493999999999993</v>
      </c>
      <c r="R279" s="187">
        <v>10.385219512195127</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-91.295900000000003</v>
      </c>
      <c r="G280" s="187">
        <v>-20.2944</v>
      </c>
      <c r="H280" s="187">
        <v>8.0930999999999997</v>
      </c>
      <c r="I280" s="187">
        <v>11.3108</v>
      </c>
      <c r="J280" s="187">
        <v>15.3202</v>
      </c>
      <c r="K280" s="187">
        <v>1.6661999999999999</v>
      </c>
      <c r="L280" s="187">
        <v>10.4336</v>
      </c>
      <c r="M280" s="187">
        <v>12.2255</v>
      </c>
      <c r="N280" s="187">
        <v>10.7956</v>
      </c>
      <c r="O280" s="187">
        <v>9.8233999999999995</v>
      </c>
      <c r="P280" s="187">
        <v>7.9226999999999999</v>
      </c>
      <c r="Q280" s="187">
        <v>8.7590000000000003</v>
      </c>
      <c r="R280" s="187">
        <v>10.7418</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44579</v>
      </c>
      <c r="E283" s="185">
        <v>79.44</v>
      </c>
      <c r="F283" s="185">
        <v>-1.3779999999999999</v>
      </c>
      <c r="G283" s="185">
        <v>-1.2677</v>
      </c>
      <c r="H283" s="185">
        <v>-0.10059999999999999</v>
      </c>
      <c r="I283" s="185">
        <v>1.3524</v>
      </c>
      <c r="J283" s="185">
        <v>5.3860000000000001</v>
      </c>
      <c r="K283" s="185">
        <v>-2.0468999999999999</v>
      </c>
      <c r="L283" s="185">
        <v>10.872299999999999</v>
      </c>
      <c r="M283" s="185">
        <v>28.149699999999999</v>
      </c>
      <c r="N283" s="185">
        <v>29.613299999999999</v>
      </c>
      <c r="O283" s="185">
        <v>20.103899999999999</v>
      </c>
      <c r="P283" s="185">
        <v>18.3139</v>
      </c>
      <c r="Q283" s="185">
        <v>15.048500000000001</v>
      </c>
      <c r="R283" s="185">
        <v>24.925799999999999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44579</v>
      </c>
      <c r="E284" s="185">
        <v>89.4</v>
      </c>
      <c r="F284" s="185">
        <v>-1.3680000000000001</v>
      </c>
      <c r="G284" s="185">
        <v>-1.2591000000000001</v>
      </c>
      <c r="H284" s="185">
        <v>-7.8200000000000006E-2</v>
      </c>
      <c r="I284" s="185">
        <v>1.4065000000000001</v>
      </c>
      <c r="J284" s="185">
        <v>5.4992000000000001</v>
      </c>
      <c r="K284" s="185">
        <v>-1.7365999999999999</v>
      </c>
      <c r="L284" s="185">
        <v>11.582599999999999</v>
      </c>
      <c r="M284" s="185">
        <v>29.415199999999999</v>
      </c>
      <c r="N284" s="185">
        <v>31.316099999999999</v>
      </c>
      <c r="O284" s="185">
        <v>21.546299999999999</v>
      </c>
      <c r="P284" s="185">
        <v>19.880099999999999</v>
      </c>
      <c r="Q284" s="185">
        <v>19.757400000000001</v>
      </c>
      <c r="R284" s="185">
        <v>26.494599999999998</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44579</v>
      </c>
      <c r="E285" s="185">
        <v>86.06</v>
      </c>
      <c r="F285" s="185">
        <v>-1.2258</v>
      </c>
      <c r="G285" s="185">
        <v>-0.80220000000000002</v>
      </c>
      <c r="H285" s="185">
        <v>0.54679999999999995</v>
      </c>
      <c r="I285" s="185">
        <v>2.1496</v>
      </c>
      <c r="J285" s="185">
        <v>6.4189999999999996</v>
      </c>
      <c r="K285" s="185">
        <v>-1.5916999999999999</v>
      </c>
      <c r="L285" s="185">
        <v>11.52</v>
      </c>
      <c r="M285" s="185">
        <v>24.880299999999998</v>
      </c>
      <c r="N285" s="185">
        <v>31.622399999999999</v>
      </c>
      <c r="O285" s="185">
        <v>20.1524</v>
      </c>
      <c r="P285" s="185">
        <v>18.189499999999999</v>
      </c>
      <c r="Q285" s="185">
        <v>13.943</v>
      </c>
      <c r="R285" s="185">
        <v>23.053599999999999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44579</v>
      </c>
      <c r="E286" s="185">
        <v>96.808999999999997</v>
      </c>
      <c r="F286" s="185">
        <v>-1.2214</v>
      </c>
      <c r="G286" s="185">
        <v>-0.78810000000000002</v>
      </c>
      <c r="H286" s="185">
        <v>0.57140000000000002</v>
      </c>
      <c r="I286" s="185">
        <v>2.2010999999999998</v>
      </c>
      <c r="J286" s="185">
        <v>6.5427</v>
      </c>
      <c r="K286" s="185">
        <v>-1.2626999999999999</v>
      </c>
      <c r="L286" s="185">
        <v>12.289199999999999</v>
      </c>
      <c r="M286" s="185">
        <v>26.171700000000001</v>
      </c>
      <c r="N286" s="185">
        <v>33.411900000000003</v>
      </c>
      <c r="O286" s="185">
        <v>21.8155</v>
      </c>
      <c r="P286" s="185">
        <v>19.870799999999999</v>
      </c>
      <c r="Q286" s="185">
        <v>16.963999999999999</v>
      </c>
      <c r="R286" s="185">
        <v>24.712</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1821</v>
      </c>
      <c r="C287" s="181">
        <v>119835</v>
      </c>
      <c r="D287" s="184">
        <v>44579</v>
      </c>
      <c r="E287" s="185">
        <v>221.7004</v>
      </c>
      <c r="F287" s="185">
        <v>-0.9728</v>
      </c>
      <c r="G287" s="185">
        <v>-0.98009999999999997</v>
      </c>
      <c r="H287" s="185">
        <v>5.67E-2</v>
      </c>
      <c r="I287" s="185">
        <v>0.89970000000000006</v>
      </c>
      <c r="J287" s="185">
        <v>5.6896000000000004</v>
      </c>
      <c r="K287" s="185">
        <v>2.1217000000000001</v>
      </c>
      <c r="L287" s="185">
        <v>16.296500000000002</v>
      </c>
      <c r="M287" s="185">
        <v>38.9771</v>
      </c>
      <c r="N287" s="185">
        <v>50.874600000000001</v>
      </c>
      <c r="O287" s="185">
        <v>26.959199999999999</v>
      </c>
      <c r="P287" s="185">
        <v>19.006900000000002</v>
      </c>
      <c r="Q287" s="185">
        <v>15.7281</v>
      </c>
      <c r="R287" s="185">
        <v>40.617199999999997</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1941</v>
      </c>
      <c r="C288" s="181">
        <v>119724</v>
      </c>
      <c r="D288" s="184">
        <v>44579</v>
      </c>
      <c r="E288" s="185">
        <v>64.897194355054495</v>
      </c>
      <c r="F288" s="185">
        <v>-0.97270000000000001</v>
      </c>
      <c r="G288" s="185">
        <v>-0.98009999999999997</v>
      </c>
      <c r="H288" s="185">
        <v>5.6899999999999999E-2</v>
      </c>
      <c r="I288" s="185">
        <v>0.89970000000000006</v>
      </c>
      <c r="J288" s="185">
        <v>5.6898</v>
      </c>
      <c r="K288" s="185">
        <v>2.1200999999999999</v>
      </c>
      <c r="L288" s="185">
        <v>16.2944</v>
      </c>
      <c r="M288" s="185">
        <v>38.975200000000001</v>
      </c>
      <c r="N288" s="185">
        <v>50.874499999999998</v>
      </c>
      <c r="O288" s="185">
        <v>26.9588</v>
      </c>
      <c r="P288" s="185">
        <v>19.036000000000001</v>
      </c>
      <c r="Q288" s="185">
        <v>15.7408</v>
      </c>
      <c r="R288" s="185">
        <v>40.615699999999997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1822</v>
      </c>
      <c r="C289" s="181">
        <v>102414</v>
      </c>
      <c r="D289" s="184">
        <v>44579</v>
      </c>
      <c r="E289" s="185">
        <v>529.854594967254</v>
      </c>
      <c r="F289" s="185">
        <v>-0.9748</v>
      </c>
      <c r="G289" s="185">
        <v>-0.98880000000000001</v>
      </c>
      <c r="H289" s="185">
        <v>4.1200000000000001E-2</v>
      </c>
      <c r="I289" s="185">
        <v>0.86819999999999997</v>
      </c>
      <c r="J289" s="185">
        <v>5.6143999999999998</v>
      </c>
      <c r="K289" s="185">
        <v>1.9240999999999999</v>
      </c>
      <c r="L289" s="185">
        <v>15.8499</v>
      </c>
      <c r="M289" s="185">
        <v>38.2029</v>
      </c>
      <c r="N289" s="185">
        <v>49.799300000000002</v>
      </c>
      <c r="O289" s="185">
        <v>26.175799999999999</v>
      </c>
      <c r="P289" s="185">
        <v>18.227900000000002</v>
      </c>
      <c r="Q289" s="185">
        <v>18.768799999999999</v>
      </c>
      <c r="R289" s="185">
        <v>39.709499999999998</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1942</v>
      </c>
      <c r="C290" s="181">
        <v>100915</v>
      </c>
      <c r="D290" s="184">
        <v>44579</v>
      </c>
      <c r="E290" s="185">
        <v>533.62011131899999</v>
      </c>
      <c r="F290" s="185">
        <v>-0.97470000000000001</v>
      </c>
      <c r="G290" s="185">
        <v>-0.98880000000000001</v>
      </c>
      <c r="H290" s="185">
        <v>4.1300000000000003E-2</v>
      </c>
      <c r="I290" s="185">
        <v>0.86839999999999995</v>
      </c>
      <c r="J290" s="185">
        <v>5.6150000000000002</v>
      </c>
      <c r="K290" s="185">
        <v>1.9245000000000001</v>
      </c>
      <c r="L290" s="185">
        <v>15.851100000000001</v>
      </c>
      <c r="M290" s="185">
        <v>38.205399999999997</v>
      </c>
      <c r="N290" s="185">
        <v>49.803800000000003</v>
      </c>
      <c r="O290" s="185">
        <v>26.177900000000001</v>
      </c>
      <c r="P290" s="185">
        <v>18.229099999999999</v>
      </c>
      <c r="Q290" s="185">
        <v>19.2819</v>
      </c>
      <c r="R290" s="185">
        <v>39.711599999999997</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-1.1360250000000001</v>
      </c>
      <c r="G291" s="187">
        <v>-1.0068625000000002</v>
      </c>
      <c r="H291" s="187">
        <v>0.14193749999999999</v>
      </c>
      <c r="I291" s="187">
        <v>1.3306999999999998</v>
      </c>
      <c r="J291" s="187">
        <v>5.8069625</v>
      </c>
      <c r="K291" s="187">
        <v>0.18156250000000004</v>
      </c>
      <c r="L291" s="187">
        <v>13.819500000000001</v>
      </c>
      <c r="M291" s="187">
        <v>32.872187499999995</v>
      </c>
      <c r="N291" s="187">
        <v>40.914487500000007</v>
      </c>
      <c r="O291" s="187">
        <v>23.736225000000001</v>
      </c>
      <c r="P291" s="187">
        <v>18.844275</v>
      </c>
      <c r="Q291" s="187">
        <v>16.904062499999998</v>
      </c>
      <c r="R291" s="187">
        <v>32.479999999999997</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-1.0981000000000001</v>
      </c>
      <c r="G292" s="187">
        <v>-0.98445000000000005</v>
      </c>
      <c r="H292" s="187">
        <v>4.9000000000000002E-2</v>
      </c>
      <c r="I292" s="187">
        <v>1.12605</v>
      </c>
      <c r="J292" s="187">
        <v>5.6523000000000003</v>
      </c>
      <c r="K292" s="187">
        <v>0.33069999999999999</v>
      </c>
      <c r="L292" s="187">
        <v>14.06955</v>
      </c>
      <c r="M292" s="187">
        <v>33.809049999999999</v>
      </c>
      <c r="N292" s="187">
        <v>41.605600000000003</v>
      </c>
      <c r="O292" s="187">
        <v>23.995649999999998</v>
      </c>
      <c r="P292" s="187">
        <v>18.660400000000003</v>
      </c>
      <c r="Q292" s="187">
        <v>16.352399999999999</v>
      </c>
      <c r="R292" s="187">
        <v>33.102049999999998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44579</v>
      </c>
      <c r="E295" s="185">
        <v>89.162700000000001</v>
      </c>
      <c r="F295" s="185">
        <v>4.7492000000000001</v>
      </c>
      <c r="G295" s="185">
        <v>-2.8851</v>
      </c>
      <c r="H295" s="185">
        <v>3.3472</v>
      </c>
      <c r="I295" s="185">
        <v>1.5271999999999999</v>
      </c>
      <c r="J295" s="185">
        <v>-0.36449999999999999</v>
      </c>
      <c r="K295" s="185">
        <v>2.3727999999999998</v>
      </c>
      <c r="L295" s="185">
        <v>3.5531000000000001</v>
      </c>
      <c r="M295" s="185">
        <v>4.6283000000000003</v>
      </c>
      <c r="N295" s="185">
        <v>4.3353999999999999</v>
      </c>
      <c r="O295" s="185">
        <v>8.2939000000000007</v>
      </c>
      <c r="P295" s="185">
        <v>7.6113999999999997</v>
      </c>
      <c r="Q295" s="185">
        <v>9.1858000000000004</v>
      </c>
      <c r="R295" s="185">
        <v>7.6675000000000004</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44579</v>
      </c>
      <c r="E296" s="185">
        <v>90.138300000000001</v>
      </c>
      <c r="F296" s="185">
        <v>4.9004000000000003</v>
      </c>
      <c r="G296" s="185">
        <v>-2.7324999999999999</v>
      </c>
      <c r="H296" s="185">
        <v>3.5078999999999998</v>
      </c>
      <c r="I296" s="185">
        <v>1.6873</v>
      </c>
      <c r="J296" s="185">
        <v>-0.20499999999999999</v>
      </c>
      <c r="K296" s="185">
        <v>2.5337000000000001</v>
      </c>
      <c r="L296" s="185">
        <v>3.7155999999999998</v>
      </c>
      <c r="M296" s="185">
        <v>4.7945000000000002</v>
      </c>
      <c r="N296" s="185">
        <v>4.5019</v>
      </c>
      <c r="O296" s="185">
        <v>8.4495000000000005</v>
      </c>
      <c r="P296" s="185">
        <v>7.7563000000000004</v>
      </c>
      <c r="Q296" s="185">
        <v>8.6549999999999994</v>
      </c>
      <c r="R296" s="185">
        <v>7.8368000000000002</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44579</v>
      </c>
      <c r="E297" s="185">
        <v>14.117599999999999</v>
      </c>
      <c r="F297" s="185">
        <v>9.0511999999999997</v>
      </c>
      <c r="G297" s="185">
        <v>0.25850000000000001</v>
      </c>
      <c r="H297" s="185">
        <v>4.5468999999999999</v>
      </c>
      <c r="I297" s="185">
        <v>4.1062000000000003</v>
      </c>
      <c r="J297" s="185">
        <v>2.4857999999999998</v>
      </c>
      <c r="K297" s="185">
        <v>3.4355000000000002</v>
      </c>
      <c r="L297" s="185">
        <v>4.3128000000000002</v>
      </c>
      <c r="M297" s="185">
        <v>5.0311000000000003</v>
      </c>
      <c r="N297" s="185">
        <v>4.7812999999999999</v>
      </c>
      <c r="O297" s="185">
        <v>7.6896000000000004</v>
      </c>
      <c r="P297" s="185"/>
      <c r="Q297" s="185">
        <v>7.9267000000000003</v>
      </c>
      <c r="R297" s="185">
        <v>8.1603999999999992</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44579</v>
      </c>
      <c r="E298" s="185">
        <v>13.6371</v>
      </c>
      <c r="F298" s="185">
        <v>8.2990999999999993</v>
      </c>
      <c r="G298" s="185">
        <v>-0.46839999999999998</v>
      </c>
      <c r="H298" s="185">
        <v>3.8647</v>
      </c>
      <c r="I298" s="185">
        <v>3.4266000000000001</v>
      </c>
      <c r="J298" s="185">
        <v>1.8179000000000001</v>
      </c>
      <c r="K298" s="185">
        <v>2.7595999999999998</v>
      </c>
      <c r="L298" s="185">
        <v>3.6347999999999998</v>
      </c>
      <c r="M298" s="185">
        <v>4.3376000000000001</v>
      </c>
      <c r="N298" s="185">
        <v>4.0785</v>
      </c>
      <c r="O298" s="185">
        <v>6.9225000000000003</v>
      </c>
      <c r="P298" s="185"/>
      <c r="Q298" s="185">
        <v>7.1031000000000004</v>
      </c>
      <c r="R298" s="185">
        <v>7.4154</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44579</v>
      </c>
      <c r="E299" s="185">
        <v>22.152699999999999</v>
      </c>
      <c r="F299" s="185">
        <v>-6.7541000000000002</v>
      </c>
      <c r="G299" s="185">
        <v>-7.7785000000000002</v>
      </c>
      <c r="H299" s="185">
        <v>-6.3005000000000004</v>
      </c>
      <c r="I299" s="185">
        <v>-6.8901000000000003</v>
      </c>
      <c r="J299" s="185">
        <v>-6.6138000000000003</v>
      </c>
      <c r="K299" s="185">
        <v>0.67810000000000004</v>
      </c>
      <c r="L299" s="185">
        <v>1.5536000000000001</v>
      </c>
      <c r="M299" s="185">
        <v>2.7694000000000001</v>
      </c>
      <c r="N299" s="185">
        <v>2.0630999999999999</v>
      </c>
      <c r="O299" s="185">
        <v>3.9380999999999999</v>
      </c>
      <c r="P299" s="185">
        <v>4.6837999999999997</v>
      </c>
      <c r="Q299" s="185">
        <v>6.2095000000000002</v>
      </c>
      <c r="R299" s="185">
        <v>5.5514000000000001</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44579</v>
      </c>
      <c r="E300" s="185">
        <v>23.264199999999999</v>
      </c>
      <c r="F300" s="185">
        <v>-6.4314999999999998</v>
      </c>
      <c r="G300" s="185">
        <v>-7.3680000000000003</v>
      </c>
      <c r="H300" s="185">
        <v>-5.8880999999999997</v>
      </c>
      <c r="I300" s="185">
        <v>-6.4725999999999999</v>
      </c>
      <c r="J300" s="185">
        <v>-6.1928999999999998</v>
      </c>
      <c r="K300" s="185">
        <v>1.1561999999999999</v>
      </c>
      <c r="L300" s="185">
        <v>2.1825999999999999</v>
      </c>
      <c r="M300" s="185">
        <v>3.4550000000000001</v>
      </c>
      <c r="N300" s="185">
        <v>2.7593000000000001</v>
      </c>
      <c r="O300" s="185">
        <v>4.4781000000000004</v>
      </c>
      <c r="P300" s="185">
        <v>5.2047999999999996</v>
      </c>
      <c r="Q300" s="185">
        <v>7.1791</v>
      </c>
      <c r="R300" s="185">
        <v>6.1452</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44579</v>
      </c>
      <c r="E301" s="185">
        <v>18.712599999999998</v>
      </c>
      <c r="F301" s="185">
        <v>-0.7802</v>
      </c>
      <c r="G301" s="185">
        <v>1.1216999999999999</v>
      </c>
      <c r="H301" s="185">
        <v>5.0205000000000002</v>
      </c>
      <c r="I301" s="185">
        <v>3.9908000000000001</v>
      </c>
      <c r="J301" s="185">
        <v>1.6971000000000001</v>
      </c>
      <c r="K301" s="185">
        <v>2.9582999999999999</v>
      </c>
      <c r="L301" s="185">
        <v>3.4142000000000001</v>
      </c>
      <c r="M301" s="185">
        <v>4.2523</v>
      </c>
      <c r="N301" s="185">
        <v>3.9266000000000001</v>
      </c>
      <c r="O301" s="185">
        <v>7.8188000000000004</v>
      </c>
      <c r="P301" s="185">
        <v>7.0246000000000004</v>
      </c>
      <c r="Q301" s="185">
        <v>8.2001000000000008</v>
      </c>
      <c r="R301" s="185">
        <v>6.7271999999999998</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44579</v>
      </c>
      <c r="E302" s="185">
        <v>17.855499999999999</v>
      </c>
      <c r="F302" s="185">
        <v>-1.4309000000000001</v>
      </c>
      <c r="G302" s="185">
        <v>0.46</v>
      </c>
      <c r="H302" s="185">
        <v>4.3548</v>
      </c>
      <c r="I302" s="185">
        <v>3.3334000000000001</v>
      </c>
      <c r="J302" s="185">
        <v>1.0486</v>
      </c>
      <c r="K302" s="185">
        <v>2.3176000000000001</v>
      </c>
      <c r="L302" s="185">
        <v>2.7673999999999999</v>
      </c>
      <c r="M302" s="185">
        <v>3.5973000000000002</v>
      </c>
      <c r="N302" s="185">
        <v>3.282</v>
      </c>
      <c r="O302" s="185">
        <v>7.0903999999999998</v>
      </c>
      <c r="P302" s="185">
        <v>6.3003999999999998</v>
      </c>
      <c r="Q302" s="185">
        <v>7.5639000000000003</v>
      </c>
      <c r="R302" s="185">
        <v>6.0397999999999996</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44579</v>
      </c>
      <c r="E303" s="185">
        <v>13.175000000000001</v>
      </c>
      <c r="F303" s="185">
        <v>-0.27700000000000002</v>
      </c>
      <c r="G303" s="185">
        <v>-0.27700000000000002</v>
      </c>
      <c r="H303" s="185">
        <v>0.55410000000000004</v>
      </c>
      <c r="I303" s="185">
        <v>1.2670999999999999</v>
      </c>
      <c r="J303" s="185">
        <v>1.17</v>
      </c>
      <c r="K303" s="185">
        <v>2.8296000000000001</v>
      </c>
      <c r="L303" s="185">
        <v>3.2616000000000001</v>
      </c>
      <c r="M303" s="185">
        <v>3.6804999999999999</v>
      </c>
      <c r="N303" s="185">
        <v>3.8439999999999999</v>
      </c>
      <c r="O303" s="185">
        <v>7.9753999999999996</v>
      </c>
      <c r="P303" s="185"/>
      <c r="Q303" s="185">
        <v>8.5555000000000003</v>
      </c>
      <c r="R303" s="185">
        <v>6.3925000000000001</v>
      </c>
      <c r="S303" s="124" t="s">
        <v>1964</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44579</v>
      </c>
      <c r="E304" s="185">
        <v>13.0634</v>
      </c>
      <c r="F304" s="185">
        <v>-0.55879999999999996</v>
      </c>
      <c r="G304" s="185">
        <v>-0.55879999999999996</v>
      </c>
      <c r="H304" s="185">
        <v>0.27939999999999998</v>
      </c>
      <c r="I304" s="185">
        <v>1.0182</v>
      </c>
      <c r="J304" s="185">
        <v>0.91749999999999998</v>
      </c>
      <c r="K304" s="185">
        <v>2.5768</v>
      </c>
      <c r="L304" s="185">
        <v>3.0062000000000002</v>
      </c>
      <c r="M304" s="185">
        <v>3.4201999999999999</v>
      </c>
      <c r="N304" s="185">
        <v>3.5783</v>
      </c>
      <c r="O304" s="185">
        <v>7.7018000000000004</v>
      </c>
      <c r="P304" s="185"/>
      <c r="Q304" s="185">
        <v>8.2809000000000008</v>
      </c>
      <c r="R304" s="185">
        <v>6.1219000000000001</v>
      </c>
      <c r="S304" s="124" t="s">
        <v>1964</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1823</v>
      </c>
      <c r="C307" s="181">
        <v>148795</v>
      </c>
      <c r="D307" s="184">
        <v>44579</v>
      </c>
      <c r="E307" s="185">
        <v>10.598699999999999</v>
      </c>
      <c r="F307" s="185">
        <v>23.777799999999999</v>
      </c>
      <c r="G307" s="185">
        <v>-1.2911999999999999</v>
      </c>
      <c r="H307" s="185">
        <v>0.63959999999999995</v>
      </c>
      <c r="I307" s="185">
        <v>-6.7226999999999997</v>
      </c>
      <c r="J307" s="185">
        <v>-6.6654999999999998</v>
      </c>
      <c r="K307" s="185">
        <v>2.4140000000000001</v>
      </c>
      <c r="L307" s="185">
        <v>5.2897999999999996</v>
      </c>
      <c r="M307" s="185">
        <v>5.7667999999999999</v>
      </c>
      <c r="N307" s="185"/>
      <c r="O307" s="185"/>
      <c r="P307" s="185"/>
      <c r="Q307" s="185">
        <v>7.1414</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1824</v>
      </c>
      <c r="C308" s="181">
        <v>148797</v>
      </c>
      <c r="D308" s="184">
        <v>44579</v>
      </c>
      <c r="E308" s="185">
        <v>10.5853</v>
      </c>
      <c r="F308" s="185">
        <v>23.8079</v>
      </c>
      <c r="G308" s="185">
        <v>-1.3791</v>
      </c>
      <c r="H308" s="185">
        <v>0.49259999999999998</v>
      </c>
      <c r="I308" s="185">
        <v>-6.8536999999999999</v>
      </c>
      <c r="J308" s="185">
        <v>-6.8122999999999996</v>
      </c>
      <c r="K308" s="185">
        <v>2.2654000000000001</v>
      </c>
      <c r="L308" s="185">
        <v>5.1364000000000001</v>
      </c>
      <c r="M308" s="185">
        <v>5.6092000000000004</v>
      </c>
      <c r="N308" s="185"/>
      <c r="O308" s="185"/>
      <c r="P308" s="185"/>
      <c r="Q308" s="185">
        <v>6.9814999999999996</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44579</v>
      </c>
      <c r="E309" s="185">
        <v>79.775800000000004</v>
      </c>
      <c r="F309" s="185">
        <v>0.45750000000000002</v>
      </c>
      <c r="G309" s="185">
        <v>0.183</v>
      </c>
      <c r="H309" s="185">
        <v>4.2716000000000003</v>
      </c>
      <c r="I309" s="185">
        <v>3.2099000000000002</v>
      </c>
      <c r="J309" s="185">
        <v>1.4043000000000001</v>
      </c>
      <c r="K309" s="185">
        <v>2.6821000000000002</v>
      </c>
      <c r="L309" s="185">
        <v>3.4653</v>
      </c>
      <c r="M309" s="185">
        <v>4.1589999999999998</v>
      </c>
      <c r="N309" s="185">
        <v>4.0747999999999998</v>
      </c>
      <c r="O309" s="185">
        <v>7.1082999999999998</v>
      </c>
      <c r="P309" s="185">
        <v>7.2462999999999997</v>
      </c>
      <c r="Q309" s="185">
        <v>8.8122000000000007</v>
      </c>
      <c r="R309" s="185">
        <v>6.0602</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44579</v>
      </c>
      <c r="E310" s="185">
        <v>84.774299999999997</v>
      </c>
      <c r="F310" s="185">
        <v>0.94720000000000004</v>
      </c>
      <c r="G310" s="185">
        <v>0.69969999999999999</v>
      </c>
      <c r="H310" s="185">
        <v>4.7896999999999998</v>
      </c>
      <c r="I310" s="185">
        <v>3.7265000000000001</v>
      </c>
      <c r="J310" s="185">
        <v>1.9246000000000001</v>
      </c>
      <c r="K310" s="185">
        <v>3.2067000000000001</v>
      </c>
      <c r="L310" s="185">
        <v>3.9958999999999998</v>
      </c>
      <c r="M310" s="185">
        <v>4.7013999999999996</v>
      </c>
      <c r="N310" s="185">
        <v>4.6315</v>
      </c>
      <c r="O310" s="185">
        <v>7.7016999999999998</v>
      </c>
      <c r="P310" s="185">
        <v>7.8643999999999998</v>
      </c>
      <c r="Q310" s="185">
        <v>8.9821000000000009</v>
      </c>
      <c r="R310" s="185">
        <v>6.6471</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44579</v>
      </c>
      <c r="E312" s="185">
        <v>25.8874</v>
      </c>
      <c r="F312" s="185">
        <v>3.2431999999999999</v>
      </c>
      <c r="G312" s="185">
        <v>-4.1222000000000003</v>
      </c>
      <c r="H312" s="185">
        <v>2.4988000000000001</v>
      </c>
      <c r="I312" s="185">
        <v>-0.2215</v>
      </c>
      <c r="J312" s="185">
        <v>-2.7734999999999999</v>
      </c>
      <c r="K312" s="185">
        <v>2.2625999999999999</v>
      </c>
      <c r="L312" s="185">
        <v>3.8332999999999999</v>
      </c>
      <c r="M312" s="185">
        <v>4.7892000000000001</v>
      </c>
      <c r="N312" s="185">
        <v>4.0176999999999996</v>
      </c>
      <c r="O312" s="185">
        <v>8.4369999999999994</v>
      </c>
      <c r="P312" s="185">
        <v>7.5217999999999998</v>
      </c>
      <c r="Q312" s="185">
        <v>8.5726999999999993</v>
      </c>
      <c r="R312" s="185">
        <v>7.5564</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44579</v>
      </c>
      <c r="E313" s="185">
        <v>26.217199999999998</v>
      </c>
      <c r="F313" s="185">
        <v>3.6200999999999999</v>
      </c>
      <c r="G313" s="185">
        <v>-3.7921999999999998</v>
      </c>
      <c r="H313" s="185">
        <v>2.8058000000000001</v>
      </c>
      <c r="I313" s="185">
        <v>7.9600000000000004E-2</v>
      </c>
      <c r="J313" s="185">
        <v>-2.4702000000000002</v>
      </c>
      <c r="K313" s="185">
        <v>2.5693999999999999</v>
      </c>
      <c r="L313" s="185">
        <v>4.1463999999999999</v>
      </c>
      <c r="M313" s="185">
        <v>5.1070000000000002</v>
      </c>
      <c r="N313" s="185">
        <v>4.3362999999999996</v>
      </c>
      <c r="O313" s="185">
        <v>8.6812000000000005</v>
      </c>
      <c r="P313" s="185">
        <v>7.7131999999999996</v>
      </c>
      <c r="Q313" s="185">
        <v>8.5742999999999991</v>
      </c>
      <c r="R313" s="185">
        <v>7.8571</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1825</v>
      </c>
      <c r="C314" s="181">
        <v>148492</v>
      </c>
      <c r="D314" s="184">
        <v>44579</v>
      </c>
      <c r="E314" s="185">
        <v>10.5808</v>
      </c>
      <c r="F314" s="185">
        <v>-5.1737000000000002</v>
      </c>
      <c r="G314" s="185">
        <v>-2.1555</v>
      </c>
      <c r="H314" s="185">
        <v>3.5506000000000002</v>
      </c>
      <c r="I314" s="185">
        <v>1.4793000000000001</v>
      </c>
      <c r="J314" s="185">
        <v>-0.94789999999999996</v>
      </c>
      <c r="K314" s="185">
        <v>1.9973000000000001</v>
      </c>
      <c r="L314" s="185">
        <v>3.6516999999999999</v>
      </c>
      <c r="M314" s="185">
        <v>4.8202999999999996</v>
      </c>
      <c r="N314" s="185">
        <v>3.9678</v>
      </c>
      <c r="O314" s="185"/>
      <c r="P314" s="185"/>
      <c r="Q314" s="185">
        <v>4.4241999999999999</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1826</v>
      </c>
      <c r="C315" s="181">
        <v>148496</v>
      </c>
      <c r="D315" s="184">
        <v>44579</v>
      </c>
      <c r="E315" s="185">
        <v>10.523300000000001</v>
      </c>
      <c r="F315" s="185">
        <v>-5.8955000000000002</v>
      </c>
      <c r="G315" s="185">
        <v>-2.6006</v>
      </c>
      <c r="H315" s="185">
        <v>3.0739000000000001</v>
      </c>
      <c r="I315" s="185">
        <v>1.0409999999999999</v>
      </c>
      <c r="J315" s="185">
        <v>-1.3856999999999999</v>
      </c>
      <c r="K315" s="185">
        <v>1.5708</v>
      </c>
      <c r="L315" s="185">
        <v>3.2241</v>
      </c>
      <c r="M315" s="185">
        <v>4.3875000000000002</v>
      </c>
      <c r="N315" s="185">
        <v>3.532</v>
      </c>
      <c r="O315" s="185"/>
      <c r="P315" s="185"/>
      <c r="Q315" s="185">
        <v>3.9887000000000001</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44579</v>
      </c>
      <c r="E316" s="185">
        <v>23.4541</v>
      </c>
      <c r="F316" s="185">
        <v>4.0465999999999998</v>
      </c>
      <c r="G316" s="185">
        <v>-4.7051999999999996</v>
      </c>
      <c r="H316" s="185">
        <v>-0.2001</v>
      </c>
      <c r="I316" s="185">
        <v>-2.3212000000000002</v>
      </c>
      <c r="J316" s="185">
        <v>-3.6648000000000001</v>
      </c>
      <c r="K316" s="185">
        <v>1.9275</v>
      </c>
      <c r="L316" s="185">
        <v>3.8117999999999999</v>
      </c>
      <c r="M316" s="185">
        <v>4.2263999999999999</v>
      </c>
      <c r="N316" s="185">
        <v>3.9161999999999999</v>
      </c>
      <c r="O316" s="185">
        <v>7.8601000000000001</v>
      </c>
      <c r="P316" s="185">
        <v>7.1921999999999997</v>
      </c>
      <c r="Q316" s="185">
        <v>7.0888999999999998</v>
      </c>
      <c r="R316" s="185">
        <v>6.9047999999999998</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44579</v>
      </c>
      <c r="E317" s="185">
        <v>24.361599999999999</v>
      </c>
      <c r="F317" s="185">
        <v>4.3455000000000004</v>
      </c>
      <c r="G317" s="185">
        <v>-4.3803000000000001</v>
      </c>
      <c r="H317" s="185">
        <v>0.107</v>
      </c>
      <c r="I317" s="185">
        <v>-1.9997</v>
      </c>
      <c r="J317" s="185">
        <v>-3.3517999999999999</v>
      </c>
      <c r="K317" s="185">
        <v>2.2421000000000002</v>
      </c>
      <c r="L317" s="185">
        <v>4.1313000000000004</v>
      </c>
      <c r="M317" s="185">
        <v>4.5498000000000003</v>
      </c>
      <c r="N317" s="185">
        <v>4.2422000000000004</v>
      </c>
      <c r="O317" s="185">
        <v>8.1960999999999995</v>
      </c>
      <c r="P317" s="185">
        <v>7.5259</v>
      </c>
      <c r="Q317" s="185">
        <v>8.5402000000000005</v>
      </c>
      <c r="R317" s="185">
        <v>7.2394999999999996</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44579</v>
      </c>
      <c r="E318" s="185">
        <v>15.8865</v>
      </c>
      <c r="F318" s="185">
        <v>-7.1210000000000004</v>
      </c>
      <c r="G318" s="185">
        <v>-2.9283999999999999</v>
      </c>
      <c r="H318" s="185">
        <v>4.8621999999999996</v>
      </c>
      <c r="I318" s="185">
        <v>3.3851</v>
      </c>
      <c r="J318" s="185">
        <v>0.57469999999999999</v>
      </c>
      <c r="K318" s="185">
        <v>2.5916000000000001</v>
      </c>
      <c r="L318" s="185">
        <v>3.8694999999999999</v>
      </c>
      <c r="M318" s="185">
        <v>4.9645000000000001</v>
      </c>
      <c r="N318" s="185">
        <v>4.5053999999999998</v>
      </c>
      <c r="O318" s="185">
        <v>8.0175999999999998</v>
      </c>
      <c r="P318" s="185">
        <v>7.3182999999999998</v>
      </c>
      <c r="Q318" s="185">
        <v>7.9897999999999998</v>
      </c>
      <c r="R318" s="185">
        <v>7.7554999999999996</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44579</v>
      </c>
      <c r="E319" s="185">
        <v>15.594099999999999</v>
      </c>
      <c r="F319" s="185">
        <v>-7.4885000000000002</v>
      </c>
      <c r="G319" s="185">
        <v>-3.2172000000000001</v>
      </c>
      <c r="H319" s="185">
        <v>4.5179999999999998</v>
      </c>
      <c r="I319" s="185">
        <v>3.0630999999999999</v>
      </c>
      <c r="J319" s="185">
        <v>0.26340000000000002</v>
      </c>
      <c r="K319" s="185">
        <v>2.2850000000000001</v>
      </c>
      <c r="L319" s="185">
        <v>3.5619000000000001</v>
      </c>
      <c r="M319" s="185">
        <v>4.6513999999999998</v>
      </c>
      <c r="N319" s="185">
        <v>4.1905999999999999</v>
      </c>
      <c r="O319" s="185">
        <v>7.6882000000000001</v>
      </c>
      <c r="P319" s="185">
        <v>6.9896000000000003</v>
      </c>
      <c r="Q319" s="185">
        <v>7.6571999999999996</v>
      </c>
      <c r="R319" s="185">
        <v>7.4275000000000002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44579</v>
      </c>
      <c r="E320" s="185">
        <v>2561.0650000000001</v>
      </c>
      <c r="F320" s="185">
        <v>-3.5142000000000002</v>
      </c>
      <c r="G320" s="185">
        <v>-3.1440000000000001</v>
      </c>
      <c r="H320" s="185">
        <v>2.6095999999999999</v>
      </c>
      <c r="I320" s="185">
        <v>1.7572000000000001</v>
      </c>
      <c r="J320" s="185">
        <v>-0.17369999999999999</v>
      </c>
      <c r="K320" s="185">
        <v>2.2178</v>
      </c>
      <c r="L320" s="185">
        <v>3.1776</v>
      </c>
      <c r="M320" s="185">
        <v>4.1155999999999997</v>
      </c>
      <c r="N320" s="185">
        <v>3.8494999999999999</v>
      </c>
      <c r="O320" s="185">
        <v>7.9013999999999998</v>
      </c>
      <c r="P320" s="185">
        <v>5.8158000000000003</v>
      </c>
      <c r="Q320" s="185">
        <v>6.7130999999999998</v>
      </c>
      <c r="R320" s="185">
        <v>6.4493999999999998</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44579</v>
      </c>
      <c r="E321" s="185">
        <v>2708.8139000000001</v>
      </c>
      <c r="F321" s="185">
        <v>-3.1150000000000002</v>
      </c>
      <c r="G321" s="185">
        <v>-2.7443</v>
      </c>
      <c r="H321" s="185">
        <v>3.0097999999999998</v>
      </c>
      <c r="I321" s="185">
        <v>2.1575000000000002</v>
      </c>
      <c r="J321" s="185">
        <v>0.2263</v>
      </c>
      <c r="K321" s="185">
        <v>2.6202000000000001</v>
      </c>
      <c r="L321" s="185">
        <v>3.5844999999999998</v>
      </c>
      <c r="M321" s="185">
        <v>4.5285000000000002</v>
      </c>
      <c r="N321" s="185">
        <v>4.2656000000000001</v>
      </c>
      <c r="O321" s="185">
        <v>8.3321000000000005</v>
      </c>
      <c r="P321" s="185">
        <v>6.3681999999999999</v>
      </c>
      <c r="Q321" s="185">
        <v>7.7564000000000002</v>
      </c>
      <c r="R321" s="185">
        <v>6.8757999999999999</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44579</v>
      </c>
      <c r="E322" s="185">
        <v>3008.2750000000001</v>
      </c>
      <c r="F322" s="185">
        <v>3.6402999999999999</v>
      </c>
      <c r="G322" s="185">
        <v>0.80969999999999998</v>
      </c>
      <c r="H322" s="185">
        <v>4.4657</v>
      </c>
      <c r="I322" s="185">
        <v>3.3656999999999999</v>
      </c>
      <c r="J322" s="185">
        <v>0.74729999999999996</v>
      </c>
      <c r="K322" s="185">
        <v>2.1966000000000001</v>
      </c>
      <c r="L322" s="185">
        <v>3.9601999999999999</v>
      </c>
      <c r="M322" s="185">
        <v>4.6456</v>
      </c>
      <c r="N322" s="185">
        <v>4.0552999999999999</v>
      </c>
      <c r="O322" s="185">
        <v>7.4718</v>
      </c>
      <c r="P322" s="185">
        <v>7.3182999999999998</v>
      </c>
      <c r="Q322" s="185">
        <v>7.9847999999999999</v>
      </c>
      <c r="R322" s="185">
        <v>6.4941000000000004</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44579</v>
      </c>
      <c r="E323" s="185">
        <v>3104.2662</v>
      </c>
      <c r="F323" s="185">
        <v>3.9982000000000002</v>
      </c>
      <c r="G323" s="185">
        <v>1.1736</v>
      </c>
      <c r="H323" s="185">
        <v>4.8327</v>
      </c>
      <c r="I323" s="185">
        <v>3.7309000000000001</v>
      </c>
      <c r="J323" s="185">
        <v>1.1103000000000001</v>
      </c>
      <c r="K323" s="185">
        <v>2.5607000000000002</v>
      </c>
      <c r="L323" s="185">
        <v>4.3205</v>
      </c>
      <c r="M323" s="185">
        <v>5.0119999999999996</v>
      </c>
      <c r="N323" s="185">
        <v>4.4324000000000003</v>
      </c>
      <c r="O323" s="185">
        <v>7.8053999999999997</v>
      </c>
      <c r="P323" s="185">
        <v>7.6360000000000001</v>
      </c>
      <c r="Q323" s="185">
        <v>8.4425000000000008</v>
      </c>
      <c r="R323" s="185">
        <v>6.8433999999999999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44579</v>
      </c>
      <c r="E324" s="185">
        <v>62.154899999999998</v>
      </c>
      <c r="F324" s="185">
        <v>-22.067</v>
      </c>
      <c r="G324" s="185">
        <v>-21.223400000000002</v>
      </c>
      <c r="H324" s="185">
        <v>-5.0705</v>
      </c>
      <c r="I324" s="185">
        <v>-8.8622999999999994</v>
      </c>
      <c r="J324" s="185">
        <v>-9.1873000000000005</v>
      </c>
      <c r="K324" s="185">
        <v>1.5532999999999999</v>
      </c>
      <c r="L324" s="185">
        <v>4.5648999999999997</v>
      </c>
      <c r="M324" s="185">
        <v>5.1040999999999999</v>
      </c>
      <c r="N324" s="185">
        <v>3.8976999999999999</v>
      </c>
      <c r="O324" s="185">
        <v>9.7058</v>
      </c>
      <c r="P324" s="185">
        <v>7.2450999999999999</v>
      </c>
      <c r="Q324" s="185">
        <v>8.1143999999999998</v>
      </c>
      <c r="R324" s="185">
        <v>7.9443999999999999</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44579</v>
      </c>
      <c r="E325" s="185">
        <v>59.036799999999999</v>
      </c>
      <c r="F325" s="185">
        <v>-22.3672</v>
      </c>
      <c r="G325" s="185">
        <v>-21.557099999999998</v>
      </c>
      <c r="H325" s="185">
        <v>-5.4085999999999999</v>
      </c>
      <c r="I325" s="185">
        <v>-9.1972000000000005</v>
      </c>
      <c r="J325" s="185">
        <v>-9.5241000000000007</v>
      </c>
      <c r="K325" s="185">
        <v>1.212</v>
      </c>
      <c r="L325" s="185">
        <v>4.2171000000000003</v>
      </c>
      <c r="M325" s="185">
        <v>4.7514000000000003</v>
      </c>
      <c r="N325" s="185">
        <v>3.5377000000000001</v>
      </c>
      <c r="O325" s="185">
        <v>9.3331999999999997</v>
      </c>
      <c r="P325" s="185">
        <v>6.8525</v>
      </c>
      <c r="Q325" s="185">
        <v>7.4161999999999999</v>
      </c>
      <c r="R325" s="185">
        <v>7.5814000000000004</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1827</v>
      </c>
      <c r="C326" s="181">
        <v>148755</v>
      </c>
      <c r="D326" s="184">
        <v>44579</v>
      </c>
      <c r="E326" s="185">
        <v>10.3964</v>
      </c>
      <c r="F326" s="185">
        <v>-6.3183999999999996</v>
      </c>
      <c r="G326" s="185">
        <v>-1.1409</v>
      </c>
      <c r="H326" s="185">
        <v>2.4586999999999999</v>
      </c>
      <c r="I326" s="185">
        <v>2.7866</v>
      </c>
      <c r="J326" s="185">
        <v>0.88939999999999997</v>
      </c>
      <c r="K326" s="185">
        <v>2.3338000000000001</v>
      </c>
      <c r="L326" s="185">
        <v>3.3323999999999998</v>
      </c>
      <c r="M326" s="185">
        <v>4.3981000000000003</v>
      </c>
      <c r="N326" s="185"/>
      <c r="O326" s="185"/>
      <c r="P326" s="185"/>
      <c r="Q326" s="185">
        <v>4.7129000000000003</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1828</v>
      </c>
      <c r="C327" s="181">
        <v>148757</v>
      </c>
      <c r="D327" s="184">
        <v>44579</v>
      </c>
      <c r="E327" s="185">
        <v>10.3574</v>
      </c>
      <c r="F327" s="185">
        <v>-6.6944999999999997</v>
      </c>
      <c r="G327" s="185">
        <v>-1.5854999999999999</v>
      </c>
      <c r="H327" s="185">
        <v>2.0145</v>
      </c>
      <c r="I327" s="185">
        <v>2.3431000000000002</v>
      </c>
      <c r="J327" s="185">
        <v>0.44069999999999998</v>
      </c>
      <c r="K327" s="185">
        <v>1.8935999999999999</v>
      </c>
      <c r="L327" s="185">
        <v>2.8875999999999999</v>
      </c>
      <c r="M327" s="185">
        <v>3.9413</v>
      </c>
      <c r="N327" s="185"/>
      <c r="O327" s="185"/>
      <c r="P327" s="185"/>
      <c r="Q327" s="185">
        <v>4.2492000000000001</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1737</v>
      </c>
      <c r="C328" s="181">
        <v>100856</v>
      </c>
      <c r="D328" s="184">
        <v>44579</v>
      </c>
      <c r="E328" s="185">
        <v>47.306800000000003</v>
      </c>
      <c r="F328" s="185">
        <v>4.0896999999999997</v>
      </c>
      <c r="G328" s="185">
        <v>0.98380000000000001</v>
      </c>
      <c r="H328" s="185">
        <v>4.1917999999999997</v>
      </c>
      <c r="I328" s="185">
        <v>4.0846</v>
      </c>
      <c r="J328" s="185">
        <v>2.1135999999999999</v>
      </c>
      <c r="K328" s="185">
        <v>3.3277999999999999</v>
      </c>
      <c r="L328" s="185">
        <v>4.3196000000000003</v>
      </c>
      <c r="M328" s="185">
        <v>5.2610999999999999</v>
      </c>
      <c r="N328" s="185">
        <v>5.0251999999999999</v>
      </c>
      <c r="O328" s="185">
        <v>7.1364000000000001</v>
      </c>
      <c r="P328" s="185">
        <v>6.9798999999999998</v>
      </c>
      <c r="Q328" s="185">
        <v>7.5472000000000001</v>
      </c>
      <c r="R328" s="185">
        <v>6.9177999999999997</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1738</v>
      </c>
      <c r="C329" s="181">
        <v>118814</v>
      </c>
      <c r="D329" s="184">
        <v>44579</v>
      </c>
      <c r="E329" s="185">
        <v>49.034199999999998</v>
      </c>
      <c r="F329" s="185">
        <v>4.4668000000000001</v>
      </c>
      <c r="G329" s="185">
        <v>1.3401000000000001</v>
      </c>
      <c r="H329" s="185">
        <v>4.5552999999999999</v>
      </c>
      <c r="I329" s="185">
        <v>4.4419000000000004</v>
      </c>
      <c r="J329" s="185">
        <v>2.4733999999999998</v>
      </c>
      <c r="K329" s="185">
        <v>3.7166999999999999</v>
      </c>
      <c r="L329" s="185">
        <v>4.7213000000000003</v>
      </c>
      <c r="M329" s="185">
        <v>5.6726999999999999</v>
      </c>
      <c r="N329" s="185">
        <v>5.4421999999999997</v>
      </c>
      <c r="O329" s="185">
        <v>7.5636999999999999</v>
      </c>
      <c r="P329" s="185">
        <v>7.4238999999999997</v>
      </c>
      <c r="Q329" s="185">
        <v>8.2759</v>
      </c>
      <c r="R329" s="185">
        <v>7.3437000000000001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44579</v>
      </c>
      <c r="E330" s="185">
        <v>35.008899999999997</v>
      </c>
      <c r="F330" s="185">
        <v>-5.0038</v>
      </c>
      <c r="G330" s="185">
        <v>-1.7981</v>
      </c>
      <c r="H330" s="185">
        <v>1.0726</v>
      </c>
      <c r="I330" s="185">
        <v>2.2957000000000001</v>
      </c>
      <c r="J330" s="185">
        <v>1.4550000000000001</v>
      </c>
      <c r="K330" s="185">
        <v>2.1008</v>
      </c>
      <c r="L330" s="185">
        <v>3.5478000000000001</v>
      </c>
      <c r="M330" s="185">
        <v>4.6802000000000001</v>
      </c>
      <c r="N330" s="185">
        <v>4.3867000000000003</v>
      </c>
      <c r="O330" s="185">
        <v>7.4410999999999996</v>
      </c>
      <c r="P330" s="185">
        <v>6.1223999999999998</v>
      </c>
      <c r="Q330" s="185">
        <v>6.8243</v>
      </c>
      <c r="R330" s="185">
        <v>6.5896999999999997</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44579</v>
      </c>
      <c r="E331" s="185">
        <v>38.043500000000002</v>
      </c>
      <c r="F331" s="185">
        <v>-4.2210000000000001</v>
      </c>
      <c r="G331" s="185">
        <v>-0.98329999999999995</v>
      </c>
      <c r="H331" s="185">
        <v>1.9057999999999999</v>
      </c>
      <c r="I331" s="185">
        <v>3.1286999999999998</v>
      </c>
      <c r="J331" s="185">
        <v>2.2892000000000001</v>
      </c>
      <c r="K331" s="185">
        <v>2.9098999999999999</v>
      </c>
      <c r="L331" s="185">
        <v>4.2701000000000002</v>
      </c>
      <c r="M331" s="185">
        <v>5.3197999999999999</v>
      </c>
      <c r="N331" s="185">
        <v>5.0479000000000003</v>
      </c>
      <c r="O331" s="185">
        <v>8.2815999999999992</v>
      </c>
      <c r="P331" s="185">
        <v>7.1017999999999999</v>
      </c>
      <c r="Q331" s="185">
        <v>7.8959000000000001</v>
      </c>
      <c r="R331" s="185">
        <v>7.3628</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1829</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1830</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44579</v>
      </c>
      <c r="E334" s="185">
        <v>12.6578</v>
      </c>
      <c r="F334" s="185">
        <v>0.57669999999999999</v>
      </c>
      <c r="G334" s="185">
        <v>-0.21629999999999999</v>
      </c>
      <c r="H334" s="185">
        <v>4.3289999999999997</v>
      </c>
      <c r="I334" s="185">
        <v>3.403</v>
      </c>
      <c r="J334" s="185">
        <v>1.0824</v>
      </c>
      <c r="K334" s="185">
        <v>2.6854</v>
      </c>
      <c r="L334" s="185">
        <v>3.7250999999999999</v>
      </c>
      <c r="M334" s="185">
        <v>4.5045000000000002</v>
      </c>
      <c r="N334" s="185">
        <v>3.8853</v>
      </c>
      <c r="O334" s="185"/>
      <c r="P334" s="185"/>
      <c r="Q334" s="185">
        <v>8.2752999999999997</v>
      </c>
      <c r="R334" s="185">
        <v>6.9749999999999996</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44579</v>
      </c>
      <c r="E335" s="185">
        <v>12.475199999999999</v>
      </c>
      <c r="F335" s="185">
        <v>0</v>
      </c>
      <c r="G335" s="185">
        <v>-0.6583</v>
      </c>
      <c r="H335" s="185">
        <v>3.89</v>
      </c>
      <c r="I335" s="185">
        <v>2.9710000000000001</v>
      </c>
      <c r="J335" s="185">
        <v>0.62209999999999999</v>
      </c>
      <c r="K335" s="185">
        <v>2.2323</v>
      </c>
      <c r="L335" s="185">
        <v>3.2654999999999998</v>
      </c>
      <c r="M335" s="185">
        <v>4.0354000000000001</v>
      </c>
      <c r="N335" s="185">
        <v>3.4119000000000002</v>
      </c>
      <c r="O335" s="185"/>
      <c r="P335" s="185"/>
      <c r="Q335" s="185">
        <v>7.7458</v>
      </c>
      <c r="R335" s="185">
        <v>6.4637000000000002</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44579</v>
      </c>
      <c r="E336" s="185">
        <v>32.348100000000002</v>
      </c>
      <c r="F336" s="185">
        <v>-5.8665000000000003</v>
      </c>
      <c r="G336" s="185">
        <v>-0.73340000000000005</v>
      </c>
      <c r="H336" s="185">
        <v>4.2267000000000001</v>
      </c>
      <c r="I336" s="185">
        <v>4.8042999999999996</v>
      </c>
      <c r="J336" s="185">
        <v>2.4948999999999999</v>
      </c>
      <c r="K336" s="185">
        <v>2.6147999999999998</v>
      </c>
      <c r="L336" s="185">
        <v>3.0771000000000002</v>
      </c>
      <c r="M336" s="185">
        <v>4.2832999999999997</v>
      </c>
      <c r="N336" s="185">
        <v>4.1581999999999999</v>
      </c>
      <c r="O336" s="185">
        <v>8.4429999999999996</v>
      </c>
      <c r="P336" s="185">
        <v>6.9968000000000004</v>
      </c>
      <c r="Q336" s="185">
        <v>7.1223999999999998</v>
      </c>
      <c r="R336" s="185">
        <v>7.0163000000000002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44579</v>
      </c>
      <c r="E337" s="185">
        <v>33.187100000000001</v>
      </c>
      <c r="F337" s="185">
        <v>-5.6082000000000001</v>
      </c>
      <c r="G337" s="185">
        <v>-0.46739999999999998</v>
      </c>
      <c r="H337" s="185">
        <v>4.4817</v>
      </c>
      <c r="I337" s="185">
        <v>5.0610999999999997</v>
      </c>
      <c r="J337" s="185">
        <v>2.7492999999999999</v>
      </c>
      <c r="K337" s="185">
        <v>2.8717999999999999</v>
      </c>
      <c r="L337" s="185">
        <v>3.3351000000000002</v>
      </c>
      <c r="M337" s="185">
        <v>4.5483000000000002</v>
      </c>
      <c r="N337" s="185">
        <v>4.4253</v>
      </c>
      <c r="O337" s="185">
        <v>8.6919000000000004</v>
      </c>
      <c r="P337" s="185">
        <v>7.3769</v>
      </c>
      <c r="Q337" s="185">
        <v>7.9947999999999997</v>
      </c>
      <c r="R337" s="185">
        <v>7.2690000000000001</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44579</v>
      </c>
      <c r="E338" s="185">
        <v>432.2466</v>
      </c>
      <c r="F338" s="185">
        <v>40.662100000000002</v>
      </c>
      <c r="G338" s="185">
        <v>14.0115</v>
      </c>
      <c r="H338" s="185">
        <v>14.635</v>
      </c>
      <c r="I338" s="185">
        <v>5.2447999999999997</v>
      </c>
      <c r="J338" s="185">
        <v>15.034800000000001</v>
      </c>
      <c r="K338" s="185">
        <v>6.0538999999999996</v>
      </c>
      <c r="L338" s="185">
        <v>227.48779999999999</v>
      </c>
      <c r="M338" s="185">
        <v>152.7535</v>
      </c>
      <c r="N338" s="185">
        <v>115.92529999999999</v>
      </c>
      <c r="O338" s="185"/>
      <c r="P338" s="185"/>
      <c r="Q338" s="185">
        <v>23.064699999999998</v>
      </c>
      <c r="R338" s="185">
        <v>35.240400000000001</v>
      </c>
      <c r="S338" s="124" t="s">
        <v>1964</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44579</v>
      </c>
      <c r="E339" s="185">
        <v>414.6309</v>
      </c>
      <c r="F339" s="185">
        <v>40.662300000000002</v>
      </c>
      <c r="G339" s="185">
        <v>14.009499999999999</v>
      </c>
      <c r="H339" s="185">
        <v>14.633800000000001</v>
      </c>
      <c r="I339" s="185">
        <v>5.2445000000000004</v>
      </c>
      <c r="J339" s="185">
        <v>15.034700000000001</v>
      </c>
      <c r="K339" s="185">
        <v>6.0538999999999996</v>
      </c>
      <c r="L339" s="185">
        <v>227.48769999999999</v>
      </c>
      <c r="M339" s="185">
        <v>152.7535</v>
      </c>
      <c r="N339" s="185">
        <v>115.92529999999999</v>
      </c>
      <c r="O339" s="185"/>
      <c r="P339" s="185"/>
      <c r="Q339" s="185">
        <v>23.064699999999998</v>
      </c>
      <c r="R339" s="185">
        <v>35.240400000000001</v>
      </c>
      <c r="S339" s="124" t="s">
        <v>1964</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44579</v>
      </c>
      <c r="E340" s="185">
        <v>12.540100000000001</v>
      </c>
      <c r="F340" s="185">
        <v>1.7464999999999999</v>
      </c>
      <c r="G340" s="185">
        <v>-2.5461</v>
      </c>
      <c r="H340" s="185">
        <v>1.9965999999999999</v>
      </c>
      <c r="I340" s="185">
        <v>1.3312999999999999</v>
      </c>
      <c r="J340" s="185">
        <v>-1.1268</v>
      </c>
      <c r="K340" s="185">
        <v>2.3742999999999999</v>
      </c>
      <c r="L340" s="185">
        <v>3.3713000000000002</v>
      </c>
      <c r="M340" s="185">
        <v>4.3921000000000001</v>
      </c>
      <c r="N340" s="185">
        <v>3.6362999999999999</v>
      </c>
      <c r="O340" s="185">
        <v>6.0248999999999997</v>
      </c>
      <c r="P340" s="185"/>
      <c r="Q340" s="185">
        <v>6.3888999999999996</v>
      </c>
      <c r="R340" s="185">
        <v>6.7957000000000001</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44579</v>
      </c>
      <c r="E341" s="185">
        <v>12.392899999999999</v>
      </c>
      <c r="F341" s="185">
        <v>1.1780999999999999</v>
      </c>
      <c r="G341" s="185">
        <v>-3.0179</v>
      </c>
      <c r="H341" s="185">
        <v>1.5571999999999999</v>
      </c>
      <c r="I341" s="185">
        <v>0.88390000000000002</v>
      </c>
      <c r="J341" s="185">
        <v>-1.5442</v>
      </c>
      <c r="K341" s="185">
        <v>2.0173999999999999</v>
      </c>
      <c r="L341" s="185">
        <v>3.0259999999999998</v>
      </c>
      <c r="M341" s="185">
        <v>4.0324999999999998</v>
      </c>
      <c r="N341" s="185">
        <v>3.3353000000000002</v>
      </c>
      <c r="O341" s="185">
        <v>5.6810999999999998</v>
      </c>
      <c r="P341" s="185"/>
      <c r="Q341" s="185">
        <v>6.0457999999999998</v>
      </c>
      <c r="R341" s="185">
        <v>6.5002000000000004</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44579</v>
      </c>
      <c r="E342" s="185">
        <v>13.283099999999999</v>
      </c>
      <c r="F342" s="185">
        <v>1.0992</v>
      </c>
      <c r="G342" s="185">
        <v>-0.54949999999999999</v>
      </c>
      <c r="H342" s="185">
        <v>4.2037000000000004</v>
      </c>
      <c r="I342" s="185">
        <v>2.2787999999999999</v>
      </c>
      <c r="J342" s="185">
        <v>1.2895000000000001</v>
      </c>
      <c r="K342" s="185">
        <v>2.6156000000000001</v>
      </c>
      <c r="L342" s="185">
        <v>3.7826</v>
      </c>
      <c r="M342" s="185">
        <v>4.6205999999999996</v>
      </c>
      <c r="N342" s="185">
        <v>4.2023999999999999</v>
      </c>
      <c r="O342" s="185">
        <v>8.6926000000000005</v>
      </c>
      <c r="P342" s="185"/>
      <c r="Q342" s="185">
        <v>8.5791000000000004</v>
      </c>
      <c r="R342" s="185">
        <v>7.2830000000000004</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44579</v>
      </c>
      <c r="E343" s="185">
        <v>13.1396</v>
      </c>
      <c r="F343" s="185">
        <v>0.55559999999999998</v>
      </c>
      <c r="G343" s="185">
        <v>-0.90269999999999995</v>
      </c>
      <c r="H343" s="185">
        <v>3.8521999999999998</v>
      </c>
      <c r="I343" s="185">
        <v>1.9260999999999999</v>
      </c>
      <c r="J343" s="185">
        <v>0.93830000000000002</v>
      </c>
      <c r="K343" s="185">
        <v>2.2623000000000002</v>
      </c>
      <c r="L343" s="185">
        <v>3.4127000000000001</v>
      </c>
      <c r="M343" s="185">
        <v>4.2697000000000003</v>
      </c>
      <c r="N343" s="185">
        <v>3.8645999999999998</v>
      </c>
      <c r="O343" s="185">
        <v>8.3602000000000007</v>
      </c>
      <c r="P343" s="185"/>
      <c r="Q343" s="185">
        <v>8.2377000000000002</v>
      </c>
      <c r="R343" s="185">
        <v>6.9641000000000002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1.5280499999999997</v>
      </c>
      <c r="G344" s="187">
        <v>-1.8376659090909087</v>
      </c>
      <c r="H344" s="187">
        <v>2.7986340909090908</v>
      </c>
      <c r="I344" s="187">
        <v>1.1372954545454546</v>
      </c>
      <c r="J344" s="187">
        <v>2.9343181818181518E-2</v>
      </c>
      <c r="K344" s="187">
        <v>2.5467636363636363</v>
      </c>
      <c r="L344" s="187">
        <v>13.827131818181817</v>
      </c>
      <c r="M344" s="187">
        <v>11.257329545454548</v>
      </c>
      <c r="N344" s="187">
        <v>9.6318750000000009</v>
      </c>
      <c r="O344" s="187">
        <v>7.6739558823529421</v>
      </c>
      <c r="P344" s="187">
        <v>6.9688692307692293</v>
      </c>
      <c r="Q344" s="187">
        <v>8.1832909090909087</v>
      </c>
      <c r="R344" s="187">
        <v>8.4646447368421054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0.50655000000000006</v>
      </c>
      <c r="G345" s="187">
        <v>-1.2160500000000001</v>
      </c>
      <c r="H345" s="187">
        <v>3.4275500000000001</v>
      </c>
      <c r="I345" s="187">
        <v>2.2872500000000002</v>
      </c>
      <c r="J345" s="187">
        <v>0.68469999999999998</v>
      </c>
      <c r="K345" s="187">
        <v>2.3941499999999998</v>
      </c>
      <c r="L345" s="187">
        <v>3.6432500000000001</v>
      </c>
      <c r="M345" s="187">
        <v>4.5852000000000004</v>
      </c>
      <c r="N345" s="187">
        <v>4.0766499999999999</v>
      </c>
      <c r="O345" s="187">
        <v>7.8394500000000003</v>
      </c>
      <c r="P345" s="187">
        <v>7.2186500000000002</v>
      </c>
      <c r="Q345" s="187">
        <v>7.9113000000000007</v>
      </c>
      <c r="R345" s="187">
        <v>6.9695499999999999</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44579</v>
      </c>
      <c r="E348" s="185">
        <v>17.063500000000001</v>
      </c>
      <c r="F348" s="185">
        <v>4.7065999999999999</v>
      </c>
      <c r="G348" s="185">
        <v>4.7618999999999998</v>
      </c>
      <c r="H348" s="185">
        <v>6.6702000000000004</v>
      </c>
      <c r="I348" s="185">
        <v>5.9417999999999997</v>
      </c>
      <c r="J348" s="185">
        <v>3.9037000000000002</v>
      </c>
      <c r="K348" s="185">
        <v>4.4198000000000004</v>
      </c>
      <c r="L348" s="185">
        <v>5.641</v>
      </c>
      <c r="M348" s="185">
        <v>6.4451999999999998</v>
      </c>
      <c r="N348" s="185">
        <v>7.2271999999999998</v>
      </c>
      <c r="O348" s="185">
        <v>6.7560000000000002</v>
      </c>
      <c r="P348" s="185">
        <v>7.3029000000000002</v>
      </c>
      <c r="Q348" s="185">
        <v>8.2116000000000007</v>
      </c>
      <c r="R348" s="185">
        <v>8.5840999999999994</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44579</v>
      </c>
      <c r="E349" s="185">
        <v>16.054400000000001</v>
      </c>
      <c r="F349" s="185">
        <v>3.8654000000000002</v>
      </c>
      <c r="G349" s="185">
        <v>3.8666</v>
      </c>
      <c r="H349" s="185">
        <v>5.7877000000000001</v>
      </c>
      <c r="I349" s="185">
        <v>5.1092000000000004</v>
      </c>
      <c r="J349" s="185">
        <v>3.1133000000000002</v>
      </c>
      <c r="K349" s="185">
        <v>3.6410999999999998</v>
      </c>
      <c r="L349" s="185">
        <v>4.8548999999999998</v>
      </c>
      <c r="M349" s="185">
        <v>5.5823999999999998</v>
      </c>
      <c r="N349" s="185">
        <v>6.3437999999999999</v>
      </c>
      <c r="O349" s="185">
        <v>5.8693999999999997</v>
      </c>
      <c r="P349" s="185">
        <v>6.3005000000000004</v>
      </c>
      <c r="Q349" s="185">
        <v>7.2404000000000002</v>
      </c>
      <c r="R349" s="185">
        <v>7.7081999999999997</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44579</v>
      </c>
      <c r="E350" s="185">
        <v>0.41570000000000001</v>
      </c>
      <c r="F350" s="185">
        <v>0</v>
      </c>
      <c r="G350" s="185">
        <v>0</v>
      </c>
      <c r="H350" s="185">
        <v>0</v>
      </c>
      <c r="I350" s="185">
        <v>0</v>
      </c>
      <c r="J350" s="185">
        <v>0</v>
      </c>
      <c r="K350" s="185">
        <v>0</v>
      </c>
      <c r="L350" s="185">
        <v>0</v>
      </c>
      <c r="M350" s="185">
        <v>0</v>
      </c>
      <c r="N350" s="185">
        <v>0</v>
      </c>
      <c r="O350" s="185"/>
      <c r="P350" s="185"/>
      <c r="Q350" s="185">
        <v>-11.9444</v>
      </c>
      <c r="R350" s="185">
        <v>-13.3348</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44579</v>
      </c>
      <c r="E351" s="185">
        <v>0.39800000000000002</v>
      </c>
      <c r="F351" s="185">
        <v>0</v>
      </c>
      <c r="G351" s="185">
        <v>0</v>
      </c>
      <c r="H351" s="185">
        <v>0</v>
      </c>
      <c r="I351" s="185">
        <v>0</v>
      </c>
      <c r="J351" s="185">
        <v>0</v>
      </c>
      <c r="K351" s="185">
        <v>0</v>
      </c>
      <c r="L351" s="185">
        <v>0</v>
      </c>
      <c r="M351" s="185">
        <v>0</v>
      </c>
      <c r="N351" s="185">
        <v>0</v>
      </c>
      <c r="O351" s="185"/>
      <c r="P351" s="185"/>
      <c r="Q351" s="185">
        <v>-11.942</v>
      </c>
      <c r="R351" s="185">
        <v>-13.333600000000001</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44579</v>
      </c>
      <c r="E352" s="185">
        <v>18.548999999999999</v>
      </c>
      <c r="F352" s="185">
        <v>0.78710000000000002</v>
      </c>
      <c r="G352" s="185">
        <v>-0.246</v>
      </c>
      <c r="H352" s="185">
        <v>5.9381000000000004</v>
      </c>
      <c r="I352" s="185">
        <v>5.5072999999999999</v>
      </c>
      <c r="J352" s="185">
        <v>3.6211000000000002</v>
      </c>
      <c r="K352" s="185">
        <v>4.4009</v>
      </c>
      <c r="L352" s="185">
        <v>5.7641</v>
      </c>
      <c r="M352" s="185">
        <v>6.6135999999999999</v>
      </c>
      <c r="N352" s="185">
        <v>7.0698999999999996</v>
      </c>
      <c r="O352" s="185">
        <v>7.2309999999999999</v>
      </c>
      <c r="P352" s="185">
        <v>7.2777000000000003</v>
      </c>
      <c r="Q352" s="185">
        <v>8.5654000000000003</v>
      </c>
      <c r="R352" s="185">
        <v>8.0442999999999998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44579</v>
      </c>
      <c r="E353" s="185">
        <v>17.048500000000001</v>
      </c>
      <c r="F353" s="185">
        <v>0</v>
      </c>
      <c r="G353" s="185">
        <v>-1.1238999999999999</v>
      </c>
      <c r="H353" s="185">
        <v>5.0820999999999996</v>
      </c>
      <c r="I353" s="185">
        <v>4.6418999999999997</v>
      </c>
      <c r="J353" s="185">
        <v>2.7564000000000002</v>
      </c>
      <c r="K353" s="185">
        <v>3.524</v>
      </c>
      <c r="L353" s="185">
        <v>4.8609999999999998</v>
      </c>
      <c r="M353" s="185">
        <v>5.6454000000000004</v>
      </c>
      <c r="N353" s="185">
        <v>6.0427999999999997</v>
      </c>
      <c r="O353" s="185">
        <v>6.0696000000000003</v>
      </c>
      <c r="P353" s="185">
        <v>6.0315000000000003</v>
      </c>
      <c r="Q353" s="185">
        <v>7.3540000000000001</v>
      </c>
      <c r="R353" s="185">
        <v>6.9427000000000003</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44579</v>
      </c>
      <c r="E354" s="185">
        <v>17.5107</v>
      </c>
      <c r="F354" s="185">
        <v>1.2506999999999999</v>
      </c>
      <c r="G354" s="185">
        <v>1.3029999999999999</v>
      </c>
      <c r="H354" s="185">
        <v>3.9634</v>
      </c>
      <c r="I354" s="185">
        <v>5.4009</v>
      </c>
      <c r="J354" s="185">
        <v>3.3513999999999999</v>
      </c>
      <c r="K354" s="185">
        <v>3.2160000000000002</v>
      </c>
      <c r="L354" s="185">
        <v>21.699400000000001</v>
      </c>
      <c r="M354" s="185">
        <v>16.311900000000001</v>
      </c>
      <c r="N354" s="185">
        <v>19.058900000000001</v>
      </c>
      <c r="O354" s="185">
        <v>7.6029</v>
      </c>
      <c r="P354" s="185">
        <v>7.2629999999999999</v>
      </c>
      <c r="Q354" s="185">
        <v>8.3423999999999996</v>
      </c>
      <c r="R354" s="185">
        <v>10.4026</v>
      </c>
      <c r="S354" s="124" t="s">
        <v>1965</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1965</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44579</v>
      </c>
      <c r="E356" s="185">
        <v>18.750800000000002</v>
      </c>
      <c r="F356" s="185">
        <v>1.9467000000000001</v>
      </c>
      <c r="G356" s="185">
        <v>2.0444</v>
      </c>
      <c r="H356" s="185">
        <v>4.7038000000000002</v>
      </c>
      <c r="I356" s="185">
        <v>6.1741000000000001</v>
      </c>
      <c r="J356" s="185">
        <v>4.1147999999999998</v>
      </c>
      <c r="K356" s="185">
        <v>3.9748999999999999</v>
      </c>
      <c r="L356" s="185">
        <v>22.495200000000001</v>
      </c>
      <c r="M356" s="185">
        <v>17.097000000000001</v>
      </c>
      <c r="N356" s="185">
        <v>19.893899999999999</v>
      </c>
      <c r="O356" s="185">
        <v>8.4354999999999993</v>
      </c>
      <c r="P356" s="185">
        <v>8.2292000000000005</v>
      </c>
      <c r="Q356" s="185">
        <v>9.4078999999999997</v>
      </c>
      <c r="R356" s="185">
        <v>11.1995</v>
      </c>
      <c r="S356" s="124" t="s">
        <v>1965</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1965</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44579</v>
      </c>
      <c r="E358" s="185">
        <v>4.3987999999999996</v>
      </c>
      <c r="F358" s="185">
        <v>1.6596</v>
      </c>
      <c r="G358" s="185">
        <v>1.6597999999999999</v>
      </c>
      <c r="H358" s="185">
        <v>1.8973</v>
      </c>
      <c r="I358" s="185">
        <v>1.8386</v>
      </c>
      <c r="J358" s="185">
        <v>2.7812999999999999</v>
      </c>
      <c r="K358" s="185">
        <v>1.7575000000000001</v>
      </c>
      <c r="L358" s="185">
        <v>3.3622999999999998</v>
      </c>
      <c r="M358" s="185">
        <v>6.8674999999999997</v>
      </c>
      <c r="N358" s="185">
        <v>9.5510000000000002</v>
      </c>
      <c r="O358" s="185">
        <v>-30.599900000000002</v>
      </c>
      <c r="P358" s="185">
        <v>-18.280200000000001</v>
      </c>
      <c r="Q358" s="185">
        <v>-11.227499999999999</v>
      </c>
      <c r="R358" s="185">
        <v>-21.996400000000001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44579</v>
      </c>
      <c r="E359" s="185">
        <v>4.3395000000000001</v>
      </c>
      <c r="F359" s="185">
        <v>1.6822999999999999</v>
      </c>
      <c r="G359" s="185">
        <v>1.4722</v>
      </c>
      <c r="H359" s="185">
        <v>1.6828000000000001</v>
      </c>
      <c r="I359" s="185">
        <v>1.5629999999999999</v>
      </c>
      <c r="J359" s="185">
        <v>2.5024999999999999</v>
      </c>
      <c r="K359" s="185">
        <v>1.4774</v>
      </c>
      <c r="L359" s="185">
        <v>3.0773000000000001</v>
      </c>
      <c r="M359" s="185">
        <v>6.5735999999999999</v>
      </c>
      <c r="N359" s="185">
        <v>9.2468000000000004</v>
      </c>
      <c r="O359" s="185">
        <v>-30.787500000000001</v>
      </c>
      <c r="P359" s="185">
        <v>-18.463899999999999</v>
      </c>
      <c r="Q359" s="185">
        <v>-11.401999999999999</v>
      </c>
      <c r="R359" s="185">
        <v>-22.216000000000001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44579</v>
      </c>
      <c r="E360" s="185">
        <v>32.7532</v>
      </c>
      <c r="F360" s="185">
        <v>10.3668</v>
      </c>
      <c r="G360" s="185">
        <v>0.52939999999999998</v>
      </c>
      <c r="H360" s="185">
        <v>2.7237</v>
      </c>
      <c r="I360" s="185">
        <v>2.0392999999999999</v>
      </c>
      <c r="J360" s="185">
        <v>0.87480000000000002</v>
      </c>
      <c r="K360" s="185">
        <v>2.3957999999999999</v>
      </c>
      <c r="L360" s="185">
        <v>2.2801</v>
      </c>
      <c r="M360" s="185">
        <v>3.1520999999999999</v>
      </c>
      <c r="N360" s="185">
        <v>3.6107</v>
      </c>
      <c r="O360" s="185">
        <v>4.7233999999999998</v>
      </c>
      <c r="P360" s="185">
        <v>3.7288000000000001</v>
      </c>
      <c r="Q360" s="185">
        <v>6.7058999999999997</v>
      </c>
      <c r="R360" s="185">
        <v>4.4604999999999997</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44579</v>
      </c>
      <c r="E361" s="185">
        <v>30.8369</v>
      </c>
      <c r="F361" s="185">
        <v>9.4716000000000005</v>
      </c>
      <c r="G361" s="185">
        <v>-0.4143</v>
      </c>
      <c r="H361" s="185">
        <v>1.7761</v>
      </c>
      <c r="I361" s="185">
        <v>1.0911</v>
      </c>
      <c r="J361" s="185">
        <v>-7.3999999999999996E-2</v>
      </c>
      <c r="K361" s="185">
        <v>1.4410000000000001</v>
      </c>
      <c r="L361" s="185">
        <v>1.3738999999999999</v>
      </c>
      <c r="M361" s="185">
        <v>2.2675999999999998</v>
      </c>
      <c r="N361" s="185">
        <v>2.7366000000000001</v>
      </c>
      <c r="O361" s="185">
        <v>3.8582999999999998</v>
      </c>
      <c r="P361" s="185">
        <v>2.9514999999999998</v>
      </c>
      <c r="Q361" s="185">
        <v>6.2076000000000002</v>
      </c>
      <c r="R361" s="185">
        <v>3.6267</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44579</v>
      </c>
      <c r="E362" s="185">
        <v>22.618099999999998</v>
      </c>
      <c r="F362" s="185">
        <v>1.6137999999999999</v>
      </c>
      <c r="G362" s="185">
        <v>-3.7907000000000002</v>
      </c>
      <c r="H362" s="185">
        <v>-3.3866999999999998</v>
      </c>
      <c r="I362" s="185">
        <v>-2.1537000000000002</v>
      </c>
      <c r="J362" s="185">
        <v>-1.8678999999999999</v>
      </c>
      <c r="K362" s="185">
        <v>4.4001000000000001</v>
      </c>
      <c r="L362" s="185">
        <v>15.877000000000001</v>
      </c>
      <c r="M362" s="185">
        <v>10.979699999999999</v>
      </c>
      <c r="N362" s="185">
        <v>12.9369</v>
      </c>
      <c r="O362" s="185">
        <v>5.4930000000000003</v>
      </c>
      <c r="P362" s="185">
        <v>6.5575999999999999</v>
      </c>
      <c r="Q362" s="185">
        <v>8.3962000000000003</v>
      </c>
      <c r="R362" s="185">
        <v>8.8927999999999994</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44579</v>
      </c>
      <c r="E363" s="185">
        <v>24.0931</v>
      </c>
      <c r="F363" s="185">
        <v>1.6665000000000001</v>
      </c>
      <c r="G363" s="185">
        <v>-3.7858000000000001</v>
      </c>
      <c r="H363" s="185">
        <v>-3.3740000000000001</v>
      </c>
      <c r="I363" s="185">
        <v>-2.1516000000000002</v>
      </c>
      <c r="J363" s="185">
        <v>-1.867</v>
      </c>
      <c r="K363" s="185">
        <v>4.4021999999999997</v>
      </c>
      <c r="L363" s="185">
        <v>15.8779</v>
      </c>
      <c r="M363" s="185">
        <v>10.98</v>
      </c>
      <c r="N363" s="185">
        <v>13.041499999999999</v>
      </c>
      <c r="O363" s="185">
        <v>5.9851999999999999</v>
      </c>
      <c r="P363" s="185">
        <v>7.1782000000000004</v>
      </c>
      <c r="Q363" s="185">
        <v>8.7007999999999992</v>
      </c>
      <c r="R363" s="185">
        <v>9.2693999999999992</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44579</v>
      </c>
      <c r="E370" s="185">
        <v>19.2774</v>
      </c>
      <c r="F370" s="185">
        <v>-9.0861000000000001</v>
      </c>
      <c r="G370" s="185">
        <v>-2.0823</v>
      </c>
      <c r="H370" s="185">
        <v>3.9249999999999998</v>
      </c>
      <c r="I370" s="185">
        <v>4.8235999999999999</v>
      </c>
      <c r="J370" s="185">
        <v>1.6234999999999999</v>
      </c>
      <c r="K370" s="185">
        <v>3.9114</v>
      </c>
      <c r="L370" s="185">
        <v>5.1749000000000001</v>
      </c>
      <c r="M370" s="185">
        <v>7.1493000000000002</v>
      </c>
      <c r="N370" s="185">
        <v>6.7633000000000001</v>
      </c>
      <c r="O370" s="185">
        <v>8.7414000000000005</v>
      </c>
      <c r="P370" s="185">
        <v>7.4805999999999999</v>
      </c>
      <c r="Q370" s="185">
        <v>8.7500999999999998</v>
      </c>
      <c r="R370" s="185">
        <v>8.6960999999999995</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44579</v>
      </c>
      <c r="E371" s="185">
        <v>20.3931</v>
      </c>
      <c r="F371" s="185">
        <v>-8.4101999999999997</v>
      </c>
      <c r="G371" s="185">
        <v>-1.3869</v>
      </c>
      <c r="H371" s="185">
        <v>4.6321000000000003</v>
      </c>
      <c r="I371" s="185">
        <v>5.5346000000000002</v>
      </c>
      <c r="J371" s="185">
        <v>2.3258999999999999</v>
      </c>
      <c r="K371" s="185">
        <v>4.5734000000000004</v>
      </c>
      <c r="L371" s="185">
        <v>5.7934999999999999</v>
      </c>
      <c r="M371" s="185">
        <v>7.7485999999999997</v>
      </c>
      <c r="N371" s="185">
        <v>7.3745000000000003</v>
      </c>
      <c r="O371" s="185">
        <v>9.2738999999999994</v>
      </c>
      <c r="P371" s="185">
        <v>8.1584000000000003</v>
      </c>
      <c r="Q371" s="185">
        <v>9.5348000000000006</v>
      </c>
      <c r="R371" s="185">
        <v>9.2579999999999991</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44579</v>
      </c>
      <c r="E372" s="185">
        <v>24.889199999999999</v>
      </c>
      <c r="F372" s="185">
        <v>11.8825</v>
      </c>
      <c r="G372" s="185">
        <v>4.4382999999999999</v>
      </c>
      <c r="H372" s="185">
        <v>7.3217999999999996</v>
      </c>
      <c r="I372" s="185">
        <v>8.3331999999999997</v>
      </c>
      <c r="J372" s="185">
        <v>3.4843999999999999</v>
      </c>
      <c r="K372" s="185">
        <v>4.8926999999999996</v>
      </c>
      <c r="L372" s="185">
        <v>5.2</v>
      </c>
      <c r="M372" s="185">
        <v>6.9577</v>
      </c>
      <c r="N372" s="185">
        <v>6.4196</v>
      </c>
      <c r="O372" s="185">
        <v>8.4499999999999993</v>
      </c>
      <c r="P372" s="185">
        <v>7.6696999999999997</v>
      </c>
      <c r="Q372" s="185">
        <v>8.5343</v>
      </c>
      <c r="R372" s="185">
        <v>7.9137000000000004</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44579</v>
      </c>
      <c r="E373" s="185">
        <v>26.811199999999999</v>
      </c>
      <c r="F373" s="185">
        <v>12.3927</v>
      </c>
      <c r="G373" s="185">
        <v>5.1079999999999997</v>
      </c>
      <c r="H373" s="185">
        <v>7.9859999999999998</v>
      </c>
      <c r="I373" s="185">
        <v>8.9964999999999993</v>
      </c>
      <c r="J373" s="185">
        <v>4.1544999999999996</v>
      </c>
      <c r="K373" s="185">
        <v>5.5578000000000003</v>
      </c>
      <c r="L373" s="185">
        <v>5.8823999999999996</v>
      </c>
      <c r="M373" s="185">
        <v>7.6607000000000003</v>
      </c>
      <c r="N373" s="185">
        <v>7.1291000000000002</v>
      </c>
      <c r="O373" s="185">
        <v>9.1452000000000009</v>
      </c>
      <c r="P373" s="185">
        <v>8.4957999999999991</v>
      </c>
      <c r="Q373" s="185">
        <v>9.2963000000000005</v>
      </c>
      <c r="R373" s="185">
        <v>8.6263000000000005</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44579</v>
      </c>
      <c r="E374" s="185">
        <v>15.1713</v>
      </c>
      <c r="F374" s="185">
        <v>4.3311000000000002</v>
      </c>
      <c r="G374" s="185">
        <v>8.7897999999999996</v>
      </c>
      <c r="H374" s="185">
        <v>4.4374000000000002</v>
      </c>
      <c r="I374" s="185">
        <v>2.2014999999999998</v>
      </c>
      <c r="J374" s="185">
        <v>0.2331</v>
      </c>
      <c r="K374" s="185">
        <v>3.1711</v>
      </c>
      <c r="L374" s="185">
        <v>24.575399999999998</v>
      </c>
      <c r="M374" s="185">
        <v>19.905999999999999</v>
      </c>
      <c r="N374" s="185">
        <v>15.343</v>
      </c>
      <c r="O374" s="185">
        <v>1.8674999999999999</v>
      </c>
      <c r="P374" s="185">
        <v>3.2084000000000001</v>
      </c>
      <c r="Q374" s="185">
        <v>5.4284999999999997</v>
      </c>
      <c r="R374" s="185">
        <v>5.7495000000000003</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44579</v>
      </c>
      <c r="E375" s="185">
        <v>16.210799999999999</v>
      </c>
      <c r="F375" s="185">
        <v>4.9542000000000002</v>
      </c>
      <c r="G375" s="185">
        <v>9.5228999999999999</v>
      </c>
      <c r="H375" s="185">
        <v>5.1516000000000002</v>
      </c>
      <c r="I375" s="185">
        <v>2.9464999999999999</v>
      </c>
      <c r="J375" s="185">
        <v>0.9718</v>
      </c>
      <c r="K375" s="185">
        <v>3.9098999999999999</v>
      </c>
      <c r="L375" s="185">
        <v>25.398599999999998</v>
      </c>
      <c r="M375" s="185">
        <v>20.7483</v>
      </c>
      <c r="N375" s="185">
        <v>16.188099999999999</v>
      </c>
      <c r="O375" s="185">
        <v>2.5674999999999999</v>
      </c>
      <c r="P375" s="185">
        <v>4.0872000000000002</v>
      </c>
      <c r="Q375" s="185">
        <v>6.3183999999999996</v>
      </c>
      <c r="R375" s="185">
        <v>6.4730999999999996</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44579</v>
      </c>
      <c r="E376" s="185">
        <v>14.1675</v>
      </c>
      <c r="F376" s="185">
        <v>-4.6368</v>
      </c>
      <c r="G376" s="185">
        <v>-1.5455000000000001</v>
      </c>
      <c r="H376" s="185">
        <v>3.2776999999999998</v>
      </c>
      <c r="I376" s="185">
        <v>1.5099</v>
      </c>
      <c r="J376" s="185">
        <v>0.31409999999999999</v>
      </c>
      <c r="K376" s="185">
        <v>2.9424000000000001</v>
      </c>
      <c r="L376" s="185">
        <v>4.7060000000000004</v>
      </c>
      <c r="M376" s="185">
        <v>5.4046000000000003</v>
      </c>
      <c r="N376" s="185">
        <v>5.0682</v>
      </c>
      <c r="O376" s="185">
        <v>7.6429999999999998</v>
      </c>
      <c r="P376" s="185"/>
      <c r="Q376" s="185">
        <v>7.3962000000000003</v>
      </c>
      <c r="R376" s="185">
        <v>6.4919000000000002</v>
      </c>
      <c r="S376" s="124" t="s">
        <v>1964</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44579</v>
      </c>
      <c r="E377" s="185">
        <v>13.4971</v>
      </c>
      <c r="F377" s="185">
        <v>-5.4077999999999999</v>
      </c>
      <c r="G377" s="185">
        <v>-2.5007999999999999</v>
      </c>
      <c r="H377" s="185">
        <v>2.3576999999999999</v>
      </c>
      <c r="I377" s="185">
        <v>0.5796</v>
      </c>
      <c r="J377" s="185">
        <v>-0.625</v>
      </c>
      <c r="K377" s="185">
        <v>1.9971000000000001</v>
      </c>
      <c r="L377" s="185">
        <v>3.7441</v>
      </c>
      <c r="M377" s="185">
        <v>4.4246999999999996</v>
      </c>
      <c r="N377" s="185">
        <v>4.0495999999999999</v>
      </c>
      <c r="O377" s="185">
        <v>6.6673</v>
      </c>
      <c r="P377" s="185"/>
      <c r="Q377" s="185">
        <v>6.3350999999999997</v>
      </c>
      <c r="R377" s="185">
        <v>5.4814999999999996</v>
      </c>
      <c r="S377" s="124" t="s">
        <v>1964</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44579</v>
      </c>
      <c r="E378" s="185">
        <v>1483.0677000000001</v>
      </c>
      <c r="F378" s="185">
        <v>-7.2465000000000002</v>
      </c>
      <c r="G378" s="185">
        <v>-5.3190999999999997</v>
      </c>
      <c r="H378" s="185">
        <v>2.1030000000000002</v>
      </c>
      <c r="I378" s="185">
        <v>0.6583</v>
      </c>
      <c r="J378" s="185">
        <v>-0.5595</v>
      </c>
      <c r="K378" s="185">
        <v>1.9067000000000001</v>
      </c>
      <c r="L378" s="185">
        <v>2.7866</v>
      </c>
      <c r="M378" s="185">
        <v>3.3862000000000001</v>
      </c>
      <c r="N378" s="185">
        <v>3.1894999999999998</v>
      </c>
      <c r="O378" s="185">
        <v>1.9053</v>
      </c>
      <c r="P378" s="185">
        <v>3.1741000000000001</v>
      </c>
      <c r="Q378" s="185">
        <v>5.4869000000000003</v>
      </c>
      <c r="R378" s="185">
        <v>5.1487999999999996</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44579</v>
      </c>
      <c r="E379" s="185">
        <v>1585.3462999999999</v>
      </c>
      <c r="F379" s="185">
        <v>-6.0265000000000004</v>
      </c>
      <c r="G379" s="185">
        <v>-4.0998000000000001</v>
      </c>
      <c r="H379" s="185">
        <v>3.3233999999999999</v>
      </c>
      <c r="I379" s="185">
        <v>1.8787</v>
      </c>
      <c r="J379" s="185">
        <v>0.66039999999999999</v>
      </c>
      <c r="K379" s="185">
        <v>3.1097000000000001</v>
      </c>
      <c r="L379" s="185">
        <v>3.9946999999999999</v>
      </c>
      <c r="M379" s="185">
        <v>4.6041999999999996</v>
      </c>
      <c r="N379" s="185">
        <v>4.4059999999999997</v>
      </c>
      <c r="O379" s="185">
        <v>3.0632999999999999</v>
      </c>
      <c r="P379" s="185">
        <v>4.1871</v>
      </c>
      <c r="Q379" s="185">
        <v>6.4447000000000001</v>
      </c>
      <c r="R379" s="185">
        <v>6.4180999999999999</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44579</v>
      </c>
      <c r="E380" s="185">
        <v>24.4343</v>
      </c>
      <c r="F380" s="185">
        <v>12.1038</v>
      </c>
      <c r="G380" s="185">
        <v>4.3341000000000003</v>
      </c>
      <c r="H380" s="185">
        <v>8.5071999999999992</v>
      </c>
      <c r="I380" s="185">
        <v>5.7210000000000001</v>
      </c>
      <c r="J380" s="185">
        <v>1.9686999999999999</v>
      </c>
      <c r="K380" s="185">
        <v>2.5788000000000002</v>
      </c>
      <c r="L380" s="185">
        <v>4.9340999999999999</v>
      </c>
      <c r="M380" s="185">
        <v>5.8314000000000004</v>
      </c>
      <c r="N380" s="185">
        <v>5.3689</v>
      </c>
      <c r="O380" s="185">
        <v>6.8544</v>
      </c>
      <c r="P380" s="185">
        <v>6.5781999999999998</v>
      </c>
      <c r="Q380" s="185">
        <v>7.9359999999999999</v>
      </c>
      <c r="R380" s="185">
        <v>5.8082000000000003</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44579</v>
      </c>
      <c r="E381" s="185">
        <v>26.5974</v>
      </c>
      <c r="F381" s="185">
        <v>13.041600000000001</v>
      </c>
      <c r="G381" s="185">
        <v>5.2865000000000002</v>
      </c>
      <c r="H381" s="185">
        <v>9.4862000000000002</v>
      </c>
      <c r="I381" s="185">
        <v>6.7122000000000002</v>
      </c>
      <c r="J381" s="185">
        <v>2.9666999999999999</v>
      </c>
      <c r="K381" s="185">
        <v>3.5746000000000002</v>
      </c>
      <c r="L381" s="185">
        <v>5.9482999999999997</v>
      </c>
      <c r="M381" s="185">
        <v>6.8738999999999999</v>
      </c>
      <c r="N381" s="185">
        <v>6.4352</v>
      </c>
      <c r="O381" s="185">
        <v>7.9157000000000002</v>
      </c>
      <c r="P381" s="185">
        <v>7.5900999999999996</v>
      </c>
      <c r="Q381" s="185">
        <v>8.9240999999999993</v>
      </c>
      <c r="R381" s="185">
        <v>6.8802000000000003</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119786</v>
      </c>
      <c r="D382" s="184">
        <v>44579</v>
      </c>
      <c r="E382" s="185">
        <v>24.723299999999998</v>
      </c>
      <c r="F382" s="185">
        <v>3.9866000000000001</v>
      </c>
      <c r="G382" s="185">
        <v>-1.6975</v>
      </c>
      <c r="H382" s="185">
        <v>2.0044</v>
      </c>
      <c r="I382" s="185">
        <v>2.0579999999999998</v>
      </c>
      <c r="J382" s="185">
        <v>0.75249999999999995</v>
      </c>
      <c r="K382" s="185">
        <v>3.5832999999999999</v>
      </c>
      <c r="L382" s="185">
        <v>7.883</v>
      </c>
      <c r="M382" s="185">
        <v>7.2586000000000004</v>
      </c>
      <c r="N382" s="185">
        <v>6.7241999999999997</v>
      </c>
      <c r="O382" s="185">
        <v>5.0282999999999998</v>
      </c>
      <c r="P382" s="185">
        <v>5.6668000000000003</v>
      </c>
      <c r="Q382" s="185">
        <v>7.4828000000000001</v>
      </c>
      <c r="R382" s="185">
        <v>6.0084999999999997</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2037</v>
      </c>
      <c r="C383" s="181">
        <v>112632</v>
      </c>
      <c r="D383" s="184">
        <v>44579</v>
      </c>
      <c r="E383" s="185">
        <v>23.446200000000001</v>
      </c>
      <c r="F383" s="185">
        <v>3.2694999999999999</v>
      </c>
      <c r="G383" s="185">
        <v>-2.4901</v>
      </c>
      <c r="H383" s="185">
        <v>1.2235</v>
      </c>
      <c r="I383" s="185">
        <v>1.2683</v>
      </c>
      <c r="J383" s="185">
        <v>-4.3799999999999999E-2</v>
      </c>
      <c r="K383" s="185">
        <v>2.7791999999999999</v>
      </c>
      <c r="L383" s="185">
        <v>7.0542999999999996</v>
      </c>
      <c r="M383" s="185">
        <v>6.4184000000000001</v>
      </c>
      <c r="N383" s="185">
        <v>5.8762999999999996</v>
      </c>
      <c r="O383" s="185">
        <v>4.165</v>
      </c>
      <c r="P383" s="185">
        <v>4.8966000000000003</v>
      </c>
      <c r="Q383" s="185">
        <v>7.1809000000000003</v>
      </c>
      <c r="R383" s="185">
        <v>5.0579000000000001</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683</v>
      </c>
      <c r="C384" s="181">
        <v>112938</v>
      </c>
      <c r="D384" s="184">
        <v>44579</v>
      </c>
      <c r="E384" s="185">
        <v>27.4999</v>
      </c>
      <c r="F384" s="185">
        <v>5.7081999999999997</v>
      </c>
      <c r="G384" s="185">
        <v>9.9500000000000005E-2</v>
      </c>
      <c r="H384" s="185">
        <v>2.8647</v>
      </c>
      <c r="I384" s="185">
        <v>2.8853</v>
      </c>
      <c r="J384" s="185">
        <v>2.3691</v>
      </c>
      <c r="K384" s="185">
        <v>5.1425999999999998</v>
      </c>
      <c r="L384" s="185">
        <v>6.0926999999999998</v>
      </c>
      <c r="M384" s="185">
        <v>15.074199999999999</v>
      </c>
      <c r="N384" s="185">
        <v>13.354900000000001</v>
      </c>
      <c r="O384" s="185">
        <v>2.7423000000000002</v>
      </c>
      <c r="P384" s="185">
        <v>4.1806999999999999</v>
      </c>
      <c r="Q384" s="185">
        <v>6.2579000000000002</v>
      </c>
      <c r="R384" s="185">
        <v>3.4009999999999998</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684</v>
      </c>
      <c r="C385" s="181">
        <v>118780</v>
      </c>
      <c r="D385" s="184">
        <v>44579</v>
      </c>
      <c r="E385" s="185">
        <v>29.519400000000001</v>
      </c>
      <c r="F385" s="185">
        <v>6.3071000000000002</v>
      </c>
      <c r="G385" s="185">
        <v>0.71099999999999997</v>
      </c>
      <c r="H385" s="185">
        <v>3.4821</v>
      </c>
      <c r="I385" s="185">
        <v>3.4933000000000001</v>
      </c>
      <c r="J385" s="185">
        <v>2.9908000000000001</v>
      </c>
      <c r="K385" s="185">
        <v>5.7747000000000002</v>
      </c>
      <c r="L385" s="185">
        <v>6.7370000000000001</v>
      </c>
      <c r="M385" s="185">
        <v>15.768700000000001</v>
      </c>
      <c r="N385" s="185">
        <v>14.0617</v>
      </c>
      <c r="O385" s="185">
        <v>3.3883999999999999</v>
      </c>
      <c r="P385" s="185">
        <v>4.9420999999999999</v>
      </c>
      <c r="Q385" s="185">
        <v>7.3743999999999996</v>
      </c>
      <c r="R385" s="185">
        <v>4.0480999999999998</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685</v>
      </c>
      <c r="C386" s="181">
        <v>148094</v>
      </c>
      <c r="D386" s="184">
        <v>44579</v>
      </c>
      <c r="E386" s="185">
        <v>0.1273</v>
      </c>
      <c r="F386" s="185">
        <v>28.695</v>
      </c>
      <c r="G386" s="185">
        <v>14.3588</v>
      </c>
      <c r="H386" s="185">
        <v>12.3172</v>
      </c>
      <c r="I386" s="185">
        <v>10.2805</v>
      </c>
      <c r="J386" s="185">
        <v>10.8545</v>
      </c>
      <c r="K386" s="185">
        <v>10.558400000000001</v>
      </c>
      <c r="L386" s="185">
        <v>10.901999999999999</v>
      </c>
      <c r="M386" s="185">
        <v>11.233499999999999</v>
      </c>
      <c r="N386" s="185">
        <v>-16.029</v>
      </c>
      <c r="O386" s="185"/>
      <c r="P386" s="185"/>
      <c r="Q386" s="185">
        <v>-6.8545999999999996</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686</v>
      </c>
      <c r="C387" s="181">
        <v>148101</v>
      </c>
      <c r="D387" s="184">
        <v>44579</v>
      </c>
      <c r="E387" s="185">
        <v>0.13500000000000001</v>
      </c>
      <c r="F387" s="185">
        <v>0</v>
      </c>
      <c r="G387" s="185">
        <v>13.538600000000001</v>
      </c>
      <c r="H387" s="185">
        <v>11.613099999999999</v>
      </c>
      <c r="I387" s="185">
        <v>9.6920000000000002</v>
      </c>
      <c r="J387" s="185">
        <v>10.229799999999999</v>
      </c>
      <c r="K387" s="185">
        <v>10.5596</v>
      </c>
      <c r="L387" s="185">
        <v>10.8935</v>
      </c>
      <c r="M387" s="185">
        <v>11.2279</v>
      </c>
      <c r="N387" s="185">
        <v>-16.044799999999999</v>
      </c>
      <c r="O387" s="185"/>
      <c r="P387" s="185"/>
      <c r="Q387" s="185">
        <v>-6.8467000000000002</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687</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688</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689</v>
      </c>
      <c r="C390" s="181">
        <v>138898</v>
      </c>
      <c r="D390" s="184">
        <v>44579</v>
      </c>
      <c r="E390" s="185">
        <v>16.819400000000002</v>
      </c>
      <c r="F390" s="185">
        <v>0</v>
      </c>
      <c r="G390" s="185">
        <v>2.6049000000000002</v>
      </c>
      <c r="H390" s="185">
        <v>4.9649999999999999</v>
      </c>
      <c r="I390" s="185">
        <v>5.4210000000000003</v>
      </c>
      <c r="J390" s="185">
        <v>4.5072000000000001</v>
      </c>
      <c r="K390" s="185">
        <v>3.2581000000000002</v>
      </c>
      <c r="L390" s="185">
        <v>9.7588000000000008</v>
      </c>
      <c r="M390" s="185">
        <v>8.3198000000000008</v>
      </c>
      <c r="N390" s="185">
        <v>9.6640999999999995</v>
      </c>
      <c r="O390" s="185">
        <v>4.0730000000000004</v>
      </c>
      <c r="P390" s="185">
        <v>5.3078000000000003</v>
      </c>
      <c r="Q390" s="185">
        <v>7.3723000000000001</v>
      </c>
      <c r="R390" s="185">
        <v>4.1867999999999999</v>
      </c>
      <c r="S390" s="124" t="s">
        <v>1965</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690</v>
      </c>
      <c r="C391" s="181">
        <v>138905</v>
      </c>
      <c r="D391" s="184">
        <v>44579</v>
      </c>
      <c r="E391" s="185">
        <v>15.585000000000001</v>
      </c>
      <c r="F391" s="185">
        <v>-0.93679999999999997</v>
      </c>
      <c r="G391" s="185">
        <v>1.5810999999999999</v>
      </c>
      <c r="H391" s="185">
        <v>3.9508999999999999</v>
      </c>
      <c r="I391" s="185">
        <v>4.407</v>
      </c>
      <c r="J391" s="185">
        <v>3.5017999999999998</v>
      </c>
      <c r="K391" s="185">
        <v>2.2606000000000002</v>
      </c>
      <c r="L391" s="185">
        <v>8.7258999999999993</v>
      </c>
      <c r="M391" s="185">
        <v>7.2182000000000004</v>
      </c>
      <c r="N391" s="185">
        <v>8.4982000000000006</v>
      </c>
      <c r="O391" s="185">
        <v>2.9582000000000002</v>
      </c>
      <c r="P391" s="185">
        <v>4.1875999999999998</v>
      </c>
      <c r="Q391" s="185">
        <v>6.2584999999999997</v>
      </c>
      <c r="R391" s="185">
        <v>3.0272000000000001</v>
      </c>
      <c r="S391" s="124" t="s">
        <v>1965</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691</v>
      </c>
      <c r="C392" s="181">
        <v>148207</v>
      </c>
      <c r="D392" s="184"/>
      <c r="E392" s="185"/>
      <c r="F392" s="185"/>
      <c r="G392" s="185"/>
      <c r="H392" s="185"/>
      <c r="I392" s="185"/>
      <c r="J392" s="185"/>
      <c r="K392" s="185"/>
      <c r="L392" s="185"/>
      <c r="M392" s="185"/>
      <c r="N392" s="185"/>
      <c r="O392" s="185"/>
      <c r="P392" s="185"/>
      <c r="Q392" s="185"/>
      <c r="R392" s="185"/>
      <c r="S392" s="124" t="s">
        <v>1965</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692</v>
      </c>
      <c r="C393" s="181">
        <v>148217</v>
      </c>
      <c r="D393" s="184"/>
      <c r="E393" s="185"/>
      <c r="F393" s="185"/>
      <c r="G393" s="185"/>
      <c r="H393" s="185"/>
      <c r="I393" s="185"/>
      <c r="J393" s="185"/>
      <c r="K393" s="185"/>
      <c r="L393" s="185"/>
      <c r="M393" s="185"/>
      <c r="N393" s="185"/>
      <c r="O393" s="185"/>
      <c r="P393" s="185"/>
      <c r="Q393" s="185"/>
      <c r="R393" s="185"/>
      <c r="S393" s="124" t="s">
        <v>1965</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693</v>
      </c>
      <c r="C394" s="181">
        <v>102729</v>
      </c>
      <c r="D394" s="184"/>
      <c r="E394" s="185"/>
      <c r="F394" s="185"/>
      <c r="G394" s="185"/>
      <c r="H394" s="185"/>
      <c r="I394" s="185"/>
      <c r="J394" s="185"/>
      <c r="K394" s="185"/>
      <c r="L394" s="185"/>
      <c r="M394" s="185"/>
      <c r="N394" s="185"/>
      <c r="O394" s="185"/>
      <c r="P394" s="185"/>
      <c r="Q394" s="185"/>
      <c r="R394" s="185"/>
      <c r="S394" s="124" t="s">
        <v>1965</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694</v>
      </c>
      <c r="C395" s="181">
        <v>119450</v>
      </c>
      <c r="D395" s="184"/>
      <c r="E395" s="185"/>
      <c r="F395" s="185"/>
      <c r="G395" s="185"/>
      <c r="H395" s="185"/>
      <c r="I395" s="185"/>
      <c r="J395" s="185"/>
      <c r="K395" s="185"/>
      <c r="L395" s="185"/>
      <c r="M395" s="185"/>
      <c r="N395" s="185"/>
      <c r="O395" s="185"/>
      <c r="P395" s="185"/>
      <c r="Q395" s="185"/>
      <c r="R395" s="185"/>
      <c r="S395" s="124" t="s">
        <v>1965</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695</v>
      </c>
      <c r="C396" s="181">
        <v>119798</v>
      </c>
      <c r="D396" s="184">
        <v>44579</v>
      </c>
      <c r="E396" s="185">
        <v>37.846299999999999</v>
      </c>
      <c r="F396" s="185">
        <v>4.2439999999999998</v>
      </c>
      <c r="G396" s="185">
        <v>1.0127999999999999</v>
      </c>
      <c r="H396" s="185">
        <v>6.6768999999999998</v>
      </c>
      <c r="I396" s="185">
        <v>5.3567</v>
      </c>
      <c r="J396" s="185">
        <v>2.8128000000000002</v>
      </c>
      <c r="K396" s="185">
        <v>3.9373</v>
      </c>
      <c r="L396" s="185">
        <v>5.3871000000000002</v>
      </c>
      <c r="M396" s="185">
        <v>6.3696000000000002</v>
      </c>
      <c r="N396" s="185">
        <v>5.9143999999999997</v>
      </c>
      <c r="O396" s="185">
        <v>7.5979999999999999</v>
      </c>
      <c r="P396" s="185">
        <v>7.4330999999999996</v>
      </c>
      <c r="Q396" s="185">
        <v>8.9596999999999998</v>
      </c>
      <c r="R396" s="185">
        <v>7.8288000000000002</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696</v>
      </c>
      <c r="C397" s="181">
        <v>102505</v>
      </c>
      <c r="D397" s="184">
        <v>44579</v>
      </c>
      <c r="E397" s="185">
        <v>35.830300000000001</v>
      </c>
      <c r="F397" s="185">
        <v>3.5657999999999999</v>
      </c>
      <c r="G397" s="185">
        <v>0.38200000000000001</v>
      </c>
      <c r="H397" s="185">
        <v>6.0464000000000002</v>
      </c>
      <c r="I397" s="185">
        <v>4.7309000000000001</v>
      </c>
      <c r="J397" s="185">
        <v>2.1816</v>
      </c>
      <c r="K397" s="185">
        <v>3.3071000000000002</v>
      </c>
      <c r="L397" s="185">
        <v>4.7436999999999996</v>
      </c>
      <c r="M397" s="185">
        <v>5.7126000000000001</v>
      </c>
      <c r="N397" s="185">
        <v>5.2483000000000004</v>
      </c>
      <c r="O397" s="185">
        <v>6.944</v>
      </c>
      <c r="P397" s="185">
        <v>6.6872999999999996</v>
      </c>
      <c r="Q397" s="185">
        <v>7.5534999999999997</v>
      </c>
      <c r="R397" s="185">
        <v>7.1532999999999998</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697</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698</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699</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700</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701</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702</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703</v>
      </c>
      <c r="C404" s="181">
        <v>148147</v>
      </c>
      <c r="D404" s="184">
        <v>44579</v>
      </c>
      <c r="E404" s="185">
        <v>0.67969999999999997</v>
      </c>
      <c r="F404" s="185">
        <v>10.7432</v>
      </c>
      <c r="G404" s="185">
        <v>10.752700000000001</v>
      </c>
      <c r="H404" s="185">
        <v>10.7622</v>
      </c>
      <c r="I404" s="185">
        <v>10.3978</v>
      </c>
      <c r="J404" s="185">
        <v>10.5002</v>
      </c>
      <c r="K404" s="185">
        <v>10.607699999999999</v>
      </c>
      <c r="L404" s="185">
        <v>10.910500000000001</v>
      </c>
      <c r="M404" s="185">
        <v>11.2121</v>
      </c>
      <c r="N404" s="185">
        <v>-15.4497</v>
      </c>
      <c r="O404" s="185"/>
      <c r="P404" s="185"/>
      <c r="Q404" s="185">
        <v>-34.1768</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704</v>
      </c>
      <c r="C405" s="181">
        <v>148146</v>
      </c>
      <c r="D405" s="184">
        <v>44579</v>
      </c>
      <c r="E405" s="185">
        <v>0.61929999999999996</v>
      </c>
      <c r="F405" s="185">
        <v>11.7913</v>
      </c>
      <c r="G405" s="185">
        <v>10.325699999999999</v>
      </c>
      <c r="H405" s="185">
        <v>10.123200000000001</v>
      </c>
      <c r="I405" s="185">
        <v>10.142899999999999</v>
      </c>
      <c r="J405" s="185">
        <v>10.408200000000001</v>
      </c>
      <c r="K405" s="185">
        <v>10.589399999999999</v>
      </c>
      <c r="L405" s="185">
        <v>10.9039</v>
      </c>
      <c r="M405" s="185">
        <v>11.221299999999999</v>
      </c>
      <c r="N405" s="185">
        <v>-15.672700000000001</v>
      </c>
      <c r="O405" s="185"/>
      <c r="P405" s="185"/>
      <c r="Q405" s="185">
        <v>-34.551600000000001</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705</v>
      </c>
      <c r="C406" s="181">
        <v>120764</v>
      </c>
      <c r="D406" s="184">
        <v>44579</v>
      </c>
      <c r="E406" s="185">
        <v>15.139699999999999</v>
      </c>
      <c r="F406" s="185">
        <v>3.6166999999999998</v>
      </c>
      <c r="G406" s="185">
        <v>1.8085</v>
      </c>
      <c r="H406" s="185">
        <v>4.2742000000000004</v>
      </c>
      <c r="I406" s="185">
        <v>3.7768000000000002</v>
      </c>
      <c r="J406" s="185">
        <v>3.8628999999999998</v>
      </c>
      <c r="K406" s="185">
        <v>3.5188999999999999</v>
      </c>
      <c r="L406" s="185">
        <v>37.408700000000003</v>
      </c>
      <c r="M406" s="185">
        <v>27.743500000000001</v>
      </c>
      <c r="N406" s="185">
        <v>22.576799999999999</v>
      </c>
      <c r="O406" s="185">
        <v>-5.1130000000000004</v>
      </c>
      <c r="P406" s="185">
        <v>-0.39329999999999998</v>
      </c>
      <c r="Q406" s="185">
        <v>4.5472999999999999</v>
      </c>
      <c r="R406" s="185">
        <v>-0.47189999999999999</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706</v>
      </c>
      <c r="C407" s="181">
        <v>117981</v>
      </c>
      <c r="D407" s="184">
        <v>44579</v>
      </c>
      <c r="E407" s="185">
        <v>13.741300000000001</v>
      </c>
      <c r="F407" s="185">
        <v>2.6564000000000001</v>
      </c>
      <c r="G407" s="185">
        <v>0.99619999999999997</v>
      </c>
      <c r="H407" s="185">
        <v>3.4933999999999998</v>
      </c>
      <c r="I407" s="185">
        <v>3.0011999999999999</v>
      </c>
      <c r="J407" s="185">
        <v>3.0962000000000001</v>
      </c>
      <c r="K407" s="185">
        <v>2.8469000000000002</v>
      </c>
      <c r="L407" s="185">
        <v>36.671999999999997</v>
      </c>
      <c r="M407" s="185">
        <v>26.9162</v>
      </c>
      <c r="N407" s="185">
        <v>21.702400000000001</v>
      </c>
      <c r="O407" s="185">
        <v>-5.8997999999999999</v>
      </c>
      <c r="P407" s="185">
        <v>-1.333</v>
      </c>
      <c r="Q407" s="185">
        <v>3.5266999999999999</v>
      </c>
      <c r="R407" s="185">
        <v>-1.2358</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3.5139025000000004</v>
      </c>
      <c r="G408" s="187">
        <v>2.0201500000000001</v>
      </c>
      <c r="H408" s="187">
        <v>4.4942700000000002</v>
      </c>
      <c r="I408" s="187">
        <v>4.0452299999999992</v>
      </c>
      <c r="J408" s="187">
        <v>2.71882</v>
      </c>
      <c r="K408" s="187">
        <v>3.9975025000000008</v>
      </c>
      <c r="L408" s="187">
        <v>9.484395000000001</v>
      </c>
      <c r="M408" s="187">
        <v>9.2726549999999985</v>
      </c>
      <c r="N408" s="187">
        <v>6.3730024999999983</v>
      </c>
      <c r="O408" s="187">
        <v>2.9592882352941179</v>
      </c>
      <c r="P408" s="187">
        <v>4.0088156249999987</v>
      </c>
      <c r="Q408" s="187">
        <v>2.6771500000000001</v>
      </c>
      <c r="R408" s="187">
        <v>3.6166472222222215</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2.9629500000000002</v>
      </c>
      <c r="G409" s="187">
        <v>1.0044999999999999</v>
      </c>
      <c r="H409" s="187">
        <v>4.1188000000000002</v>
      </c>
      <c r="I409" s="187">
        <v>4.0918999999999999</v>
      </c>
      <c r="J409" s="187">
        <v>2.6294500000000003</v>
      </c>
      <c r="K409" s="187">
        <v>3.5493000000000001</v>
      </c>
      <c r="L409" s="187">
        <v>5.8379499999999993</v>
      </c>
      <c r="M409" s="187">
        <v>7.0534999999999997</v>
      </c>
      <c r="N409" s="187">
        <v>6.5796999999999999</v>
      </c>
      <c r="O409" s="187">
        <v>5.6812000000000005</v>
      </c>
      <c r="P409" s="187">
        <v>5.8491499999999998</v>
      </c>
      <c r="Q409" s="187">
        <v>7.2106500000000002</v>
      </c>
      <c r="R409" s="187">
        <v>6.2133000000000003</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707</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708</v>
      </c>
      <c r="B412" s="181" t="s">
        <v>709</v>
      </c>
      <c r="C412" s="181">
        <v>147848</v>
      </c>
      <c r="D412" s="184">
        <v>44579</v>
      </c>
      <c r="E412" s="185">
        <v>1160.4276</v>
      </c>
      <c r="F412" s="185">
        <v>-2.7709000000000001</v>
      </c>
      <c r="G412" s="185">
        <v>-0.2147</v>
      </c>
      <c r="H412" s="185">
        <v>4.2965</v>
      </c>
      <c r="I412" s="185">
        <v>4.8179999999999996</v>
      </c>
      <c r="J412" s="185">
        <v>3.9329000000000001</v>
      </c>
      <c r="K412" s="185">
        <v>3.4685999999999999</v>
      </c>
      <c r="L412" s="185">
        <v>3.7883</v>
      </c>
      <c r="M412" s="185">
        <v>4.8387000000000002</v>
      </c>
      <c r="N412" s="185">
        <v>4.8552</v>
      </c>
      <c r="O412" s="185"/>
      <c r="P412" s="185"/>
      <c r="Q412" s="185">
        <v>7.4767000000000001</v>
      </c>
      <c r="R412" s="185">
        <v>7.5937000000000001</v>
      </c>
      <c r="S412" s="124" t="s">
        <v>1964</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708</v>
      </c>
      <c r="B413" s="181" t="s">
        <v>710</v>
      </c>
      <c r="C413" s="181">
        <v>147849</v>
      </c>
      <c r="D413" s="184">
        <v>44579</v>
      </c>
      <c r="E413" s="185">
        <v>1184.4645</v>
      </c>
      <c r="F413" s="185">
        <v>-17.340900000000001</v>
      </c>
      <c r="G413" s="185">
        <v>-21.667999999999999</v>
      </c>
      <c r="H413" s="185">
        <v>-5.2663000000000002</v>
      </c>
      <c r="I413" s="185">
        <v>-8.6666000000000007</v>
      </c>
      <c r="J413" s="185">
        <v>-10.8605</v>
      </c>
      <c r="K413" s="185">
        <v>2.2176</v>
      </c>
      <c r="L413" s="185">
        <v>4.7251000000000003</v>
      </c>
      <c r="M413" s="185">
        <v>5.0185000000000004</v>
      </c>
      <c r="N413" s="185">
        <v>4.7457000000000003</v>
      </c>
      <c r="O413" s="185"/>
      <c r="P413" s="185"/>
      <c r="Q413" s="185">
        <v>8.5541999999999998</v>
      </c>
      <c r="R413" s="185">
        <v>8.7506000000000004</v>
      </c>
      <c r="S413" s="124" t="s">
        <v>1964</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708</v>
      </c>
      <c r="B414" s="181" t="s">
        <v>711</v>
      </c>
      <c r="C414" s="181">
        <v>133307</v>
      </c>
      <c r="D414" s="184">
        <v>44579</v>
      </c>
      <c r="E414" s="185">
        <v>22.228899999999999</v>
      </c>
      <c r="F414" s="185">
        <v>20.207899999999999</v>
      </c>
      <c r="G414" s="185">
        <v>-20.3156</v>
      </c>
      <c r="H414" s="185">
        <v>-13.453099999999999</v>
      </c>
      <c r="I414" s="185">
        <v>-16.085599999999999</v>
      </c>
      <c r="J414" s="185">
        <v>-13.432700000000001</v>
      </c>
      <c r="K414" s="185">
        <v>-0.34239999999999998</v>
      </c>
      <c r="L414" s="185">
        <v>1.3260000000000001</v>
      </c>
      <c r="M414" s="185">
        <v>2.1335999999999999</v>
      </c>
      <c r="N414" s="185">
        <v>0.74460000000000004</v>
      </c>
      <c r="O414" s="185">
        <v>7.5606</v>
      </c>
      <c r="P414" s="185">
        <v>5.7618999999999998</v>
      </c>
      <c r="Q414" s="185">
        <v>7.4061000000000003</v>
      </c>
      <c r="R414" s="185">
        <v>5.6824000000000003</v>
      </c>
      <c r="S414" s="124"/>
      <c r="T414" s="127"/>
      <c r="U414" s="128"/>
      <c r="V414" s="128"/>
      <c r="W414" s="128"/>
      <c r="X414" s="128"/>
      <c r="Y414" s="128"/>
      <c r="Z414" s="128"/>
      <c r="AA414" s="128"/>
      <c r="AB414" s="128"/>
      <c r="AC414" s="128"/>
      <c r="AD414" s="128"/>
      <c r="AE414" s="128"/>
      <c r="AF414" s="128"/>
      <c r="AG414" s="128"/>
      <c r="AH414" s="128"/>
    </row>
    <row r="415" spans="1:34" x14ac:dyDescent="0.3">
      <c r="A415" s="181" t="s">
        <v>708</v>
      </c>
      <c r="B415" s="181" t="s">
        <v>712</v>
      </c>
      <c r="C415" s="181">
        <v>139496</v>
      </c>
      <c r="D415" s="184">
        <v>44579</v>
      </c>
      <c r="E415" s="185">
        <v>22.588100000000001</v>
      </c>
      <c r="F415" s="185">
        <v>20.048100000000002</v>
      </c>
      <c r="G415" s="185">
        <v>-20.073599999999999</v>
      </c>
      <c r="H415" s="185">
        <v>-13.239699999999999</v>
      </c>
      <c r="I415" s="185">
        <v>-15.899800000000001</v>
      </c>
      <c r="J415" s="185">
        <v>-13.270899999999999</v>
      </c>
      <c r="K415" s="185">
        <v>-0.38950000000000001</v>
      </c>
      <c r="L415" s="185">
        <v>1.0471999999999999</v>
      </c>
      <c r="M415" s="185">
        <v>2.0095000000000001</v>
      </c>
      <c r="N415" s="185">
        <v>0.84740000000000004</v>
      </c>
      <c r="O415" s="185">
        <v>7.8326000000000002</v>
      </c>
      <c r="P415" s="185">
        <v>5.9958999999999998</v>
      </c>
      <c r="Q415" s="185">
        <v>7.1460999999999997</v>
      </c>
      <c r="R415" s="185">
        <v>5.7518000000000002</v>
      </c>
      <c r="S415" s="124"/>
      <c r="T415" s="127"/>
      <c r="U415" s="128"/>
      <c r="V415" s="128"/>
      <c r="W415" s="128"/>
      <c r="X415" s="128"/>
      <c r="Y415" s="128"/>
      <c r="Z415" s="128"/>
      <c r="AA415" s="128"/>
      <c r="AB415" s="128"/>
      <c r="AC415" s="128"/>
      <c r="AD415" s="128"/>
      <c r="AE415" s="128"/>
      <c r="AF415" s="128"/>
      <c r="AG415" s="128"/>
      <c r="AH415" s="128"/>
    </row>
    <row r="416" spans="1:34" x14ac:dyDescent="0.3">
      <c r="A416" s="181" t="s">
        <v>708</v>
      </c>
      <c r="B416" s="181" t="s">
        <v>713</v>
      </c>
      <c r="C416" s="181">
        <v>139430</v>
      </c>
      <c r="D416" s="184">
        <v>44579</v>
      </c>
      <c r="E416" s="185">
        <v>203.52539999999999</v>
      </c>
      <c r="F416" s="185">
        <v>44.566200000000002</v>
      </c>
      <c r="G416" s="185">
        <v>-15.414999999999999</v>
      </c>
      <c r="H416" s="185">
        <v>-12.1691</v>
      </c>
      <c r="I416" s="185">
        <v>-12.758699999999999</v>
      </c>
      <c r="J416" s="185">
        <v>-11.0776</v>
      </c>
      <c r="K416" s="185">
        <v>-0.3836</v>
      </c>
      <c r="L416" s="185">
        <v>-0.69110000000000005</v>
      </c>
      <c r="M416" s="185">
        <v>0.23930000000000001</v>
      </c>
      <c r="N416" s="185">
        <v>0.3553</v>
      </c>
      <c r="O416" s="185">
        <v>6.5095999999999998</v>
      </c>
      <c r="P416" s="185">
        <v>4.7542</v>
      </c>
      <c r="Q416" s="185">
        <v>6.1582999999999997</v>
      </c>
      <c r="R416" s="185">
        <v>4.4503000000000004</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12.942079999999999</v>
      </c>
      <c r="G417" s="187">
        <v>-15.537380000000002</v>
      </c>
      <c r="H417" s="187">
        <v>-7.9663399999999998</v>
      </c>
      <c r="I417" s="187">
        <v>-9.7185400000000008</v>
      </c>
      <c r="J417" s="187">
        <v>-8.9417599999999986</v>
      </c>
      <c r="K417" s="187">
        <v>0.91413999999999995</v>
      </c>
      <c r="L417" s="187">
        <v>2.0391000000000004</v>
      </c>
      <c r="M417" s="187">
        <v>2.8479199999999998</v>
      </c>
      <c r="N417" s="187">
        <v>2.3096399999999999</v>
      </c>
      <c r="O417" s="187">
        <v>7.3009333333333331</v>
      </c>
      <c r="P417" s="187">
        <v>5.5040000000000004</v>
      </c>
      <c r="Q417" s="187">
        <v>7.3482799999999999</v>
      </c>
      <c r="R417" s="187">
        <v>6.4457599999999999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20.048100000000002</v>
      </c>
      <c r="G418" s="187">
        <v>-20.073599999999999</v>
      </c>
      <c r="H418" s="187">
        <v>-12.1691</v>
      </c>
      <c r="I418" s="187">
        <v>-12.758699999999999</v>
      </c>
      <c r="J418" s="187">
        <v>-11.0776</v>
      </c>
      <c r="K418" s="187">
        <v>-0.34239999999999998</v>
      </c>
      <c r="L418" s="187">
        <v>1.3260000000000001</v>
      </c>
      <c r="M418" s="187">
        <v>2.1335999999999999</v>
      </c>
      <c r="N418" s="187">
        <v>0.84740000000000004</v>
      </c>
      <c r="O418" s="187">
        <v>7.5606</v>
      </c>
      <c r="P418" s="187">
        <v>5.7618999999999998</v>
      </c>
      <c r="Q418" s="187">
        <v>7.4061000000000003</v>
      </c>
      <c r="R418" s="187">
        <v>5.7518000000000002</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714</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715</v>
      </c>
      <c r="B421" s="181" t="s">
        <v>716</v>
      </c>
      <c r="C421" s="181">
        <v>131896</v>
      </c>
      <c r="D421" s="184">
        <v>44579</v>
      </c>
      <c r="E421" s="185">
        <v>30.2394</v>
      </c>
      <c r="F421" s="185">
        <v>-1.9312</v>
      </c>
      <c r="G421" s="185">
        <v>-0.75429999999999997</v>
      </c>
      <c r="H421" s="185">
        <v>3.6753999999999998</v>
      </c>
      <c r="I421" s="185">
        <v>3.4186999999999999</v>
      </c>
      <c r="J421" s="185">
        <v>1.6583000000000001</v>
      </c>
      <c r="K421" s="185">
        <v>2.5790000000000002</v>
      </c>
      <c r="L421" s="185">
        <v>3.1638000000000002</v>
      </c>
      <c r="M421" s="185">
        <v>4.2205000000000004</v>
      </c>
      <c r="N421" s="185">
        <v>3.5979000000000001</v>
      </c>
      <c r="O421" s="185">
        <v>7.1497000000000002</v>
      </c>
      <c r="P421" s="185">
        <v>5.9497</v>
      </c>
      <c r="Q421" s="185">
        <v>7.6199000000000003</v>
      </c>
      <c r="R421" s="185">
        <v>6.5956999999999999</v>
      </c>
      <c r="S421" s="124" t="s">
        <v>1964</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715</v>
      </c>
      <c r="B422" s="181" t="s">
        <v>717</v>
      </c>
      <c r="C422" s="181">
        <v>131898</v>
      </c>
      <c r="D422" s="184">
        <v>44579</v>
      </c>
      <c r="E422" s="185">
        <v>31.555900000000001</v>
      </c>
      <c r="F422" s="185">
        <v>-1.5036</v>
      </c>
      <c r="G422" s="185">
        <v>-0.26019999999999999</v>
      </c>
      <c r="H422" s="185">
        <v>4.1673999999999998</v>
      </c>
      <c r="I422" s="185">
        <v>3.9138000000000002</v>
      </c>
      <c r="J422" s="185">
        <v>2.1475</v>
      </c>
      <c r="K422" s="185">
        <v>3.0724999999999998</v>
      </c>
      <c r="L422" s="185">
        <v>3.6646999999999998</v>
      </c>
      <c r="M422" s="185">
        <v>4.5922000000000001</v>
      </c>
      <c r="N422" s="185">
        <v>4.0038</v>
      </c>
      <c r="O422" s="185">
        <v>7.6923000000000004</v>
      </c>
      <c r="P422" s="185">
        <v>6.4840999999999998</v>
      </c>
      <c r="Q422" s="185">
        <v>7.9337</v>
      </c>
      <c r="R422" s="185">
        <v>7.1006999999999998</v>
      </c>
      <c r="S422" s="124" t="s">
        <v>1964</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715</v>
      </c>
      <c r="B423" s="181" t="s">
        <v>1752</v>
      </c>
      <c r="C423" s="181">
        <v>131864</v>
      </c>
      <c r="D423" s="184">
        <v>44579</v>
      </c>
      <c r="E423" s="185">
        <v>43.827199999999998</v>
      </c>
      <c r="F423" s="185">
        <v>-210.64570000000001</v>
      </c>
      <c r="G423" s="185">
        <v>-45.122599999999998</v>
      </c>
      <c r="H423" s="185">
        <v>6.8857999999999997</v>
      </c>
      <c r="I423" s="185">
        <v>14.4276</v>
      </c>
      <c r="J423" s="185">
        <v>25.8216</v>
      </c>
      <c r="K423" s="185">
        <v>-0.2334</v>
      </c>
      <c r="L423" s="185">
        <v>9.5528999999999993</v>
      </c>
      <c r="M423" s="185">
        <v>20.407499999999999</v>
      </c>
      <c r="N423" s="185">
        <v>19.642800000000001</v>
      </c>
      <c r="O423" s="185">
        <v>16.183800000000002</v>
      </c>
      <c r="P423" s="185">
        <v>12.4198</v>
      </c>
      <c r="Q423" s="185">
        <v>10.0482</v>
      </c>
      <c r="R423" s="185">
        <v>19.575700000000001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81" t="s">
        <v>715</v>
      </c>
      <c r="B424" s="181" t="s">
        <v>1753</v>
      </c>
      <c r="C424" s="181">
        <v>131865</v>
      </c>
      <c r="D424" s="184">
        <v>44579</v>
      </c>
      <c r="E424" s="185">
        <v>22.281600000000001</v>
      </c>
      <c r="F424" s="185">
        <v>-209.77760000000001</v>
      </c>
      <c r="G424" s="185">
        <v>-44.299900000000001</v>
      </c>
      <c r="H424" s="185">
        <v>7.6871</v>
      </c>
      <c r="I424" s="185">
        <v>15.241199999999999</v>
      </c>
      <c r="J424" s="185">
        <v>26.654800000000002</v>
      </c>
      <c r="K424" s="185">
        <v>0.57950000000000002</v>
      </c>
      <c r="L424" s="185">
        <v>10.361599999999999</v>
      </c>
      <c r="M424" s="185">
        <v>20.9739</v>
      </c>
      <c r="N424" s="185">
        <v>20.2727</v>
      </c>
      <c r="O424" s="185">
        <v>16.7681</v>
      </c>
      <c r="P424" s="185">
        <v>12.803699999999999</v>
      </c>
      <c r="Q424" s="185">
        <v>11.789099999999999</v>
      </c>
      <c r="R424" s="185">
        <v>20.089500000000001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81" t="s">
        <v>715</v>
      </c>
      <c r="B425" s="181" t="s">
        <v>718</v>
      </c>
      <c r="C425" s="181">
        <v>132178</v>
      </c>
      <c r="D425" s="184">
        <v>44579</v>
      </c>
      <c r="E425" s="185">
        <v>24.257200000000001</v>
      </c>
      <c r="F425" s="185">
        <v>-125.511</v>
      </c>
      <c r="G425" s="185">
        <v>-23.862300000000001</v>
      </c>
      <c r="H425" s="185">
        <v>10.165800000000001</v>
      </c>
      <c r="I425" s="185">
        <v>14.1671</v>
      </c>
      <c r="J425" s="185">
        <v>16.984400000000001</v>
      </c>
      <c r="K425" s="185">
        <v>0.89339999999999997</v>
      </c>
      <c r="L425" s="185">
        <v>7.8593999999999999</v>
      </c>
      <c r="M425" s="185">
        <v>12.3287</v>
      </c>
      <c r="N425" s="185">
        <v>10.9595</v>
      </c>
      <c r="O425" s="185">
        <v>10.5488</v>
      </c>
      <c r="P425" s="185">
        <v>8.7235999999999994</v>
      </c>
      <c r="Q425" s="185">
        <v>8.6306999999999992</v>
      </c>
      <c r="R425" s="185">
        <v>12.1639</v>
      </c>
      <c r="S425" s="124"/>
      <c r="T425" s="127"/>
      <c r="U425" s="128"/>
      <c r="V425" s="128"/>
      <c r="W425" s="128"/>
      <c r="X425" s="128"/>
      <c r="Y425" s="128"/>
      <c r="Z425" s="128"/>
      <c r="AA425" s="128"/>
      <c r="AB425" s="128"/>
      <c r="AC425" s="128"/>
      <c r="AD425" s="128"/>
      <c r="AE425" s="128"/>
      <c r="AF425" s="128"/>
      <c r="AG425" s="128"/>
      <c r="AH425" s="128"/>
    </row>
    <row r="426" spans="1:34" x14ac:dyDescent="0.3">
      <c r="A426" s="181" t="s">
        <v>715</v>
      </c>
      <c r="B426" s="181" t="s">
        <v>719</v>
      </c>
      <c r="C426" s="181">
        <v>132183</v>
      </c>
      <c r="D426" s="184">
        <v>44579</v>
      </c>
      <c r="E426" s="185">
        <v>25.423500000000001</v>
      </c>
      <c r="F426" s="185">
        <v>-125.19110000000001</v>
      </c>
      <c r="G426" s="185">
        <v>-23.556000000000001</v>
      </c>
      <c r="H426" s="185">
        <v>10.4604</v>
      </c>
      <c r="I426" s="185">
        <v>14.4674</v>
      </c>
      <c r="J426" s="185">
        <v>17.302800000000001</v>
      </c>
      <c r="K426" s="185">
        <v>1.2995000000000001</v>
      </c>
      <c r="L426" s="185">
        <v>8.4109999999999996</v>
      </c>
      <c r="M426" s="185">
        <v>12.9282</v>
      </c>
      <c r="N426" s="185">
        <v>11.5883</v>
      </c>
      <c r="O426" s="185">
        <v>11.134499999999999</v>
      </c>
      <c r="P426" s="185">
        <v>9.2995999999999999</v>
      </c>
      <c r="Q426" s="185">
        <v>8.9839000000000002</v>
      </c>
      <c r="R426" s="185">
        <v>12.7668</v>
      </c>
      <c r="S426" s="124"/>
      <c r="T426" s="127"/>
      <c r="U426" s="128"/>
      <c r="V426" s="128"/>
      <c r="W426" s="128"/>
      <c r="X426" s="128"/>
      <c r="Y426" s="128"/>
      <c r="Z426" s="128"/>
      <c r="AA426" s="128"/>
      <c r="AB426" s="128"/>
      <c r="AC426" s="128"/>
      <c r="AD426" s="128"/>
      <c r="AE426" s="128"/>
      <c r="AF426" s="128"/>
      <c r="AG426" s="128"/>
      <c r="AH426" s="128"/>
    </row>
    <row r="427" spans="1:34" x14ac:dyDescent="0.3">
      <c r="A427" s="181" t="s">
        <v>715</v>
      </c>
      <c r="B427" s="181" t="s">
        <v>720</v>
      </c>
      <c r="C427" s="181">
        <v>132174</v>
      </c>
      <c r="D427" s="184">
        <v>44579</v>
      </c>
      <c r="E427" s="185">
        <v>28.559100000000001</v>
      </c>
      <c r="F427" s="185">
        <v>-224.69550000000001</v>
      </c>
      <c r="G427" s="185">
        <v>-46.221800000000002</v>
      </c>
      <c r="H427" s="185">
        <v>13.1972</v>
      </c>
      <c r="I427" s="185">
        <v>23.469899999999999</v>
      </c>
      <c r="J427" s="185">
        <v>32.407299999999999</v>
      </c>
      <c r="K427" s="185">
        <v>0.32529999999999998</v>
      </c>
      <c r="L427" s="185">
        <v>11.8665</v>
      </c>
      <c r="M427" s="185">
        <v>18.489899999999999</v>
      </c>
      <c r="N427" s="185">
        <v>16.506900000000002</v>
      </c>
      <c r="O427" s="185">
        <v>13.7502</v>
      </c>
      <c r="P427" s="185">
        <v>11.038</v>
      </c>
      <c r="Q427" s="185">
        <v>10.3003</v>
      </c>
      <c r="R427" s="185">
        <v>16.0869</v>
      </c>
      <c r="S427" s="124"/>
      <c r="T427" s="127"/>
      <c r="U427" s="128"/>
      <c r="V427" s="128"/>
      <c r="W427" s="128"/>
      <c r="X427" s="128"/>
      <c r="Y427" s="128"/>
      <c r="Z427" s="128"/>
      <c r="AA427" s="128"/>
      <c r="AB427" s="128"/>
      <c r="AC427" s="128"/>
      <c r="AD427" s="128"/>
      <c r="AE427" s="128"/>
      <c r="AF427" s="128"/>
      <c r="AG427" s="128"/>
      <c r="AH427" s="128"/>
    </row>
    <row r="428" spans="1:34" x14ac:dyDescent="0.3">
      <c r="A428" s="181" t="s">
        <v>715</v>
      </c>
      <c r="B428" s="181" t="s">
        <v>721</v>
      </c>
      <c r="C428" s="181">
        <v>132185</v>
      </c>
      <c r="D428" s="184">
        <v>44579</v>
      </c>
      <c r="E428" s="185">
        <v>29.961300000000001</v>
      </c>
      <c r="F428" s="185">
        <v>-224.23169999999999</v>
      </c>
      <c r="G428" s="185">
        <v>-45.727699999999999</v>
      </c>
      <c r="H428" s="185">
        <v>13.6976</v>
      </c>
      <c r="I428" s="185">
        <v>23.991800000000001</v>
      </c>
      <c r="J428" s="185">
        <v>32.965699999999998</v>
      </c>
      <c r="K428" s="185">
        <v>0.94369999999999998</v>
      </c>
      <c r="L428" s="185">
        <v>12.6371</v>
      </c>
      <c r="M428" s="185">
        <v>19.337900000000001</v>
      </c>
      <c r="N428" s="185">
        <v>17.364599999999999</v>
      </c>
      <c r="O428" s="185">
        <v>14.443</v>
      </c>
      <c r="P428" s="185">
        <v>11.6805</v>
      </c>
      <c r="Q428" s="185">
        <v>10.986700000000001</v>
      </c>
      <c r="R428" s="185">
        <v>16.8355</v>
      </c>
      <c r="S428" s="124"/>
      <c r="T428" s="127"/>
      <c r="U428" s="128"/>
      <c r="V428" s="128"/>
      <c r="W428" s="128"/>
      <c r="X428" s="128"/>
      <c r="Y428" s="128"/>
      <c r="Z428" s="128"/>
      <c r="AA428" s="128"/>
      <c r="AB428" s="128"/>
      <c r="AC428" s="128"/>
      <c r="AD428" s="128"/>
      <c r="AE428" s="128"/>
      <c r="AF428" s="128"/>
      <c r="AG428" s="128"/>
      <c r="AH428" s="128"/>
    </row>
    <row r="429" spans="1:34" x14ac:dyDescent="0.3">
      <c r="A429" s="181" t="s">
        <v>715</v>
      </c>
      <c r="B429" s="181" t="s">
        <v>722</v>
      </c>
      <c r="C429" s="181">
        <v>147889</v>
      </c>
      <c r="D429" s="184">
        <v>44579</v>
      </c>
      <c r="E429" s="185">
        <v>11.513400000000001</v>
      </c>
      <c r="F429" s="185">
        <v>8.2444000000000006</v>
      </c>
      <c r="G429" s="185">
        <v>-3.4066999999999998</v>
      </c>
      <c r="H429" s="185">
        <v>2.1747999999999998</v>
      </c>
      <c r="I429" s="185">
        <v>0.86080000000000001</v>
      </c>
      <c r="J429" s="185">
        <v>-2.0076000000000001</v>
      </c>
      <c r="K429" s="185">
        <v>2.6781999999999999</v>
      </c>
      <c r="L429" s="185">
        <v>4.3788</v>
      </c>
      <c r="M429" s="185">
        <v>5.4713000000000003</v>
      </c>
      <c r="N429" s="185">
        <v>5.1337000000000002</v>
      </c>
      <c r="O429" s="185"/>
      <c r="P429" s="185"/>
      <c r="Q429" s="185">
        <v>7.3948999999999998</v>
      </c>
      <c r="R429" s="185"/>
      <c r="S429" s="124" t="s">
        <v>1964</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715</v>
      </c>
      <c r="B430" s="181" t="s">
        <v>723</v>
      </c>
      <c r="C430" s="181">
        <v>147890</v>
      </c>
      <c r="D430" s="184">
        <v>44579</v>
      </c>
      <c r="E430" s="185">
        <v>11.443</v>
      </c>
      <c r="F430" s="185">
        <v>7.6569000000000003</v>
      </c>
      <c r="G430" s="185">
        <v>-3.8260999999999998</v>
      </c>
      <c r="H430" s="185">
        <v>1.7321</v>
      </c>
      <c r="I430" s="185">
        <v>0.45579999999999998</v>
      </c>
      <c r="J430" s="185">
        <v>-2.4070999999999998</v>
      </c>
      <c r="K430" s="185">
        <v>2.2734999999999999</v>
      </c>
      <c r="L430" s="185">
        <v>3.9769999999999999</v>
      </c>
      <c r="M430" s="185">
        <v>5.0938999999999997</v>
      </c>
      <c r="N430" s="185">
        <v>4.7683</v>
      </c>
      <c r="O430" s="185"/>
      <c r="P430" s="185"/>
      <c r="Q430" s="185">
        <v>7.0620000000000003</v>
      </c>
      <c r="R430" s="185"/>
      <c r="S430" s="124" t="s">
        <v>1964</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715</v>
      </c>
      <c r="B431" s="181" t="s">
        <v>724</v>
      </c>
      <c r="C431" s="181">
        <v>147851</v>
      </c>
      <c r="D431" s="184">
        <v>44579</v>
      </c>
      <c r="E431" s="185">
        <v>11.579000000000001</v>
      </c>
      <c r="F431" s="185">
        <v>-2.8368000000000002</v>
      </c>
      <c r="G431" s="185">
        <v>-0.2364</v>
      </c>
      <c r="H431" s="185">
        <v>4.1913999999999998</v>
      </c>
      <c r="I431" s="185">
        <v>4.7144000000000004</v>
      </c>
      <c r="J431" s="185">
        <v>3.8548</v>
      </c>
      <c r="K431" s="185">
        <v>3.3935</v>
      </c>
      <c r="L431" s="185">
        <v>3.7320000000000002</v>
      </c>
      <c r="M431" s="185">
        <v>4.7698</v>
      </c>
      <c r="N431" s="185">
        <v>4.7788000000000004</v>
      </c>
      <c r="O431" s="185"/>
      <c r="P431" s="185"/>
      <c r="Q431" s="185">
        <v>7.3956</v>
      </c>
      <c r="R431" s="185">
        <v>7.4786999999999999</v>
      </c>
      <c r="S431" s="124" t="s">
        <v>1965</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715</v>
      </c>
      <c r="B432" s="181" t="s">
        <v>725</v>
      </c>
      <c r="C432" s="181">
        <v>147850</v>
      </c>
      <c r="D432" s="184">
        <v>44579</v>
      </c>
      <c r="E432" s="185">
        <v>11.579000000000001</v>
      </c>
      <c r="F432" s="185">
        <v>-2.8368000000000002</v>
      </c>
      <c r="G432" s="185">
        <v>-0.2364</v>
      </c>
      <c r="H432" s="185">
        <v>4.1913999999999998</v>
      </c>
      <c r="I432" s="185">
        <v>4.7144000000000004</v>
      </c>
      <c r="J432" s="185">
        <v>3.8548</v>
      </c>
      <c r="K432" s="185">
        <v>3.3935</v>
      </c>
      <c r="L432" s="185">
        <v>3.7320000000000002</v>
      </c>
      <c r="M432" s="185">
        <v>4.7698</v>
      </c>
      <c r="N432" s="185">
        <v>4.7788000000000004</v>
      </c>
      <c r="O432" s="185"/>
      <c r="P432" s="185"/>
      <c r="Q432" s="185">
        <v>7.3956</v>
      </c>
      <c r="R432" s="185">
        <v>7.4786999999999999</v>
      </c>
      <c r="S432" s="124" t="s">
        <v>1965</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715</v>
      </c>
      <c r="B433" s="181" t="s">
        <v>726</v>
      </c>
      <c r="C433" s="181">
        <v>147857</v>
      </c>
      <c r="D433" s="184">
        <v>44579</v>
      </c>
      <c r="E433" s="185">
        <v>11.823</v>
      </c>
      <c r="F433" s="185">
        <v>-17.5886</v>
      </c>
      <c r="G433" s="185">
        <v>-21.713000000000001</v>
      </c>
      <c r="H433" s="185">
        <v>-5.3310000000000004</v>
      </c>
      <c r="I433" s="185">
        <v>-8.7032000000000007</v>
      </c>
      <c r="J433" s="185">
        <v>-10.845800000000001</v>
      </c>
      <c r="K433" s="185">
        <v>2.1627000000000001</v>
      </c>
      <c r="L433" s="185">
        <v>4.6679000000000004</v>
      </c>
      <c r="M433" s="185">
        <v>4.9432999999999998</v>
      </c>
      <c r="N433" s="185">
        <v>4.6904000000000003</v>
      </c>
      <c r="O433" s="185"/>
      <c r="P433" s="185"/>
      <c r="Q433" s="185">
        <v>8.4910999999999994</v>
      </c>
      <c r="R433" s="185">
        <v>8.6513000000000009</v>
      </c>
      <c r="S433" s="124"/>
      <c r="T433" s="127"/>
      <c r="U433" s="128"/>
      <c r="V433" s="128"/>
      <c r="W433" s="128"/>
      <c r="X433" s="128"/>
      <c r="Y433" s="128"/>
      <c r="Z433" s="128"/>
      <c r="AA433" s="128"/>
      <c r="AB433" s="128"/>
      <c r="AC433" s="128"/>
      <c r="AD433" s="128"/>
      <c r="AE433" s="128"/>
      <c r="AF433" s="128"/>
      <c r="AG433" s="128"/>
      <c r="AH433" s="128"/>
    </row>
    <row r="434" spans="1:34" x14ac:dyDescent="0.3">
      <c r="A434" s="181" t="s">
        <v>715</v>
      </c>
      <c r="B434" s="181" t="s">
        <v>727</v>
      </c>
      <c r="C434" s="181">
        <v>147854</v>
      </c>
      <c r="D434" s="184">
        <v>44579</v>
      </c>
      <c r="E434" s="185">
        <v>11.823</v>
      </c>
      <c r="F434" s="185">
        <v>-17.5886</v>
      </c>
      <c r="G434" s="185">
        <v>-21.713000000000001</v>
      </c>
      <c r="H434" s="185">
        <v>-5.3310000000000004</v>
      </c>
      <c r="I434" s="185">
        <v>-8.7032000000000007</v>
      </c>
      <c r="J434" s="185">
        <v>-10.845800000000001</v>
      </c>
      <c r="K434" s="185">
        <v>2.1627000000000001</v>
      </c>
      <c r="L434" s="185">
        <v>4.6679000000000004</v>
      </c>
      <c r="M434" s="185">
        <v>4.9432999999999998</v>
      </c>
      <c r="N434" s="185">
        <v>4.6904000000000003</v>
      </c>
      <c r="O434" s="185"/>
      <c r="P434" s="185"/>
      <c r="Q434" s="185">
        <v>8.4910999999999994</v>
      </c>
      <c r="R434" s="185">
        <v>8.6513000000000009</v>
      </c>
      <c r="S434" s="124"/>
      <c r="T434" s="127"/>
      <c r="U434" s="128"/>
      <c r="V434" s="128"/>
      <c r="W434" s="128"/>
      <c r="X434" s="128"/>
      <c r="Y434" s="128"/>
      <c r="Z434" s="128"/>
      <c r="AA434" s="128"/>
      <c r="AB434" s="128"/>
      <c r="AC434" s="128"/>
      <c r="AD434" s="128"/>
      <c r="AE434" s="128"/>
      <c r="AF434" s="128"/>
      <c r="AG434" s="128"/>
      <c r="AH434" s="128"/>
    </row>
    <row r="435" spans="1:34" x14ac:dyDescent="0.3">
      <c r="A435" s="181" t="s">
        <v>715</v>
      </c>
      <c r="B435" s="181" t="s">
        <v>728</v>
      </c>
      <c r="C435" s="181">
        <v>101656</v>
      </c>
      <c r="D435" s="184">
        <v>44579</v>
      </c>
      <c r="E435" s="185">
        <v>110.6467</v>
      </c>
      <c r="F435" s="185">
        <v>-205.0162</v>
      </c>
      <c r="G435" s="185">
        <v>-42.798000000000002</v>
      </c>
      <c r="H435" s="185">
        <v>11.500400000000001</v>
      </c>
      <c r="I435" s="185">
        <v>28.0701</v>
      </c>
      <c r="J435" s="185">
        <v>35.5488</v>
      </c>
      <c r="K435" s="185">
        <v>4.0572999999999997</v>
      </c>
      <c r="L435" s="185">
        <v>24.1496</v>
      </c>
      <c r="M435" s="185">
        <v>35.558799999999998</v>
      </c>
      <c r="N435" s="185">
        <v>35.116700000000002</v>
      </c>
      <c r="O435" s="185">
        <v>10.6904</v>
      </c>
      <c r="P435" s="185">
        <v>10.027200000000001</v>
      </c>
      <c r="Q435" s="185">
        <v>14.0944</v>
      </c>
      <c r="R435" s="185">
        <v>13.8598</v>
      </c>
      <c r="S435" s="124"/>
      <c r="T435" s="127"/>
      <c r="U435" s="128"/>
      <c r="V435" s="128"/>
      <c r="W435" s="128"/>
      <c r="X435" s="128"/>
      <c r="Y435" s="128"/>
      <c r="Z435" s="128"/>
      <c r="AA435" s="128"/>
      <c r="AB435" s="128"/>
      <c r="AC435" s="128"/>
      <c r="AD435" s="128"/>
      <c r="AE435" s="128"/>
      <c r="AF435" s="128"/>
      <c r="AG435" s="128"/>
      <c r="AH435" s="128"/>
    </row>
    <row r="436" spans="1:34" x14ac:dyDescent="0.3">
      <c r="A436" s="181" t="s">
        <v>715</v>
      </c>
      <c r="B436" s="181" t="s">
        <v>729</v>
      </c>
      <c r="C436" s="181">
        <v>118543</v>
      </c>
      <c r="D436" s="184">
        <v>44579</v>
      </c>
      <c r="E436" s="185">
        <v>121.0763</v>
      </c>
      <c r="F436" s="185">
        <v>-204.05850000000001</v>
      </c>
      <c r="G436" s="185">
        <v>-41.846200000000003</v>
      </c>
      <c r="H436" s="185">
        <v>12.462899999999999</v>
      </c>
      <c r="I436" s="185">
        <v>29.0473</v>
      </c>
      <c r="J436" s="185">
        <v>36.542099999999998</v>
      </c>
      <c r="K436" s="185">
        <v>5.0316000000000001</v>
      </c>
      <c r="L436" s="185">
        <v>25.264500000000002</v>
      </c>
      <c r="M436" s="185">
        <v>36.809699999999999</v>
      </c>
      <c r="N436" s="185">
        <v>36.507399999999997</v>
      </c>
      <c r="O436" s="185">
        <v>11.836600000000001</v>
      </c>
      <c r="P436" s="185">
        <v>11.194000000000001</v>
      </c>
      <c r="Q436" s="185">
        <v>11.273899999999999</v>
      </c>
      <c r="R436" s="185">
        <v>15.0076</v>
      </c>
      <c r="S436" s="124"/>
      <c r="T436" s="127"/>
      <c r="U436" s="128"/>
      <c r="V436" s="128"/>
      <c r="W436" s="128"/>
      <c r="X436" s="128"/>
      <c r="Y436" s="128"/>
      <c r="Z436" s="128"/>
      <c r="AA436" s="128"/>
      <c r="AB436" s="128"/>
      <c r="AC436" s="128"/>
      <c r="AD436" s="128"/>
      <c r="AE436" s="128"/>
      <c r="AF436" s="128"/>
      <c r="AG436" s="128"/>
      <c r="AH436" s="128"/>
    </row>
    <row r="437" spans="1:34" x14ac:dyDescent="0.3">
      <c r="A437" s="181" t="s">
        <v>715</v>
      </c>
      <c r="B437" s="181" t="s">
        <v>730</v>
      </c>
      <c r="C437" s="181">
        <v>102112</v>
      </c>
      <c r="D437" s="184">
        <v>44579</v>
      </c>
      <c r="E437" s="185">
        <v>57.919800000000002</v>
      </c>
      <c r="F437" s="185">
        <v>-181.77979999999999</v>
      </c>
      <c r="G437" s="185">
        <v>-44.867800000000003</v>
      </c>
      <c r="H437" s="185">
        <v>-0.3241</v>
      </c>
      <c r="I437" s="185">
        <v>16.547599999999999</v>
      </c>
      <c r="J437" s="185">
        <v>21.402899999999999</v>
      </c>
      <c r="K437" s="185">
        <v>0.36409999999999998</v>
      </c>
      <c r="L437" s="185">
        <v>14.526</v>
      </c>
      <c r="M437" s="185">
        <v>22.0397</v>
      </c>
      <c r="N437" s="185">
        <v>26.64</v>
      </c>
      <c r="O437" s="185">
        <v>7.2451999999999996</v>
      </c>
      <c r="P437" s="185">
        <v>7.3021000000000003</v>
      </c>
      <c r="Q437" s="185">
        <v>10.164099999999999</v>
      </c>
      <c r="R437" s="185">
        <v>8.2590000000000003</v>
      </c>
      <c r="S437" s="124"/>
      <c r="T437" s="127"/>
      <c r="U437" s="128"/>
      <c r="V437" s="128"/>
      <c r="W437" s="128"/>
      <c r="X437" s="128"/>
      <c r="Y437" s="128"/>
      <c r="Z437" s="128"/>
      <c r="AA437" s="128"/>
      <c r="AB437" s="128"/>
      <c r="AC437" s="128"/>
      <c r="AD437" s="128"/>
      <c r="AE437" s="128"/>
      <c r="AF437" s="128"/>
      <c r="AG437" s="128"/>
      <c r="AH437" s="128"/>
    </row>
    <row r="438" spans="1:34" x14ac:dyDescent="0.3">
      <c r="A438" s="181" t="s">
        <v>715</v>
      </c>
      <c r="B438" s="181" t="s">
        <v>731</v>
      </c>
      <c r="C438" s="181">
        <v>118516</v>
      </c>
      <c r="D438" s="184">
        <v>44579</v>
      </c>
      <c r="E438" s="185">
        <v>61.536299999999997</v>
      </c>
      <c r="F438" s="185">
        <v>-181.13310000000001</v>
      </c>
      <c r="G438" s="185">
        <v>-44.226100000000002</v>
      </c>
      <c r="H438" s="185">
        <v>0.32200000000000001</v>
      </c>
      <c r="I438" s="185">
        <v>17.1953</v>
      </c>
      <c r="J438" s="185">
        <v>22.059100000000001</v>
      </c>
      <c r="K438" s="185">
        <v>1.0375000000000001</v>
      </c>
      <c r="L438" s="185">
        <v>15.290800000000001</v>
      </c>
      <c r="M438" s="185">
        <v>22.901599999999998</v>
      </c>
      <c r="N438" s="185">
        <v>27.5961</v>
      </c>
      <c r="O438" s="185">
        <v>7.9515000000000002</v>
      </c>
      <c r="P438" s="185">
        <v>8.0683000000000007</v>
      </c>
      <c r="Q438" s="185">
        <v>9.5699000000000005</v>
      </c>
      <c r="R438" s="185">
        <v>8.9962</v>
      </c>
      <c r="S438" s="124"/>
      <c r="T438" s="127"/>
      <c r="U438" s="128"/>
      <c r="V438" s="128"/>
      <c r="W438" s="128"/>
      <c r="X438" s="128"/>
      <c r="Y438" s="128"/>
      <c r="Z438" s="128"/>
      <c r="AA438" s="128"/>
      <c r="AB438" s="128"/>
      <c r="AC438" s="128"/>
      <c r="AD438" s="128"/>
      <c r="AE438" s="128"/>
      <c r="AF438" s="128"/>
      <c r="AG438" s="128"/>
      <c r="AH438" s="128"/>
    </row>
    <row r="439" spans="1:34" x14ac:dyDescent="0.3">
      <c r="A439" s="181" t="s">
        <v>715</v>
      </c>
      <c r="B439" s="181" t="s">
        <v>732</v>
      </c>
      <c r="C439" s="181">
        <v>102114</v>
      </c>
      <c r="D439" s="184">
        <v>44579</v>
      </c>
      <c r="E439" s="185">
        <v>36.394399999999997</v>
      </c>
      <c r="F439" s="185">
        <v>-88.940700000000007</v>
      </c>
      <c r="G439" s="185">
        <v>-20.588100000000001</v>
      </c>
      <c r="H439" s="185">
        <v>2.4367999999999999</v>
      </c>
      <c r="I439" s="185">
        <v>12.7849</v>
      </c>
      <c r="J439" s="185">
        <v>14.4598</v>
      </c>
      <c r="K439" s="185">
        <v>3.3940000000000001</v>
      </c>
      <c r="L439" s="185">
        <v>12.432600000000001</v>
      </c>
      <c r="M439" s="185">
        <v>17.500900000000001</v>
      </c>
      <c r="N439" s="185">
        <v>20.898399999999999</v>
      </c>
      <c r="O439" s="185">
        <v>1.1371</v>
      </c>
      <c r="P439" s="185">
        <v>3.4681999999999999</v>
      </c>
      <c r="Q439" s="185">
        <v>7.3789999999999996</v>
      </c>
      <c r="R439" s="185">
        <v>-0.26300000000000001</v>
      </c>
      <c r="S439" s="124" t="s">
        <v>1964</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715</v>
      </c>
      <c r="B440" s="181" t="s">
        <v>733</v>
      </c>
      <c r="C440" s="181">
        <v>118518</v>
      </c>
      <c r="D440" s="184">
        <v>44579</v>
      </c>
      <c r="E440" s="185">
        <v>38.726100000000002</v>
      </c>
      <c r="F440" s="185">
        <v>-88.194500000000005</v>
      </c>
      <c r="G440" s="185">
        <v>-19.820399999999999</v>
      </c>
      <c r="H440" s="185">
        <v>3.22</v>
      </c>
      <c r="I440" s="185">
        <v>13.5616</v>
      </c>
      <c r="J440" s="185">
        <v>15.243</v>
      </c>
      <c r="K440" s="185">
        <v>4.1741000000000001</v>
      </c>
      <c r="L440" s="185">
        <v>13.2568</v>
      </c>
      <c r="M440" s="185">
        <v>18.39</v>
      </c>
      <c r="N440" s="185">
        <v>21.8706</v>
      </c>
      <c r="O440" s="185">
        <v>1.841</v>
      </c>
      <c r="P440" s="185">
        <v>4.2384000000000004</v>
      </c>
      <c r="Q440" s="185">
        <v>6.7308000000000003</v>
      </c>
      <c r="R440" s="185">
        <v>0.44890000000000002</v>
      </c>
      <c r="S440" s="124" t="s">
        <v>1964</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715</v>
      </c>
      <c r="B441" s="181" t="s">
        <v>734</v>
      </c>
      <c r="C441" s="181">
        <v>102547</v>
      </c>
      <c r="D441" s="184">
        <v>44579</v>
      </c>
      <c r="E441" s="185">
        <v>46.8874</v>
      </c>
      <c r="F441" s="185">
        <v>-88.994100000000003</v>
      </c>
      <c r="G441" s="185">
        <v>-18.606100000000001</v>
      </c>
      <c r="H441" s="185">
        <v>1.6353</v>
      </c>
      <c r="I441" s="185">
        <v>12.891400000000001</v>
      </c>
      <c r="J441" s="185">
        <v>16.1724</v>
      </c>
      <c r="K441" s="185">
        <v>1.1124000000000001</v>
      </c>
      <c r="L441" s="185">
        <v>6.9356999999999998</v>
      </c>
      <c r="M441" s="185">
        <v>9.3377999999999997</v>
      </c>
      <c r="N441" s="185">
        <v>9.2055000000000007</v>
      </c>
      <c r="O441" s="185">
        <v>8.3962000000000003</v>
      </c>
      <c r="P441" s="185">
        <v>7.9004000000000003</v>
      </c>
      <c r="Q441" s="185">
        <v>9.2091999999999992</v>
      </c>
      <c r="R441" s="185">
        <v>8.8637999999999995</v>
      </c>
      <c r="S441" s="124"/>
      <c r="T441" s="127"/>
      <c r="U441" s="128"/>
      <c r="V441" s="128"/>
      <c r="W441" s="128"/>
      <c r="X441" s="128"/>
      <c r="Y441" s="128"/>
      <c r="Z441" s="128"/>
      <c r="AA441" s="128"/>
      <c r="AB441" s="128"/>
      <c r="AC441" s="128"/>
      <c r="AD441" s="128"/>
      <c r="AE441" s="128"/>
      <c r="AF441" s="128"/>
      <c r="AG441" s="128"/>
      <c r="AH441" s="128"/>
    </row>
    <row r="442" spans="1:34" x14ac:dyDescent="0.3">
      <c r="A442" s="181" t="s">
        <v>715</v>
      </c>
      <c r="B442" s="181" t="s">
        <v>735</v>
      </c>
      <c r="C442" s="181">
        <v>118519</v>
      </c>
      <c r="D442" s="184">
        <v>44579</v>
      </c>
      <c r="E442" s="185">
        <v>48.862900000000003</v>
      </c>
      <c r="F442" s="185">
        <v>-88.378299999999996</v>
      </c>
      <c r="G442" s="185">
        <v>-18.0228</v>
      </c>
      <c r="H442" s="185">
        <v>2.2311999999999999</v>
      </c>
      <c r="I442" s="185">
        <v>13.4885</v>
      </c>
      <c r="J442" s="185">
        <v>16.767700000000001</v>
      </c>
      <c r="K442" s="185">
        <v>1.6902999999999999</v>
      </c>
      <c r="L442" s="185">
        <v>7.5568999999999997</v>
      </c>
      <c r="M442" s="185">
        <v>9.9763999999999999</v>
      </c>
      <c r="N442" s="185">
        <v>9.8702000000000005</v>
      </c>
      <c r="O442" s="185">
        <v>8.9963999999999995</v>
      </c>
      <c r="P442" s="185">
        <v>8.4282000000000004</v>
      </c>
      <c r="Q442" s="185">
        <v>9.0553000000000008</v>
      </c>
      <c r="R442" s="185">
        <v>9.5478000000000005</v>
      </c>
      <c r="S442" s="124"/>
      <c r="T442" s="127"/>
      <c r="U442" s="128"/>
      <c r="V442" s="128"/>
      <c r="W442" s="128"/>
      <c r="X442" s="128"/>
      <c r="Y442" s="128"/>
      <c r="Z442" s="128"/>
      <c r="AA442" s="128"/>
      <c r="AB442" s="128"/>
      <c r="AC442" s="128"/>
      <c r="AD442" s="128"/>
      <c r="AE442" s="128"/>
      <c r="AF442" s="128"/>
      <c r="AG442" s="128"/>
      <c r="AH442" s="128"/>
    </row>
    <row r="443" spans="1:34" x14ac:dyDescent="0.3">
      <c r="A443" s="181" t="s">
        <v>715</v>
      </c>
      <c r="B443" s="181" t="s">
        <v>736</v>
      </c>
      <c r="C443" s="181">
        <v>132987</v>
      </c>
      <c r="D443" s="184">
        <v>44579</v>
      </c>
      <c r="E443" s="185">
        <v>14.310499999999999</v>
      </c>
      <c r="F443" s="185">
        <v>-177.6712</v>
      </c>
      <c r="G443" s="185">
        <v>-44.796599999999998</v>
      </c>
      <c r="H443" s="185">
        <v>3.5733000000000001</v>
      </c>
      <c r="I443" s="185">
        <v>9.1594999999999995</v>
      </c>
      <c r="J443" s="185">
        <v>13.533300000000001</v>
      </c>
      <c r="K443" s="185">
        <v>0.31909999999999999</v>
      </c>
      <c r="L443" s="185">
        <v>13.313499999999999</v>
      </c>
      <c r="M443" s="185">
        <v>23.937200000000001</v>
      </c>
      <c r="N443" s="185">
        <v>24.734200000000001</v>
      </c>
      <c r="O443" s="185">
        <v>5.4226000000000001</v>
      </c>
      <c r="P443" s="185">
        <v>5.1352000000000002</v>
      </c>
      <c r="Q443" s="185">
        <v>5.1440000000000001</v>
      </c>
      <c r="R443" s="185">
        <v>4.7178000000000004</v>
      </c>
      <c r="S443" s="124"/>
      <c r="T443" s="127"/>
      <c r="U443" s="128"/>
      <c r="V443" s="128"/>
      <c r="W443" s="128"/>
      <c r="X443" s="128"/>
      <c r="Y443" s="128"/>
      <c r="Z443" s="128"/>
      <c r="AA443" s="128"/>
      <c r="AB443" s="128"/>
      <c r="AC443" s="128"/>
      <c r="AD443" s="128"/>
      <c r="AE443" s="128"/>
      <c r="AF443" s="128"/>
      <c r="AG443" s="128"/>
      <c r="AH443" s="128"/>
    </row>
    <row r="444" spans="1:34" x14ac:dyDescent="0.3">
      <c r="A444" s="181" t="s">
        <v>715</v>
      </c>
      <c r="B444" s="181" t="s">
        <v>737</v>
      </c>
      <c r="C444" s="181">
        <v>132989</v>
      </c>
      <c r="D444" s="184">
        <v>44579</v>
      </c>
      <c r="E444" s="185">
        <v>15.6127</v>
      </c>
      <c r="F444" s="185">
        <v>-176.58359999999999</v>
      </c>
      <c r="G444" s="185">
        <v>-43.740699999999997</v>
      </c>
      <c r="H444" s="185">
        <v>4.6463999999999999</v>
      </c>
      <c r="I444" s="185">
        <v>10.2431</v>
      </c>
      <c r="J444" s="185">
        <v>14.606199999999999</v>
      </c>
      <c r="K444" s="185">
        <v>1.3821000000000001</v>
      </c>
      <c r="L444" s="185">
        <v>14.435499999999999</v>
      </c>
      <c r="M444" s="185">
        <v>25.136800000000001</v>
      </c>
      <c r="N444" s="185">
        <v>25.944400000000002</v>
      </c>
      <c r="O444" s="185">
        <v>6.2413999999999996</v>
      </c>
      <c r="P444" s="185">
        <v>6.1867000000000001</v>
      </c>
      <c r="Q444" s="185">
        <v>6.4333999999999998</v>
      </c>
      <c r="R444" s="185">
        <v>5.5712000000000002</v>
      </c>
      <c r="S444" s="124"/>
      <c r="T444" s="127"/>
      <c r="U444" s="128"/>
      <c r="V444" s="128"/>
      <c r="W444" s="128"/>
      <c r="X444" s="128"/>
      <c r="Y444" s="128"/>
      <c r="Z444" s="128"/>
      <c r="AA444" s="128"/>
      <c r="AB444" s="128"/>
      <c r="AC444" s="128"/>
      <c r="AD444" s="128"/>
      <c r="AE444" s="128"/>
      <c r="AF444" s="128"/>
      <c r="AG444" s="128"/>
      <c r="AH444" s="128"/>
    </row>
    <row r="445" spans="1:34" x14ac:dyDescent="0.3">
      <c r="A445" s="181" t="s">
        <v>715</v>
      </c>
      <c r="B445" s="181" t="s">
        <v>738</v>
      </c>
      <c r="C445" s="181">
        <v>130543</v>
      </c>
      <c r="D445" s="184">
        <v>44579</v>
      </c>
      <c r="E445" s="185">
        <v>28.823699999999999</v>
      </c>
      <c r="F445" s="185">
        <v>-231.02459999999999</v>
      </c>
      <c r="G445" s="185">
        <v>-47.241100000000003</v>
      </c>
      <c r="H445" s="185">
        <v>5.1426999999999996</v>
      </c>
      <c r="I445" s="185">
        <v>17.088999999999999</v>
      </c>
      <c r="J445" s="185">
        <v>25.392600000000002</v>
      </c>
      <c r="K445" s="185">
        <v>-0.2641</v>
      </c>
      <c r="L445" s="185">
        <v>11.940099999999999</v>
      </c>
      <c r="M445" s="185">
        <v>22.6812</v>
      </c>
      <c r="N445" s="185">
        <v>22.731300000000001</v>
      </c>
      <c r="O445" s="185">
        <v>15.0907</v>
      </c>
      <c r="P445" s="185">
        <v>12.5594</v>
      </c>
      <c r="Q445" s="185">
        <v>11.3628</v>
      </c>
      <c r="R445" s="185">
        <v>18.569600000000001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81" t="s">
        <v>715</v>
      </c>
      <c r="B446" s="181" t="s">
        <v>739</v>
      </c>
      <c r="C446" s="181">
        <v>130533</v>
      </c>
      <c r="D446" s="184">
        <v>44579</v>
      </c>
      <c r="E446" s="185">
        <v>26.824200000000001</v>
      </c>
      <c r="F446" s="185">
        <v>-231.74520000000001</v>
      </c>
      <c r="G446" s="185">
        <v>-48.050899999999999</v>
      </c>
      <c r="H446" s="185">
        <v>4.2995000000000001</v>
      </c>
      <c r="I446" s="185">
        <v>16.244499999999999</v>
      </c>
      <c r="J446" s="185">
        <v>24.5242</v>
      </c>
      <c r="K446" s="185">
        <v>-1.1121000000000001</v>
      </c>
      <c r="L446" s="185">
        <v>11.0913</v>
      </c>
      <c r="M446" s="185">
        <v>21.8157</v>
      </c>
      <c r="N446" s="185">
        <v>21.8811</v>
      </c>
      <c r="O446" s="185">
        <v>14.2424</v>
      </c>
      <c r="P446" s="185">
        <v>11.643000000000001</v>
      </c>
      <c r="Q446" s="185">
        <v>10.4184</v>
      </c>
      <c r="R446" s="185">
        <v>17.702000000000002</v>
      </c>
      <c r="S446" s="124"/>
      <c r="T446" s="127"/>
      <c r="U446" s="128"/>
      <c r="V446" s="128"/>
      <c r="W446" s="128"/>
      <c r="X446" s="128"/>
      <c r="Y446" s="128"/>
      <c r="Z446" s="128"/>
      <c r="AA446" s="128"/>
      <c r="AB446" s="128"/>
      <c r="AC446" s="128"/>
      <c r="AD446" s="128"/>
      <c r="AE446" s="128"/>
      <c r="AF446" s="128"/>
      <c r="AG446" s="128"/>
      <c r="AH446" s="128"/>
    </row>
    <row r="447" spans="1:34" x14ac:dyDescent="0.3">
      <c r="A447" s="181" t="s">
        <v>715</v>
      </c>
      <c r="B447" s="181" t="s">
        <v>740</v>
      </c>
      <c r="C447" s="181">
        <v>129195</v>
      </c>
      <c r="D447" s="184">
        <v>44579</v>
      </c>
      <c r="E447" s="185">
        <v>17.486000000000001</v>
      </c>
      <c r="F447" s="185">
        <v>-45.656500000000001</v>
      </c>
      <c r="G447" s="185">
        <v>-14.6403</v>
      </c>
      <c r="H447" s="185">
        <v>1.0439000000000001</v>
      </c>
      <c r="I447" s="185">
        <v>3.0152999999999999</v>
      </c>
      <c r="J447" s="185">
        <v>3.7433999999999998</v>
      </c>
      <c r="K447" s="185">
        <v>0.75470000000000004</v>
      </c>
      <c r="L447" s="185">
        <v>4.899</v>
      </c>
      <c r="M447" s="185">
        <v>6.0434000000000001</v>
      </c>
      <c r="N447" s="185">
        <v>4.6208</v>
      </c>
      <c r="O447" s="185">
        <v>6.4945000000000004</v>
      </c>
      <c r="P447" s="185">
        <v>5.7866999999999997</v>
      </c>
      <c r="Q447" s="185">
        <v>7.5008999999999997</v>
      </c>
      <c r="R447" s="185">
        <v>6.59</v>
      </c>
      <c r="S447" s="124" t="s">
        <v>1964</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715</v>
      </c>
      <c r="B448" s="181" t="s">
        <v>741</v>
      </c>
      <c r="C448" s="181">
        <v>129197</v>
      </c>
      <c r="D448" s="184">
        <v>44579</v>
      </c>
      <c r="E448" s="185">
        <v>18.0718</v>
      </c>
      <c r="F448" s="185">
        <v>-44.984299999999998</v>
      </c>
      <c r="G448" s="185">
        <v>-13.9148</v>
      </c>
      <c r="H448" s="185">
        <v>1.7895000000000001</v>
      </c>
      <c r="I448" s="185">
        <v>3.7563</v>
      </c>
      <c r="J448" s="185">
        <v>4.4926000000000004</v>
      </c>
      <c r="K448" s="185">
        <v>1.5028999999999999</v>
      </c>
      <c r="L448" s="185">
        <v>5.6631</v>
      </c>
      <c r="M448" s="185">
        <v>6.8247</v>
      </c>
      <c r="N448" s="185">
        <v>5.4074999999999998</v>
      </c>
      <c r="O448" s="185">
        <v>7.2466999999999997</v>
      </c>
      <c r="P448" s="185">
        <v>6.3409000000000004</v>
      </c>
      <c r="Q448" s="185">
        <v>7.9603999999999999</v>
      </c>
      <c r="R448" s="185">
        <v>7.3949999999999996</v>
      </c>
      <c r="S448" s="124" t="s">
        <v>1964</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715</v>
      </c>
      <c r="B449" s="181" t="s">
        <v>742</v>
      </c>
      <c r="C449" s="181">
        <v>102137</v>
      </c>
      <c r="D449" s="184">
        <v>44579</v>
      </c>
      <c r="E449" s="185">
        <v>78.466899999999995</v>
      </c>
      <c r="F449" s="185">
        <v>-53.693899999999999</v>
      </c>
      <c r="G449" s="185">
        <v>-10.3034</v>
      </c>
      <c r="H449" s="185">
        <v>12.4696</v>
      </c>
      <c r="I449" s="185">
        <v>13.452500000000001</v>
      </c>
      <c r="J449" s="185">
        <v>13.879</v>
      </c>
      <c r="K449" s="185">
        <v>-2.8448000000000002</v>
      </c>
      <c r="L449" s="185">
        <v>9.1193000000000008</v>
      </c>
      <c r="M449" s="185">
        <v>15.911799999999999</v>
      </c>
      <c r="N449" s="185">
        <v>15.811500000000001</v>
      </c>
      <c r="O449" s="185">
        <v>13.4628</v>
      </c>
      <c r="P449" s="185">
        <v>12.3889</v>
      </c>
      <c r="Q449" s="185">
        <v>12.0557</v>
      </c>
      <c r="R449" s="185">
        <v>14.8005</v>
      </c>
      <c r="S449" s="124"/>
      <c r="T449" s="127"/>
      <c r="U449" s="128"/>
      <c r="V449" s="128"/>
      <c r="W449" s="128"/>
      <c r="X449" s="128"/>
      <c r="Y449" s="128"/>
      <c r="Z449" s="128"/>
      <c r="AA449" s="128"/>
      <c r="AB449" s="128"/>
      <c r="AC449" s="128"/>
      <c r="AD449" s="128"/>
      <c r="AE449" s="128"/>
      <c r="AF449" s="128"/>
      <c r="AG449" s="128"/>
      <c r="AH449" s="128"/>
    </row>
    <row r="450" spans="1:34" x14ac:dyDescent="0.3">
      <c r="A450" s="181" t="s">
        <v>715</v>
      </c>
      <c r="B450" s="181" t="s">
        <v>743</v>
      </c>
      <c r="C450" s="181">
        <v>120679</v>
      </c>
      <c r="D450" s="184">
        <v>44579</v>
      </c>
      <c r="E450" s="185">
        <v>83.440799999999996</v>
      </c>
      <c r="F450" s="185">
        <v>-52.5914</v>
      </c>
      <c r="G450" s="185">
        <v>-9.2096999999999998</v>
      </c>
      <c r="H450" s="185">
        <v>13.583299999999999</v>
      </c>
      <c r="I450" s="185">
        <v>14.582100000000001</v>
      </c>
      <c r="J450" s="185">
        <v>15.0511</v>
      </c>
      <c r="K450" s="185">
        <v>-1.6996</v>
      </c>
      <c r="L450" s="185">
        <v>10.3657</v>
      </c>
      <c r="M450" s="185">
        <v>17.2883</v>
      </c>
      <c r="N450" s="185">
        <v>17.2684</v>
      </c>
      <c r="O450" s="185">
        <v>14.9252</v>
      </c>
      <c r="P450" s="185">
        <v>13.287599999999999</v>
      </c>
      <c r="Q450" s="185">
        <v>12.3108</v>
      </c>
      <c r="R450" s="185">
        <v>16.2395</v>
      </c>
      <c r="S450" s="124"/>
      <c r="T450" s="127"/>
      <c r="U450" s="128"/>
      <c r="V450" s="128"/>
      <c r="W450" s="128"/>
      <c r="X450" s="128"/>
      <c r="Y450" s="128"/>
      <c r="Z450" s="128"/>
      <c r="AA450" s="128"/>
      <c r="AB450" s="128"/>
      <c r="AC450" s="128"/>
      <c r="AD450" s="128"/>
      <c r="AE450" s="128"/>
      <c r="AF450" s="128"/>
      <c r="AG450" s="128"/>
      <c r="AH450" s="128"/>
    </row>
    <row r="451" spans="1:34" x14ac:dyDescent="0.3">
      <c r="A451" s="181" t="s">
        <v>715</v>
      </c>
      <c r="B451" s="181" t="s">
        <v>744</v>
      </c>
      <c r="C451" s="181">
        <v>102141</v>
      </c>
      <c r="D451" s="184">
        <v>44579</v>
      </c>
      <c r="E451" s="185">
        <v>35.457900000000002</v>
      </c>
      <c r="F451" s="185">
        <v>18.538399999999999</v>
      </c>
      <c r="G451" s="185">
        <v>-3.5756999999999999</v>
      </c>
      <c r="H451" s="185">
        <v>-0.97040000000000004</v>
      </c>
      <c r="I451" s="185">
        <v>-1.5431999999999999</v>
      </c>
      <c r="J451" s="185">
        <v>-2.7597999999999998</v>
      </c>
      <c r="K451" s="185">
        <v>8.8400000000000006E-2</v>
      </c>
      <c r="L451" s="185">
        <v>3.1970000000000001</v>
      </c>
      <c r="M451" s="185">
        <v>3.863</v>
      </c>
      <c r="N451" s="185">
        <v>3.8752</v>
      </c>
      <c r="O451" s="185">
        <v>7.2420999999999998</v>
      </c>
      <c r="P451" s="185">
        <v>6.8189000000000002</v>
      </c>
      <c r="Q451" s="185">
        <v>7.2439999999999998</v>
      </c>
      <c r="R451" s="185">
        <v>6.5579999999999998</v>
      </c>
      <c r="S451" s="124" t="s">
        <v>1964</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715</v>
      </c>
      <c r="B452" s="181" t="s">
        <v>745</v>
      </c>
      <c r="C452" s="181">
        <v>120702</v>
      </c>
      <c r="D452" s="184">
        <v>44579</v>
      </c>
      <c r="E452" s="185">
        <v>36.610799999999998</v>
      </c>
      <c r="F452" s="185">
        <v>18.852499999999999</v>
      </c>
      <c r="G452" s="185">
        <v>-3.2639</v>
      </c>
      <c r="H452" s="185">
        <v>-0.65510000000000002</v>
      </c>
      <c r="I452" s="185">
        <v>-1.2172000000000001</v>
      </c>
      <c r="J452" s="185">
        <v>-2.4312</v>
      </c>
      <c r="K452" s="185">
        <v>0.41770000000000002</v>
      </c>
      <c r="L452" s="185">
        <v>3.5326</v>
      </c>
      <c r="M452" s="185">
        <v>4.1832000000000003</v>
      </c>
      <c r="N452" s="185">
        <v>4.1630000000000003</v>
      </c>
      <c r="O452" s="185">
        <v>7.617</v>
      </c>
      <c r="P452" s="185">
        <v>7.2961</v>
      </c>
      <c r="Q452" s="185">
        <v>8.5907</v>
      </c>
      <c r="R452" s="185">
        <v>6.8266999999999998</v>
      </c>
      <c r="S452" s="124" t="s">
        <v>1964</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715</v>
      </c>
      <c r="B453" s="181" t="s">
        <v>746</v>
      </c>
      <c r="C453" s="181">
        <v>102139</v>
      </c>
      <c r="D453" s="184">
        <v>44579</v>
      </c>
      <c r="E453" s="185">
        <v>44.124099999999999</v>
      </c>
      <c r="F453" s="185">
        <v>-31.076699999999999</v>
      </c>
      <c r="G453" s="185">
        <v>-8.6775000000000002</v>
      </c>
      <c r="H453" s="185">
        <v>5.2047999999999996</v>
      </c>
      <c r="I453" s="185">
        <v>8.1795000000000009</v>
      </c>
      <c r="J453" s="185">
        <v>5.5537000000000001</v>
      </c>
      <c r="K453" s="185">
        <v>1.3795999999999999</v>
      </c>
      <c r="L453" s="185">
        <v>6.4288999999999996</v>
      </c>
      <c r="M453" s="185">
        <v>10.7384</v>
      </c>
      <c r="N453" s="185">
        <v>10.727399999999999</v>
      </c>
      <c r="O453" s="185">
        <v>9.5127000000000006</v>
      </c>
      <c r="P453" s="185">
        <v>8.0065000000000008</v>
      </c>
      <c r="Q453" s="185">
        <v>8.5475999999999992</v>
      </c>
      <c r="R453" s="185">
        <v>9.8805999999999994</v>
      </c>
      <c r="S453" s="124"/>
      <c r="T453" s="127"/>
      <c r="U453" s="128"/>
      <c r="V453" s="128"/>
      <c r="W453" s="128"/>
      <c r="X453" s="128"/>
      <c r="Y453" s="128"/>
      <c r="Z453" s="128"/>
      <c r="AA453" s="128"/>
      <c r="AB453" s="128"/>
      <c r="AC453" s="128"/>
      <c r="AD453" s="128"/>
      <c r="AE453" s="128"/>
      <c r="AF453" s="128"/>
      <c r="AG453" s="128"/>
      <c r="AH453" s="128"/>
    </row>
    <row r="454" spans="1:34" x14ac:dyDescent="0.3">
      <c r="A454" s="181" t="s">
        <v>715</v>
      </c>
      <c r="B454" s="181" t="s">
        <v>747</v>
      </c>
      <c r="C454" s="181">
        <v>120313</v>
      </c>
      <c r="D454" s="184">
        <v>44579</v>
      </c>
      <c r="E454" s="185">
        <v>46.309100000000001</v>
      </c>
      <c r="F454" s="185">
        <v>-30.398499999999999</v>
      </c>
      <c r="G454" s="185">
        <v>-7.9930000000000003</v>
      </c>
      <c r="H454" s="185">
        <v>5.8841999999999999</v>
      </c>
      <c r="I454" s="185">
        <v>8.8633000000000006</v>
      </c>
      <c r="J454" s="185">
        <v>6.2384000000000004</v>
      </c>
      <c r="K454" s="185">
        <v>2.0625</v>
      </c>
      <c r="L454" s="185">
        <v>7.1322999999999999</v>
      </c>
      <c r="M454" s="185">
        <v>11.4453</v>
      </c>
      <c r="N454" s="185">
        <v>11.403</v>
      </c>
      <c r="O454" s="185">
        <v>10.152200000000001</v>
      </c>
      <c r="P454" s="185">
        <v>8.5761000000000003</v>
      </c>
      <c r="Q454" s="185">
        <v>9.2827999999999999</v>
      </c>
      <c r="R454" s="185">
        <v>10.558</v>
      </c>
      <c r="S454" s="124"/>
      <c r="T454" s="127"/>
      <c r="U454" s="128"/>
      <c r="V454" s="128"/>
      <c r="W454" s="128"/>
      <c r="X454" s="128"/>
      <c r="Y454" s="128"/>
      <c r="Z454" s="128"/>
      <c r="AA454" s="128"/>
      <c r="AB454" s="128"/>
      <c r="AC454" s="128"/>
      <c r="AD454" s="128"/>
      <c r="AE454" s="128"/>
      <c r="AF454" s="128"/>
      <c r="AG454" s="128"/>
      <c r="AH454" s="128"/>
    </row>
    <row r="455" spans="1:34" x14ac:dyDescent="0.3">
      <c r="A455" s="181" t="s">
        <v>715</v>
      </c>
      <c r="B455" s="181" t="s">
        <v>748</v>
      </c>
      <c r="C455" s="181">
        <v>118410</v>
      </c>
      <c r="D455" s="184">
        <v>44579</v>
      </c>
      <c r="E455" s="185">
        <v>36.716000000000001</v>
      </c>
      <c r="F455" s="185">
        <v>-4.2742000000000004</v>
      </c>
      <c r="G455" s="185">
        <v>-1.8635999999999999</v>
      </c>
      <c r="H455" s="185">
        <v>4.2640000000000002</v>
      </c>
      <c r="I455" s="185">
        <v>3.4626999999999999</v>
      </c>
      <c r="J455" s="185">
        <v>1.9261999999999999</v>
      </c>
      <c r="K455" s="185">
        <v>2.8997000000000002</v>
      </c>
      <c r="L455" s="185">
        <v>3.3834</v>
      </c>
      <c r="M455" s="185">
        <v>4.2327000000000004</v>
      </c>
      <c r="N455" s="185">
        <v>4.1505999999999998</v>
      </c>
      <c r="O455" s="185">
        <v>8.2552000000000003</v>
      </c>
      <c r="P455" s="185">
        <v>7.5187999999999997</v>
      </c>
      <c r="Q455" s="185">
        <v>8.3903999999999996</v>
      </c>
      <c r="R455" s="185">
        <v>7.0594000000000001</v>
      </c>
      <c r="S455" s="124" t="s">
        <v>1965</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715</v>
      </c>
      <c r="B456" s="181" t="s">
        <v>749</v>
      </c>
      <c r="C456" s="181">
        <v>108545</v>
      </c>
      <c r="D456" s="184">
        <v>44579</v>
      </c>
      <c r="E456" s="185">
        <v>35.363999999999997</v>
      </c>
      <c r="F456" s="185">
        <v>-4.6440000000000001</v>
      </c>
      <c r="G456" s="185">
        <v>-2.1154000000000002</v>
      </c>
      <c r="H456" s="185">
        <v>3.9546000000000001</v>
      </c>
      <c r="I456" s="185">
        <v>3.1665999999999999</v>
      </c>
      <c r="J456" s="185">
        <v>1.6344000000000001</v>
      </c>
      <c r="K456" s="185">
        <v>2.5710999999999999</v>
      </c>
      <c r="L456" s="185">
        <v>3.0388999999999999</v>
      </c>
      <c r="M456" s="185">
        <v>3.8791000000000002</v>
      </c>
      <c r="N456" s="185">
        <v>3.7865000000000002</v>
      </c>
      <c r="O456" s="185">
        <v>7.8613</v>
      </c>
      <c r="P456" s="185">
        <v>7.0971000000000002</v>
      </c>
      <c r="Q456" s="185">
        <v>7.5476999999999999</v>
      </c>
      <c r="R456" s="185">
        <v>6.6661999999999999</v>
      </c>
      <c r="S456" s="124" t="s">
        <v>1965</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715</v>
      </c>
      <c r="B457" s="181" t="s">
        <v>750</v>
      </c>
      <c r="C457" s="181">
        <v>118486</v>
      </c>
      <c r="D457" s="184">
        <v>44579</v>
      </c>
      <c r="E457" s="185">
        <v>27.628299999999999</v>
      </c>
      <c r="F457" s="185">
        <v>-135.43770000000001</v>
      </c>
      <c r="G457" s="185">
        <v>-28.6767</v>
      </c>
      <c r="H457" s="185">
        <v>-1.3585</v>
      </c>
      <c r="I457" s="185">
        <v>8.6060999999999996</v>
      </c>
      <c r="J457" s="185">
        <v>20.534800000000001</v>
      </c>
      <c r="K457" s="185">
        <v>2.7719999999999998</v>
      </c>
      <c r="L457" s="185">
        <v>10.347799999999999</v>
      </c>
      <c r="M457" s="185">
        <v>11.452199999999999</v>
      </c>
      <c r="N457" s="185">
        <v>9.5330999999999992</v>
      </c>
      <c r="O457" s="185">
        <v>9.1562999999999999</v>
      </c>
      <c r="P457" s="185">
        <v>8.2857000000000003</v>
      </c>
      <c r="Q457" s="185">
        <v>9.1720000000000006</v>
      </c>
      <c r="R457" s="185">
        <v>8.8941999999999997</v>
      </c>
      <c r="S457" s="124"/>
      <c r="T457" s="127"/>
      <c r="U457" s="128"/>
      <c r="V457" s="128"/>
      <c r="W457" s="128"/>
      <c r="X457" s="128"/>
      <c r="Y457" s="128"/>
      <c r="Z457" s="128"/>
      <c r="AA457" s="128"/>
      <c r="AB457" s="128"/>
      <c r="AC457" s="128"/>
      <c r="AD457" s="128"/>
      <c r="AE457" s="128"/>
      <c r="AF457" s="128"/>
      <c r="AG457" s="128"/>
      <c r="AH457" s="128"/>
    </row>
    <row r="458" spans="1:34" x14ac:dyDescent="0.3">
      <c r="A458" s="181" t="s">
        <v>715</v>
      </c>
      <c r="B458" s="181" t="s">
        <v>751</v>
      </c>
      <c r="C458" s="181">
        <v>112327</v>
      </c>
      <c r="D458" s="184">
        <v>44579</v>
      </c>
      <c r="E458" s="185">
        <v>26.302499999999998</v>
      </c>
      <c r="F458" s="185">
        <v>-136.17859999999999</v>
      </c>
      <c r="G458" s="185">
        <v>-29.014500000000002</v>
      </c>
      <c r="H458" s="185">
        <v>-1.8628</v>
      </c>
      <c r="I458" s="185">
        <v>8.1035000000000004</v>
      </c>
      <c r="J458" s="185">
        <v>20.069700000000001</v>
      </c>
      <c r="K458" s="185">
        <v>2.1749000000000001</v>
      </c>
      <c r="L458" s="185">
        <v>9.6786999999999992</v>
      </c>
      <c r="M458" s="185">
        <v>10.754899999999999</v>
      </c>
      <c r="N458" s="185">
        <v>8.8219999999999992</v>
      </c>
      <c r="O458" s="185">
        <v>8.4071999999999996</v>
      </c>
      <c r="P458" s="185">
        <v>7.5415999999999999</v>
      </c>
      <c r="Q458" s="185">
        <v>8.4346999999999994</v>
      </c>
      <c r="R458" s="185">
        <v>8.1784999999999997</v>
      </c>
      <c r="S458" s="124"/>
      <c r="T458" s="127"/>
      <c r="U458" s="128"/>
      <c r="V458" s="128"/>
      <c r="W458" s="128"/>
      <c r="X458" s="128"/>
      <c r="Y458" s="128"/>
      <c r="Z458" s="128"/>
      <c r="AA458" s="128"/>
      <c r="AB458" s="128"/>
      <c r="AC458" s="128"/>
      <c r="AD458" s="128"/>
      <c r="AE458" s="128"/>
      <c r="AF458" s="128"/>
      <c r="AG458" s="128"/>
      <c r="AH458" s="128"/>
    </row>
    <row r="459" spans="1:34" x14ac:dyDescent="0.3">
      <c r="A459" s="181" t="s">
        <v>715</v>
      </c>
      <c r="B459" s="181" t="s">
        <v>752</v>
      </c>
      <c r="C459" s="181">
        <v>118489</v>
      </c>
      <c r="D459" s="184">
        <v>44579</v>
      </c>
      <c r="E459" s="185">
        <v>31.356400000000001</v>
      </c>
      <c r="F459" s="185">
        <v>-235.81370000000001</v>
      </c>
      <c r="G459" s="185">
        <v>-44.538800000000002</v>
      </c>
      <c r="H459" s="185">
        <v>-4.3033999999999999</v>
      </c>
      <c r="I459" s="185">
        <v>11.8184</v>
      </c>
      <c r="J459" s="185">
        <v>33.409199999999998</v>
      </c>
      <c r="K459" s="185">
        <v>0.28999999999999998</v>
      </c>
      <c r="L459" s="185">
        <v>14.619</v>
      </c>
      <c r="M459" s="185">
        <v>20.0456</v>
      </c>
      <c r="N459" s="185">
        <v>16.3874</v>
      </c>
      <c r="O459" s="185">
        <v>11.7493</v>
      </c>
      <c r="P459" s="185">
        <v>9.8178000000000001</v>
      </c>
      <c r="Q459" s="185">
        <v>10.129099999999999</v>
      </c>
      <c r="R459" s="185">
        <v>12.8566</v>
      </c>
      <c r="S459" s="124"/>
      <c r="T459" s="127"/>
      <c r="U459" s="128"/>
      <c r="V459" s="128"/>
      <c r="W459" s="128"/>
      <c r="X459" s="128"/>
      <c r="Y459" s="128"/>
      <c r="Z459" s="128"/>
      <c r="AA459" s="128"/>
      <c r="AB459" s="128"/>
      <c r="AC459" s="128"/>
      <c r="AD459" s="128"/>
      <c r="AE459" s="128"/>
      <c r="AF459" s="128"/>
      <c r="AG459" s="128"/>
      <c r="AH459" s="128"/>
    </row>
    <row r="460" spans="1:34" x14ac:dyDescent="0.3">
      <c r="A460" s="181" t="s">
        <v>715</v>
      </c>
      <c r="B460" s="181" t="s">
        <v>753</v>
      </c>
      <c r="C460" s="181">
        <v>112329</v>
      </c>
      <c r="D460" s="184">
        <v>44579</v>
      </c>
      <c r="E460" s="185">
        <v>29.914100000000001</v>
      </c>
      <c r="F460" s="185">
        <v>-236.63120000000001</v>
      </c>
      <c r="G460" s="185">
        <v>-45.104900000000001</v>
      </c>
      <c r="H460" s="185">
        <v>-4.9630999999999998</v>
      </c>
      <c r="I460" s="185">
        <v>11.159700000000001</v>
      </c>
      <c r="J460" s="185">
        <v>32.752800000000001</v>
      </c>
      <c r="K460" s="185">
        <v>-0.42659999999999998</v>
      </c>
      <c r="L460" s="185">
        <v>13.8192</v>
      </c>
      <c r="M460" s="185">
        <v>19.194600000000001</v>
      </c>
      <c r="N460" s="185">
        <v>15.5297</v>
      </c>
      <c r="O460" s="185">
        <v>10.9711</v>
      </c>
      <c r="P460" s="185">
        <v>9.0957000000000008</v>
      </c>
      <c r="Q460" s="185">
        <v>9.6092999999999993</v>
      </c>
      <c r="R460" s="185">
        <v>12.0641</v>
      </c>
      <c r="S460" s="124"/>
      <c r="T460" s="127"/>
      <c r="U460" s="128"/>
      <c r="V460" s="128"/>
      <c r="W460" s="128"/>
      <c r="X460" s="128"/>
      <c r="Y460" s="128"/>
      <c r="Z460" s="128"/>
      <c r="AA460" s="128"/>
      <c r="AB460" s="128"/>
      <c r="AC460" s="128"/>
      <c r="AD460" s="128"/>
      <c r="AE460" s="128"/>
      <c r="AF460" s="128"/>
      <c r="AG460" s="128"/>
      <c r="AH460" s="128"/>
    </row>
    <row r="461" spans="1:34" x14ac:dyDescent="0.3">
      <c r="A461" s="181" t="s">
        <v>715</v>
      </c>
      <c r="B461" s="181" t="s">
        <v>1996</v>
      </c>
      <c r="C461" s="181">
        <v>102574</v>
      </c>
      <c r="D461" s="184">
        <v>44579</v>
      </c>
      <c r="E461" s="185">
        <v>137.983</v>
      </c>
      <c r="F461" s="185">
        <v>-261.05759999999998</v>
      </c>
      <c r="G461" s="185">
        <v>-45.0762</v>
      </c>
      <c r="H461" s="185">
        <v>13.639699999999999</v>
      </c>
      <c r="I461" s="185">
        <v>24.815899999999999</v>
      </c>
      <c r="J461" s="185">
        <v>29.746400000000001</v>
      </c>
      <c r="K461" s="185">
        <v>1.2749999999999999</v>
      </c>
      <c r="L461" s="185">
        <v>17.510899999999999</v>
      </c>
      <c r="M461" s="185">
        <v>27.288699999999999</v>
      </c>
      <c r="N461" s="185">
        <v>25.6996</v>
      </c>
      <c r="O461" s="185">
        <v>20.532699999999998</v>
      </c>
      <c r="P461" s="185">
        <v>15.193300000000001</v>
      </c>
      <c r="Q461" s="185">
        <v>16.2255</v>
      </c>
      <c r="R461" s="185">
        <v>24.892199999999999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81" t="s">
        <v>715</v>
      </c>
      <c r="B462" s="181" t="s">
        <v>1997</v>
      </c>
      <c r="C462" s="181">
        <v>119777</v>
      </c>
      <c r="D462" s="184">
        <v>44579</v>
      </c>
      <c r="E462" s="185">
        <v>144.65299999999999</v>
      </c>
      <c r="F462" s="185">
        <v>-260.54790000000003</v>
      </c>
      <c r="G462" s="185">
        <v>-44.257100000000001</v>
      </c>
      <c r="H462" s="185">
        <v>14.422499999999999</v>
      </c>
      <c r="I462" s="185">
        <v>25.6264</v>
      </c>
      <c r="J462" s="185">
        <v>30.572800000000001</v>
      </c>
      <c r="K462" s="185">
        <v>2.1343000000000001</v>
      </c>
      <c r="L462" s="185">
        <v>18.408799999999999</v>
      </c>
      <c r="M462" s="185">
        <v>28.277899999999999</v>
      </c>
      <c r="N462" s="185">
        <v>26.676400000000001</v>
      </c>
      <c r="O462" s="185">
        <v>21.276900000000001</v>
      </c>
      <c r="P462" s="185">
        <v>16.053999999999998</v>
      </c>
      <c r="Q462" s="185">
        <v>15.536899999999999</v>
      </c>
      <c r="R462" s="185">
        <v>25.680800000000001</v>
      </c>
      <c r="S462" s="124"/>
      <c r="T462" s="127"/>
      <c r="U462" s="128"/>
      <c r="V462" s="128"/>
      <c r="W462" s="128"/>
      <c r="X462" s="128"/>
      <c r="Y462" s="128"/>
      <c r="Z462" s="128"/>
      <c r="AA462" s="128"/>
      <c r="AB462" s="128"/>
      <c r="AC462" s="128"/>
      <c r="AD462" s="128"/>
      <c r="AE462" s="128"/>
      <c r="AF462" s="128"/>
      <c r="AG462" s="128"/>
      <c r="AH462" s="128"/>
    </row>
    <row r="463" spans="1:34" x14ac:dyDescent="0.3">
      <c r="A463" s="181" t="s">
        <v>715</v>
      </c>
      <c r="B463" s="181" t="s">
        <v>754</v>
      </c>
      <c r="C463" s="181">
        <v>117608</v>
      </c>
      <c r="D463" s="184">
        <v>44579</v>
      </c>
      <c r="E463" s="185">
        <v>23.869599999999998</v>
      </c>
      <c r="F463" s="185">
        <v>-98.059700000000007</v>
      </c>
      <c r="G463" s="185">
        <v>-10.31</v>
      </c>
      <c r="H463" s="185">
        <v>14.1281</v>
      </c>
      <c r="I463" s="185">
        <v>15.8901</v>
      </c>
      <c r="J463" s="185">
        <v>18.526299999999999</v>
      </c>
      <c r="K463" s="185">
        <v>0.85119999999999996</v>
      </c>
      <c r="L463" s="185">
        <v>7.4574999999999996</v>
      </c>
      <c r="M463" s="185">
        <v>9.7639999999999993</v>
      </c>
      <c r="N463" s="185">
        <v>8.3621999999999996</v>
      </c>
      <c r="O463" s="185">
        <v>9.8909000000000002</v>
      </c>
      <c r="P463" s="185">
        <v>8.9009</v>
      </c>
      <c r="Q463" s="185">
        <v>9.5602999999999998</v>
      </c>
      <c r="R463" s="185">
        <v>10.7965</v>
      </c>
      <c r="S463" s="124"/>
      <c r="T463" s="127"/>
      <c r="U463" s="128"/>
      <c r="V463" s="128"/>
      <c r="W463" s="128"/>
      <c r="X463" s="128"/>
      <c r="Y463" s="128"/>
      <c r="Z463" s="128"/>
      <c r="AA463" s="128"/>
      <c r="AB463" s="128"/>
      <c r="AC463" s="128"/>
      <c r="AD463" s="128"/>
      <c r="AE463" s="128"/>
      <c r="AF463" s="128"/>
      <c r="AG463" s="128"/>
      <c r="AH463" s="128"/>
    </row>
    <row r="464" spans="1:34" x14ac:dyDescent="0.3">
      <c r="A464" s="181" t="s">
        <v>715</v>
      </c>
      <c r="B464" s="181" t="s">
        <v>1579</v>
      </c>
      <c r="C464" s="181">
        <v>141072</v>
      </c>
      <c r="D464" s="184">
        <v>44579</v>
      </c>
      <c r="E464" s="185">
        <v>23.620699999999999</v>
      </c>
      <c r="F464" s="185">
        <v>-98.321700000000007</v>
      </c>
      <c r="G464" s="185">
        <v>-10.649800000000001</v>
      </c>
      <c r="H464" s="185">
        <v>13.7669</v>
      </c>
      <c r="I464" s="185">
        <v>15.5223</v>
      </c>
      <c r="J464" s="185">
        <v>18.151299999999999</v>
      </c>
      <c r="K464" s="185">
        <v>0.48099999999999998</v>
      </c>
      <c r="L464" s="185">
        <v>7.0735000000000001</v>
      </c>
      <c r="M464" s="185">
        <v>9.3672000000000004</v>
      </c>
      <c r="N464" s="185">
        <v>7.9621000000000004</v>
      </c>
      <c r="O464" s="185">
        <v>9.5676000000000005</v>
      </c>
      <c r="P464" s="185">
        <v>8.6685999999999996</v>
      </c>
      <c r="Q464" s="185">
        <v>9.3856000000000002</v>
      </c>
      <c r="R464" s="185">
        <v>10.4328</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-108.72575909090909</v>
      </c>
      <c r="G465" s="187">
        <v>-23.834693181818182</v>
      </c>
      <c r="H465" s="187">
        <v>4.8351954545454552</v>
      </c>
      <c r="I465" s="187">
        <v>10.909536363636365</v>
      </c>
      <c r="J465" s="187">
        <v>14.656565909090913</v>
      </c>
      <c r="K465" s="187">
        <v>1.4407704545454547</v>
      </c>
      <c r="L465" s="187">
        <v>9.5123068181818198</v>
      </c>
      <c r="M465" s="187">
        <v>14.316159090909093</v>
      </c>
      <c r="N465" s="187">
        <v>13.999072727272727</v>
      </c>
      <c r="O465" s="187">
        <v>10.291673684210522</v>
      </c>
      <c r="P465" s="187">
        <v>8.9796131578947378</v>
      </c>
      <c r="Q465" s="187">
        <v>9.3373272727272756</v>
      </c>
      <c r="R465" s="187">
        <v>10.979166666666666</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-93.526900000000012</v>
      </c>
      <c r="G466" s="187">
        <v>-21.150550000000003</v>
      </c>
      <c r="H466" s="187">
        <v>4.1793999999999993</v>
      </c>
      <c r="I466" s="187">
        <v>12.30165</v>
      </c>
      <c r="J466" s="187">
        <v>15.707699999999999</v>
      </c>
      <c r="K466" s="187">
        <v>1.33955</v>
      </c>
      <c r="L466" s="187">
        <v>8.7651500000000002</v>
      </c>
      <c r="M466" s="187">
        <v>11.89045</v>
      </c>
      <c r="N466" s="187">
        <v>11.18125</v>
      </c>
      <c r="O466" s="187">
        <v>9.5401500000000006</v>
      </c>
      <c r="P466" s="187">
        <v>8.5021500000000003</v>
      </c>
      <c r="Q466" s="187">
        <v>9.0196000000000005</v>
      </c>
      <c r="R466" s="187">
        <v>9.2720000000000002</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755</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756</v>
      </c>
      <c r="B469" s="181" t="s">
        <v>757</v>
      </c>
      <c r="C469" s="181">
        <v>101738</v>
      </c>
      <c r="D469" s="184">
        <v>44579</v>
      </c>
      <c r="E469" s="185">
        <v>260.57</v>
      </c>
      <c r="F469" s="185">
        <v>-1.5342</v>
      </c>
      <c r="G469" s="185">
        <v>-1.4261999999999999</v>
      </c>
      <c r="H469" s="185">
        <v>0.13450000000000001</v>
      </c>
      <c r="I469" s="185">
        <v>-0.33660000000000001</v>
      </c>
      <c r="J469" s="185">
        <v>2.8336000000000001</v>
      </c>
      <c r="K469" s="185">
        <v>-2.4557000000000002</v>
      </c>
      <c r="L469" s="185">
        <v>8.7157999999999998</v>
      </c>
      <c r="M469" s="185">
        <v>30.024999999999999</v>
      </c>
      <c r="N469" s="185">
        <v>36.8827</v>
      </c>
      <c r="O469" s="185">
        <v>18.697099999999999</v>
      </c>
      <c r="P469" s="185">
        <v>12.179399999999999</v>
      </c>
      <c r="Q469" s="185">
        <v>18.772600000000001</v>
      </c>
      <c r="R469" s="185">
        <v>23.703600000000002</v>
      </c>
      <c r="S469" s="124"/>
      <c r="T469" s="127"/>
      <c r="U469" s="128"/>
      <c r="V469" s="128"/>
      <c r="W469" s="128"/>
      <c r="X469" s="128"/>
      <c r="Y469" s="128"/>
      <c r="Z469" s="128"/>
      <c r="AA469" s="128"/>
      <c r="AB469" s="128"/>
      <c r="AC469" s="128"/>
      <c r="AD469" s="128"/>
      <c r="AE469" s="128"/>
      <c r="AF469" s="128"/>
      <c r="AG469" s="128"/>
      <c r="AH469" s="128"/>
    </row>
    <row r="470" spans="1:34" x14ac:dyDescent="0.3">
      <c r="A470" s="181" t="s">
        <v>756</v>
      </c>
      <c r="B470" s="181" t="s">
        <v>758</v>
      </c>
      <c r="C470" s="181">
        <v>119507</v>
      </c>
      <c r="D470" s="184">
        <v>44579</v>
      </c>
      <c r="E470" s="185">
        <v>278.48</v>
      </c>
      <c r="F470" s="185">
        <v>-1.5345</v>
      </c>
      <c r="G470" s="185">
        <v>-1.4195</v>
      </c>
      <c r="H470" s="185">
        <v>0.1474</v>
      </c>
      <c r="I470" s="185">
        <v>-0.31140000000000001</v>
      </c>
      <c r="J470" s="185">
        <v>2.8967999999999998</v>
      </c>
      <c r="K470" s="185">
        <v>-2.2877000000000001</v>
      </c>
      <c r="L470" s="185">
        <v>9.0752000000000006</v>
      </c>
      <c r="M470" s="185">
        <v>30.661999999999999</v>
      </c>
      <c r="N470" s="185">
        <v>37.7455</v>
      </c>
      <c r="O470" s="185">
        <v>19.4876</v>
      </c>
      <c r="P470" s="185">
        <v>12.9712</v>
      </c>
      <c r="Q470" s="185">
        <v>12.5541</v>
      </c>
      <c r="R470" s="185">
        <v>24.571300000000001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81" t="s">
        <v>756</v>
      </c>
      <c r="B471" s="181" t="s">
        <v>1831</v>
      </c>
      <c r="C471" s="181">
        <v>148609</v>
      </c>
      <c r="D471" s="184">
        <v>44579</v>
      </c>
      <c r="E471" s="185">
        <v>15.064</v>
      </c>
      <c r="F471" s="185">
        <v>-1.3426</v>
      </c>
      <c r="G471" s="185">
        <v>-0.76419999999999999</v>
      </c>
      <c r="H471" s="185">
        <v>0.8165</v>
      </c>
      <c r="I471" s="185">
        <v>1.3046</v>
      </c>
      <c r="J471" s="185">
        <v>6.0247999999999999</v>
      </c>
      <c r="K471" s="185">
        <v>-0.44280000000000003</v>
      </c>
      <c r="L471" s="185">
        <v>18.895</v>
      </c>
      <c r="M471" s="185">
        <v>38.138500000000001</v>
      </c>
      <c r="N471" s="185">
        <v>46.011400000000002</v>
      </c>
      <c r="O471" s="185"/>
      <c r="P471" s="185"/>
      <c r="Q471" s="185">
        <v>45.884999999999998</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756</v>
      </c>
      <c r="B472" s="181" t="s">
        <v>1832</v>
      </c>
      <c r="C472" s="181">
        <v>148610</v>
      </c>
      <c r="D472" s="184">
        <v>44579</v>
      </c>
      <c r="E472" s="185">
        <v>14.787000000000001</v>
      </c>
      <c r="F472" s="185">
        <v>-1.3476999999999999</v>
      </c>
      <c r="G472" s="185">
        <v>-0.78500000000000003</v>
      </c>
      <c r="H472" s="185">
        <v>0.78380000000000005</v>
      </c>
      <c r="I472" s="185">
        <v>1.2392000000000001</v>
      </c>
      <c r="J472" s="185">
        <v>5.8634000000000004</v>
      </c>
      <c r="K472" s="185">
        <v>-0.89810000000000001</v>
      </c>
      <c r="L472" s="185">
        <v>17.852900000000002</v>
      </c>
      <c r="M472" s="185">
        <v>36.3611</v>
      </c>
      <c r="N472" s="185">
        <v>43.535200000000003</v>
      </c>
      <c r="O472" s="185"/>
      <c r="P472" s="185"/>
      <c r="Q472" s="185">
        <v>43.410600000000002</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756</v>
      </c>
      <c r="B473" s="181" t="s">
        <v>759</v>
      </c>
      <c r="C473" s="181">
        <v>129310</v>
      </c>
      <c r="D473" s="184">
        <v>44579</v>
      </c>
      <c r="E473" s="185">
        <v>27.75</v>
      </c>
      <c r="F473" s="185">
        <v>-1.2103999999999999</v>
      </c>
      <c r="G473" s="185">
        <v>-0.92820000000000003</v>
      </c>
      <c r="H473" s="185">
        <v>0.98250000000000004</v>
      </c>
      <c r="I473" s="185">
        <v>2.2475999999999998</v>
      </c>
      <c r="J473" s="185">
        <v>6.7308000000000003</v>
      </c>
      <c r="K473" s="185">
        <v>-3.5999999999999997E-2</v>
      </c>
      <c r="L473" s="185">
        <v>19.663599999999999</v>
      </c>
      <c r="M473" s="185">
        <v>39.307200000000002</v>
      </c>
      <c r="N473" s="185">
        <v>49.838000000000001</v>
      </c>
      <c r="O473" s="185">
        <v>19.459700000000002</v>
      </c>
      <c r="P473" s="185">
        <v>15.0023</v>
      </c>
      <c r="Q473" s="185">
        <v>14.2089</v>
      </c>
      <c r="R473" s="185">
        <v>29.867899999999999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81" t="s">
        <v>756</v>
      </c>
      <c r="B474" s="181" t="s">
        <v>760</v>
      </c>
      <c r="C474" s="181">
        <v>129312</v>
      </c>
      <c r="D474" s="184">
        <v>44579</v>
      </c>
      <c r="E474" s="185">
        <v>29.48</v>
      </c>
      <c r="F474" s="185">
        <v>-1.2063999999999999</v>
      </c>
      <c r="G474" s="185">
        <v>-0.90759999999999996</v>
      </c>
      <c r="H474" s="185">
        <v>1.0281</v>
      </c>
      <c r="I474" s="185">
        <v>2.3256000000000001</v>
      </c>
      <c r="J474" s="185">
        <v>6.8502999999999998</v>
      </c>
      <c r="K474" s="185">
        <v>0.30620000000000003</v>
      </c>
      <c r="L474" s="185">
        <v>20.375699999999998</v>
      </c>
      <c r="M474" s="185">
        <v>40.447800000000001</v>
      </c>
      <c r="N474" s="185">
        <v>51.412399999999998</v>
      </c>
      <c r="O474" s="185">
        <v>20.5002</v>
      </c>
      <c r="P474" s="185">
        <v>15.983700000000001</v>
      </c>
      <c r="Q474" s="185">
        <v>15.111599999999999</v>
      </c>
      <c r="R474" s="185">
        <v>31.126200000000001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81" t="s">
        <v>756</v>
      </c>
      <c r="B475" s="181" t="s">
        <v>761</v>
      </c>
      <c r="C475" s="181">
        <v>145750</v>
      </c>
      <c r="D475" s="184">
        <v>44579</v>
      </c>
      <c r="E475" s="185">
        <v>18.79</v>
      </c>
      <c r="F475" s="185">
        <v>-1.623</v>
      </c>
      <c r="G475" s="185">
        <v>-1.4166000000000001</v>
      </c>
      <c r="H475" s="185">
        <v>0.26679999999999998</v>
      </c>
      <c r="I475" s="185">
        <v>0.69669999999999999</v>
      </c>
      <c r="J475" s="185">
        <v>6.1581999999999999</v>
      </c>
      <c r="K475" s="185">
        <v>-0.58199999999999996</v>
      </c>
      <c r="L475" s="185">
        <v>16.418800000000001</v>
      </c>
      <c r="M475" s="185">
        <v>29.7652</v>
      </c>
      <c r="N475" s="185">
        <v>32.979500000000002</v>
      </c>
      <c r="O475" s="185">
        <v>23.129000000000001</v>
      </c>
      <c r="P475" s="185"/>
      <c r="Q475" s="185">
        <v>22.730699999999999</v>
      </c>
      <c r="R475" s="185">
        <v>28.072500000000002</v>
      </c>
      <c r="S475" s="124"/>
      <c r="T475" s="127"/>
      <c r="U475" s="128"/>
      <c r="V475" s="128"/>
      <c r="W475" s="128"/>
      <c r="X475" s="128"/>
      <c r="Y475" s="128"/>
      <c r="Z475" s="128"/>
      <c r="AA475" s="128"/>
      <c r="AB475" s="128"/>
      <c r="AC475" s="128"/>
      <c r="AD475" s="128"/>
      <c r="AE475" s="128"/>
      <c r="AF475" s="128"/>
      <c r="AG475" s="128"/>
      <c r="AH475" s="128"/>
    </row>
    <row r="476" spans="1:34" x14ac:dyDescent="0.3">
      <c r="A476" s="181" t="s">
        <v>756</v>
      </c>
      <c r="B476" s="181" t="s">
        <v>762</v>
      </c>
      <c r="C476" s="181">
        <v>145747</v>
      </c>
      <c r="D476" s="184">
        <v>44579</v>
      </c>
      <c r="E476" s="185">
        <v>18.04</v>
      </c>
      <c r="F476" s="185">
        <v>-1.6357999999999999</v>
      </c>
      <c r="G476" s="185">
        <v>-1.3669</v>
      </c>
      <c r="H476" s="185">
        <v>0.27789999999999998</v>
      </c>
      <c r="I476" s="185">
        <v>0.72589999999999999</v>
      </c>
      <c r="J476" s="185">
        <v>6.1176000000000004</v>
      </c>
      <c r="K476" s="185">
        <v>-0.8246</v>
      </c>
      <c r="L476" s="185">
        <v>15.863799999999999</v>
      </c>
      <c r="M476" s="185">
        <v>28.7652</v>
      </c>
      <c r="N476" s="185">
        <v>31.678799999999999</v>
      </c>
      <c r="O476" s="185">
        <v>21.510200000000001</v>
      </c>
      <c r="P476" s="185"/>
      <c r="Q476" s="185">
        <v>21.117899999999999</v>
      </c>
      <c r="R476" s="185">
        <v>26.662199999999999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81" t="s">
        <v>756</v>
      </c>
      <c r="B477" s="181" t="s">
        <v>2013</v>
      </c>
      <c r="C477" s="181">
        <v>149697</v>
      </c>
      <c r="D477" s="184">
        <v>44579</v>
      </c>
      <c r="E477" s="185">
        <v>89.571899999999999</v>
      </c>
      <c r="F477" s="185">
        <v>-1.609</v>
      </c>
      <c r="G477" s="185">
        <v>-1.1426000000000001</v>
      </c>
      <c r="H477" s="185">
        <v>0.55330000000000001</v>
      </c>
      <c r="I477" s="185">
        <v>2.0001000000000002</v>
      </c>
      <c r="J477" s="185">
        <v>6.6459000000000001</v>
      </c>
      <c r="K477" s="185">
        <v>-0.71840000000000004</v>
      </c>
      <c r="L477" s="185">
        <v>12.683199999999999</v>
      </c>
      <c r="M477" s="185">
        <v>26.4604</v>
      </c>
      <c r="N477" s="185">
        <v>33.849200000000003</v>
      </c>
      <c r="O477" s="185">
        <v>20.247599999999998</v>
      </c>
      <c r="P477" s="185">
        <v>17.960799999999999</v>
      </c>
      <c r="Q477" s="185">
        <v>13.5352</v>
      </c>
      <c r="R477" s="185">
        <v>26.232900000000001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81" t="s">
        <v>756</v>
      </c>
      <c r="B478" s="181" t="s">
        <v>2014</v>
      </c>
      <c r="C478" s="181">
        <v>149700</v>
      </c>
      <c r="D478" s="184">
        <v>44579</v>
      </c>
      <c r="E478" s="185">
        <v>93.850800000000007</v>
      </c>
      <c r="F478" s="185">
        <v>-1.6073</v>
      </c>
      <c r="G478" s="185">
        <v>-1.1355999999999999</v>
      </c>
      <c r="H478" s="185">
        <v>0.56589999999999996</v>
      </c>
      <c r="I478" s="185">
        <v>2.0255000000000001</v>
      </c>
      <c r="J478" s="185">
        <v>6.6970999999999998</v>
      </c>
      <c r="K478" s="185">
        <v>-0.59230000000000005</v>
      </c>
      <c r="L478" s="185">
        <v>12.950799999999999</v>
      </c>
      <c r="M478" s="185">
        <v>26.911200000000001</v>
      </c>
      <c r="N478" s="185">
        <v>34.456699999999998</v>
      </c>
      <c r="O478" s="185">
        <v>20.892600000000002</v>
      </c>
      <c r="P478" s="185">
        <v>18.5627</v>
      </c>
      <c r="Q478" s="185">
        <v>15.011900000000001</v>
      </c>
      <c r="R478" s="185">
        <v>26.8384</v>
      </c>
      <c r="S478" s="124"/>
      <c r="T478" s="127"/>
      <c r="U478" s="128"/>
      <c r="V478" s="128"/>
      <c r="W478" s="128"/>
      <c r="X478" s="128"/>
      <c r="Y478" s="128"/>
      <c r="Z478" s="128"/>
      <c r="AA478" s="128"/>
      <c r="AB478" s="128"/>
      <c r="AC478" s="128"/>
      <c r="AD478" s="128"/>
      <c r="AE478" s="128"/>
      <c r="AF478" s="128"/>
      <c r="AG478" s="128"/>
      <c r="AH478" s="128"/>
    </row>
    <row r="479" spans="1:34" x14ac:dyDescent="0.3">
      <c r="A479" s="181" t="s">
        <v>756</v>
      </c>
      <c r="B479" s="181" t="s">
        <v>763</v>
      </c>
      <c r="C479" s="181">
        <v>103678</v>
      </c>
      <c r="D479" s="184">
        <v>44579</v>
      </c>
      <c r="E479" s="185">
        <v>84.146199999999993</v>
      </c>
      <c r="F479" s="185">
        <v>-0.84819999999999995</v>
      </c>
      <c r="G479" s="185">
        <v>-0.1736</v>
      </c>
      <c r="H479" s="185">
        <v>1.4478</v>
      </c>
      <c r="I479" s="185">
        <v>1.6287</v>
      </c>
      <c r="J479" s="185">
        <v>4.6543999999999999</v>
      </c>
      <c r="K479" s="185">
        <v>-0.63980000000000004</v>
      </c>
      <c r="L479" s="185">
        <v>12.3741</v>
      </c>
      <c r="M479" s="185">
        <v>31.6646</v>
      </c>
      <c r="N479" s="185">
        <v>43.258299999999998</v>
      </c>
      <c r="O479" s="185">
        <v>23.4876</v>
      </c>
      <c r="P479" s="185">
        <v>17.6629</v>
      </c>
      <c r="Q479" s="185">
        <v>14.547700000000001</v>
      </c>
      <c r="R479" s="185">
        <v>32.346800000000002</v>
      </c>
      <c r="S479" s="124"/>
      <c r="T479" s="127"/>
      <c r="U479" s="128"/>
      <c r="V479" s="128"/>
      <c r="W479" s="128"/>
      <c r="X479" s="128"/>
      <c r="Y479" s="128"/>
      <c r="Z479" s="128"/>
      <c r="AA479" s="128"/>
      <c r="AB479" s="128"/>
      <c r="AC479" s="128"/>
      <c r="AD479" s="128"/>
      <c r="AE479" s="128"/>
      <c r="AF479" s="128"/>
      <c r="AG479" s="128"/>
      <c r="AH479" s="128"/>
    </row>
    <row r="480" spans="1:34" x14ac:dyDescent="0.3">
      <c r="A480" s="181" t="s">
        <v>756</v>
      </c>
      <c r="B480" s="181" t="s">
        <v>764</v>
      </c>
      <c r="C480" s="181">
        <v>118527</v>
      </c>
      <c r="D480" s="184">
        <v>44579</v>
      </c>
      <c r="E480" s="185">
        <v>89.538600000000002</v>
      </c>
      <c r="F480" s="185">
        <v>-0.84640000000000004</v>
      </c>
      <c r="G480" s="185">
        <v>-0.16650000000000001</v>
      </c>
      <c r="H480" s="185">
        <v>1.4604999999999999</v>
      </c>
      <c r="I480" s="185">
        <v>1.6543000000000001</v>
      </c>
      <c r="J480" s="185">
        <v>4.7144000000000004</v>
      </c>
      <c r="K480" s="185">
        <v>-0.47170000000000001</v>
      </c>
      <c r="L480" s="185">
        <v>12.770300000000001</v>
      </c>
      <c r="M480" s="185">
        <v>32.356999999999999</v>
      </c>
      <c r="N480" s="185">
        <v>44.2819</v>
      </c>
      <c r="O480" s="185">
        <v>24.519100000000002</v>
      </c>
      <c r="P480" s="185">
        <v>18.5806</v>
      </c>
      <c r="Q480" s="185">
        <v>15.9938</v>
      </c>
      <c r="R480" s="185">
        <v>33.550600000000003</v>
      </c>
      <c r="S480" s="124"/>
      <c r="T480" s="127"/>
      <c r="U480" s="128"/>
      <c r="V480" s="128"/>
      <c r="W480" s="128"/>
      <c r="X480" s="128"/>
      <c r="Y480" s="128"/>
      <c r="Z480" s="128"/>
      <c r="AA480" s="128"/>
      <c r="AB480" s="128"/>
      <c r="AC480" s="128"/>
      <c r="AD480" s="128"/>
      <c r="AE480" s="128"/>
      <c r="AF480" s="128"/>
      <c r="AG480" s="128"/>
      <c r="AH480" s="128"/>
    </row>
    <row r="481" spans="1:34" x14ac:dyDescent="0.3">
      <c r="A481" s="181" t="s">
        <v>756</v>
      </c>
      <c r="B481" s="181" t="s">
        <v>765</v>
      </c>
      <c r="C481" s="181">
        <v>120749</v>
      </c>
      <c r="D481" s="184">
        <v>44579</v>
      </c>
      <c r="E481" s="185">
        <v>115.8425</v>
      </c>
      <c r="F481" s="185">
        <v>-1.7212000000000001</v>
      </c>
      <c r="G481" s="185">
        <v>-1.2910999999999999</v>
      </c>
      <c r="H481" s="185">
        <v>6.7799999999999999E-2</v>
      </c>
      <c r="I481" s="185">
        <v>-0.25240000000000001</v>
      </c>
      <c r="J481" s="185">
        <v>4.3337000000000003</v>
      </c>
      <c r="K481" s="185">
        <v>-3.4866000000000001</v>
      </c>
      <c r="L481" s="185">
        <v>12.4541</v>
      </c>
      <c r="M481" s="185">
        <v>30.296900000000001</v>
      </c>
      <c r="N481" s="185">
        <v>36.811</v>
      </c>
      <c r="O481" s="185">
        <v>20.898900000000001</v>
      </c>
      <c r="P481" s="185">
        <v>17.252400000000002</v>
      </c>
      <c r="Q481" s="185">
        <v>14.208500000000001</v>
      </c>
      <c r="R481" s="185">
        <v>28.139299999999999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81" t="s">
        <v>756</v>
      </c>
      <c r="B482" s="181" t="s">
        <v>766</v>
      </c>
      <c r="C482" s="181">
        <v>103026</v>
      </c>
      <c r="D482" s="184">
        <v>44579</v>
      </c>
      <c r="E482" s="185">
        <v>109.62990000000001</v>
      </c>
      <c r="F482" s="185">
        <v>-1.7228000000000001</v>
      </c>
      <c r="G482" s="185">
        <v>-1.2975000000000001</v>
      </c>
      <c r="H482" s="185">
        <v>5.62E-2</v>
      </c>
      <c r="I482" s="185">
        <v>-0.27550000000000002</v>
      </c>
      <c r="J482" s="185">
        <v>4.2777000000000003</v>
      </c>
      <c r="K482" s="185">
        <v>-3.6364999999999998</v>
      </c>
      <c r="L482" s="185">
        <v>12.106</v>
      </c>
      <c r="M482" s="185">
        <v>29.713100000000001</v>
      </c>
      <c r="N482" s="185">
        <v>36.007100000000001</v>
      </c>
      <c r="O482" s="185">
        <v>20.202999999999999</v>
      </c>
      <c r="P482" s="185">
        <v>16.5487</v>
      </c>
      <c r="Q482" s="185">
        <v>15.394299999999999</v>
      </c>
      <c r="R482" s="185">
        <v>27.408200000000001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-1.4135357142857141</v>
      </c>
      <c r="G483" s="187">
        <v>-1.0157928571428572</v>
      </c>
      <c r="H483" s="187">
        <v>0.61350000000000005</v>
      </c>
      <c r="I483" s="187">
        <v>1.0480214285714289</v>
      </c>
      <c r="J483" s="187">
        <v>5.3427642857142867</v>
      </c>
      <c r="K483" s="187">
        <v>-1.1975714285714285</v>
      </c>
      <c r="L483" s="187">
        <v>14.44280714285714</v>
      </c>
      <c r="M483" s="187">
        <v>32.205371428571425</v>
      </c>
      <c r="N483" s="187">
        <v>39.910550000000008</v>
      </c>
      <c r="O483" s="187">
        <v>21.086049999999997</v>
      </c>
      <c r="P483" s="187">
        <v>16.27047</v>
      </c>
      <c r="Q483" s="187">
        <v>20.177342857142857</v>
      </c>
      <c r="R483" s="187">
        <v>28.209991666666667</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-1.5343499999999999</v>
      </c>
      <c r="G484" s="187">
        <v>-1.1391</v>
      </c>
      <c r="H484" s="187">
        <v>0.55959999999999999</v>
      </c>
      <c r="I484" s="187">
        <v>1.2719</v>
      </c>
      <c r="J484" s="187">
        <v>5.9441000000000006</v>
      </c>
      <c r="K484" s="187">
        <v>-0.67910000000000004</v>
      </c>
      <c r="L484" s="187">
        <v>12.86055</v>
      </c>
      <c r="M484" s="187">
        <v>30.47945</v>
      </c>
      <c r="N484" s="187">
        <v>37.314099999999996</v>
      </c>
      <c r="O484" s="187">
        <v>20.696400000000001</v>
      </c>
      <c r="P484" s="187">
        <v>16.900550000000003</v>
      </c>
      <c r="Q484" s="187">
        <v>15.252949999999998</v>
      </c>
      <c r="R484" s="187">
        <v>27.740349999999999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44579</v>
      </c>
      <c r="E487" s="185">
        <v>37.747300000000003</v>
      </c>
      <c r="F487" s="185">
        <v>14.7037</v>
      </c>
      <c r="G487" s="185">
        <v>-0.12089999999999999</v>
      </c>
      <c r="H487" s="185">
        <v>2.8748</v>
      </c>
      <c r="I487" s="185">
        <v>2.8555999999999999</v>
      </c>
      <c r="J487" s="185">
        <v>0.32950000000000002</v>
      </c>
      <c r="K487" s="185">
        <v>3.2477999999999998</v>
      </c>
      <c r="L487" s="185">
        <v>4.7210999999999999</v>
      </c>
      <c r="M487" s="185">
        <v>5.5465</v>
      </c>
      <c r="N487" s="185">
        <v>5.5060000000000002</v>
      </c>
      <c r="O487" s="185">
        <v>5.2514000000000003</v>
      </c>
      <c r="P487" s="185">
        <v>4.6271000000000004</v>
      </c>
      <c r="Q487" s="185">
        <v>7.6109</v>
      </c>
      <c r="R487" s="185">
        <v>7.6656000000000004</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44579</v>
      </c>
      <c r="E488" s="185">
        <v>24.836099999999998</v>
      </c>
      <c r="F488" s="185">
        <v>14.114000000000001</v>
      </c>
      <c r="G488" s="185">
        <v>-0.73480000000000001</v>
      </c>
      <c r="H488" s="185">
        <v>2.2684000000000002</v>
      </c>
      <c r="I488" s="185">
        <v>2.2378999999999998</v>
      </c>
      <c r="J488" s="185">
        <v>-0.27550000000000002</v>
      </c>
      <c r="K488" s="185">
        <v>2.6404000000000001</v>
      </c>
      <c r="L488" s="185">
        <v>4.0984999999999996</v>
      </c>
      <c r="M488" s="185">
        <v>4.9397000000000002</v>
      </c>
      <c r="N488" s="185">
        <v>4.9225000000000003</v>
      </c>
      <c r="O488" s="185">
        <v>4.6489000000000003</v>
      </c>
      <c r="P488" s="185">
        <v>4.0396000000000001</v>
      </c>
      <c r="Q488" s="185">
        <v>7.3723000000000001</v>
      </c>
      <c r="R488" s="185">
        <v>7.0545999999999998</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44579</v>
      </c>
      <c r="E489" s="185">
        <v>35.910499999999999</v>
      </c>
      <c r="F489" s="185">
        <v>14.133699999999999</v>
      </c>
      <c r="G489" s="185">
        <v>-0.71140000000000003</v>
      </c>
      <c r="H489" s="185">
        <v>2.2806999999999999</v>
      </c>
      <c r="I489" s="185">
        <v>2.2599</v>
      </c>
      <c r="J489" s="185">
        <v>-0.26989999999999997</v>
      </c>
      <c r="K489" s="185">
        <v>2.6436000000000002</v>
      </c>
      <c r="L489" s="185">
        <v>4.1078000000000001</v>
      </c>
      <c r="M489" s="185">
        <v>4.9470000000000001</v>
      </c>
      <c r="N489" s="185">
        <v>4.9306000000000001</v>
      </c>
      <c r="O489" s="185">
        <v>4.6557000000000004</v>
      </c>
      <c r="P489" s="185">
        <v>4.0438000000000001</v>
      </c>
      <c r="Q489" s="185">
        <v>7.6603000000000003</v>
      </c>
      <c r="R489" s="185">
        <v>7.0644999999999998</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44579</v>
      </c>
      <c r="E490" s="185">
        <v>1.4522999999999999</v>
      </c>
      <c r="F490" s="185">
        <v>0</v>
      </c>
      <c r="G490" s="185">
        <v>0</v>
      </c>
      <c r="H490" s="185">
        <v>0</v>
      </c>
      <c r="I490" s="185">
        <v>0</v>
      </c>
      <c r="J490" s="185">
        <v>0</v>
      </c>
      <c r="K490" s="185">
        <v>0</v>
      </c>
      <c r="L490" s="185">
        <v>0</v>
      </c>
      <c r="M490" s="185">
        <v>0</v>
      </c>
      <c r="N490" s="185">
        <v>0</v>
      </c>
      <c r="O490" s="185"/>
      <c r="P490" s="185"/>
      <c r="Q490" s="185">
        <v>-11.9473</v>
      </c>
      <c r="R490" s="185">
        <v>-13.338900000000001</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44579</v>
      </c>
      <c r="E491" s="185">
        <v>0.96740000000000004</v>
      </c>
      <c r="F491" s="185">
        <v>0</v>
      </c>
      <c r="G491" s="185">
        <v>0</v>
      </c>
      <c r="H491" s="185">
        <v>0</v>
      </c>
      <c r="I491" s="185">
        <v>0</v>
      </c>
      <c r="J491" s="185">
        <v>0</v>
      </c>
      <c r="K491" s="185">
        <v>0</v>
      </c>
      <c r="L491" s="185">
        <v>0</v>
      </c>
      <c r="M491" s="185">
        <v>0</v>
      </c>
      <c r="N491" s="185">
        <v>0</v>
      </c>
      <c r="O491" s="185"/>
      <c r="P491" s="185"/>
      <c r="Q491" s="185">
        <v>-11.944599999999999</v>
      </c>
      <c r="R491" s="185">
        <v>-13.3377</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44579</v>
      </c>
      <c r="E492" s="185">
        <v>1.3985000000000001</v>
      </c>
      <c r="F492" s="185">
        <v>0</v>
      </c>
      <c r="G492" s="185">
        <v>0</v>
      </c>
      <c r="H492" s="185">
        <v>0</v>
      </c>
      <c r="I492" s="185">
        <v>0</v>
      </c>
      <c r="J492" s="185">
        <v>0</v>
      </c>
      <c r="K492" s="185">
        <v>0</v>
      </c>
      <c r="L492" s="185">
        <v>0</v>
      </c>
      <c r="M492" s="185">
        <v>0</v>
      </c>
      <c r="N492" s="185">
        <v>0</v>
      </c>
      <c r="O492" s="185"/>
      <c r="P492" s="185"/>
      <c r="Q492" s="185">
        <v>-11.9458</v>
      </c>
      <c r="R492" s="185">
        <v>-13.336399999999999</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44579</v>
      </c>
      <c r="E493" s="185">
        <v>25.787500000000001</v>
      </c>
      <c r="F493" s="185">
        <v>-16.4114</v>
      </c>
      <c r="G493" s="185">
        <v>-26.567599999999999</v>
      </c>
      <c r="H493" s="185">
        <v>-9.3249999999999993</v>
      </c>
      <c r="I493" s="185">
        <v>-13.6776</v>
      </c>
      <c r="J493" s="185">
        <v>-12.2951</v>
      </c>
      <c r="K493" s="185">
        <v>1.2130000000000001</v>
      </c>
      <c r="L493" s="185">
        <v>3.9712000000000001</v>
      </c>
      <c r="M493" s="185">
        <v>4.4077999999999999</v>
      </c>
      <c r="N493" s="185">
        <v>3.8060999999999998</v>
      </c>
      <c r="O493" s="185">
        <v>9.2744999999999997</v>
      </c>
      <c r="P493" s="185">
        <v>7.6544999999999996</v>
      </c>
      <c r="Q493" s="185">
        <v>9.1706000000000003</v>
      </c>
      <c r="R493" s="185">
        <v>7.8951000000000002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44579</v>
      </c>
      <c r="E494" s="185">
        <v>23.7591</v>
      </c>
      <c r="F494" s="185">
        <v>-16.737500000000001</v>
      </c>
      <c r="G494" s="185">
        <v>-26.958200000000001</v>
      </c>
      <c r="H494" s="185">
        <v>-9.7261000000000006</v>
      </c>
      <c r="I494" s="185">
        <v>-14.068199999999999</v>
      </c>
      <c r="J494" s="185">
        <v>-12.6898</v>
      </c>
      <c r="K494" s="185">
        <v>0.8115</v>
      </c>
      <c r="L494" s="185">
        <v>3.5562</v>
      </c>
      <c r="M494" s="185">
        <v>3.9836</v>
      </c>
      <c r="N494" s="185">
        <v>3.3835999999999999</v>
      </c>
      <c r="O494" s="185">
        <v>8.7103000000000002</v>
      </c>
      <c r="P494" s="185">
        <v>6.9504000000000001</v>
      </c>
      <c r="Q494" s="185">
        <v>8.3934999999999995</v>
      </c>
      <c r="R494" s="185">
        <v>7.4507000000000003</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44579</v>
      </c>
      <c r="E495" s="185">
        <v>18.8019</v>
      </c>
      <c r="F495" s="185">
        <v>1.1648000000000001</v>
      </c>
      <c r="G495" s="185">
        <v>-14.343</v>
      </c>
      <c r="H495" s="185">
        <v>-4.0735000000000001</v>
      </c>
      <c r="I495" s="185">
        <v>-5.8247</v>
      </c>
      <c r="J495" s="185">
        <v>-7.9759000000000002</v>
      </c>
      <c r="K495" s="185">
        <v>0.63619999999999999</v>
      </c>
      <c r="L495" s="185">
        <v>2.8999000000000001</v>
      </c>
      <c r="M495" s="185">
        <v>3.7094</v>
      </c>
      <c r="N495" s="185">
        <v>2.2092000000000001</v>
      </c>
      <c r="O495" s="185">
        <v>2.9180000000000001</v>
      </c>
      <c r="P495" s="185">
        <v>3.8986000000000001</v>
      </c>
      <c r="Q495" s="185">
        <v>6.8281000000000001</v>
      </c>
      <c r="R495" s="185">
        <v>6.1977000000000002</v>
      </c>
      <c r="S495" s="124" t="s">
        <v>1964</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44579</v>
      </c>
      <c r="E496" s="185">
        <v>19.9222</v>
      </c>
      <c r="F496" s="185">
        <v>1.4658</v>
      </c>
      <c r="G496" s="185">
        <v>-13.994300000000001</v>
      </c>
      <c r="H496" s="185">
        <v>-3.714</v>
      </c>
      <c r="I496" s="185">
        <v>-5.4457000000000004</v>
      </c>
      <c r="J496" s="185">
        <v>-7.6037999999999997</v>
      </c>
      <c r="K496" s="185">
        <v>1.0222</v>
      </c>
      <c r="L496" s="185">
        <v>3.2879999999999998</v>
      </c>
      <c r="M496" s="185">
        <v>4.0861000000000001</v>
      </c>
      <c r="N496" s="185">
        <v>2.5749</v>
      </c>
      <c r="O496" s="185">
        <v>3.3062</v>
      </c>
      <c r="P496" s="185">
        <v>4.3613</v>
      </c>
      <c r="Q496" s="185">
        <v>7.2972999999999999</v>
      </c>
      <c r="R496" s="185">
        <v>6.5658000000000003</v>
      </c>
      <c r="S496" s="124" t="s">
        <v>1964</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44579</v>
      </c>
      <c r="E497" s="185">
        <v>36.600099999999998</v>
      </c>
      <c r="F497" s="185">
        <v>6.2839</v>
      </c>
      <c r="G497" s="185">
        <v>-15.9284</v>
      </c>
      <c r="H497" s="185">
        <v>-4.9958</v>
      </c>
      <c r="I497" s="185">
        <v>-8.1095000000000006</v>
      </c>
      <c r="J497" s="185">
        <v>-8.1746999999999996</v>
      </c>
      <c r="K497" s="185">
        <v>0.26679999999999998</v>
      </c>
      <c r="L497" s="185">
        <v>2.4773999999999998</v>
      </c>
      <c r="M497" s="185">
        <v>2.4500000000000002</v>
      </c>
      <c r="N497" s="185">
        <v>1.1491</v>
      </c>
      <c r="O497" s="185">
        <v>6.0777000000000001</v>
      </c>
      <c r="P497" s="185">
        <v>5.0949</v>
      </c>
      <c r="Q497" s="185">
        <v>7.7735000000000003</v>
      </c>
      <c r="R497" s="185">
        <v>4.9305000000000003</v>
      </c>
      <c r="S497" s="124" t="s">
        <v>1964</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44579</v>
      </c>
      <c r="E498" s="185">
        <v>39.393500000000003</v>
      </c>
      <c r="F498" s="185">
        <v>7.4138999999999999</v>
      </c>
      <c r="G498" s="185">
        <v>-14.7546</v>
      </c>
      <c r="H498" s="185">
        <v>-3.8092999999999999</v>
      </c>
      <c r="I498" s="185">
        <v>-6.9371999999999998</v>
      </c>
      <c r="J498" s="185">
        <v>-7.0042999999999997</v>
      </c>
      <c r="K498" s="185">
        <v>1.4666999999999999</v>
      </c>
      <c r="L498" s="185">
        <v>3.746</v>
      </c>
      <c r="M498" s="185">
        <v>3.7549999999999999</v>
      </c>
      <c r="N498" s="185">
        <v>2.4561999999999999</v>
      </c>
      <c r="O498" s="185">
        <v>7.2283999999999997</v>
      </c>
      <c r="P498" s="185">
        <v>6.1532</v>
      </c>
      <c r="Q498" s="185">
        <v>8.2708999999999993</v>
      </c>
      <c r="R498" s="185">
        <v>6.1003999999999996</v>
      </c>
      <c r="S498" s="124" t="s">
        <v>1964</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44579</v>
      </c>
      <c r="E499" s="185">
        <v>25.712299999999999</v>
      </c>
      <c r="F499" s="185">
        <v>6.9570999999999996</v>
      </c>
      <c r="G499" s="185">
        <v>-15.270099999999999</v>
      </c>
      <c r="H499" s="185">
        <v>-4.3361999999999998</v>
      </c>
      <c r="I499" s="185">
        <v>-7.4414999999999996</v>
      </c>
      <c r="J499" s="185">
        <v>-7.5094000000000003</v>
      </c>
      <c r="K499" s="185">
        <v>0.93730000000000002</v>
      </c>
      <c r="L499" s="185">
        <v>3.2153</v>
      </c>
      <c r="M499" s="185">
        <v>3.2294999999999998</v>
      </c>
      <c r="N499" s="185">
        <v>1.9346000000000001</v>
      </c>
      <c r="O499" s="185">
        <v>6.7104999999999997</v>
      </c>
      <c r="P499" s="185">
        <v>5.6856999999999998</v>
      </c>
      <c r="Q499" s="185">
        <v>7.5728999999999997</v>
      </c>
      <c r="R499" s="185">
        <v>5.5472000000000001</v>
      </c>
      <c r="S499" s="124" t="s">
        <v>1964</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44579</v>
      </c>
      <c r="E500" s="185">
        <v>25.819900000000001</v>
      </c>
      <c r="F500" s="185">
        <v>2.8275000000000001</v>
      </c>
      <c r="G500" s="185">
        <v>-0.98939999999999995</v>
      </c>
      <c r="H500" s="185">
        <v>2.0809000000000002</v>
      </c>
      <c r="I500" s="185">
        <v>0.67669999999999997</v>
      </c>
      <c r="J500" s="185">
        <v>0.2165</v>
      </c>
      <c r="K500" s="185">
        <v>2.6823999999999999</v>
      </c>
      <c r="L500" s="185">
        <v>3.3832</v>
      </c>
      <c r="M500" s="185">
        <v>3.5082</v>
      </c>
      <c r="N500" s="185">
        <v>2.3481999999999998</v>
      </c>
      <c r="O500" s="185">
        <v>7.4537000000000004</v>
      </c>
      <c r="P500" s="185">
        <v>6.0426000000000002</v>
      </c>
      <c r="Q500" s="185">
        <v>8.2819000000000003</v>
      </c>
      <c r="R500" s="185">
        <v>6.1683000000000003</v>
      </c>
      <c r="S500" s="124" t="s">
        <v>1964</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44579</v>
      </c>
      <c r="E501" s="185">
        <v>24.303999999999998</v>
      </c>
      <c r="F501" s="185">
        <v>1.6520999999999999</v>
      </c>
      <c r="G501" s="185">
        <v>-2.1021000000000001</v>
      </c>
      <c r="H501" s="185">
        <v>0.98709999999999998</v>
      </c>
      <c r="I501" s="185">
        <v>-0.43969999999999998</v>
      </c>
      <c r="J501" s="185">
        <v>-0.90969999999999995</v>
      </c>
      <c r="K501" s="185">
        <v>1.5684</v>
      </c>
      <c r="L501" s="185">
        <v>2.2723</v>
      </c>
      <c r="M501" s="185">
        <v>2.4081999999999999</v>
      </c>
      <c r="N501" s="185">
        <v>1.2679</v>
      </c>
      <c r="O501" s="185">
        <v>6.4816000000000003</v>
      </c>
      <c r="P501" s="185">
        <v>5.1839000000000004</v>
      </c>
      <c r="Q501" s="185">
        <v>7.2728999999999999</v>
      </c>
      <c r="R501" s="185">
        <v>5.1631999999999998</v>
      </c>
      <c r="S501" s="124" t="s">
        <v>1964</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44579</v>
      </c>
      <c r="E502" s="185">
        <v>2806.2341999999999</v>
      </c>
      <c r="F502" s="185">
        <v>-3.2162999999999999</v>
      </c>
      <c r="G502" s="185">
        <v>-6.3338000000000001</v>
      </c>
      <c r="H502" s="185">
        <v>1.9702</v>
      </c>
      <c r="I502" s="185">
        <v>-1.5632999999999999</v>
      </c>
      <c r="J502" s="185">
        <v>-2.9016999999999999</v>
      </c>
      <c r="K502" s="185">
        <v>2.4178999999999999</v>
      </c>
      <c r="L502" s="185">
        <v>4.8106</v>
      </c>
      <c r="M502" s="185">
        <v>4.8960999999999997</v>
      </c>
      <c r="N502" s="185">
        <v>3.1688999999999998</v>
      </c>
      <c r="O502" s="185">
        <v>9.0058000000000007</v>
      </c>
      <c r="P502" s="185">
        <v>6.9714</v>
      </c>
      <c r="Q502" s="185">
        <v>8.5603999999999996</v>
      </c>
      <c r="R502" s="185">
        <v>7.9310999999999998</v>
      </c>
      <c r="S502" s="124" t="s">
        <v>1964</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44579</v>
      </c>
      <c r="E503" s="185">
        <v>2693.1239</v>
      </c>
      <c r="F503" s="185">
        <v>-3.8473000000000002</v>
      </c>
      <c r="G503" s="185">
        <v>-6.9637000000000002</v>
      </c>
      <c r="H503" s="185">
        <v>1.3398000000000001</v>
      </c>
      <c r="I503" s="185">
        <v>-2.1928999999999998</v>
      </c>
      <c r="J503" s="185">
        <v>-3.5331000000000001</v>
      </c>
      <c r="K503" s="185">
        <v>1.7703</v>
      </c>
      <c r="L503" s="185">
        <v>4.1596000000000002</v>
      </c>
      <c r="M503" s="185">
        <v>4.2476000000000003</v>
      </c>
      <c r="N503" s="185">
        <v>2.5160999999999998</v>
      </c>
      <c r="O503" s="185">
        <v>8.3180999999999994</v>
      </c>
      <c r="P503" s="185">
        <v>6.4035000000000002</v>
      </c>
      <c r="Q503" s="185">
        <v>6.9683999999999999</v>
      </c>
      <c r="R503" s="185">
        <v>7.2434000000000003</v>
      </c>
      <c r="S503" s="124" t="s">
        <v>1964</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44579</v>
      </c>
      <c r="E504" s="185">
        <v>77.802199999999999</v>
      </c>
      <c r="F504" s="185">
        <v>-12.2873</v>
      </c>
      <c r="G504" s="185">
        <v>-6.8442999999999996</v>
      </c>
      <c r="H504" s="185">
        <v>-0.56289999999999996</v>
      </c>
      <c r="I504" s="185">
        <v>-2.9054000000000002</v>
      </c>
      <c r="J504" s="185">
        <v>-3.9912999999999998</v>
      </c>
      <c r="K504" s="185">
        <v>3.6492</v>
      </c>
      <c r="L504" s="185">
        <v>17.327300000000001</v>
      </c>
      <c r="M504" s="185">
        <v>12.0276</v>
      </c>
      <c r="N504" s="185">
        <v>13.5215</v>
      </c>
      <c r="O504" s="185">
        <v>5.8933</v>
      </c>
      <c r="P504" s="185">
        <v>6.8316999999999997</v>
      </c>
      <c r="Q504" s="185">
        <v>8.5916999999999994</v>
      </c>
      <c r="R504" s="185">
        <v>7.9819000000000004</v>
      </c>
      <c r="S504" s="124" t="s">
        <v>1964</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44579</v>
      </c>
      <c r="E505" s="185">
        <v>83.168899999999994</v>
      </c>
      <c r="F505" s="185">
        <v>-12.2841</v>
      </c>
      <c r="G505" s="185">
        <v>-6.8411999999999997</v>
      </c>
      <c r="H505" s="185">
        <v>-0.56420000000000003</v>
      </c>
      <c r="I505" s="185">
        <v>-2.9026999999999998</v>
      </c>
      <c r="J505" s="185">
        <v>-3.992</v>
      </c>
      <c r="K505" s="185">
        <v>3.6501000000000001</v>
      </c>
      <c r="L505" s="185">
        <v>17.3278</v>
      </c>
      <c r="M505" s="185">
        <v>12.027799999999999</v>
      </c>
      <c r="N505" s="185">
        <v>13.6533</v>
      </c>
      <c r="O505" s="185">
        <v>6.5373999999999999</v>
      </c>
      <c r="P505" s="185">
        <v>7.6151</v>
      </c>
      <c r="Q505" s="185">
        <v>8.7332999999999998</v>
      </c>
      <c r="R505" s="185">
        <v>8.4848999999999997</v>
      </c>
      <c r="S505" s="124" t="s">
        <v>1964</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1964</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1964</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1964</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1964</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1964</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1964</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44579</v>
      </c>
      <c r="E512" s="185">
        <v>73.001599999999996</v>
      </c>
      <c r="F512" s="185">
        <v>14.9558</v>
      </c>
      <c r="G512" s="185">
        <v>-7.7682000000000002</v>
      </c>
      <c r="H512" s="185">
        <v>-2.8698000000000001</v>
      </c>
      <c r="I512" s="185">
        <v>-4.9405000000000001</v>
      </c>
      <c r="J512" s="185">
        <v>-6.5063000000000004</v>
      </c>
      <c r="K512" s="185">
        <v>0.78300000000000003</v>
      </c>
      <c r="L512" s="185">
        <v>1.7359</v>
      </c>
      <c r="M512" s="185">
        <v>9.9773999999999994</v>
      </c>
      <c r="N512" s="185">
        <v>7.1619000000000002</v>
      </c>
      <c r="O512" s="185">
        <v>6.3329000000000004</v>
      </c>
      <c r="P512" s="185">
        <v>4.9806999999999997</v>
      </c>
      <c r="Q512" s="185">
        <v>8.3658999999999999</v>
      </c>
      <c r="R512" s="185">
        <v>7.8811999999999998</v>
      </c>
      <c r="S512" s="124" t="s">
        <v>1964</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44579</v>
      </c>
      <c r="E513" s="185">
        <v>77.991299999999995</v>
      </c>
      <c r="F513" s="185">
        <v>16.153199999999998</v>
      </c>
      <c r="G513" s="185">
        <v>-6.5355999999999996</v>
      </c>
      <c r="H513" s="185">
        <v>-1.6375</v>
      </c>
      <c r="I513" s="185">
        <v>-3.7153</v>
      </c>
      <c r="J513" s="185">
        <v>-5.2827999999999999</v>
      </c>
      <c r="K513" s="185">
        <v>2.0304000000000002</v>
      </c>
      <c r="L513" s="185">
        <v>2.6979000000000002</v>
      </c>
      <c r="M513" s="185">
        <v>10.8424</v>
      </c>
      <c r="N513" s="185">
        <v>7.9218000000000002</v>
      </c>
      <c r="O513" s="185">
        <v>7.0677000000000003</v>
      </c>
      <c r="P513" s="185">
        <v>5.6801000000000004</v>
      </c>
      <c r="Q513" s="185">
        <v>8.1196999999999999</v>
      </c>
      <c r="R513" s="185">
        <v>8.6554000000000002</v>
      </c>
      <c r="S513" s="124" t="s">
        <v>1964</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44579</v>
      </c>
      <c r="E514" s="185">
        <v>73.001599999999996</v>
      </c>
      <c r="F514" s="185">
        <v>14.9558</v>
      </c>
      <c r="G514" s="185">
        <v>-7.7682000000000002</v>
      </c>
      <c r="H514" s="185">
        <v>-2.8698000000000001</v>
      </c>
      <c r="I514" s="185">
        <v>-4.9405000000000001</v>
      </c>
      <c r="J514" s="185">
        <v>-6.5063000000000004</v>
      </c>
      <c r="K514" s="185">
        <v>0.78300000000000003</v>
      </c>
      <c r="L514" s="185">
        <v>1.7359</v>
      </c>
      <c r="M514" s="185">
        <v>9.9773999999999994</v>
      </c>
      <c r="N514" s="185">
        <v>7.1619000000000002</v>
      </c>
      <c r="O514" s="185">
        <v>6.3329000000000004</v>
      </c>
      <c r="P514" s="185">
        <v>4.9806999999999997</v>
      </c>
      <c r="Q514" s="185">
        <v>8.3658999999999999</v>
      </c>
      <c r="R514" s="185">
        <v>7.8811999999999998</v>
      </c>
      <c r="S514" s="124" t="s">
        <v>1964</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44579</v>
      </c>
      <c r="E515" s="185">
        <v>73.001599999999996</v>
      </c>
      <c r="F515" s="185">
        <v>14.9558</v>
      </c>
      <c r="G515" s="185">
        <v>-7.7682000000000002</v>
      </c>
      <c r="H515" s="185">
        <v>-2.8698000000000001</v>
      </c>
      <c r="I515" s="185">
        <v>-4.9405000000000001</v>
      </c>
      <c r="J515" s="185">
        <v>-6.5063000000000004</v>
      </c>
      <c r="K515" s="185">
        <v>0.78300000000000003</v>
      </c>
      <c r="L515" s="185">
        <v>1.7359</v>
      </c>
      <c r="M515" s="185">
        <v>9.9773999999999994</v>
      </c>
      <c r="N515" s="185">
        <v>7.1619000000000002</v>
      </c>
      <c r="O515" s="185">
        <v>6.3329000000000004</v>
      </c>
      <c r="P515" s="185">
        <v>4.9806999999999997</v>
      </c>
      <c r="Q515" s="185">
        <v>8.3658999999999999</v>
      </c>
      <c r="R515" s="185">
        <v>7.8811999999999998</v>
      </c>
      <c r="S515" s="124" t="s">
        <v>1964</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44579</v>
      </c>
      <c r="E516" s="185">
        <v>28.7333</v>
      </c>
      <c r="F516" s="185">
        <v>-7.6201999999999996</v>
      </c>
      <c r="G516" s="185">
        <v>-13.3504</v>
      </c>
      <c r="H516" s="185">
        <v>-5.4399999999999997E-2</v>
      </c>
      <c r="I516" s="185">
        <v>-3.5611000000000002</v>
      </c>
      <c r="J516" s="185">
        <v>-7.5242000000000004</v>
      </c>
      <c r="K516" s="185">
        <v>0.61260000000000003</v>
      </c>
      <c r="L516" s="185">
        <v>2.3268</v>
      </c>
      <c r="M516" s="185">
        <v>2.9434</v>
      </c>
      <c r="N516" s="185">
        <v>1.5078</v>
      </c>
      <c r="O516" s="185">
        <v>6.7150999999999996</v>
      </c>
      <c r="P516" s="185">
        <v>5.093</v>
      </c>
      <c r="Q516" s="185">
        <v>7.6608999999999998</v>
      </c>
      <c r="R516" s="185">
        <v>4.8479999999999999</v>
      </c>
      <c r="S516" s="124" t="s">
        <v>1964</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44579</v>
      </c>
      <c r="E517" s="185">
        <v>30.799600000000002</v>
      </c>
      <c r="F517" s="185">
        <v>-6.8722000000000003</v>
      </c>
      <c r="G517" s="185">
        <v>-12.544600000000001</v>
      </c>
      <c r="H517" s="185">
        <v>0.745</v>
      </c>
      <c r="I517" s="185">
        <v>-2.7650999999999999</v>
      </c>
      <c r="J517" s="185">
        <v>-6.7370999999999999</v>
      </c>
      <c r="K517" s="185">
        <v>1.4026000000000001</v>
      </c>
      <c r="L517" s="185">
        <v>3.1263999999999998</v>
      </c>
      <c r="M517" s="185">
        <v>3.7501000000000002</v>
      </c>
      <c r="N517" s="185">
        <v>2.3102999999999998</v>
      </c>
      <c r="O517" s="185">
        <v>7.5479000000000003</v>
      </c>
      <c r="P517" s="185">
        <v>5.8998999999999997</v>
      </c>
      <c r="Q517" s="185">
        <v>7.4497</v>
      </c>
      <c r="R517" s="185">
        <v>5.6749000000000001</v>
      </c>
      <c r="S517" s="124" t="s">
        <v>1964</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44579</v>
      </c>
      <c r="E518" s="185">
        <v>27.589200000000002</v>
      </c>
      <c r="F518" s="185">
        <v>-7.9362000000000004</v>
      </c>
      <c r="G518" s="185">
        <v>-13.606400000000001</v>
      </c>
      <c r="H518" s="185">
        <v>-0.3024</v>
      </c>
      <c r="I518" s="185">
        <v>-3.8121999999999998</v>
      </c>
      <c r="J518" s="185">
        <v>-7.7728999999999999</v>
      </c>
      <c r="K518" s="185">
        <v>0.36130000000000001</v>
      </c>
      <c r="L518" s="185">
        <v>2.0737000000000001</v>
      </c>
      <c r="M518" s="185">
        <v>2.6882000000000001</v>
      </c>
      <c r="N518" s="185">
        <v>1.2563</v>
      </c>
      <c r="O518" s="185">
        <v>6.4541000000000004</v>
      </c>
      <c r="P518" s="185">
        <v>4.8326000000000002</v>
      </c>
      <c r="Q518" s="185">
        <v>7.3554000000000004</v>
      </c>
      <c r="R518" s="185">
        <v>4.5915999999999997</v>
      </c>
      <c r="S518" s="124" t="s">
        <v>1964</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44579</v>
      </c>
      <c r="E519" s="185">
        <v>28.950500000000002</v>
      </c>
      <c r="F519" s="185">
        <v>18.164200000000001</v>
      </c>
      <c r="G519" s="185">
        <v>-3.8121999999999998</v>
      </c>
      <c r="H519" s="185">
        <v>-0.81040000000000001</v>
      </c>
      <c r="I519" s="185">
        <v>-1.7639</v>
      </c>
      <c r="J519" s="185">
        <v>-4.5872000000000002</v>
      </c>
      <c r="K519" s="185">
        <v>0.91069999999999995</v>
      </c>
      <c r="L519" s="185">
        <v>3.6158999999999999</v>
      </c>
      <c r="M519" s="185">
        <v>4.3112000000000004</v>
      </c>
      <c r="N519" s="185">
        <v>4.0670000000000002</v>
      </c>
      <c r="O519" s="185">
        <v>8.5762</v>
      </c>
      <c r="P519" s="185">
        <v>7.2087000000000003</v>
      </c>
      <c r="Q519" s="185">
        <v>9.2603000000000009</v>
      </c>
      <c r="R519" s="185">
        <v>7.6878000000000002</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44579</v>
      </c>
      <c r="E520" s="185">
        <v>30.501799999999999</v>
      </c>
      <c r="F520" s="185">
        <v>18.916899999999998</v>
      </c>
      <c r="G520" s="185">
        <v>-3.0205000000000002</v>
      </c>
      <c r="H520" s="185">
        <v>-1.7100000000000001E-2</v>
      </c>
      <c r="I520" s="185">
        <v>-0.98260000000000003</v>
      </c>
      <c r="J520" s="185">
        <v>-3.8128000000000002</v>
      </c>
      <c r="K520" s="185">
        <v>1.6955</v>
      </c>
      <c r="L520" s="185">
        <v>4.4180999999999999</v>
      </c>
      <c r="M520" s="185">
        <v>5.1268000000000002</v>
      </c>
      <c r="N520" s="185">
        <v>4.8895999999999997</v>
      </c>
      <c r="O520" s="185">
        <v>9.3546999999999993</v>
      </c>
      <c r="P520" s="185">
        <v>7.9743000000000004</v>
      </c>
      <c r="Q520" s="185">
        <v>10.333399999999999</v>
      </c>
      <c r="R520" s="185">
        <v>8.4803999999999995</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44579</v>
      </c>
      <c r="E521" s="185">
        <v>17.933299999999999</v>
      </c>
      <c r="F521" s="185">
        <v>8.5503</v>
      </c>
      <c r="G521" s="185">
        <v>-9.9621999999999993</v>
      </c>
      <c r="H521" s="185">
        <v>-5.5766</v>
      </c>
      <c r="I521" s="185">
        <v>-7.2922000000000002</v>
      </c>
      <c r="J521" s="185">
        <v>-8.8605999999999998</v>
      </c>
      <c r="K521" s="185">
        <v>0.56720000000000004</v>
      </c>
      <c r="L521" s="185">
        <v>4.4447999999999999</v>
      </c>
      <c r="M521" s="185">
        <v>5.2895000000000003</v>
      </c>
      <c r="N521" s="185">
        <v>4.0486000000000004</v>
      </c>
      <c r="O521" s="185">
        <v>6.4927999999999999</v>
      </c>
      <c r="P521" s="185">
        <v>4.5529000000000002</v>
      </c>
      <c r="Q521" s="185">
        <v>6.0677000000000003</v>
      </c>
      <c r="R521" s="185">
        <v>6.9283000000000001</v>
      </c>
      <c r="S521" s="124" t="s">
        <v>1964</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44579</v>
      </c>
      <c r="E522" s="185">
        <v>19.288399999999999</v>
      </c>
      <c r="F522" s="185">
        <v>9.2748000000000008</v>
      </c>
      <c r="G522" s="185">
        <v>-9.2157999999999998</v>
      </c>
      <c r="H522" s="185">
        <v>-4.8075000000000001</v>
      </c>
      <c r="I522" s="185">
        <v>-6.5391000000000004</v>
      </c>
      <c r="J522" s="185">
        <v>-8.1027000000000005</v>
      </c>
      <c r="K522" s="185">
        <v>1.3208</v>
      </c>
      <c r="L522" s="185">
        <v>5.2126000000000001</v>
      </c>
      <c r="M522" s="185">
        <v>6.0707000000000004</v>
      </c>
      <c r="N522" s="185">
        <v>4.8236999999999997</v>
      </c>
      <c r="O522" s="185">
        <v>7.3392999999999997</v>
      </c>
      <c r="P522" s="185">
        <v>5.6406999999999998</v>
      </c>
      <c r="Q522" s="185">
        <v>6.5723000000000003</v>
      </c>
      <c r="R522" s="185">
        <v>7.7384000000000004</v>
      </c>
      <c r="S522" s="124" t="s">
        <v>1964</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44579</v>
      </c>
      <c r="E523" s="185">
        <v>29.9635</v>
      </c>
      <c r="F523" s="185">
        <v>6.3354999999999997</v>
      </c>
      <c r="G523" s="185">
        <v>-13.956899999999999</v>
      </c>
      <c r="H523" s="185">
        <v>2.4548999999999999</v>
      </c>
      <c r="I523" s="185">
        <v>-2.5556000000000001</v>
      </c>
      <c r="J523" s="185">
        <v>-3.915</v>
      </c>
      <c r="K523" s="185">
        <v>1.9801</v>
      </c>
      <c r="L523" s="185">
        <v>3.3795999999999999</v>
      </c>
      <c r="M523" s="185">
        <v>4.7535999999999996</v>
      </c>
      <c r="N523" s="185">
        <v>2.8197000000000001</v>
      </c>
      <c r="O523" s="185">
        <v>9.4062000000000001</v>
      </c>
      <c r="P523" s="185">
        <v>7.7407000000000004</v>
      </c>
      <c r="Q523" s="185">
        <v>9.0701999999999998</v>
      </c>
      <c r="R523" s="185">
        <v>7.9528999999999996</v>
      </c>
      <c r="S523" s="124" t="s">
        <v>1964</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44579</v>
      </c>
      <c r="E524" s="185">
        <v>27.772300000000001</v>
      </c>
      <c r="F524" s="185">
        <v>5.5206999999999997</v>
      </c>
      <c r="G524" s="185">
        <v>-14.7942</v>
      </c>
      <c r="H524" s="185">
        <v>1.5964</v>
      </c>
      <c r="I524" s="185">
        <v>-3.4125999999999999</v>
      </c>
      <c r="J524" s="185">
        <v>-4.7809999999999997</v>
      </c>
      <c r="K524" s="185">
        <v>1.1059000000000001</v>
      </c>
      <c r="L524" s="185">
        <v>2.4923000000000002</v>
      </c>
      <c r="M524" s="185">
        <v>3.851</v>
      </c>
      <c r="N524" s="185">
        <v>1.8998999999999999</v>
      </c>
      <c r="O524" s="185">
        <v>8.5367999999999995</v>
      </c>
      <c r="P524" s="185">
        <v>6.8974000000000002</v>
      </c>
      <c r="Q524" s="185">
        <v>8.0838999999999999</v>
      </c>
      <c r="R524" s="185">
        <v>7.0381</v>
      </c>
      <c r="S524" s="124" t="s">
        <v>1964</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44579</v>
      </c>
      <c r="E525" s="185">
        <v>18.611999999999998</v>
      </c>
      <c r="F525" s="185">
        <v>-4.51</v>
      </c>
      <c r="G525" s="185">
        <v>4.6109</v>
      </c>
      <c r="H525" s="185">
        <v>11.568099999999999</v>
      </c>
      <c r="I525" s="185">
        <v>7.5580999999999996</v>
      </c>
      <c r="J525" s="185">
        <v>1.8599000000000001</v>
      </c>
      <c r="K525" s="185">
        <v>4.9268999999999998</v>
      </c>
      <c r="L525" s="185">
        <v>6.1425000000000001</v>
      </c>
      <c r="M525" s="185">
        <v>7.3861999999999997</v>
      </c>
      <c r="N525" s="185">
        <v>6.5271999999999997</v>
      </c>
      <c r="O525" s="185">
        <v>7.6688999999999998</v>
      </c>
      <c r="P525" s="185">
        <v>7.3357999999999999</v>
      </c>
      <c r="Q525" s="185">
        <v>7.5130999999999997</v>
      </c>
      <c r="R525" s="185">
        <v>7.3163</v>
      </c>
      <c r="S525" s="124" t="s">
        <v>1964</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44579</v>
      </c>
      <c r="E526" s="185">
        <v>17.794499999999999</v>
      </c>
      <c r="F526" s="185">
        <v>-4.9222000000000001</v>
      </c>
      <c r="G526" s="185">
        <v>4.3094999999999999</v>
      </c>
      <c r="H526" s="185">
        <v>11.2766</v>
      </c>
      <c r="I526" s="185">
        <v>7.2873999999999999</v>
      </c>
      <c r="J526" s="185">
        <v>1.6048</v>
      </c>
      <c r="K526" s="185">
        <v>4.6718000000000002</v>
      </c>
      <c r="L526" s="185">
        <v>5.8849</v>
      </c>
      <c r="M526" s="185">
        <v>7.1223000000000001</v>
      </c>
      <c r="N526" s="185">
        <v>6.2180999999999997</v>
      </c>
      <c r="O526" s="185">
        <v>7.1257000000000001</v>
      </c>
      <c r="P526" s="185">
        <v>6.758</v>
      </c>
      <c r="Q526" s="185">
        <v>6.9515000000000002</v>
      </c>
      <c r="R526" s="185">
        <v>6.8506999999999998</v>
      </c>
      <c r="S526" s="124" t="s">
        <v>1964</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44579</v>
      </c>
      <c r="E527" s="185">
        <v>1243.0635</v>
      </c>
      <c r="F527" s="185">
        <v>8.7170000000000005</v>
      </c>
      <c r="G527" s="185">
        <v>-1.7093</v>
      </c>
      <c r="H527" s="185">
        <v>5.3411</v>
      </c>
      <c r="I527" s="185">
        <v>0.83940000000000003</v>
      </c>
      <c r="J527" s="185">
        <v>0.96199999999999997</v>
      </c>
      <c r="K527" s="185">
        <v>2.6677</v>
      </c>
      <c r="L527" s="185">
        <v>4.5209000000000001</v>
      </c>
      <c r="M527" s="185">
        <v>4.7893999999999997</v>
      </c>
      <c r="N527" s="185">
        <v>4.3178999999999998</v>
      </c>
      <c r="O527" s="185">
        <v>7.1749999999999998</v>
      </c>
      <c r="P527" s="185"/>
      <c r="Q527" s="185">
        <v>7.2081999999999997</v>
      </c>
      <c r="R527" s="185">
        <v>5.7442000000000002</v>
      </c>
      <c r="S527" s="124" t="s">
        <v>1964</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44579</v>
      </c>
      <c r="E528" s="185">
        <v>1223.0746999999999</v>
      </c>
      <c r="F528" s="185">
        <v>8.1788000000000007</v>
      </c>
      <c r="G528" s="185">
        <v>-2.2317</v>
      </c>
      <c r="H528" s="185">
        <v>4.8193999999999999</v>
      </c>
      <c r="I528" s="185">
        <v>0.3206</v>
      </c>
      <c r="J528" s="185">
        <v>0.44429999999999997</v>
      </c>
      <c r="K528" s="185">
        <v>2.125</v>
      </c>
      <c r="L528" s="185">
        <v>3.9820000000000002</v>
      </c>
      <c r="M528" s="185">
        <v>4.2474999999999996</v>
      </c>
      <c r="N528" s="185">
        <v>3.7743000000000002</v>
      </c>
      <c r="O528" s="185">
        <v>6.6205999999999996</v>
      </c>
      <c r="P528" s="185"/>
      <c r="Q528" s="185">
        <v>6.6536999999999997</v>
      </c>
      <c r="R528" s="185">
        <v>5.1939000000000002</v>
      </c>
      <c r="S528" s="124" t="s">
        <v>1964</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44579</v>
      </c>
      <c r="E529" s="185">
        <v>35.023499999999999</v>
      </c>
      <c r="F529" s="185">
        <v>0.41689999999999999</v>
      </c>
      <c r="G529" s="185">
        <v>-0.6774</v>
      </c>
      <c r="H529" s="185">
        <v>3.6053999999999999</v>
      </c>
      <c r="I529" s="185">
        <v>2.1680000000000001</v>
      </c>
      <c r="J529" s="185">
        <v>1.4772000000000001</v>
      </c>
      <c r="K529" s="185">
        <v>3.4116</v>
      </c>
      <c r="L529" s="185">
        <v>4.0552000000000001</v>
      </c>
      <c r="M529" s="185">
        <v>4.4518000000000004</v>
      </c>
      <c r="N529" s="185">
        <v>4.0251999999999999</v>
      </c>
      <c r="O529" s="185">
        <v>6.0884</v>
      </c>
      <c r="P529" s="185">
        <v>6.8540000000000001</v>
      </c>
      <c r="Q529" s="185">
        <v>7.8715999999999999</v>
      </c>
      <c r="R529" s="185">
        <v>5.8605999999999998</v>
      </c>
      <c r="S529" s="124" t="s">
        <v>1964</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44579</v>
      </c>
      <c r="E530" s="185">
        <v>33.277900000000002</v>
      </c>
      <c r="F530" s="185">
        <v>0.10970000000000001</v>
      </c>
      <c r="G530" s="185">
        <v>-1.0692999999999999</v>
      </c>
      <c r="H530" s="185">
        <v>3.1983999999999999</v>
      </c>
      <c r="I530" s="185">
        <v>1.7639</v>
      </c>
      <c r="J530" s="185">
        <v>0.98460000000000003</v>
      </c>
      <c r="K530" s="185">
        <v>2.7587000000000002</v>
      </c>
      <c r="L530" s="185">
        <v>3.3527</v>
      </c>
      <c r="M530" s="185">
        <v>3.7275999999999998</v>
      </c>
      <c r="N530" s="185">
        <v>3.2900999999999998</v>
      </c>
      <c r="O530" s="185">
        <v>5.4108000000000001</v>
      </c>
      <c r="P530" s="185">
        <v>6.2251000000000003</v>
      </c>
      <c r="Q530" s="185">
        <v>6.6845999999999997</v>
      </c>
      <c r="R530" s="185">
        <v>5.1102999999999996</v>
      </c>
      <c r="S530" s="124" t="s">
        <v>1964</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44579</v>
      </c>
      <c r="E531" s="185">
        <v>31.9023</v>
      </c>
      <c r="F531" s="185">
        <v>12.589600000000001</v>
      </c>
      <c r="G531" s="185">
        <v>-4.2884000000000002</v>
      </c>
      <c r="H531" s="185">
        <v>2.0766</v>
      </c>
      <c r="I531" s="185">
        <v>-4.9000000000000002E-2</v>
      </c>
      <c r="J531" s="185">
        <v>-3.0417000000000001</v>
      </c>
      <c r="K531" s="185">
        <v>2.1480999999999999</v>
      </c>
      <c r="L531" s="185">
        <v>5.3884999999999996</v>
      </c>
      <c r="M531" s="185">
        <v>5.6604999999999999</v>
      </c>
      <c r="N531" s="185">
        <v>3.9055</v>
      </c>
      <c r="O531" s="185">
        <v>9.2096999999999998</v>
      </c>
      <c r="P531" s="185">
        <v>8.1775000000000002</v>
      </c>
      <c r="Q531" s="185">
        <v>9.3588000000000005</v>
      </c>
      <c r="R531" s="185">
        <v>7.8605</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44579</v>
      </c>
      <c r="E532" s="185">
        <v>30.127199999999998</v>
      </c>
      <c r="F532" s="185">
        <v>11.755599999999999</v>
      </c>
      <c r="G532" s="185">
        <v>-5.0552999999999999</v>
      </c>
      <c r="H532" s="185">
        <v>1.3157000000000001</v>
      </c>
      <c r="I532" s="185">
        <v>-0.80459999999999998</v>
      </c>
      <c r="J532" s="185">
        <v>-3.7923</v>
      </c>
      <c r="K532" s="185">
        <v>1.3968</v>
      </c>
      <c r="L532" s="185">
        <v>4.6311</v>
      </c>
      <c r="M532" s="185">
        <v>4.8917999999999999</v>
      </c>
      <c r="N532" s="185">
        <v>3.1414</v>
      </c>
      <c r="O532" s="185">
        <v>8.4600000000000009</v>
      </c>
      <c r="P532" s="185">
        <v>7.4896000000000003</v>
      </c>
      <c r="Q532" s="185">
        <v>8.4116</v>
      </c>
      <c r="R532" s="185">
        <v>7.1052</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44579</v>
      </c>
      <c r="E533" s="185">
        <v>25.283999999999999</v>
      </c>
      <c r="F533" s="185">
        <v>-0.1444</v>
      </c>
      <c r="G533" s="185">
        <v>-13.6936</v>
      </c>
      <c r="H533" s="185">
        <v>0.16500000000000001</v>
      </c>
      <c r="I533" s="185">
        <v>-4.0049999999999999</v>
      </c>
      <c r="J533" s="185">
        <v>-3.9337</v>
      </c>
      <c r="K533" s="185">
        <v>0.2984</v>
      </c>
      <c r="L533" s="185">
        <v>2.7816999999999998</v>
      </c>
      <c r="M533" s="185">
        <v>3.7917000000000001</v>
      </c>
      <c r="N533" s="185">
        <v>1.9454</v>
      </c>
      <c r="O533" s="185">
        <v>7.7751000000000001</v>
      </c>
      <c r="P533" s="185">
        <v>6.6036000000000001</v>
      </c>
      <c r="Q533" s="185">
        <v>8.5144000000000002</v>
      </c>
      <c r="R533" s="185">
        <v>6.1962000000000002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44579</v>
      </c>
      <c r="E534" s="185">
        <v>23.817</v>
      </c>
      <c r="F534" s="185">
        <v>-0.76619999999999999</v>
      </c>
      <c r="G534" s="185">
        <v>-14.382999999999999</v>
      </c>
      <c r="H534" s="185">
        <v>-0.56920000000000004</v>
      </c>
      <c r="I534" s="185">
        <v>-4.7313000000000001</v>
      </c>
      <c r="J534" s="185">
        <v>-4.6504000000000003</v>
      </c>
      <c r="K534" s="185">
        <v>-0.42099999999999999</v>
      </c>
      <c r="L534" s="185">
        <v>2.0531000000000001</v>
      </c>
      <c r="M534" s="185">
        <v>3.0528</v>
      </c>
      <c r="N534" s="185">
        <v>1.2141</v>
      </c>
      <c r="O534" s="185">
        <v>7.0237999999999996</v>
      </c>
      <c r="P534" s="185">
        <v>5.7911999999999999</v>
      </c>
      <c r="Q534" s="185">
        <v>5.798</v>
      </c>
      <c r="R534" s="185">
        <v>5.4633000000000003</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1966</v>
      </c>
      <c r="C535" s="181">
        <v>144403</v>
      </c>
      <c r="D535" s="184">
        <v>44579</v>
      </c>
      <c r="E535" s="185">
        <v>12.2636</v>
      </c>
      <c r="F535" s="185">
        <v>7.74</v>
      </c>
      <c r="G535" s="185">
        <v>-8.1775000000000002</v>
      </c>
      <c r="H535" s="185">
        <v>-5.4367000000000001</v>
      </c>
      <c r="I535" s="185">
        <v>-4.1177999999999999</v>
      </c>
      <c r="J535" s="185">
        <v>-4.9451000000000001</v>
      </c>
      <c r="K535" s="185">
        <v>0.79420000000000002</v>
      </c>
      <c r="L535" s="185">
        <v>2.6368</v>
      </c>
      <c r="M535" s="185">
        <v>3.1903000000000001</v>
      </c>
      <c r="N535" s="185">
        <v>3.1829000000000001</v>
      </c>
      <c r="O535" s="185">
        <v>6.0213000000000001</v>
      </c>
      <c r="P535" s="185"/>
      <c r="Q535" s="185">
        <v>6.1546000000000003</v>
      </c>
      <c r="R535" s="185">
        <v>4.8238000000000003</v>
      </c>
      <c r="S535" s="124" t="s">
        <v>1964</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1967</v>
      </c>
      <c r="C536" s="181">
        <v>144401</v>
      </c>
      <c r="D536" s="184">
        <v>44579</v>
      </c>
      <c r="E536" s="185">
        <v>11.809200000000001</v>
      </c>
      <c r="F536" s="185">
        <v>6.8010999999999999</v>
      </c>
      <c r="G536" s="185">
        <v>-9.1859000000000002</v>
      </c>
      <c r="H536" s="185">
        <v>-6.5266999999999999</v>
      </c>
      <c r="I536" s="185">
        <v>-5.1997999999999998</v>
      </c>
      <c r="J536" s="185">
        <v>-6.0431999999999997</v>
      </c>
      <c r="K536" s="185">
        <v>-0.3155</v>
      </c>
      <c r="L536" s="185">
        <v>1.5172000000000001</v>
      </c>
      <c r="M536" s="185">
        <v>2.0672000000000001</v>
      </c>
      <c r="N536" s="185">
        <v>2.0648</v>
      </c>
      <c r="O536" s="185">
        <v>4.8669000000000002</v>
      </c>
      <c r="P536" s="185"/>
      <c r="Q536" s="185">
        <v>4.9878999999999998</v>
      </c>
      <c r="R536" s="185">
        <v>3.6635</v>
      </c>
      <c r="S536" s="124" t="s">
        <v>1964</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44579</v>
      </c>
      <c r="E537" s="185">
        <v>14.259499999999999</v>
      </c>
      <c r="F537" s="185">
        <v>14.3399</v>
      </c>
      <c r="G537" s="185">
        <v>-4.2854999999999999</v>
      </c>
      <c r="H537" s="185">
        <v>-0.10970000000000001</v>
      </c>
      <c r="I537" s="185">
        <v>-2.9403000000000001</v>
      </c>
      <c r="J537" s="185">
        <v>-6.7588999999999997</v>
      </c>
      <c r="K537" s="185">
        <v>2.3565999999999998</v>
      </c>
      <c r="L537" s="185">
        <v>3.0367000000000002</v>
      </c>
      <c r="M537" s="185">
        <v>3.8176999999999999</v>
      </c>
      <c r="N537" s="185">
        <v>3.4180999999999999</v>
      </c>
      <c r="O537" s="185">
        <v>8.7395999999999994</v>
      </c>
      <c r="P537" s="185"/>
      <c r="Q537" s="185">
        <v>7.6318999999999999</v>
      </c>
      <c r="R537" s="185">
        <v>6.8810000000000002</v>
      </c>
      <c r="S537" s="124" t="s">
        <v>1964</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44579</v>
      </c>
      <c r="E538" s="185">
        <v>13.4621</v>
      </c>
      <c r="F538" s="185">
        <v>13.2903</v>
      </c>
      <c r="G538" s="185">
        <v>-5.2163000000000004</v>
      </c>
      <c r="H538" s="185">
        <v>-1.0456000000000001</v>
      </c>
      <c r="I538" s="185">
        <v>-3.8868999999999998</v>
      </c>
      <c r="J538" s="185">
        <v>-7.7003000000000004</v>
      </c>
      <c r="K538" s="185">
        <v>1.4048</v>
      </c>
      <c r="L538" s="185">
        <v>2.0712000000000002</v>
      </c>
      <c r="M538" s="185">
        <v>2.8418000000000001</v>
      </c>
      <c r="N538" s="185">
        <v>2.4348999999999998</v>
      </c>
      <c r="O538" s="185">
        <v>7.6402000000000001</v>
      </c>
      <c r="P538" s="185"/>
      <c r="Q538" s="185">
        <v>6.3558000000000003</v>
      </c>
      <c r="R538" s="185">
        <v>5.8956</v>
      </c>
      <c r="S538" s="124" t="s">
        <v>1964</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44579</v>
      </c>
      <c r="E539" s="185">
        <v>29.587399999999999</v>
      </c>
      <c r="F539" s="185">
        <v>-59.364400000000003</v>
      </c>
      <c r="G539" s="185">
        <v>-48.774799999999999</v>
      </c>
      <c r="H539" s="185">
        <v>-11.798500000000001</v>
      </c>
      <c r="I539" s="185">
        <v>-19.251300000000001</v>
      </c>
      <c r="J539" s="185">
        <v>-19.759899999999998</v>
      </c>
      <c r="K539" s="185">
        <v>-8.3099999999999993E-2</v>
      </c>
      <c r="L539" s="185">
        <v>3.3773</v>
      </c>
      <c r="M539" s="185">
        <v>2.8570000000000002</v>
      </c>
      <c r="N539" s="185">
        <v>2.0314999999999999</v>
      </c>
      <c r="O539" s="185">
        <v>7.2778999999999998</v>
      </c>
      <c r="P539" s="185">
        <v>5.6085000000000003</v>
      </c>
      <c r="Q539" s="185">
        <v>6.5152000000000001</v>
      </c>
      <c r="R539" s="185">
        <v>6.5176999999999996</v>
      </c>
      <c r="S539" s="124" t="s">
        <v>1964</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44579</v>
      </c>
      <c r="E540" s="185">
        <v>31.306699999999999</v>
      </c>
      <c r="F540" s="185">
        <v>-59.014800000000001</v>
      </c>
      <c r="G540" s="185">
        <v>-48.359699999999997</v>
      </c>
      <c r="H540" s="185">
        <v>-11.400700000000001</v>
      </c>
      <c r="I540" s="185">
        <v>-18.850000000000001</v>
      </c>
      <c r="J540" s="185">
        <v>-19.354800000000001</v>
      </c>
      <c r="K540" s="185">
        <v>0.32719999999999999</v>
      </c>
      <c r="L540" s="185">
        <v>3.7934000000000001</v>
      </c>
      <c r="M540" s="185">
        <v>3.2761999999999998</v>
      </c>
      <c r="N540" s="185">
        <v>2.4533999999999998</v>
      </c>
      <c r="O540" s="185">
        <v>7.86</v>
      </c>
      <c r="P540" s="185">
        <v>6.2356999999999996</v>
      </c>
      <c r="Q540" s="185">
        <v>8.1597000000000008</v>
      </c>
      <c r="R540" s="185">
        <v>7.0060000000000002</v>
      </c>
      <c r="S540" s="124" t="s">
        <v>1964</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44579</v>
      </c>
      <c r="E541" s="185">
        <v>2134.8883000000001</v>
      </c>
      <c r="F541" s="185">
        <v>-2.7660999999999998</v>
      </c>
      <c r="G541" s="185">
        <v>-10.626200000000001</v>
      </c>
      <c r="H541" s="185">
        <v>-3.4708000000000001</v>
      </c>
      <c r="I541" s="185">
        <v>-2.2624</v>
      </c>
      <c r="J541" s="185">
        <v>-2.9828999999999999</v>
      </c>
      <c r="K541" s="185">
        <v>-0.20330000000000001</v>
      </c>
      <c r="L541" s="185">
        <v>2.6366000000000001</v>
      </c>
      <c r="M541" s="185">
        <v>3.1257000000000001</v>
      </c>
      <c r="N541" s="185">
        <v>2.3875999999999999</v>
      </c>
      <c r="O541" s="185">
        <v>7.2945000000000002</v>
      </c>
      <c r="P541" s="185">
        <v>6.3789999999999996</v>
      </c>
      <c r="Q541" s="185">
        <v>7.859</v>
      </c>
      <c r="R541" s="185">
        <v>5.3468</v>
      </c>
      <c r="S541" s="124" t="s">
        <v>1964</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44579</v>
      </c>
      <c r="E542" s="185">
        <v>2321.7489999999998</v>
      </c>
      <c r="F542" s="185">
        <v>-1.5468999999999999</v>
      </c>
      <c r="G542" s="185">
        <v>-9.4086999999999996</v>
      </c>
      <c r="H542" s="185">
        <v>-2.2532000000000001</v>
      </c>
      <c r="I542" s="185">
        <v>-1.0448999999999999</v>
      </c>
      <c r="J542" s="185">
        <v>-1.7673000000000001</v>
      </c>
      <c r="K542" s="185">
        <v>1.016</v>
      </c>
      <c r="L542" s="185">
        <v>3.8191000000000002</v>
      </c>
      <c r="M542" s="185">
        <v>4.3380000000000001</v>
      </c>
      <c r="N542" s="185">
        <v>3.6099000000000001</v>
      </c>
      <c r="O542" s="185">
        <v>8.3142999999999994</v>
      </c>
      <c r="P542" s="185">
        <v>7.4486999999999997</v>
      </c>
      <c r="Q542" s="185">
        <v>8.6638999999999999</v>
      </c>
      <c r="R542" s="185">
        <v>6.4801000000000002</v>
      </c>
      <c r="S542" s="124" t="s">
        <v>1964</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1964</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1964</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1964</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1964</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44579</v>
      </c>
      <c r="E547" s="185">
        <v>16.845099999999999</v>
      </c>
      <c r="F547" s="185">
        <v>6.2847999999999997</v>
      </c>
      <c r="G547" s="185">
        <v>-10.8752</v>
      </c>
      <c r="H547" s="185">
        <v>0.8669</v>
      </c>
      <c r="I547" s="185">
        <v>-1.9796</v>
      </c>
      <c r="J547" s="185">
        <v>-4.8277000000000001</v>
      </c>
      <c r="K547" s="185">
        <v>0.65820000000000001</v>
      </c>
      <c r="L547" s="185">
        <v>3.5787</v>
      </c>
      <c r="M547" s="185">
        <v>3.5926999999999998</v>
      </c>
      <c r="N547" s="185">
        <v>3.1934999999999998</v>
      </c>
      <c r="O547" s="185">
        <v>7.9348999999999998</v>
      </c>
      <c r="P547" s="185">
        <v>6.4085999999999999</v>
      </c>
      <c r="Q547" s="185">
        <v>8.1268999999999991</v>
      </c>
      <c r="R547" s="185">
        <v>6.1325000000000003</v>
      </c>
      <c r="S547" s="124" t="s">
        <v>1964</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44579</v>
      </c>
      <c r="E548" s="185">
        <v>16.754200000000001</v>
      </c>
      <c r="F548" s="185">
        <v>6.101</v>
      </c>
      <c r="G548" s="185">
        <v>-10.9885</v>
      </c>
      <c r="H548" s="185">
        <v>0.71589999999999998</v>
      </c>
      <c r="I548" s="185">
        <v>-2.1145999999999998</v>
      </c>
      <c r="J548" s="185">
        <v>-4.9482999999999997</v>
      </c>
      <c r="K548" s="185">
        <v>0.53590000000000004</v>
      </c>
      <c r="L548" s="185">
        <v>3.4565000000000001</v>
      </c>
      <c r="M548" s="185">
        <v>3.4701</v>
      </c>
      <c r="N548" s="185">
        <v>3.0703999999999998</v>
      </c>
      <c r="O548" s="185">
        <v>7.8025000000000002</v>
      </c>
      <c r="P548" s="185">
        <v>6.2895000000000003</v>
      </c>
      <c r="Q548" s="185">
        <v>8.0091000000000001</v>
      </c>
      <c r="R548" s="185">
        <v>6.0004</v>
      </c>
      <c r="S548" s="124" t="s">
        <v>1964</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44579</v>
      </c>
      <c r="E549" s="185">
        <v>30.093900000000001</v>
      </c>
      <c r="F549" s="185">
        <v>8.1280000000000001</v>
      </c>
      <c r="G549" s="185">
        <v>-6.0602999999999998</v>
      </c>
      <c r="H549" s="185">
        <v>-1.2645</v>
      </c>
      <c r="I549" s="185">
        <v>-0.69289999999999996</v>
      </c>
      <c r="J549" s="185">
        <v>0.88759999999999994</v>
      </c>
      <c r="K549" s="185">
        <v>3.0581999999999998</v>
      </c>
      <c r="L549" s="185">
        <v>3.6497999999999999</v>
      </c>
      <c r="M549" s="185">
        <v>3.6128999999999998</v>
      </c>
      <c r="N549" s="185">
        <v>3.0859999999999999</v>
      </c>
      <c r="O549" s="185">
        <v>9.1097999999999999</v>
      </c>
      <c r="P549" s="185">
        <v>7.4206000000000003</v>
      </c>
      <c r="Q549" s="185">
        <v>8.5122999999999998</v>
      </c>
      <c r="R549" s="185">
        <v>6.6840999999999999</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44579</v>
      </c>
      <c r="E550" s="185">
        <v>28.272300000000001</v>
      </c>
      <c r="F550" s="185">
        <v>7.4893999999999998</v>
      </c>
      <c r="G550" s="185">
        <v>-6.8049999999999997</v>
      </c>
      <c r="H550" s="185">
        <v>-2.0095000000000001</v>
      </c>
      <c r="I550" s="185">
        <v>-1.4561999999999999</v>
      </c>
      <c r="J550" s="185">
        <v>0.121</v>
      </c>
      <c r="K550" s="185">
        <v>2.2835999999999999</v>
      </c>
      <c r="L550" s="185">
        <v>2.8677000000000001</v>
      </c>
      <c r="M550" s="185">
        <v>2.8250000000000002</v>
      </c>
      <c r="N550" s="185">
        <v>2.2961</v>
      </c>
      <c r="O550" s="185">
        <v>8.3734999999999999</v>
      </c>
      <c r="P550" s="185">
        <v>6.6330999999999998</v>
      </c>
      <c r="Q550" s="185">
        <v>5.9344999999999999</v>
      </c>
      <c r="R550" s="185">
        <v>5.9063999999999997</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44579</v>
      </c>
      <c r="E551" s="185">
        <v>36.531300000000002</v>
      </c>
      <c r="F551" s="185">
        <v>8.2948000000000004</v>
      </c>
      <c r="G551" s="185">
        <v>3.4483000000000001</v>
      </c>
      <c r="H551" s="185">
        <v>5.4295999999999998</v>
      </c>
      <c r="I551" s="185">
        <v>5.4782000000000002</v>
      </c>
      <c r="J551" s="185">
        <v>3.0556000000000001</v>
      </c>
      <c r="K551" s="185">
        <v>3.4474</v>
      </c>
      <c r="L551" s="185">
        <v>4.4481000000000002</v>
      </c>
      <c r="M551" s="185">
        <v>5.5762999999999998</v>
      </c>
      <c r="N551" s="185">
        <v>5.1338999999999997</v>
      </c>
      <c r="O551" s="185">
        <v>7.7671999999999999</v>
      </c>
      <c r="P551" s="185">
        <v>6.6448</v>
      </c>
      <c r="Q551" s="185">
        <v>8.9032</v>
      </c>
      <c r="R551" s="185">
        <v>7.5434999999999999</v>
      </c>
      <c r="S551" s="124" t="s">
        <v>1964</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44579</v>
      </c>
      <c r="E552" s="185">
        <v>33.426000000000002</v>
      </c>
      <c r="F552" s="185">
        <v>7.8638000000000003</v>
      </c>
      <c r="G552" s="185">
        <v>3.0585</v>
      </c>
      <c r="H552" s="185">
        <v>5.0278999999999998</v>
      </c>
      <c r="I552" s="185">
        <v>5.0719000000000003</v>
      </c>
      <c r="J552" s="185">
        <v>2.5992999999999999</v>
      </c>
      <c r="K552" s="185">
        <v>2.9944999999999999</v>
      </c>
      <c r="L552" s="185">
        <v>3.9771999999999998</v>
      </c>
      <c r="M552" s="185">
        <v>5.1101000000000001</v>
      </c>
      <c r="N552" s="185">
        <v>4.5860000000000003</v>
      </c>
      <c r="O552" s="185">
        <v>6.7744999999999997</v>
      </c>
      <c r="P552" s="185">
        <v>5.6131000000000002</v>
      </c>
      <c r="Q552" s="185">
        <v>6.7824</v>
      </c>
      <c r="R552" s="185">
        <v>6.6064999999999996</v>
      </c>
      <c r="S552" s="124" t="s">
        <v>1964</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44579</v>
      </c>
      <c r="E553" s="185">
        <v>19.224599999999999</v>
      </c>
      <c r="F553" s="185">
        <v>-12.3368</v>
      </c>
      <c r="G553" s="185">
        <v>-19.7029</v>
      </c>
      <c r="H553" s="185">
        <v>-6.6908000000000003</v>
      </c>
      <c r="I553" s="185">
        <v>-10.212300000000001</v>
      </c>
      <c r="J553" s="185">
        <v>-12.0695</v>
      </c>
      <c r="K553" s="185">
        <v>3.3000000000000002E-2</v>
      </c>
      <c r="L553" s="185">
        <v>2.5760999999999998</v>
      </c>
      <c r="M553" s="185">
        <v>3.0908000000000002</v>
      </c>
      <c r="N553" s="185">
        <v>1.6992</v>
      </c>
      <c r="O553" s="185">
        <v>7.4583000000000004</v>
      </c>
      <c r="P553" s="185">
        <v>5.2798999999999996</v>
      </c>
      <c r="Q553" s="185">
        <v>6.7986000000000004</v>
      </c>
      <c r="R553" s="185">
        <v>5.8879000000000001</v>
      </c>
      <c r="S553" s="124" t="s">
        <v>1964</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44579</v>
      </c>
      <c r="E554" s="185">
        <v>20.131699999999999</v>
      </c>
      <c r="F554" s="185">
        <v>-12.1435</v>
      </c>
      <c r="G554" s="185">
        <v>-19.403700000000001</v>
      </c>
      <c r="H554" s="185">
        <v>-6.4154999999999998</v>
      </c>
      <c r="I554" s="185">
        <v>-9.9466999999999999</v>
      </c>
      <c r="J554" s="185">
        <v>-11.803100000000001</v>
      </c>
      <c r="K554" s="185">
        <v>0.2228</v>
      </c>
      <c r="L554" s="185">
        <v>2.819</v>
      </c>
      <c r="M554" s="185">
        <v>3.3746</v>
      </c>
      <c r="N554" s="185">
        <v>1.9414</v>
      </c>
      <c r="O554" s="185">
        <v>7.7272999999999996</v>
      </c>
      <c r="P554" s="185">
        <v>5.6317000000000004</v>
      </c>
      <c r="Q554" s="185">
        <v>7.0902000000000003</v>
      </c>
      <c r="R554" s="185">
        <v>6.1425999999999998</v>
      </c>
      <c r="S554" s="124" t="s">
        <v>1964</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44579</v>
      </c>
      <c r="E555" s="185">
        <v>0.34129999999999999</v>
      </c>
      <c r="F555" s="185">
        <v>0</v>
      </c>
      <c r="G555" s="185">
        <v>8.0279000000000007</v>
      </c>
      <c r="H555" s="185">
        <v>9.1828000000000003</v>
      </c>
      <c r="I555" s="185">
        <v>9.9685000000000006</v>
      </c>
      <c r="J555" s="185">
        <v>10.1149</v>
      </c>
      <c r="K555" s="185">
        <v>10.5002</v>
      </c>
      <c r="L555" s="185">
        <v>10.861599999999999</v>
      </c>
      <c r="M555" s="185">
        <v>11.183199999999999</v>
      </c>
      <c r="N555" s="185">
        <v>-15.540699999999999</v>
      </c>
      <c r="O555" s="185"/>
      <c r="P555" s="185"/>
      <c r="Q555" s="185">
        <v>-4.5991</v>
      </c>
      <c r="R555" s="185"/>
      <c r="S555" s="124" t="s">
        <v>1964</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44579</v>
      </c>
      <c r="E556" s="185">
        <v>0.32550000000000001</v>
      </c>
      <c r="F556" s="185">
        <v>11.217000000000001</v>
      </c>
      <c r="G556" s="185">
        <v>11.2273</v>
      </c>
      <c r="H556" s="185">
        <v>11.2377</v>
      </c>
      <c r="I556" s="185">
        <v>10.4543</v>
      </c>
      <c r="J556" s="185">
        <v>10.6105</v>
      </c>
      <c r="K556" s="185">
        <v>10.6381</v>
      </c>
      <c r="L556" s="185">
        <v>10.880800000000001</v>
      </c>
      <c r="M556" s="185">
        <v>11.2004</v>
      </c>
      <c r="N556" s="185">
        <v>-15.7172</v>
      </c>
      <c r="O556" s="185"/>
      <c r="P556" s="185"/>
      <c r="Q556" s="185">
        <v>-4.6959</v>
      </c>
      <c r="R556" s="185"/>
      <c r="S556" s="124" t="s">
        <v>1964</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44579</v>
      </c>
      <c r="E557" s="185">
        <v>24.6767</v>
      </c>
      <c r="F557" s="185">
        <v>-5.9156000000000004</v>
      </c>
      <c r="G557" s="185">
        <v>-11.9283</v>
      </c>
      <c r="H557" s="185">
        <v>-5.5724999999999998</v>
      </c>
      <c r="I557" s="185">
        <v>-2.7862</v>
      </c>
      <c r="J557" s="185">
        <v>-3.1758999999999999</v>
      </c>
      <c r="K557" s="185">
        <v>8.0000000000000002E-3</v>
      </c>
      <c r="L557" s="185">
        <v>20.273800000000001</v>
      </c>
      <c r="M557" s="185">
        <v>14.827999999999999</v>
      </c>
      <c r="N557" s="185">
        <v>11.295199999999999</v>
      </c>
      <c r="O557" s="185">
        <v>4.7248999999999999</v>
      </c>
      <c r="P557" s="185">
        <v>4.7981999999999996</v>
      </c>
      <c r="Q557" s="185">
        <v>7.7759</v>
      </c>
      <c r="R557" s="185">
        <v>9.7774000000000001</v>
      </c>
      <c r="S557" s="124" t="s">
        <v>1964</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44579</v>
      </c>
      <c r="E558" s="185">
        <v>23.330500000000001</v>
      </c>
      <c r="F558" s="185">
        <v>-6.4131999999999998</v>
      </c>
      <c r="G558" s="185">
        <v>-12.381600000000001</v>
      </c>
      <c r="H558" s="185">
        <v>-6.0274000000000001</v>
      </c>
      <c r="I558" s="185">
        <v>-3.2477999999999998</v>
      </c>
      <c r="J558" s="185">
        <v>-3.6307</v>
      </c>
      <c r="K558" s="185">
        <v>-0.45179999999999998</v>
      </c>
      <c r="L558" s="185">
        <v>19.7392</v>
      </c>
      <c r="M558" s="185">
        <v>14.2616</v>
      </c>
      <c r="N558" s="185">
        <v>10.7133</v>
      </c>
      <c r="O558" s="185">
        <v>4.1125999999999996</v>
      </c>
      <c r="P558" s="185">
        <v>4.1177999999999999</v>
      </c>
      <c r="Q558" s="185">
        <v>7.5895999999999999</v>
      </c>
      <c r="R558" s="185">
        <v>9.1705000000000005</v>
      </c>
      <c r="S558" s="124" t="s">
        <v>1964</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1.3025903225806448</v>
      </c>
      <c r="G559" s="187">
        <v>-8.6155951612903223</v>
      </c>
      <c r="H559" s="187">
        <v>-0.63045645161290298</v>
      </c>
      <c r="I559" s="187">
        <v>-2.6349806451612912</v>
      </c>
      <c r="J559" s="187">
        <v>-4.0312806451612895</v>
      </c>
      <c r="K559" s="187">
        <v>1.7446596774193548</v>
      </c>
      <c r="L559" s="187">
        <v>4.5026999999999999</v>
      </c>
      <c r="M559" s="187">
        <v>5.1046838709677411</v>
      </c>
      <c r="N559" s="187">
        <v>3.2593306451612909</v>
      </c>
      <c r="O559" s="187">
        <v>7.0406877192982469</v>
      </c>
      <c r="P559" s="187">
        <v>6.0345823529411762</v>
      </c>
      <c r="Q559" s="187">
        <v>6.3405419354838717</v>
      </c>
      <c r="R559" s="187">
        <v>5.6973133333333328</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4.1741000000000001</v>
      </c>
      <c r="G560" s="187">
        <v>-7.3659499999999998</v>
      </c>
      <c r="H560" s="187">
        <v>-0.20605000000000001</v>
      </c>
      <c r="I560" s="187">
        <v>-2.6603500000000002</v>
      </c>
      <c r="J560" s="187">
        <v>-3.9624999999999999</v>
      </c>
      <c r="K560" s="187">
        <v>1.2669000000000001</v>
      </c>
      <c r="L560" s="187">
        <v>3.5063500000000003</v>
      </c>
      <c r="M560" s="187">
        <v>4.1668000000000003</v>
      </c>
      <c r="N560" s="187">
        <v>3.1551499999999999</v>
      </c>
      <c r="O560" s="187">
        <v>7.2283999999999997</v>
      </c>
      <c r="P560" s="187">
        <v>6.1532</v>
      </c>
      <c r="Q560" s="187">
        <v>7.6213999999999995</v>
      </c>
      <c r="R560" s="187">
        <v>6.5861499999999999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44579</v>
      </c>
      <c r="E563" s="185">
        <v>52.47</v>
      </c>
      <c r="F563" s="185">
        <v>-0.98129999999999995</v>
      </c>
      <c r="G563" s="185">
        <v>-0.45529999999999998</v>
      </c>
      <c r="H563" s="185">
        <v>0.63290000000000002</v>
      </c>
      <c r="I563" s="185">
        <v>1.5089999999999999</v>
      </c>
      <c r="J563" s="185">
        <v>4.3555999999999999</v>
      </c>
      <c r="K563" s="185">
        <v>-1.2050000000000001</v>
      </c>
      <c r="L563" s="185">
        <v>5.1924999999999999</v>
      </c>
      <c r="M563" s="185">
        <v>12.693300000000001</v>
      </c>
      <c r="N563" s="185">
        <v>14.5383</v>
      </c>
      <c r="O563" s="185">
        <v>11.4221</v>
      </c>
      <c r="P563" s="185">
        <v>12.3827</v>
      </c>
      <c r="Q563" s="185">
        <v>11.4398</v>
      </c>
      <c r="R563" s="185">
        <v>13.3643</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44579</v>
      </c>
      <c r="E564" s="185">
        <v>56.88</v>
      </c>
      <c r="F564" s="185">
        <v>-0.99219999999999997</v>
      </c>
      <c r="G564" s="185">
        <v>-0.47239999999999999</v>
      </c>
      <c r="H564" s="185">
        <v>0.61909999999999998</v>
      </c>
      <c r="I564" s="185">
        <v>1.5169999999999999</v>
      </c>
      <c r="J564" s="185">
        <v>4.3860999999999999</v>
      </c>
      <c r="K564" s="185">
        <v>-1.0783</v>
      </c>
      <c r="L564" s="185">
        <v>5.5091999999999999</v>
      </c>
      <c r="M564" s="185">
        <v>13.2166</v>
      </c>
      <c r="N564" s="185">
        <v>15.2584</v>
      </c>
      <c r="O564" s="185">
        <v>12.169600000000001</v>
      </c>
      <c r="P564" s="185">
        <v>13.3187</v>
      </c>
      <c r="Q564" s="185">
        <v>15.461600000000001</v>
      </c>
      <c r="R564" s="185">
        <v>14.085699999999999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44579</v>
      </c>
      <c r="E565" s="185">
        <v>43.1</v>
      </c>
      <c r="F565" s="185">
        <v>-1.0105999999999999</v>
      </c>
      <c r="G565" s="185">
        <v>-0.50780000000000003</v>
      </c>
      <c r="H565" s="185">
        <v>0.6069</v>
      </c>
      <c r="I565" s="185">
        <v>1.4356</v>
      </c>
      <c r="J565" s="185">
        <v>4.3583999999999996</v>
      </c>
      <c r="K565" s="185">
        <v>-1.1468</v>
      </c>
      <c r="L565" s="185">
        <v>5.5338000000000003</v>
      </c>
      <c r="M565" s="185">
        <v>13.3018</v>
      </c>
      <c r="N565" s="185">
        <v>15.2098</v>
      </c>
      <c r="O565" s="185">
        <v>12.217599999999999</v>
      </c>
      <c r="P565" s="185">
        <v>13.0921</v>
      </c>
      <c r="Q565" s="185">
        <v>11.2058</v>
      </c>
      <c r="R565" s="185">
        <v>14.258599999999999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44579</v>
      </c>
      <c r="E566" s="185">
        <v>43.1</v>
      </c>
      <c r="F566" s="185">
        <v>-1.0105999999999999</v>
      </c>
      <c r="G566" s="185">
        <v>-0.50780000000000003</v>
      </c>
      <c r="H566" s="185">
        <v>0.6069</v>
      </c>
      <c r="I566" s="185">
        <v>1.4356</v>
      </c>
      <c r="J566" s="185">
        <v>4.3583999999999996</v>
      </c>
      <c r="K566" s="185">
        <v>-1.1468</v>
      </c>
      <c r="L566" s="185">
        <v>5.5338000000000003</v>
      </c>
      <c r="M566" s="185">
        <v>13.3018</v>
      </c>
      <c r="N566" s="185">
        <v>15.2098</v>
      </c>
      <c r="O566" s="185">
        <v>12.217599999999999</v>
      </c>
      <c r="P566" s="185">
        <v>13.0921</v>
      </c>
      <c r="Q566" s="185">
        <v>11.2058</v>
      </c>
      <c r="R566" s="185">
        <v>14.258599999999999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44579</v>
      </c>
      <c r="E567" s="185">
        <v>46.82</v>
      </c>
      <c r="F567" s="185">
        <v>-0.99390000000000001</v>
      </c>
      <c r="G567" s="185">
        <v>-0.48880000000000001</v>
      </c>
      <c r="H567" s="185">
        <v>0.62329999999999997</v>
      </c>
      <c r="I567" s="185">
        <v>1.4738</v>
      </c>
      <c r="J567" s="185">
        <v>4.4157000000000002</v>
      </c>
      <c r="K567" s="185">
        <v>-0.93100000000000005</v>
      </c>
      <c r="L567" s="185">
        <v>5.9995000000000003</v>
      </c>
      <c r="M567" s="185">
        <v>14.0283</v>
      </c>
      <c r="N567" s="185">
        <v>16.178699999999999</v>
      </c>
      <c r="O567" s="185">
        <v>13.277200000000001</v>
      </c>
      <c r="P567" s="185">
        <v>14.234</v>
      </c>
      <c r="Q567" s="185">
        <v>16.261700000000001</v>
      </c>
      <c r="R567" s="185">
        <v>15.285600000000001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44579</v>
      </c>
      <c r="E568" s="185">
        <v>83.010900000000007</v>
      </c>
      <c r="F568" s="185">
        <v>-1.2963</v>
      </c>
      <c r="G568" s="185">
        <v>-0.86180000000000001</v>
      </c>
      <c r="H568" s="185">
        <v>-1.0973999999999999</v>
      </c>
      <c r="I568" s="185">
        <v>-0.33150000000000002</v>
      </c>
      <c r="J568" s="185">
        <v>4.1942000000000004</v>
      </c>
      <c r="K568" s="185">
        <v>-4.4820000000000002</v>
      </c>
      <c r="L568" s="185">
        <v>11.628399999999999</v>
      </c>
      <c r="M568" s="185">
        <v>25.0686</v>
      </c>
      <c r="N568" s="185">
        <v>29.765999999999998</v>
      </c>
      <c r="O568" s="185">
        <v>23.2288</v>
      </c>
      <c r="P568" s="185">
        <v>20.5335</v>
      </c>
      <c r="Q568" s="185">
        <v>20.8812</v>
      </c>
      <c r="R568" s="185">
        <v>23.406700000000001</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44579</v>
      </c>
      <c r="E569" s="185">
        <v>75.513300000000001</v>
      </c>
      <c r="F569" s="185">
        <v>-1.2986</v>
      </c>
      <c r="G569" s="185">
        <v>-0.87109999999999999</v>
      </c>
      <c r="H569" s="185">
        <v>-1.1134999999999999</v>
      </c>
      <c r="I569" s="185">
        <v>-0.36359999999999998</v>
      </c>
      <c r="J569" s="185">
        <v>4.1161000000000003</v>
      </c>
      <c r="K569" s="185">
        <v>-4.6836000000000002</v>
      </c>
      <c r="L569" s="185">
        <v>11.166700000000001</v>
      </c>
      <c r="M569" s="185">
        <v>24.279599999999999</v>
      </c>
      <c r="N569" s="185">
        <v>28.667300000000001</v>
      </c>
      <c r="O569" s="185">
        <v>22.188099999999999</v>
      </c>
      <c r="P569" s="185">
        <v>19.410900000000002</v>
      </c>
      <c r="Q569" s="185">
        <v>18.245999999999999</v>
      </c>
      <c r="R569" s="185">
        <v>22.382999999999999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44579</v>
      </c>
      <c r="E570" s="185">
        <v>75.290000000000006</v>
      </c>
      <c r="F570" s="185">
        <v>-1.2979000000000001</v>
      </c>
      <c r="G570" s="185">
        <v>-1.2331000000000001</v>
      </c>
      <c r="H570" s="185">
        <v>-1.3299999999999999E-2</v>
      </c>
      <c r="I570" s="185">
        <v>0.48039999999999999</v>
      </c>
      <c r="J570" s="185">
        <v>5.3891</v>
      </c>
      <c r="K570" s="185">
        <v>-3.2759999999999998</v>
      </c>
      <c r="L570" s="185">
        <v>16.421800000000001</v>
      </c>
      <c r="M570" s="185">
        <v>33.350999999999999</v>
      </c>
      <c r="N570" s="185">
        <v>38.7834</v>
      </c>
      <c r="O570" s="185">
        <v>21.130299999999998</v>
      </c>
      <c r="P570" s="185">
        <v>14.573600000000001</v>
      </c>
      <c r="Q570" s="185">
        <v>10.0703</v>
      </c>
      <c r="R570" s="185">
        <v>27.849</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44579</v>
      </c>
      <c r="E571" s="185">
        <v>82.48</v>
      </c>
      <c r="F571" s="185">
        <v>-1.3043</v>
      </c>
      <c r="G571" s="185">
        <v>-1.2334000000000001</v>
      </c>
      <c r="H571" s="185">
        <v>-1.21E-2</v>
      </c>
      <c r="I571" s="185">
        <v>0.49959999999999999</v>
      </c>
      <c r="J571" s="185">
        <v>5.4596999999999998</v>
      </c>
      <c r="K571" s="185">
        <v>-3.0787</v>
      </c>
      <c r="L571" s="185">
        <v>16.91</v>
      </c>
      <c r="M571" s="185">
        <v>34.135599999999997</v>
      </c>
      <c r="N571" s="185">
        <v>39.867699999999999</v>
      </c>
      <c r="O571" s="185">
        <v>22.015699999999999</v>
      </c>
      <c r="P571" s="185">
        <v>15.5296</v>
      </c>
      <c r="Q571" s="185">
        <v>11.031599999999999</v>
      </c>
      <c r="R571" s="185">
        <v>28.773499999999999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44579</v>
      </c>
      <c r="E572" s="185">
        <v>62.225000000000001</v>
      </c>
      <c r="F572" s="185">
        <v>-0.82240000000000002</v>
      </c>
      <c r="G572" s="185">
        <v>-0.65620000000000001</v>
      </c>
      <c r="H572" s="185">
        <v>0.33860000000000001</v>
      </c>
      <c r="I572" s="185">
        <v>1.5569999999999999</v>
      </c>
      <c r="J572" s="185">
        <v>5.3963999999999999</v>
      </c>
      <c r="K572" s="185">
        <v>-1.7696000000000001</v>
      </c>
      <c r="L572" s="185">
        <v>10.3378</v>
      </c>
      <c r="M572" s="185">
        <v>23.349699999999999</v>
      </c>
      <c r="N572" s="185">
        <v>25.3475</v>
      </c>
      <c r="O572" s="185">
        <v>19.9499</v>
      </c>
      <c r="P572" s="185">
        <v>16.166</v>
      </c>
      <c r="Q572" s="185">
        <v>12.067299999999999</v>
      </c>
      <c r="R572" s="185">
        <v>20.988800000000001</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44579</v>
      </c>
      <c r="E573" s="185">
        <v>67.238</v>
      </c>
      <c r="F573" s="185">
        <v>-0.81869999999999998</v>
      </c>
      <c r="G573" s="185">
        <v>-0.64570000000000005</v>
      </c>
      <c r="H573" s="185">
        <v>0.35970000000000002</v>
      </c>
      <c r="I573" s="185">
        <v>1.6048</v>
      </c>
      <c r="J573" s="185">
        <v>5.5128000000000004</v>
      </c>
      <c r="K573" s="185">
        <v>-1.4452</v>
      </c>
      <c r="L573" s="185">
        <v>11.080299999999999</v>
      </c>
      <c r="M573" s="185">
        <v>24.593299999999999</v>
      </c>
      <c r="N573" s="185">
        <v>27.0199</v>
      </c>
      <c r="O573" s="185">
        <v>21.4498</v>
      </c>
      <c r="P573" s="185">
        <v>17.542100000000001</v>
      </c>
      <c r="Q573" s="185">
        <v>16.3858</v>
      </c>
      <c r="R573" s="185">
        <v>22.546199999999999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44579</v>
      </c>
      <c r="E574" s="185">
        <v>18.850000000000001</v>
      </c>
      <c r="F574" s="185">
        <v>-1.7718</v>
      </c>
      <c r="G574" s="185">
        <v>-1.8229</v>
      </c>
      <c r="H574" s="185">
        <v>-0.94589999999999996</v>
      </c>
      <c r="I574" s="185">
        <v>-0.37</v>
      </c>
      <c r="J574" s="185">
        <v>6.3170000000000002</v>
      </c>
      <c r="K574" s="185">
        <v>-0.47520000000000001</v>
      </c>
      <c r="L574" s="185">
        <v>13.8973</v>
      </c>
      <c r="M574" s="185">
        <v>37.591200000000001</v>
      </c>
      <c r="N574" s="185">
        <v>52.016100000000002</v>
      </c>
      <c r="O574" s="185">
        <v>31.7302</v>
      </c>
      <c r="P574" s="185"/>
      <c r="Q574" s="185">
        <v>17.576599999999999</v>
      </c>
      <c r="R574" s="185">
        <v>40.070099999999996</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44579</v>
      </c>
      <c r="E575" s="185">
        <v>18.309999999999999</v>
      </c>
      <c r="F575" s="185">
        <v>-1.7704</v>
      </c>
      <c r="G575" s="185">
        <v>-1.8230999999999999</v>
      </c>
      <c r="H575" s="185">
        <v>-0.97350000000000003</v>
      </c>
      <c r="I575" s="185">
        <v>-0.38080000000000003</v>
      </c>
      <c r="J575" s="185">
        <v>6.2680999999999996</v>
      </c>
      <c r="K575" s="185">
        <v>-0.59719999999999995</v>
      </c>
      <c r="L575" s="185">
        <v>13.585599999999999</v>
      </c>
      <c r="M575" s="185">
        <v>37.050899999999999</v>
      </c>
      <c r="N575" s="185">
        <v>51.197400000000002</v>
      </c>
      <c r="O575" s="185">
        <v>30.8325</v>
      </c>
      <c r="P575" s="185"/>
      <c r="Q575" s="185">
        <v>16.707000000000001</v>
      </c>
      <c r="R575" s="185">
        <v>39.070799999999998</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44579</v>
      </c>
      <c r="E576" s="185">
        <v>22.41</v>
      </c>
      <c r="F576" s="185">
        <v>-1.6242000000000001</v>
      </c>
      <c r="G576" s="185">
        <v>-1.6242000000000001</v>
      </c>
      <c r="H576" s="185">
        <v>-0.62080000000000002</v>
      </c>
      <c r="I576" s="185">
        <v>-8.9200000000000002E-2</v>
      </c>
      <c r="J576" s="185">
        <v>6.2084999999999999</v>
      </c>
      <c r="K576" s="185">
        <v>-1.7536</v>
      </c>
      <c r="L576" s="185">
        <v>10.3941</v>
      </c>
      <c r="M576" s="185">
        <v>34.756500000000003</v>
      </c>
      <c r="N576" s="185">
        <v>48.018500000000003</v>
      </c>
      <c r="O576" s="185">
        <v>29.2151</v>
      </c>
      <c r="P576" s="185"/>
      <c r="Q576" s="185">
        <v>28.162299999999998</v>
      </c>
      <c r="R576" s="185">
        <v>36.032200000000003</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44579</v>
      </c>
      <c r="E577" s="185">
        <v>21.67</v>
      </c>
      <c r="F577" s="185">
        <v>-1.6341000000000001</v>
      </c>
      <c r="G577" s="185">
        <v>-1.6341000000000001</v>
      </c>
      <c r="H577" s="185">
        <v>-0.64190000000000003</v>
      </c>
      <c r="I577" s="185">
        <v>-9.2200000000000004E-2</v>
      </c>
      <c r="J577" s="185">
        <v>6.1734</v>
      </c>
      <c r="K577" s="185">
        <v>-1.99</v>
      </c>
      <c r="L577" s="185">
        <v>9.9442000000000004</v>
      </c>
      <c r="M577" s="185">
        <v>34.013599999999997</v>
      </c>
      <c r="N577" s="185">
        <v>46.8157</v>
      </c>
      <c r="O577" s="185">
        <v>27.860299999999999</v>
      </c>
      <c r="P577" s="185"/>
      <c r="Q577" s="185">
        <v>26.845700000000001</v>
      </c>
      <c r="R577" s="185">
        <v>34.721400000000003</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44579</v>
      </c>
      <c r="E578" s="185">
        <v>117.18</v>
      </c>
      <c r="F578" s="185">
        <v>-1.3635999999999999</v>
      </c>
      <c r="G578" s="185">
        <v>-1.1055999999999999</v>
      </c>
      <c r="H578" s="185">
        <v>-0.1108</v>
      </c>
      <c r="I578" s="185">
        <v>-0.1108</v>
      </c>
      <c r="J578" s="185">
        <v>5.0846999999999998</v>
      </c>
      <c r="K578" s="185">
        <v>-2.0724999999999998</v>
      </c>
      <c r="L578" s="185">
        <v>11.770300000000001</v>
      </c>
      <c r="M578" s="185">
        <v>32.902299999999997</v>
      </c>
      <c r="N578" s="185">
        <v>43.164299999999997</v>
      </c>
      <c r="O578" s="185">
        <v>31.409300000000002</v>
      </c>
      <c r="P578" s="185">
        <v>23.327000000000002</v>
      </c>
      <c r="Q578" s="185">
        <v>19.489999999999998</v>
      </c>
      <c r="R578" s="185">
        <v>36.765099999999997</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44579</v>
      </c>
      <c r="E579" s="185">
        <v>104.65</v>
      </c>
      <c r="F579" s="185">
        <v>-1.3666</v>
      </c>
      <c r="G579" s="185">
        <v>-1.115</v>
      </c>
      <c r="H579" s="185">
        <v>-0.1241</v>
      </c>
      <c r="I579" s="185">
        <v>-0.1431</v>
      </c>
      <c r="J579" s="185">
        <v>4.9965000000000002</v>
      </c>
      <c r="K579" s="185">
        <v>-2.3241000000000001</v>
      </c>
      <c r="L579" s="185">
        <v>11.235099999999999</v>
      </c>
      <c r="M579" s="185">
        <v>31.967199999999998</v>
      </c>
      <c r="N579" s="185">
        <v>41.7254</v>
      </c>
      <c r="O579" s="185">
        <v>29.989899999999999</v>
      </c>
      <c r="P579" s="185">
        <v>21.892700000000001</v>
      </c>
      <c r="Q579" s="185">
        <v>19.956700000000001</v>
      </c>
      <c r="R579" s="185">
        <v>35.349800000000002</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44579</v>
      </c>
      <c r="E580" s="185">
        <v>112.14</v>
      </c>
      <c r="F580" s="185">
        <v>-1.3633999999999999</v>
      </c>
      <c r="G580" s="185">
        <v>-1.1111</v>
      </c>
      <c r="H580" s="185">
        <v>-0.12470000000000001</v>
      </c>
      <c r="I580" s="185">
        <v>-0.14249999999999999</v>
      </c>
      <c r="J580" s="185">
        <v>5.0197000000000003</v>
      </c>
      <c r="K580" s="185">
        <v>-2.266</v>
      </c>
      <c r="L580" s="185">
        <v>11.3605</v>
      </c>
      <c r="M580" s="185">
        <v>32.209400000000002</v>
      </c>
      <c r="N580" s="185">
        <v>42.2014</v>
      </c>
      <c r="O580" s="185">
        <v>30.717199999999998</v>
      </c>
      <c r="P580" s="185">
        <v>22.693300000000001</v>
      </c>
      <c r="Q580" s="185">
        <v>20.600999999999999</v>
      </c>
      <c r="R580" s="185">
        <v>35.985700000000001</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44579</v>
      </c>
      <c r="E581" s="185">
        <v>129.88</v>
      </c>
      <c r="F581" s="185">
        <v>-1.089</v>
      </c>
      <c r="G581" s="185">
        <v>-0.73370000000000002</v>
      </c>
      <c r="H581" s="185">
        <v>0.37869999999999998</v>
      </c>
      <c r="I581" s="185">
        <v>1.4924999999999999</v>
      </c>
      <c r="J581" s="185">
        <v>5.6707999999999998</v>
      </c>
      <c r="K581" s="185">
        <v>5.3900000000000003E-2</v>
      </c>
      <c r="L581" s="185">
        <v>14.300800000000001</v>
      </c>
      <c r="M581" s="185">
        <v>31.284700000000001</v>
      </c>
      <c r="N581" s="185">
        <v>37.9208</v>
      </c>
      <c r="O581" s="185">
        <v>26.466899999999999</v>
      </c>
      <c r="P581" s="185">
        <v>21.9236</v>
      </c>
      <c r="Q581" s="185">
        <v>17.629200000000001</v>
      </c>
      <c r="R581" s="185">
        <v>33.081099999999999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44579</v>
      </c>
      <c r="E582" s="185">
        <v>121.33</v>
      </c>
      <c r="F582" s="185">
        <v>-1.0843</v>
      </c>
      <c r="G582" s="185">
        <v>-0.74439999999999995</v>
      </c>
      <c r="H582" s="185">
        <v>0.35570000000000002</v>
      </c>
      <c r="I582" s="185">
        <v>1.4464999999999999</v>
      </c>
      <c r="J582" s="185">
        <v>5.5502000000000002</v>
      </c>
      <c r="K582" s="185">
        <v>-0.2712</v>
      </c>
      <c r="L582" s="185">
        <v>13.5623</v>
      </c>
      <c r="M582" s="185">
        <v>30.0289</v>
      </c>
      <c r="N582" s="185">
        <v>36.203400000000002</v>
      </c>
      <c r="O582" s="185">
        <v>25.122900000000001</v>
      </c>
      <c r="P582" s="185">
        <v>20.7499</v>
      </c>
      <c r="Q582" s="185">
        <v>20.8414</v>
      </c>
      <c r="R582" s="185">
        <v>31.574200000000001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44579</v>
      </c>
      <c r="E583" s="185">
        <v>90.097999999999999</v>
      </c>
      <c r="F583" s="185">
        <v>-1.0858000000000001</v>
      </c>
      <c r="G583" s="185">
        <v>-1.0075000000000001</v>
      </c>
      <c r="H583" s="185">
        <v>0.57940000000000003</v>
      </c>
      <c r="I583" s="185">
        <v>2.2515999999999998</v>
      </c>
      <c r="J583" s="185">
        <v>6.3617999999999997</v>
      </c>
      <c r="K583" s="185">
        <v>-1.3132999999999999</v>
      </c>
      <c r="L583" s="185">
        <v>10.6638</v>
      </c>
      <c r="M583" s="185">
        <v>28.9435</v>
      </c>
      <c r="N583" s="185">
        <v>37.9861</v>
      </c>
      <c r="O583" s="185">
        <v>24.479700000000001</v>
      </c>
      <c r="P583" s="185">
        <v>18.659700000000001</v>
      </c>
      <c r="Q583" s="185">
        <v>18.8035</v>
      </c>
      <c r="R583" s="185">
        <v>27.1646</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44579</v>
      </c>
      <c r="E584" s="185">
        <v>83.831999999999994</v>
      </c>
      <c r="F584" s="185">
        <v>-1.0879000000000001</v>
      </c>
      <c r="G584" s="185">
        <v>-1.0178</v>
      </c>
      <c r="H584" s="185">
        <v>0.56140000000000001</v>
      </c>
      <c r="I584" s="185">
        <v>2.2153999999999998</v>
      </c>
      <c r="J584" s="185">
        <v>6.2737999999999996</v>
      </c>
      <c r="K584" s="185">
        <v>-1.5502</v>
      </c>
      <c r="L584" s="185">
        <v>10.1343</v>
      </c>
      <c r="M584" s="185">
        <v>28.030799999999999</v>
      </c>
      <c r="N584" s="185">
        <v>36.683399999999999</v>
      </c>
      <c r="O584" s="185">
        <v>23.2865</v>
      </c>
      <c r="P584" s="185">
        <v>17.450800000000001</v>
      </c>
      <c r="Q584" s="185">
        <v>15.216799999999999</v>
      </c>
      <c r="R584" s="185">
        <v>25.967099999999999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44579</v>
      </c>
      <c r="E585" s="185">
        <v>82.52</v>
      </c>
      <c r="F585" s="185">
        <v>-1.1973</v>
      </c>
      <c r="G585" s="185">
        <v>-0.86499999999999999</v>
      </c>
      <c r="H585" s="185">
        <v>0.31609999999999999</v>
      </c>
      <c r="I585" s="185">
        <v>1.7383999999999999</v>
      </c>
      <c r="J585" s="185">
        <v>6.5873999999999997</v>
      </c>
      <c r="K585" s="185">
        <v>0.70779999999999998</v>
      </c>
      <c r="L585" s="185">
        <v>13.118600000000001</v>
      </c>
      <c r="M585" s="185">
        <v>28.535799999999998</v>
      </c>
      <c r="N585" s="185">
        <v>33.8307</v>
      </c>
      <c r="O585" s="185">
        <v>20.558399999999999</v>
      </c>
      <c r="P585" s="185">
        <v>16.754200000000001</v>
      </c>
      <c r="Q585" s="185">
        <v>15.9453</v>
      </c>
      <c r="R585" s="185">
        <v>23.982500000000002</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44579</v>
      </c>
      <c r="E586" s="185">
        <v>73.97</v>
      </c>
      <c r="F586" s="185">
        <v>-1.2020999999999999</v>
      </c>
      <c r="G586" s="185">
        <v>-0.89759999999999995</v>
      </c>
      <c r="H586" s="185">
        <v>0.28470000000000001</v>
      </c>
      <c r="I586" s="185">
        <v>1.663</v>
      </c>
      <c r="J586" s="185">
        <v>6.4162999999999997</v>
      </c>
      <c r="K586" s="185">
        <v>0.27110000000000001</v>
      </c>
      <c r="L586" s="185">
        <v>12.143700000000001</v>
      </c>
      <c r="M586" s="185">
        <v>26.8782</v>
      </c>
      <c r="N586" s="185">
        <v>31.572399999999998</v>
      </c>
      <c r="O586" s="185">
        <v>18.493099999999998</v>
      </c>
      <c r="P586" s="185">
        <v>14.9763</v>
      </c>
      <c r="Q586" s="185">
        <v>16.558</v>
      </c>
      <c r="R586" s="185">
        <v>21.894200000000001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44579</v>
      </c>
      <c r="E587" s="185">
        <v>901.14089999999999</v>
      </c>
      <c r="F587" s="185">
        <v>-1.2252000000000001</v>
      </c>
      <c r="G587" s="185">
        <v>-1.1446000000000001</v>
      </c>
      <c r="H587" s="185">
        <v>0.2626</v>
      </c>
      <c r="I587" s="185">
        <v>2.0948000000000002</v>
      </c>
      <c r="J587" s="185">
        <v>6.0029000000000003</v>
      </c>
      <c r="K587" s="185">
        <v>-1.9625999999999999</v>
      </c>
      <c r="L587" s="185">
        <v>13.179500000000001</v>
      </c>
      <c r="M587" s="185">
        <v>31.245200000000001</v>
      </c>
      <c r="N587" s="185">
        <v>36.51</v>
      </c>
      <c r="O587" s="185">
        <v>18.402799999999999</v>
      </c>
      <c r="P587" s="185">
        <v>14.6456</v>
      </c>
      <c r="Q587" s="185">
        <v>21.8337</v>
      </c>
      <c r="R587" s="185">
        <v>23.608699999999999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44579</v>
      </c>
      <c r="E588" s="185">
        <v>976.37300000000005</v>
      </c>
      <c r="F588" s="185">
        <v>-1.2230000000000001</v>
      </c>
      <c r="G588" s="185">
        <v>-1.1356999999999999</v>
      </c>
      <c r="H588" s="185">
        <v>0.27839999999999998</v>
      </c>
      <c r="I588" s="185">
        <v>2.1274000000000002</v>
      </c>
      <c r="J588" s="185">
        <v>6.0769000000000002</v>
      </c>
      <c r="K588" s="185">
        <v>-1.7649999999999999</v>
      </c>
      <c r="L588" s="185">
        <v>13.656000000000001</v>
      </c>
      <c r="M588" s="185">
        <v>32.069200000000002</v>
      </c>
      <c r="N588" s="185">
        <v>37.658799999999999</v>
      </c>
      <c r="O588" s="185">
        <v>19.491299999999999</v>
      </c>
      <c r="P588" s="185">
        <v>15.739599999999999</v>
      </c>
      <c r="Q588" s="185">
        <v>16.626799999999999</v>
      </c>
      <c r="R588" s="185">
        <v>24.7027</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44575</v>
      </c>
      <c r="E589" s="185">
        <v>595.16800000000001</v>
      </c>
      <c r="F589" s="185">
        <v>4.7199999999999999E-2</v>
      </c>
      <c r="G589" s="185">
        <v>1.4117</v>
      </c>
      <c r="H589" s="185">
        <v>3.1173999999999999</v>
      </c>
      <c r="I589" s="185">
        <v>5.6520999999999999</v>
      </c>
      <c r="J589" s="185">
        <v>4.3586999999999998</v>
      </c>
      <c r="K589" s="185">
        <v>1.1611</v>
      </c>
      <c r="L589" s="185">
        <v>15.359400000000001</v>
      </c>
      <c r="M589" s="185">
        <v>32.740699999999997</v>
      </c>
      <c r="N589" s="185">
        <v>35.505099999999999</v>
      </c>
      <c r="O589" s="185">
        <v>20.616700000000002</v>
      </c>
      <c r="P589" s="185">
        <v>17.366900000000001</v>
      </c>
      <c r="Q589" s="185">
        <v>21.4282</v>
      </c>
      <c r="R589" s="185">
        <v>24.895299999999999</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44575</v>
      </c>
      <c r="E590" s="185">
        <v>625.38499999999999</v>
      </c>
      <c r="F590" s="185">
        <v>4.7800000000000002E-2</v>
      </c>
      <c r="G590" s="185">
        <v>1.4134</v>
      </c>
      <c r="H590" s="185">
        <v>3.1214</v>
      </c>
      <c r="I590" s="185">
        <v>5.6601999999999997</v>
      </c>
      <c r="J590" s="185">
        <v>4.3799000000000001</v>
      </c>
      <c r="K590" s="185">
        <v>1.2576000000000001</v>
      </c>
      <c r="L590" s="185">
        <v>15.6007</v>
      </c>
      <c r="M590" s="185">
        <v>33.1646</v>
      </c>
      <c r="N590" s="185">
        <v>36.066000000000003</v>
      </c>
      <c r="O590" s="185">
        <v>21.177800000000001</v>
      </c>
      <c r="P590" s="185">
        <v>18.002300000000002</v>
      </c>
      <c r="Q590" s="185">
        <v>17.381599999999999</v>
      </c>
      <c r="R590" s="185">
        <v>25.456399999999999</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44579</v>
      </c>
      <c r="E591" s="185">
        <v>2475.1285269230498</v>
      </c>
      <c r="F591" s="185">
        <v>-1.1528</v>
      </c>
      <c r="G591" s="185">
        <v>-1.2504999999999999</v>
      </c>
      <c r="H591" s="185">
        <v>-1.5E-3</v>
      </c>
      <c r="I591" s="185">
        <v>0.4859</v>
      </c>
      <c r="J591" s="185">
        <v>4.8005000000000004</v>
      </c>
      <c r="K591" s="185">
        <v>-1.5578000000000001</v>
      </c>
      <c r="L591" s="185">
        <v>14.534800000000001</v>
      </c>
      <c r="M591" s="185">
        <v>31.1233</v>
      </c>
      <c r="N591" s="185">
        <v>34.819200000000002</v>
      </c>
      <c r="O591" s="185">
        <v>15.0977</v>
      </c>
      <c r="P591" s="185">
        <v>12.185600000000001</v>
      </c>
      <c r="Q591" s="185">
        <v>23.7959</v>
      </c>
      <c r="R591" s="185">
        <v>20.103100000000001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44579</v>
      </c>
      <c r="E592" s="185">
        <v>801.822</v>
      </c>
      <c r="F592" s="185">
        <v>-1.1512</v>
      </c>
      <c r="G592" s="185">
        <v>-1.244</v>
      </c>
      <c r="H592" s="185">
        <v>0.01</v>
      </c>
      <c r="I592" s="185">
        <v>0.50900000000000001</v>
      </c>
      <c r="J592" s="185">
        <v>4.8582999999999998</v>
      </c>
      <c r="K592" s="185">
        <v>-1.3986000000000001</v>
      </c>
      <c r="L592" s="185">
        <v>14.9002</v>
      </c>
      <c r="M592" s="185">
        <v>31.712900000000001</v>
      </c>
      <c r="N592" s="185">
        <v>35.588799999999999</v>
      </c>
      <c r="O592" s="185">
        <v>15.771800000000001</v>
      </c>
      <c r="P592" s="185">
        <v>12.905200000000001</v>
      </c>
      <c r="Q592" s="185">
        <v>14.042400000000001</v>
      </c>
      <c r="R592" s="185">
        <v>20.802499999999998</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44579</v>
      </c>
      <c r="E593" s="185">
        <v>59.832799999999999</v>
      </c>
      <c r="F593" s="185">
        <v>-0.877</v>
      </c>
      <c r="G593" s="185">
        <v>-0.55349999999999999</v>
      </c>
      <c r="H593" s="185">
        <v>0.96760000000000002</v>
      </c>
      <c r="I593" s="185">
        <v>2.7749000000000001</v>
      </c>
      <c r="J593" s="185">
        <v>7.5567000000000002</v>
      </c>
      <c r="K593" s="185">
        <v>1.4500000000000001E-2</v>
      </c>
      <c r="L593" s="185">
        <v>17.158899999999999</v>
      </c>
      <c r="M593" s="185">
        <v>33.358899999999998</v>
      </c>
      <c r="N593" s="185">
        <v>36.088799999999999</v>
      </c>
      <c r="O593" s="185">
        <v>19.462800000000001</v>
      </c>
      <c r="P593" s="185">
        <v>15.4231</v>
      </c>
      <c r="Q593" s="185">
        <v>12.6252</v>
      </c>
      <c r="R593" s="185">
        <v>23.179400000000001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44579</v>
      </c>
      <c r="E594" s="185">
        <v>64.824200000000005</v>
      </c>
      <c r="F594" s="185">
        <v>-0.87350000000000005</v>
      </c>
      <c r="G594" s="185">
        <v>-0.53920000000000001</v>
      </c>
      <c r="H594" s="185">
        <v>0.9929</v>
      </c>
      <c r="I594" s="185">
        <v>2.8252000000000002</v>
      </c>
      <c r="J594" s="185">
        <v>7.6760000000000002</v>
      </c>
      <c r="K594" s="185">
        <v>0.33339999999999997</v>
      </c>
      <c r="L594" s="185">
        <v>17.9117</v>
      </c>
      <c r="M594" s="185">
        <v>34.634700000000002</v>
      </c>
      <c r="N594" s="185">
        <v>37.814999999999998</v>
      </c>
      <c r="O594" s="185">
        <v>20.918399999999998</v>
      </c>
      <c r="P594" s="185">
        <v>16.595800000000001</v>
      </c>
      <c r="Q594" s="185">
        <v>15.9659</v>
      </c>
      <c r="R594" s="185">
        <v>24.744299999999999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44579</v>
      </c>
      <c r="E595" s="185">
        <v>615.09</v>
      </c>
      <c r="F595" s="185">
        <v>-1.1411</v>
      </c>
      <c r="G595" s="185">
        <v>-1.1268</v>
      </c>
      <c r="H595" s="185">
        <v>6.4999999999999997E-3</v>
      </c>
      <c r="I595" s="185">
        <v>1.1362000000000001</v>
      </c>
      <c r="J595" s="185">
        <v>5.8109999999999999</v>
      </c>
      <c r="K595" s="185">
        <v>-1.7851999999999999</v>
      </c>
      <c r="L595" s="185">
        <v>14.263199999999999</v>
      </c>
      <c r="M595" s="185">
        <v>28.3202</v>
      </c>
      <c r="N595" s="185">
        <v>33.802500000000002</v>
      </c>
      <c r="O595" s="185">
        <v>19.6968</v>
      </c>
      <c r="P595" s="185">
        <v>16.059000000000001</v>
      </c>
      <c r="Q595" s="185">
        <v>20.156199999999998</v>
      </c>
      <c r="R595" s="185">
        <v>23.667300000000001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44579</v>
      </c>
      <c r="E596" s="185">
        <v>667.43</v>
      </c>
      <c r="F596" s="185">
        <v>-1.1405000000000001</v>
      </c>
      <c r="G596" s="185">
        <v>-1.1200000000000001</v>
      </c>
      <c r="H596" s="185">
        <v>1.6500000000000001E-2</v>
      </c>
      <c r="I596" s="185">
        <v>1.1578999999999999</v>
      </c>
      <c r="J596" s="185">
        <v>5.8657000000000004</v>
      </c>
      <c r="K596" s="185">
        <v>-1.6141000000000001</v>
      </c>
      <c r="L596" s="185">
        <v>14.692500000000001</v>
      </c>
      <c r="M596" s="185">
        <v>29.046800000000001</v>
      </c>
      <c r="N596" s="185">
        <v>34.706400000000002</v>
      </c>
      <c r="O596" s="185">
        <v>20.5349</v>
      </c>
      <c r="P596" s="185">
        <v>17.081</v>
      </c>
      <c r="Q596" s="185">
        <v>17.168299999999999</v>
      </c>
      <c r="R596" s="185">
        <v>24.479299999999999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44579</v>
      </c>
      <c r="E597" s="185">
        <v>16.34</v>
      </c>
      <c r="F597" s="185">
        <v>-0.72899999999999998</v>
      </c>
      <c r="G597" s="185">
        <v>-0.60829999999999995</v>
      </c>
      <c r="H597" s="185">
        <v>0.36859999999999998</v>
      </c>
      <c r="I597" s="185">
        <v>3.3523000000000001</v>
      </c>
      <c r="J597" s="185">
        <v>6.5189000000000004</v>
      </c>
      <c r="K597" s="185">
        <v>-2.1556999999999999</v>
      </c>
      <c r="L597" s="185">
        <v>12.5344</v>
      </c>
      <c r="M597" s="185">
        <v>28.459099999999999</v>
      </c>
      <c r="N597" s="185">
        <v>29.477</v>
      </c>
      <c r="O597" s="185">
        <v>17.531400000000001</v>
      </c>
      <c r="P597" s="185"/>
      <c r="Q597" s="185">
        <v>13.688700000000001</v>
      </c>
      <c r="R597" s="185">
        <v>17.325800000000001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44579</v>
      </c>
      <c r="E598" s="185">
        <v>16.82</v>
      </c>
      <c r="F598" s="185">
        <v>-0.70840000000000003</v>
      </c>
      <c r="G598" s="185">
        <v>-0.59099999999999997</v>
      </c>
      <c r="H598" s="185">
        <v>0.35799999999999998</v>
      </c>
      <c r="I598" s="185">
        <v>3.3805000000000001</v>
      </c>
      <c r="J598" s="185">
        <v>6.5231000000000003</v>
      </c>
      <c r="K598" s="185">
        <v>-2.0954999999999999</v>
      </c>
      <c r="L598" s="185">
        <v>12.6591</v>
      </c>
      <c r="M598" s="185">
        <v>28.790199999999999</v>
      </c>
      <c r="N598" s="185">
        <v>29.984500000000001</v>
      </c>
      <c r="O598" s="185">
        <v>18.163799999999998</v>
      </c>
      <c r="P598" s="185"/>
      <c r="Q598" s="185">
        <v>14.552</v>
      </c>
      <c r="R598" s="185">
        <v>17.848700000000001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44579</v>
      </c>
      <c r="E599" s="185">
        <v>44.1</v>
      </c>
      <c r="F599" s="185">
        <v>-1.2318</v>
      </c>
      <c r="G599" s="185">
        <v>-1.1211</v>
      </c>
      <c r="H599" s="185">
        <v>0.1135</v>
      </c>
      <c r="I599" s="185">
        <v>2.0832999999999999</v>
      </c>
      <c r="J599" s="185">
        <v>6.9090999999999996</v>
      </c>
      <c r="K599" s="185">
        <v>-0.36149999999999999</v>
      </c>
      <c r="L599" s="185">
        <v>13.9535</v>
      </c>
      <c r="M599" s="185">
        <v>28.872</v>
      </c>
      <c r="N599" s="185">
        <v>30.8217</v>
      </c>
      <c r="O599" s="185">
        <v>17.460699999999999</v>
      </c>
      <c r="P599" s="185">
        <v>15.561</v>
      </c>
      <c r="Q599" s="185">
        <v>19.418299999999999</v>
      </c>
      <c r="R599" s="185">
        <v>18.776</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44579</v>
      </c>
      <c r="E600" s="185">
        <v>39.950000000000003</v>
      </c>
      <c r="F600" s="185">
        <v>-1.2605</v>
      </c>
      <c r="G600" s="185">
        <v>-1.1383000000000001</v>
      </c>
      <c r="H600" s="185">
        <v>7.5200000000000003E-2</v>
      </c>
      <c r="I600" s="185">
        <v>2.0173999999999999</v>
      </c>
      <c r="J600" s="185">
        <v>6.7896000000000001</v>
      </c>
      <c r="K600" s="185">
        <v>-0.67130000000000001</v>
      </c>
      <c r="L600" s="185">
        <v>13.2049</v>
      </c>
      <c r="M600" s="185">
        <v>27.676600000000001</v>
      </c>
      <c r="N600" s="185">
        <v>29.246200000000002</v>
      </c>
      <c r="O600" s="185">
        <v>15.9757</v>
      </c>
      <c r="P600" s="185">
        <v>13.902799999999999</v>
      </c>
      <c r="Q600" s="185">
        <v>18.0151</v>
      </c>
      <c r="R600" s="185">
        <v>17.3596</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44579</v>
      </c>
      <c r="E601" s="185">
        <v>112.3</v>
      </c>
      <c r="F601" s="185">
        <v>-1.4912000000000001</v>
      </c>
      <c r="G601" s="185">
        <v>-1.1966000000000001</v>
      </c>
      <c r="H601" s="185">
        <v>0.97099999999999997</v>
      </c>
      <c r="I601" s="185">
        <v>2.82</v>
      </c>
      <c r="J601" s="185">
        <v>7.7012</v>
      </c>
      <c r="K601" s="185">
        <v>0.60919999999999996</v>
      </c>
      <c r="L601" s="185">
        <v>15.8927</v>
      </c>
      <c r="M601" s="185">
        <v>35.9893</v>
      </c>
      <c r="N601" s="185">
        <v>51.756799999999998</v>
      </c>
      <c r="O601" s="185">
        <v>25.816500000000001</v>
      </c>
      <c r="P601" s="185">
        <v>21.2196</v>
      </c>
      <c r="Q601" s="185">
        <v>19.545999999999999</v>
      </c>
      <c r="R601" s="185">
        <v>34.964399999999998</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44579</v>
      </c>
      <c r="E602" s="185">
        <v>101.77</v>
      </c>
      <c r="F602" s="185">
        <v>-1.5002</v>
      </c>
      <c r="G602" s="185">
        <v>-1.2038</v>
      </c>
      <c r="H602" s="185">
        <v>0.94230000000000003</v>
      </c>
      <c r="I602" s="185">
        <v>2.7772000000000001</v>
      </c>
      <c r="J602" s="185">
        <v>7.5907</v>
      </c>
      <c r="K602" s="185">
        <v>0.29570000000000002</v>
      </c>
      <c r="L602" s="185">
        <v>15.2026</v>
      </c>
      <c r="M602" s="185">
        <v>34.812600000000003</v>
      </c>
      <c r="N602" s="185">
        <v>50.058999999999997</v>
      </c>
      <c r="O602" s="185">
        <v>24.3782</v>
      </c>
      <c r="P602" s="185">
        <v>19.8246</v>
      </c>
      <c r="Q602" s="185">
        <v>19.422699999999999</v>
      </c>
      <c r="R602" s="185">
        <v>33.514499999999998</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44579</v>
      </c>
      <c r="E603" s="185">
        <v>14.83</v>
      </c>
      <c r="F603" s="185">
        <v>-0.93520000000000003</v>
      </c>
      <c r="G603" s="185">
        <v>-0.4698</v>
      </c>
      <c r="H603" s="185">
        <v>0.67889999999999995</v>
      </c>
      <c r="I603" s="185">
        <v>1.8544</v>
      </c>
      <c r="J603" s="185">
        <v>5.7774999999999999</v>
      </c>
      <c r="K603" s="185">
        <v>-1.3307</v>
      </c>
      <c r="L603" s="185">
        <v>11.9245</v>
      </c>
      <c r="M603" s="185">
        <v>24.308499999999999</v>
      </c>
      <c r="N603" s="185">
        <v>27.515000000000001</v>
      </c>
      <c r="O603" s="185">
        <v>16.980799999999999</v>
      </c>
      <c r="P603" s="185"/>
      <c r="Q603" s="185">
        <v>10.192</v>
      </c>
      <c r="R603" s="185">
        <v>19.127500000000001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44579</v>
      </c>
      <c r="E604" s="185">
        <v>13.84</v>
      </c>
      <c r="F604" s="185">
        <v>-0.93059999999999998</v>
      </c>
      <c r="G604" s="185">
        <v>-0.50319999999999998</v>
      </c>
      <c r="H604" s="185">
        <v>0.58140000000000003</v>
      </c>
      <c r="I604" s="185">
        <v>1.7646999999999999</v>
      </c>
      <c r="J604" s="185">
        <v>5.6489000000000003</v>
      </c>
      <c r="K604" s="185">
        <v>-1.7743</v>
      </c>
      <c r="L604" s="185">
        <v>10.897399999999999</v>
      </c>
      <c r="M604" s="185">
        <v>22.695</v>
      </c>
      <c r="N604" s="185">
        <v>23.461200000000002</v>
      </c>
      <c r="O604" s="185">
        <v>14.692399999999999</v>
      </c>
      <c r="P604" s="185"/>
      <c r="Q604" s="185">
        <v>8.3329000000000004</v>
      </c>
      <c r="R604" s="185">
        <v>16.1523</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44579</v>
      </c>
      <c r="E605" s="185">
        <v>87.49</v>
      </c>
      <c r="F605" s="185">
        <v>-1.0629999999999999</v>
      </c>
      <c r="G605" s="185">
        <v>-0.81620000000000004</v>
      </c>
      <c r="H605" s="185">
        <v>4.5699999999999998E-2</v>
      </c>
      <c r="I605" s="185">
        <v>1.4377</v>
      </c>
      <c r="J605" s="185">
        <v>5.9329000000000001</v>
      </c>
      <c r="K605" s="185">
        <v>-0.31900000000000001</v>
      </c>
      <c r="L605" s="185">
        <v>12.963200000000001</v>
      </c>
      <c r="M605" s="185">
        <v>31.2088</v>
      </c>
      <c r="N605" s="185">
        <v>35.057099999999998</v>
      </c>
      <c r="O605" s="185">
        <v>21.560300000000002</v>
      </c>
      <c r="P605" s="185">
        <v>18.257999999999999</v>
      </c>
      <c r="Q605" s="185">
        <v>15.484400000000001</v>
      </c>
      <c r="R605" s="185">
        <v>26.009799999999998</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44579</v>
      </c>
      <c r="E606" s="185">
        <v>99.24</v>
      </c>
      <c r="F606" s="185">
        <v>-1.0568</v>
      </c>
      <c r="G606" s="185">
        <v>-0.79969999999999997</v>
      </c>
      <c r="H606" s="185">
        <v>8.0699999999999994E-2</v>
      </c>
      <c r="I606" s="185">
        <v>1.4931000000000001</v>
      </c>
      <c r="J606" s="185">
        <v>6.0595999999999997</v>
      </c>
      <c r="K606" s="185">
        <v>0</v>
      </c>
      <c r="L606" s="185">
        <v>13.677</v>
      </c>
      <c r="M606" s="185">
        <v>32.408299999999997</v>
      </c>
      <c r="N606" s="185">
        <v>36.750700000000002</v>
      </c>
      <c r="O606" s="185">
        <v>23.068999999999999</v>
      </c>
      <c r="P606" s="185">
        <v>19.9054</v>
      </c>
      <c r="Q606" s="185">
        <v>19.5304</v>
      </c>
      <c r="R606" s="185">
        <v>27.548100000000002</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44579</v>
      </c>
      <c r="E607" s="185">
        <v>14.992100000000001</v>
      </c>
      <c r="F607" s="185">
        <v>-1.2546999999999999</v>
      </c>
      <c r="G607" s="185">
        <v>-1.0088999999999999</v>
      </c>
      <c r="H607" s="185">
        <v>9.8100000000000007E-2</v>
      </c>
      <c r="I607" s="185">
        <v>0.51900000000000002</v>
      </c>
      <c r="J607" s="185">
        <v>3.2684000000000002</v>
      </c>
      <c r="K607" s="185">
        <v>-8.0086999999999993</v>
      </c>
      <c r="L607" s="185">
        <v>-0.16120000000000001</v>
      </c>
      <c r="M607" s="185">
        <v>13.0626</v>
      </c>
      <c r="N607" s="185">
        <v>20.220500000000001</v>
      </c>
      <c r="O607" s="185"/>
      <c r="P607" s="185"/>
      <c r="Q607" s="185">
        <v>19.672599999999999</v>
      </c>
      <c r="R607" s="185">
        <v>17.013400000000001</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44579</v>
      </c>
      <c r="E608" s="185">
        <v>14.2713</v>
      </c>
      <c r="F608" s="185">
        <v>-1.2599</v>
      </c>
      <c r="G608" s="185">
        <v>-1.0305</v>
      </c>
      <c r="H608" s="185">
        <v>5.8900000000000001E-2</v>
      </c>
      <c r="I608" s="185">
        <v>0.44059999999999999</v>
      </c>
      <c r="J608" s="185">
        <v>3.0806</v>
      </c>
      <c r="K608" s="185">
        <v>-8.5002999999999993</v>
      </c>
      <c r="L608" s="185">
        <v>-1.2558</v>
      </c>
      <c r="M608" s="185">
        <v>11.2113</v>
      </c>
      <c r="N608" s="185">
        <v>17.625800000000002</v>
      </c>
      <c r="O608" s="185"/>
      <c r="P608" s="185"/>
      <c r="Q608" s="185">
        <v>17.085899999999999</v>
      </c>
      <c r="R608" s="185">
        <v>14.4823</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44579</v>
      </c>
      <c r="E609" s="185">
        <v>29.990300000000001</v>
      </c>
      <c r="F609" s="185">
        <v>-1.4372</v>
      </c>
      <c r="G609" s="185">
        <v>-1.1395999999999999</v>
      </c>
      <c r="H609" s="185">
        <v>0.29730000000000001</v>
      </c>
      <c r="I609" s="185">
        <v>1.9007000000000001</v>
      </c>
      <c r="J609" s="185">
        <v>6.1734999999999998</v>
      </c>
      <c r="K609" s="185">
        <v>-0.90959999999999996</v>
      </c>
      <c r="L609" s="185">
        <v>15.8428</v>
      </c>
      <c r="M609" s="185">
        <v>30.367699999999999</v>
      </c>
      <c r="N609" s="185">
        <v>36.028300000000002</v>
      </c>
      <c r="O609" s="185">
        <v>23.726600000000001</v>
      </c>
      <c r="P609" s="185">
        <v>19.300999999999998</v>
      </c>
      <c r="Q609" s="185">
        <v>8.2769999999999992</v>
      </c>
      <c r="R609" s="185">
        <v>25.555199999999999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44579</v>
      </c>
      <c r="E610" s="185">
        <v>32.981200000000001</v>
      </c>
      <c r="F610" s="185">
        <v>-1.4339</v>
      </c>
      <c r="G610" s="185">
        <v>-1.1272</v>
      </c>
      <c r="H610" s="185">
        <v>0.31909999999999999</v>
      </c>
      <c r="I610" s="185">
        <v>1.9452</v>
      </c>
      <c r="J610" s="185">
        <v>6.2628000000000004</v>
      </c>
      <c r="K610" s="185">
        <v>-0.70420000000000005</v>
      </c>
      <c r="L610" s="185">
        <v>16.3079</v>
      </c>
      <c r="M610" s="185">
        <v>31.135899999999999</v>
      </c>
      <c r="N610" s="185">
        <v>37.074399999999997</v>
      </c>
      <c r="O610" s="185">
        <v>24.6633</v>
      </c>
      <c r="P610" s="185">
        <v>20.264600000000002</v>
      </c>
      <c r="Q610" s="185">
        <v>18.406099999999999</v>
      </c>
      <c r="R610" s="185">
        <v>26.5105</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44579</v>
      </c>
      <c r="E611" s="185">
        <v>75.09</v>
      </c>
      <c r="F611" s="185">
        <v>-1.2597</v>
      </c>
      <c r="G611" s="185">
        <v>-0.78220000000000001</v>
      </c>
      <c r="H611" s="185">
        <v>1.0959000000000001</v>
      </c>
      <c r="I611" s="185">
        <v>2.6225999999999998</v>
      </c>
      <c r="J611" s="185">
        <v>6.8517000000000001</v>
      </c>
      <c r="K611" s="185">
        <v>2.4336000000000002</v>
      </c>
      <c r="L611" s="185">
        <v>13.309200000000001</v>
      </c>
      <c r="M611" s="185">
        <v>27.228100000000001</v>
      </c>
      <c r="N611" s="185">
        <v>36.663899999999998</v>
      </c>
      <c r="O611" s="185">
        <v>21.9922</v>
      </c>
      <c r="P611" s="185">
        <v>17.2639</v>
      </c>
      <c r="Q611" s="185">
        <v>13.2837</v>
      </c>
      <c r="R611" s="185">
        <v>24.27</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44579</v>
      </c>
      <c r="E612" s="185">
        <v>84.195999999999998</v>
      </c>
      <c r="F612" s="185">
        <v>-1.2572000000000001</v>
      </c>
      <c r="G612" s="185">
        <v>-0.76959999999999995</v>
      </c>
      <c r="H612" s="185">
        <v>1.1217999999999999</v>
      </c>
      <c r="I612" s="185">
        <v>2.6743000000000001</v>
      </c>
      <c r="J612" s="185">
        <v>6.9767000000000001</v>
      </c>
      <c r="K612" s="185">
        <v>2.7808000000000002</v>
      </c>
      <c r="L612" s="185">
        <v>14.0898</v>
      </c>
      <c r="M612" s="185">
        <v>28.515999999999998</v>
      </c>
      <c r="N612" s="185">
        <v>38.514400000000002</v>
      </c>
      <c r="O612" s="185">
        <v>23.545500000000001</v>
      </c>
      <c r="P612" s="185">
        <v>18.749600000000001</v>
      </c>
      <c r="Q612" s="185">
        <v>17.0031</v>
      </c>
      <c r="R612" s="185">
        <v>25.909199999999998</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44579</v>
      </c>
      <c r="E613" s="185">
        <v>89.412000000000006</v>
      </c>
      <c r="F613" s="185">
        <v>-1.5265</v>
      </c>
      <c r="G613" s="185">
        <v>-0.97789999999999999</v>
      </c>
      <c r="H613" s="185">
        <v>7.0499999999999993E-2</v>
      </c>
      <c r="I613" s="185">
        <v>1.2122999999999999</v>
      </c>
      <c r="J613" s="185">
        <v>6.6676000000000002</v>
      </c>
      <c r="K613" s="185">
        <v>1.2078</v>
      </c>
      <c r="L613" s="185">
        <v>13.0953</v>
      </c>
      <c r="M613" s="185">
        <v>25.727</v>
      </c>
      <c r="N613" s="185">
        <v>32.9131</v>
      </c>
      <c r="O613" s="185">
        <v>18.1937</v>
      </c>
      <c r="P613" s="185">
        <v>15.557700000000001</v>
      </c>
      <c r="Q613" s="185">
        <v>15.823499999999999</v>
      </c>
      <c r="R613" s="185">
        <v>21.8888</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44579</v>
      </c>
      <c r="E614" s="185">
        <v>84.325000000000003</v>
      </c>
      <c r="F614" s="185">
        <v>-1.5274000000000001</v>
      </c>
      <c r="G614" s="185">
        <v>-0.98519999999999996</v>
      </c>
      <c r="H614" s="185">
        <v>5.5800000000000002E-2</v>
      </c>
      <c r="I614" s="185">
        <v>1.1831</v>
      </c>
      <c r="J614" s="185">
        <v>6.5975000000000001</v>
      </c>
      <c r="K614" s="185">
        <v>1.0158</v>
      </c>
      <c r="L614" s="185">
        <v>12.6602</v>
      </c>
      <c r="M614" s="185">
        <v>25.007400000000001</v>
      </c>
      <c r="N614" s="185">
        <v>31.945399999999999</v>
      </c>
      <c r="O614" s="185">
        <v>17.464500000000001</v>
      </c>
      <c r="P614" s="185">
        <v>14.779299999999999</v>
      </c>
      <c r="Q614" s="185">
        <v>14.348699999999999</v>
      </c>
      <c r="R614" s="185">
        <v>21.0703</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44579</v>
      </c>
      <c r="E615" s="185">
        <v>114.2123</v>
      </c>
      <c r="F615" s="185">
        <v>-0.95489999999999997</v>
      </c>
      <c r="G615" s="185">
        <v>-0.82620000000000005</v>
      </c>
      <c r="H615" s="185">
        <v>0.41959999999999997</v>
      </c>
      <c r="I615" s="185">
        <v>1.7272000000000001</v>
      </c>
      <c r="J615" s="185">
        <v>6.6425999999999998</v>
      </c>
      <c r="K615" s="185">
        <v>-1.2835000000000001</v>
      </c>
      <c r="L615" s="185">
        <v>14.8292</v>
      </c>
      <c r="M615" s="185">
        <v>29.409700000000001</v>
      </c>
      <c r="N615" s="185">
        <v>31.2376</v>
      </c>
      <c r="O615" s="185">
        <v>19.1021</v>
      </c>
      <c r="P615" s="185">
        <v>17.081299999999999</v>
      </c>
      <c r="Q615" s="185">
        <v>15.9153</v>
      </c>
      <c r="R615" s="185">
        <v>19.23</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1990</v>
      </c>
      <c r="C616" s="181">
        <v>100865</v>
      </c>
      <c r="D616" s="184">
        <v>44579</v>
      </c>
      <c r="E616" s="185">
        <v>104.1082</v>
      </c>
      <c r="F616" s="185">
        <v>-0.95830000000000004</v>
      </c>
      <c r="G616" s="185">
        <v>-0.8397</v>
      </c>
      <c r="H616" s="185">
        <v>0.39560000000000001</v>
      </c>
      <c r="I616" s="185">
        <v>1.6789000000000001</v>
      </c>
      <c r="J616" s="185">
        <v>6.5260999999999996</v>
      </c>
      <c r="K616" s="185">
        <v>-1.5951</v>
      </c>
      <c r="L616" s="185">
        <v>14.091799999999999</v>
      </c>
      <c r="M616" s="185">
        <v>28.170200000000001</v>
      </c>
      <c r="N616" s="185">
        <v>29.5852</v>
      </c>
      <c r="O616" s="185">
        <v>17.698499999999999</v>
      </c>
      <c r="P616" s="185">
        <v>15.6731</v>
      </c>
      <c r="Q616" s="185">
        <v>10.185700000000001</v>
      </c>
      <c r="R616" s="185">
        <v>17.730799999999999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44579</v>
      </c>
      <c r="E617" s="185">
        <v>21.694700000000001</v>
      </c>
      <c r="F617" s="185">
        <v>-1.123</v>
      </c>
      <c r="G617" s="185">
        <v>-0.92659999999999998</v>
      </c>
      <c r="H617" s="185">
        <v>0.30330000000000001</v>
      </c>
      <c r="I617" s="185">
        <v>1.6564000000000001</v>
      </c>
      <c r="J617" s="185">
        <v>7.1534000000000004</v>
      </c>
      <c r="K617" s="185">
        <v>0.48909999999999998</v>
      </c>
      <c r="L617" s="185">
        <v>15.082100000000001</v>
      </c>
      <c r="M617" s="185">
        <v>33.410600000000002</v>
      </c>
      <c r="N617" s="185">
        <v>43.534700000000001</v>
      </c>
      <c r="O617" s="185">
        <v>22.730699999999999</v>
      </c>
      <c r="P617" s="185">
        <v>15.866199999999999</v>
      </c>
      <c r="Q617" s="185">
        <v>15.880100000000001</v>
      </c>
      <c r="R617" s="185">
        <v>29.456099999999999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44579</v>
      </c>
      <c r="E618" s="185">
        <v>19.584900000000001</v>
      </c>
      <c r="F618" s="185">
        <v>-1.1273</v>
      </c>
      <c r="G618" s="185">
        <v>-0.94530000000000003</v>
      </c>
      <c r="H618" s="185">
        <v>0.27029999999999998</v>
      </c>
      <c r="I618" s="185">
        <v>1.5899000000000001</v>
      </c>
      <c r="J618" s="185">
        <v>6.9920999999999998</v>
      </c>
      <c r="K618" s="185">
        <v>7.0999999999999994E-2</v>
      </c>
      <c r="L618" s="185">
        <v>14.1065</v>
      </c>
      <c r="M618" s="185">
        <v>31.7349</v>
      </c>
      <c r="N618" s="185">
        <v>41.179900000000004</v>
      </c>
      <c r="O618" s="185">
        <v>20.6815</v>
      </c>
      <c r="P618" s="185">
        <v>13.6534</v>
      </c>
      <c r="Q618" s="185">
        <v>13.645799999999999</v>
      </c>
      <c r="R618" s="185">
        <v>27.312799999999999</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44579</v>
      </c>
      <c r="E619" s="185">
        <v>35.363999999999997</v>
      </c>
      <c r="F619" s="185">
        <v>-1.1294999999999999</v>
      </c>
      <c r="G619" s="185">
        <v>-0.95779999999999998</v>
      </c>
      <c r="H619" s="185">
        <v>0.20119999999999999</v>
      </c>
      <c r="I619" s="185">
        <v>1.3498000000000001</v>
      </c>
      <c r="J619" s="185">
        <v>5.7125000000000004</v>
      </c>
      <c r="K619" s="185">
        <v>-1.4436</v>
      </c>
      <c r="L619" s="185">
        <v>13.4771</v>
      </c>
      <c r="M619" s="185">
        <v>29.823799999999999</v>
      </c>
      <c r="N619" s="185">
        <v>37.592399999999998</v>
      </c>
      <c r="O619" s="185">
        <v>26.9634</v>
      </c>
      <c r="P619" s="185">
        <v>23.546199999999999</v>
      </c>
      <c r="Q619" s="185">
        <v>23.161999999999999</v>
      </c>
      <c r="R619" s="185">
        <v>30.412600000000001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44579</v>
      </c>
      <c r="E620" s="185">
        <v>32.421999999999997</v>
      </c>
      <c r="F620" s="185">
        <v>-1.1344000000000001</v>
      </c>
      <c r="G620" s="185">
        <v>-0.97130000000000005</v>
      </c>
      <c r="H620" s="185">
        <v>0.17610000000000001</v>
      </c>
      <c r="I620" s="185">
        <v>1.2998000000000001</v>
      </c>
      <c r="J620" s="185">
        <v>5.5884999999999998</v>
      </c>
      <c r="K620" s="185">
        <v>-1.7694000000000001</v>
      </c>
      <c r="L620" s="185">
        <v>12.733000000000001</v>
      </c>
      <c r="M620" s="185">
        <v>28.5669</v>
      </c>
      <c r="N620" s="185">
        <v>35.747799999999998</v>
      </c>
      <c r="O620" s="185">
        <v>25.0425</v>
      </c>
      <c r="P620" s="185">
        <v>21.821000000000002</v>
      </c>
      <c r="Q620" s="185">
        <v>21.4102</v>
      </c>
      <c r="R620" s="185">
        <v>28.5594</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44579</v>
      </c>
      <c r="E621" s="185">
        <v>30.7255</v>
      </c>
      <c r="F621" s="185">
        <v>-1.2628999999999999</v>
      </c>
      <c r="G621" s="185">
        <v>-0.99950000000000006</v>
      </c>
      <c r="H621" s="185">
        <v>0.2535</v>
      </c>
      <c r="I621" s="185">
        <v>2.0156999999999998</v>
      </c>
      <c r="J621" s="185">
        <v>6.8255999999999997</v>
      </c>
      <c r="K621" s="185">
        <v>0.66479999999999995</v>
      </c>
      <c r="L621" s="185">
        <v>11.5753</v>
      </c>
      <c r="M621" s="185">
        <v>29.328600000000002</v>
      </c>
      <c r="N621" s="185">
        <v>36.529899999999998</v>
      </c>
      <c r="O621" s="185">
        <v>21.256799999999998</v>
      </c>
      <c r="P621" s="185">
        <v>17.762699999999999</v>
      </c>
      <c r="Q621" s="185">
        <v>17.400500000000001</v>
      </c>
      <c r="R621" s="185">
        <v>21.875499999999999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44579</v>
      </c>
      <c r="E622" s="185">
        <v>27.972899999999999</v>
      </c>
      <c r="F622" s="185">
        <v>-1.2661</v>
      </c>
      <c r="G622" s="185">
        <v>-1.0117</v>
      </c>
      <c r="H622" s="185">
        <v>0.23150000000000001</v>
      </c>
      <c r="I622" s="185">
        <v>1.9706999999999999</v>
      </c>
      <c r="J622" s="185">
        <v>6.7167000000000003</v>
      </c>
      <c r="K622" s="185">
        <v>0.35449999999999998</v>
      </c>
      <c r="L622" s="185">
        <v>10.8588</v>
      </c>
      <c r="M622" s="185">
        <v>28.089300000000001</v>
      </c>
      <c r="N622" s="185">
        <v>34.792299999999997</v>
      </c>
      <c r="O622" s="185">
        <v>19.661200000000001</v>
      </c>
      <c r="P622" s="185">
        <v>16.231400000000001</v>
      </c>
      <c r="Q622" s="185">
        <v>15.8363</v>
      </c>
      <c r="R622" s="185">
        <v>20.273</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1974</v>
      </c>
      <c r="C623" s="181">
        <v>135654</v>
      </c>
      <c r="D623" s="184">
        <v>44579</v>
      </c>
      <c r="E623" s="185">
        <v>24.001999999999999</v>
      </c>
      <c r="F623" s="185">
        <v>-1.2215</v>
      </c>
      <c r="G623" s="185">
        <v>-0.88700000000000001</v>
      </c>
      <c r="H623" s="185">
        <v>0.39400000000000002</v>
      </c>
      <c r="I623" s="185">
        <v>1.4253</v>
      </c>
      <c r="J623" s="185">
        <v>6.4282000000000004</v>
      </c>
      <c r="K623" s="185">
        <v>-0.98309999999999997</v>
      </c>
      <c r="L623" s="185">
        <v>16.3857</v>
      </c>
      <c r="M623" s="185">
        <v>29.741199999999999</v>
      </c>
      <c r="N623" s="185">
        <v>33.491300000000003</v>
      </c>
      <c r="O623" s="185">
        <v>18.523599999999998</v>
      </c>
      <c r="P623" s="185">
        <v>15.8512</v>
      </c>
      <c r="Q623" s="185">
        <v>15.550700000000001</v>
      </c>
      <c r="R623" s="185">
        <v>21.221900000000002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1975</v>
      </c>
      <c r="C624" s="181">
        <v>135655</v>
      </c>
      <c r="D624" s="184">
        <v>44579</v>
      </c>
      <c r="E624" s="185">
        <v>21.648099999999999</v>
      </c>
      <c r="F624" s="185">
        <v>-1.2269000000000001</v>
      </c>
      <c r="G624" s="185">
        <v>-0.90769999999999995</v>
      </c>
      <c r="H624" s="185">
        <v>0.3574</v>
      </c>
      <c r="I624" s="185">
        <v>1.3515999999999999</v>
      </c>
      <c r="J624" s="185">
        <v>6.2519999999999998</v>
      </c>
      <c r="K624" s="185">
        <v>-1.454</v>
      </c>
      <c r="L624" s="185">
        <v>15.2967</v>
      </c>
      <c r="M624" s="185">
        <v>27.906099999999999</v>
      </c>
      <c r="N624" s="185">
        <v>30.976800000000001</v>
      </c>
      <c r="O624" s="185">
        <v>16.409099999999999</v>
      </c>
      <c r="P624" s="185">
        <v>13.871499999999999</v>
      </c>
      <c r="Q624" s="185">
        <v>13.5984</v>
      </c>
      <c r="R624" s="185">
        <v>19.023199999999999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44579</v>
      </c>
      <c r="E625" s="185">
        <v>79.913499999999999</v>
      </c>
      <c r="F625" s="185">
        <v>-1.1657999999999999</v>
      </c>
      <c r="G625" s="185">
        <v>-0.85460000000000003</v>
      </c>
      <c r="H625" s="185">
        <v>0.77859999999999996</v>
      </c>
      <c r="I625" s="185">
        <v>2.4973999999999998</v>
      </c>
      <c r="J625" s="185">
        <v>6.9542999999999999</v>
      </c>
      <c r="K625" s="185">
        <v>-1.5439000000000001</v>
      </c>
      <c r="L625" s="185">
        <v>14.628</v>
      </c>
      <c r="M625" s="185">
        <v>28.310600000000001</v>
      </c>
      <c r="N625" s="185">
        <v>39.818899999999999</v>
      </c>
      <c r="O625" s="185">
        <v>14.111000000000001</v>
      </c>
      <c r="P625" s="185">
        <v>9.7491000000000003</v>
      </c>
      <c r="Q625" s="185">
        <v>13.5665</v>
      </c>
      <c r="R625" s="185">
        <v>18.3368</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44579</v>
      </c>
      <c r="E626" s="185">
        <v>85.617900000000006</v>
      </c>
      <c r="F626" s="185">
        <v>-1.1635</v>
      </c>
      <c r="G626" s="185">
        <v>-0.84599999999999997</v>
      </c>
      <c r="H626" s="185">
        <v>0.79259999999999997</v>
      </c>
      <c r="I626" s="185">
        <v>2.5244</v>
      </c>
      <c r="J626" s="185">
        <v>7.0212000000000003</v>
      </c>
      <c r="K626" s="185">
        <v>-1.3613999999999999</v>
      </c>
      <c r="L626" s="185">
        <v>15.0488</v>
      </c>
      <c r="M626" s="185">
        <v>28.9953</v>
      </c>
      <c r="N626" s="185">
        <v>40.814100000000003</v>
      </c>
      <c r="O626" s="185">
        <v>14.9161</v>
      </c>
      <c r="P626" s="185">
        <v>10.6373</v>
      </c>
      <c r="Q626" s="185">
        <v>14.671099999999999</v>
      </c>
      <c r="R626" s="185">
        <v>19.1875</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44579</v>
      </c>
      <c r="E627" s="185">
        <v>19.751000000000001</v>
      </c>
      <c r="F627" s="185">
        <v>-1.107</v>
      </c>
      <c r="G627" s="185">
        <v>-0.8135</v>
      </c>
      <c r="H627" s="185">
        <v>-0.32600000000000001</v>
      </c>
      <c r="I627" s="185">
        <v>0.23549999999999999</v>
      </c>
      <c r="J627" s="185">
        <v>3.7625999999999999</v>
      </c>
      <c r="K627" s="185">
        <v>-1.3756999999999999</v>
      </c>
      <c r="L627" s="185">
        <v>14.4932</v>
      </c>
      <c r="M627" s="185">
        <v>31.118300000000001</v>
      </c>
      <c r="N627" s="185">
        <v>36.708799999999997</v>
      </c>
      <c r="O627" s="185"/>
      <c r="P627" s="185"/>
      <c r="Q627" s="185">
        <v>31.428899999999999</v>
      </c>
      <c r="R627" s="185">
        <v>33.317399999999999</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44579</v>
      </c>
      <c r="E628" s="185">
        <v>19.152999999999999</v>
      </c>
      <c r="F628" s="185">
        <v>-1.1101000000000001</v>
      </c>
      <c r="G628" s="185">
        <v>-0.82740000000000002</v>
      </c>
      <c r="H628" s="185">
        <v>-0.35020000000000001</v>
      </c>
      <c r="I628" s="185">
        <v>0.1857</v>
      </c>
      <c r="J628" s="185">
        <v>3.6450999999999998</v>
      </c>
      <c r="K628" s="185">
        <v>-1.6968000000000001</v>
      </c>
      <c r="L628" s="185">
        <v>13.7385</v>
      </c>
      <c r="M628" s="185">
        <v>29.833200000000001</v>
      </c>
      <c r="N628" s="185">
        <v>34.990600000000001</v>
      </c>
      <c r="O628" s="185"/>
      <c r="P628" s="185"/>
      <c r="Q628" s="185">
        <v>29.816400000000002</v>
      </c>
      <c r="R628" s="185">
        <v>31.667200000000001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2035</v>
      </c>
      <c r="C629" s="181">
        <v>135601</v>
      </c>
      <c r="D629" s="184">
        <v>44579</v>
      </c>
      <c r="E629" s="185">
        <v>27.03</v>
      </c>
      <c r="F629" s="185">
        <v>-1.0976999999999999</v>
      </c>
      <c r="G629" s="185">
        <v>-0.77090000000000003</v>
      </c>
      <c r="H629" s="185">
        <v>0.70789999999999997</v>
      </c>
      <c r="I629" s="185">
        <v>2.6196000000000002</v>
      </c>
      <c r="J629" s="185">
        <v>8.2933000000000003</v>
      </c>
      <c r="K629" s="185">
        <v>4.2422000000000004</v>
      </c>
      <c r="L629" s="185">
        <v>17.1144</v>
      </c>
      <c r="M629" s="185">
        <v>33.8782</v>
      </c>
      <c r="N629" s="185">
        <v>41.889800000000001</v>
      </c>
      <c r="O629" s="185">
        <v>24.024899999999999</v>
      </c>
      <c r="P629" s="185">
        <v>19.796299999999999</v>
      </c>
      <c r="Q629" s="185">
        <v>17.674800000000001</v>
      </c>
      <c r="R629" s="185">
        <v>29.963899999999999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2036</v>
      </c>
      <c r="C630" s="181">
        <v>135598</v>
      </c>
      <c r="D630" s="184">
        <v>44579</v>
      </c>
      <c r="E630" s="185">
        <v>24.89</v>
      </c>
      <c r="F630" s="185">
        <v>-1.1124000000000001</v>
      </c>
      <c r="G630" s="185">
        <v>-0.75760000000000005</v>
      </c>
      <c r="H630" s="185">
        <v>0.64700000000000002</v>
      </c>
      <c r="I630" s="185">
        <v>2.5546000000000002</v>
      </c>
      <c r="J630" s="185">
        <v>8.1704000000000008</v>
      </c>
      <c r="K630" s="185">
        <v>3.9683000000000002</v>
      </c>
      <c r="L630" s="185">
        <v>16.471699999999998</v>
      </c>
      <c r="M630" s="185">
        <v>32.746699999999997</v>
      </c>
      <c r="N630" s="185">
        <v>40.2254</v>
      </c>
      <c r="O630" s="185">
        <v>22.3569</v>
      </c>
      <c r="P630" s="185">
        <v>18.0319</v>
      </c>
      <c r="Q630" s="185">
        <v>16.096800000000002</v>
      </c>
      <c r="R630" s="185">
        <v>28.385100000000001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c r="E631" s="185"/>
      <c r="F631" s="185"/>
      <c r="G631" s="185"/>
      <c r="H631" s="185"/>
      <c r="I631" s="185"/>
      <c r="J631" s="185"/>
      <c r="K631" s="185"/>
      <c r="L631" s="185"/>
      <c r="M631" s="185"/>
      <c r="N631" s="185"/>
      <c r="O631" s="185"/>
      <c r="P631" s="185"/>
      <c r="Q631" s="185"/>
      <c r="R631" s="185"/>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c r="E632" s="185"/>
      <c r="F632" s="185"/>
      <c r="G632" s="185"/>
      <c r="H632" s="185"/>
      <c r="I632" s="185"/>
      <c r="J632" s="185"/>
      <c r="K632" s="185"/>
      <c r="L632" s="185"/>
      <c r="M632" s="185"/>
      <c r="N632" s="185"/>
      <c r="O632" s="185"/>
      <c r="P632" s="185"/>
      <c r="Q632" s="185"/>
      <c r="R632" s="185"/>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44579</v>
      </c>
      <c r="E633" s="185">
        <v>230.79480000000001</v>
      </c>
      <c r="F633" s="185">
        <v>-1.9661</v>
      </c>
      <c r="G633" s="185">
        <v>-1.7628999999999999</v>
      </c>
      <c r="H633" s="185">
        <v>0.45760000000000001</v>
      </c>
      <c r="I633" s="185">
        <v>3.0007999999999999</v>
      </c>
      <c r="J633" s="185">
        <v>6.2427999999999999</v>
      </c>
      <c r="K633" s="185">
        <v>2.12E-2</v>
      </c>
      <c r="L633" s="185">
        <v>13.4894</v>
      </c>
      <c r="M633" s="185">
        <v>40.631100000000004</v>
      </c>
      <c r="N633" s="185">
        <v>58.333300000000001</v>
      </c>
      <c r="O633" s="185">
        <v>36.566899999999997</v>
      </c>
      <c r="P633" s="185">
        <v>25.8948</v>
      </c>
      <c r="Q633" s="185">
        <v>15.474500000000001</v>
      </c>
      <c r="R633" s="185">
        <v>55.002699999999997</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44579</v>
      </c>
      <c r="E634" s="185">
        <v>246.94059999999999</v>
      </c>
      <c r="F634" s="185">
        <v>-1.9599</v>
      </c>
      <c r="G634" s="185">
        <v>-1.74</v>
      </c>
      <c r="H634" s="185">
        <v>0.49780000000000002</v>
      </c>
      <c r="I634" s="185">
        <v>3.0813000000000001</v>
      </c>
      <c r="J634" s="185">
        <v>6.4288999999999996</v>
      </c>
      <c r="K634" s="185">
        <v>0.53649999999999998</v>
      </c>
      <c r="L634" s="185">
        <v>14.6927</v>
      </c>
      <c r="M634" s="185">
        <v>42.892299999999999</v>
      </c>
      <c r="N634" s="185">
        <v>61.701500000000003</v>
      </c>
      <c r="O634" s="185">
        <v>38.970700000000001</v>
      </c>
      <c r="P634" s="185">
        <v>27.3874</v>
      </c>
      <c r="Q634" s="185">
        <v>22.608599999999999</v>
      </c>
      <c r="R634" s="185">
        <v>58.119199999999999</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44579</v>
      </c>
      <c r="E635" s="185">
        <v>78.19</v>
      </c>
      <c r="F635" s="185">
        <v>-1.4370000000000001</v>
      </c>
      <c r="G635" s="185">
        <v>-0.86219999999999997</v>
      </c>
      <c r="H635" s="185">
        <v>0.1537</v>
      </c>
      <c r="I635" s="185">
        <v>1.3743000000000001</v>
      </c>
      <c r="J635" s="185">
        <v>4.9249000000000001</v>
      </c>
      <c r="K635" s="185">
        <v>-3.4571999999999998</v>
      </c>
      <c r="L635" s="185">
        <v>6.0347</v>
      </c>
      <c r="M635" s="185">
        <v>18.022600000000001</v>
      </c>
      <c r="N635" s="185">
        <v>23.992999999999999</v>
      </c>
      <c r="O635" s="185">
        <v>13.768599999999999</v>
      </c>
      <c r="P635" s="185">
        <v>11.646699999999999</v>
      </c>
      <c r="Q635" s="185">
        <v>17.027100000000001</v>
      </c>
      <c r="R635" s="185">
        <v>20.493200000000002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44579</v>
      </c>
      <c r="E636" s="185">
        <v>76.819999999999993</v>
      </c>
      <c r="F636" s="185">
        <v>-1.4496</v>
      </c>
      <c r="G636" s="185">
        <v>-0.86460000000000004</v>
      </c>
      <c r="H636" s="185">
        <v>0.1434</v>
      </c>
      <c r="I636" s="185">
        <v>1.359</v>
      </c>
      <c r="J636" s="185">
        <v>4.8737000000000004</v>
      </c>
      <c r="K636" s="185">
        <v>-3.5773000000000001</v>
      </c>
      <c r="L636" s="185">
        <v>5.7835000000000001</v>
      </c>
      <c r="M636" s="185">
        <v>17.587599999999998</v>
      </c>
      <c r="N636" s="185">
        <v>23.4056</v>
      </c>
      <c r="O636" s="185">
        <v>13.214600000000001</v>
      </c>
      <c r="P636" s="185">
        <v>11.243</v>
      </c>
      <c r="Q636" s="185">
        <v>16.683499999999999</v>
      </c>
      <c r="R636" s="185">
        <v>19.903500000000001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44579</v>
      </c>
      <c r="E637" s="185">
        <v>243.94460000000001</v>
      </c>
      <c r="F637" s="185">
        <v>-1.4669000000000001</v>
      </c>
      <c r="G637" s="185">
        <v>-1.0778000000000001</v>
      </c>
      <c r="H637" s="185">
        <v>0.54990000000000006</v>
      </c>
      <c r="I637" s="185">
        <v>2.0983999999999998</v>
      </c>
      <c r="J637" s="185">
        <v>6.0739000000000001</v>
      </c>
      <c r="K637" s="185">
        <v>-0.73089999999999999</v>
      </c>
      <c r="L637" s="185">
        <v>11.664199999999999</v>
      </c>
      <c r="M637" s="185">
        <v>27.369700000000002</v>
      </c>
      <c r="N637" s="185">
        <v>32.272199999999998</v>
      </c>
      <c r="O637" s="185">
        <v>19.2392</v>
      </c>
      <c r="P637" s="185">
        <v>15.2814</v>
      </c>
      <c r="Q637" s="185">
        <v>15.239000000000001</v>
      </c>
      <c r="R637" s="185">
        <v>25.484400000000001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44579</v>
      </c>
      <c r="E638" s="185">
        <v>717.33416299858095</v>
      </c>
      <c r="F638" s="185">
        <v>-1.4685999999999999</v>
      </c>
      <c r="G638" s="185">
        <v>-1.0847</v>
      </c>
      <c r="H638" s="185">
        <v>0.53749999999999998</v>
      </c>
      <c r="I638" s="185">
        <v>2.073</v>
      </c>
      <c r="J638" s="185">
        <v>6.0159000000000002</v>
      </c>
      <c r="K638" s="185">
        <v>-0.88580000000000003</v>
      </c>
      <c r="L638" s="185">
        <v>11.3139</v>
      </c>
      <c r="M638" s="185">
        <v>26.782299999999999</v>
      </c>
      <c r="N638" s="185">
        <v>31.448799999999999</v>
      </c>
      <c r="O638" s="185">
        <v>18.5136</v>
      </c>
      <c r="P638" s="185">
        <v>14.5306</v>
      </c>
      <c r="Q638" s="185">
        <v>15.980700000000001</v>
      </c>
      <c r="R638" s="185">
        <v>24.708200000000001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44579</v>
      </c>
      <c r="E639" s="185">
        <v>27.440899999999999</v>
      </c>
      <c r="F639" s="185">
        <v>-1.1100000000000001</v>
      </c>
      <c r="G639" s="185">
        <v>-0.83189999999999997</v>
      </c>
      <c r="H639" s="185">
        <v>0.14050000000000001</v>
      </c>
      <c r="I639" s="185">
        <v>1.5683</v>
      </c>
      <c r="J639" s="185">
        <v>8.0962999999999994</v>
      </c>
      <c r="K639" s="185">
        <v>8.3588000000000005</v>
      </c>
      <c r="L639" s="185">
        <v>19.89</v>
      </c>
      <c r="M639" s="185">
        <v>39.998899999999999</v>
      </c>
      <c r="N639" s="185">
        <v>51.535200000000003</v>
      </c>
      <c r="O639" s="185">
        <v>29.115500000000001</v>
      </c>
      <c r="P639" s="185">
        <v>19.456199999999999</v>
      </c>
      <c r="Q639" s="185">
        <v>15.7196</v>
      </c>
      <c r="R639" s="185">
        <v>36.456299999999999</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44579</v>
      </c>
      <c r="E640" s="185">
        <v>26.715299999999999</v>
      </c>
      <c r="F640" s="185">
        <v>-1.1108</v>
      </c>
      <c r="G640" s="185">
        <v>-0.83550000000000002</v>
      </c>
      <c r="H640" s="185">
        <v>0.1338</v>
      </c>
      <c r="I640" s="185">
        <v>1.5544</v>
      </c>
      <c r="J640" s="185">
        <v>8.0632999999999999</v>
      </c>
      <c r="K640" s="185">
        <v>8.2634000000000007</v>
      </c>
      <c r="L640" s="185">
        <v>19.676100000000002</v>
      </c>
      <c r="M640" s="185">
        <v>39.627200000000002</v>
      </c>
      <c r="N640" s="185">
        <v>51.006399999999999</v>
      </c>
      <c r="O640" s="185">
        <v>28.598700000000001</v>
      </c>
      <c r="P640" s="185">
        <v>18.908200000000001</v>
      </c>
      <c r="Q640" s="185">
        <v>15.2737</v>
      </c>
      <c r="R640" s="185">
        <v>35.979799999999997</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44579</v>
      </c>
      <c r="E641" s="185">
        <v>28.975200000000001</v>
      </c>
      <c r="F641" s="185">
        <v>-1.145</v>
      </c>
      <c r="G641" s="185">
        <v>-0.79600000000000004</v>
      </c>
      <c r="H641" s="185">
        <v>0.22450000000000001</v>
      </c>
      <c r="I641" s="185">
        <v>1.6116999999999999</v>
      </c>
      <c r="J641" s="185">
        <v>8.0890000000000004</v>
      </c>
      <c r="K641" s="185">
        <v>7.8849</v>
      </c>
      <c r="L641" s="185">
        <v>19.094899999999999</v>
      </c>
      <c r="M641" s="185">
        <v>39.856499999999997</v>
      </c>
      <c r="N641" s="185">
        <v>50.589399999999998</v>
      </c>
      <c r="O641" s="185">
        <v>30.2684</v>
      </c>
      <c r="P641" s="185">
        <v>20.381699999999999</v>
      </c>
      <c r="Q641" s="185">
        <v>16.878699999999998</v>
      </c>
      <c r="R641" s="185">
        <v>37.814399999999999</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44579</v>
      </c>
      <c r="E642" s="185">
        <v>28.217199999999998</v>
      </c>
      <c r="F642" s="185">
        <v>-1.1458999999999999</v>
      </c>
      <c r="G642" s="185">
        <v>-0.79979999999999996</v>
      </c>
      <c r="H642" s="185">
        <v>0.21809999999999999</v>
      </c>
      <c r="I642" s="185">
        <v>1.5983000000000001</v>
      </c>
      <c r="J642" s="185">
        <v>8.0559999999999992</v>
      </c>
      <c r="K642" s="185">
        <v>7.7896999999999998</v>
      </c>
      <c r="L642" s="185">
        <v>18.883299999999998</v>
      </c>
      <c r="M642" s="185">
        <v>39.4861</v>
      </c>
      <c r="N642" s="185">
        <v>50.065100000000001</v>
      </c>
      <c r="O642" s="185">
        <v>29.751999999999999</v>
      </c>
      <c r="P642" s="185">
        <v>19.8429</v>
      </c>
      <c r="Q642" s="185">
        <v>16.424700000000001</v>
      </c>
      <c r="R642" s="185">
        <v>37.339100000000002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44579</v>
      </c>
      <c r="E643" s="185">
        <v>28.747900000000001</v>
      </c>
      <c r="F643" s="185">
        <v>-1.0365</v>
      </c>
      <c r="G643" s="185">
        <v>-0.82250000000000001</v>
      </c>
      <c r="H643" s="185">
        <v>9.0200000000000002E-2</v>
      </c>
      <c r="I643" s="185">
        <v>1.5687</v>
      </c>
      <c r="J643" s="185">
        <v>7.9721000000000002</v>
      </c>
      <c r="K643" s="185">
        <v>8.6126000000000005</v>
      </c>
      <c r="L643" s="185">
        <v>20.045500000000001</v>
      </c>
      <c r="M643" s="185">
        <v>40.3857</v>
      </c>
      <c r="N643" s="185">
        <v>52.012799999999999</v>
      </c>
      <c r="O643" s="185">
        <v>30.529</v>
      </c>
      <c r="P643" s="185">
        <v>20.589700000000001</v>
      </c>
      <c r="Q643" s="185">
        <v>19.948699999999999</v>
      </c>
      <c r="R643" s="185">
        <v>37.981699999999996</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44579</v>
      </c>
      <c r="E644" s="185">
        <v>27.3552</v>
      </c>
      <c r="F644" s="185">
        <v>-1.0379</v>
      </c>
      <c r="G644" s="185">
        <v>-0.82730000000000004</v>
      </c>
      <c r="H644" s="185">
        <v>8.1600000000000006E-2</v>
      </c>
      <c r="I644" s="185">
        <v>1.5509999999999999</v>
      </c>
      <c r="J644" s="185">
        <v>7.9295999999999998</v>
      </c>
      <c r="K644" s="185">
        <v>8.4891000000000005</v>
      </c>
      <c r="L644" s="185">
        <v>19.770399999999999</v>
      </c>
      <c r="M644" s="185">
        <v>39.907800000000002</v>
      </c>
      <c r="N644" s="185">
        <v>51.330199999999998</v>
      </c>
      <c r="O644" s="185">
        <v>29.854600000000001</v>
      </c>
      <c r="P644" s="185">
        <v>19.692900000000002</v>
      </c>
      <c r="Q644" s="185">
        <v>18.927</v>
      </c>
      <c r="R644" s="185">
        <v>37.337699999999998</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44579</v>
      </c>
      <c r="E645" s="185">
        <v>32.322000000000003</v>
      </c>
      <c r="F645" s="185">
        <v>-0.95579999999999998</v>
      </c>
      <c r="G645" s="185">
        <v>-1.1711</v>
      </c>
      <c r="H645" s="185">
        <v>-0.23949999999999999</v>
      </c>
      <c r="I645" s="185">
        <v>2.2999999999999998</v>
      </c>
      <c r="J645" s="185">
        <v>5.8331999999999997</v>
      </c>
      <c r="K645" s="185">
        <v>-0.47510000000000002</v>
      </c>
      <c r="L645" s="185">
        <v>16.361999999999998</v>
      </c>
      <c r="M645" s="185">
        <v>51.082599999999999</v>
      </c>
      <c r="N645" s="185">
        <v>66.150899999999993</v>
      </c>
      <c r="O645" s="185">
        <v>37.682099999999998</v>
      </c>
      <c r="P645" s="185"/>
      <c r="Q645" s="185">
        <v>27.6511</v>
      </c>
      <c r="R645" s="185">
        <v>46.356099999999998</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44579</v>
      </c>
      <c r="E646" s="185">
        <v>31.271899999999999</v>
      </c>
      <c r="F646" s="185">
        <v>-0.95709999999999995</v>
      </c>
      <c r="G646" s="185">
        <v>-1.1758999999999999</v>
      </c>
      <c r="H646" s="185">
        <v>-0.2482</v>
      </c>
      <c r="I646" s="185">
        <v>2.2823000000000002</v>
      </c>
      <c r="J646" s="185">
        <v>5.7915999999999999</v>
      </c>
      <c r="K646" s="185">
        <v>-0.58779999999999999</v>
      </c>
      <c r="L646" s="185">
        <v>16.095300000000002</v>
      </c>
      <c r="M646" s="185">
        <v>50.566499999999998</v>
      </c>
      <c r="N646" s="185">
        <v>65.404700000000005</v>
      </c>
      <c r="O646" s="185">
        <v>36.971699999999998</v>
      </c>
      <c r="P646" s="185"/>
      <c r="Q646" s="185">
        <v>26.776700000000002</v>
      </c>
      <c r="R646" s="185">
        <v>45.660699999999999</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44579</v>
      </c>
      <c r="E647" s="185">
        <v>17.575399999999998</v>
      </c>
      <c r="F647" s="185">
        <v>-0.94850000000000001</v>
      </c>
      <c r="G647" s="185">
        <v>-1.2773000000000001</v>
      </c>
      <c r="H647" s="185">
        <v>-0.29899999999999999</v>
      </c>
      <c r="I647" s="185">
        <v>0.45550000000000002</v>
      </c>
      <c r="J647" s="185">
        <v>6.0758999999999999</v>
      </c>
      <c r="K647" s="185">
        <v>0.56820000000000004</v>
      </c>
      <c r="L647" s="185">
        <v>14.627700000000001</v>
      </c>
      <c r="M647" s="185">
        <v>30.837499999999999</v>
      </c>
      <c r="N647" s="185">
        <v>37.354999999999997</v>
      </c>
      <c r="O647" s="185">
        <v>22.1175</v>
      </c>
      <c r="P647" s="185"/>
      <c r="Q647" s="185">
        <v>15.923400000000001</v>
      </c>
      <c r="R647" s="185">
        <v>25.320900000000002</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44579</v>
      </c>
      <c r="E648" s="185">
        <v>17.136399999999998</v>
      </c>
      <c r="F648" s="185">
        <v>-0.94969999999999999</v>
      </c>
      <c r="G648" s="185">
        <v>-1.2818000000000001</v>
      </c>
      <c r="H648" s="185">
        <v>-0.30659999999999998</v>
      </c>
      <c r="I648" s="185">
        <v>0.43959999999999999</v>
      </c>
      <c r="J648" s="185">
        <v>6.0388000000000002</v>
      </c>
      <c r="K648" s="185">
        <v>0.4667</v>
      </c>
      <c r="L648" s="185">
        <v>14.393700000000001</v>
      </c>
      <c r="M648" s="185">
        <v>30.439800000000002</v>
      </c>
      <c r="N648" s="185">
        <v>36.8733</v>
      </c>
      <c r="O648" s="185">
        <v>21.471699999999998</v>
      </c>
      <c r="P648" s="185"/>
      <c r="Q648" s="185">
        <v>15.1576</v>
      </c>
      <c r="R648" s="185">
        <v>24.727699999999999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44579</v>
      </c>
      <c r="E649" s="185">
        <v>19.095600000000001</v>
      </c>
      <c r="F649" s="185">
        <v>-1.2443</v>
      </c>
      <c r="G649" s="185">
        <v>-1.1482000000000001</v>
      </c>
      <c r="H649" s="185">
        <v>0.1973</v>
      </c>
      <c r="I649" s="185">
        <v>1.3561000000000001</v>
      </c>
      <c r="J649" s="185">
        <v>6.1108000000000002</v>
      </c>
      <c r="K649" s="185">
        <v>1.9285000000000001</v>
      </c>
      <c r="L649" s="185">
        <v>12.080500000000001</v>
      </c>
      <c r="M649" s="185">
        <v>29.620799999999999</v>
      </c>
      <c r="N649" s="185">
        <v>37.4071</v>
      </c>
      <c r="O649" s="185">
        <v>23.888400000000001</v>
      </c>
      <c r="P649" s="185"/>
      <c r="Q649" s="185">
        <v>20.239599999999999</v>
      </c>
      <c r="R649" s="185">
        <v>27.796399999999998</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44579</v>
      </c>
      <c r="E650" s="185">
        <v>18.624099999999999</v>
      </c>
      <c r="F650" s="185">
        <v>-1.2450000000000001</v>
      </c>
      <c r="G650" s="185">
        <v>-1.1523000000000001</v>
      </c>
      <c r="H650" s="185">
        <v>0.18940000000000001</v>
      </c>
      <c r="I650" s="185">
        <v>1.3408</v>
      </c>
      <c r="J650" s="185">
        <v>6.0736999999999997</v>
      </c>
      <c r="K650" s="185">
        <v>1.8261000000000001</v>
      </c>
      <c r="L650" s="185">
        <v>11.851800000000001</v>
      </c>
      <c r="M650" s="185">
        <v>29.228100000000001</v>
      </c>
      <c r="N650" s="185">
        <v>36.9208</v>
      </c>
      <c r="O650" s="185">
        <v>23.130199999999999</v>
      </c>
      <c r="P650" s="185"/>
      <c r="Q650" s="185">
        <v>19.385999999999999</v>
      </c>
      <c r="R650" s="185">
        <v>27.163699999999999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44579</v>
      </c>
      <c r="E651" s="185">
        <v>84.394499999999994</v>
      </c>
      <c r="F651" s="185">
        <v>-0.94620000000000004</v>
      </c>
      <c r="G651" s="185">
        <v>-0.65259999999999996</v>
      </c>
      <c r="H651" s="185">
        <v>0.58660000000000001</v>
      </c>
      <c r="I651" s="185">
        <v>1.2198</v>
      </c>
      <c r="J651" s="185">
        <v>4.4960000000000004</v>
      </c>
      <c r="K651" s="185">
        <v>-2.3917999999999999</v>
      </c>
      <c r="L651" s="185">
        <v>16.167000000000002</v>
      </c>
      <c r="M651" s="185">
        <v>38.826599999999999</v>
      </c>
      <c r="N651" s="185">
        <v>52.36</v>
      </c>
      <c r="O651" s="185">
        <v>35.917000000000002</v>
      </c>
      <c r="P651" s="185">
        <v>25.482900000000001</v>
      </c>
      <c r="Q651" s="185">
        <v>24.276800000000001</v>
      </c>
      <c r="R651" s="185">
        <v>42.323</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44579</v>
      </c>
      <c r="E652" s="185">
        <v>61.56</v>
      </c>
      <c r="F652" s="185">
        <v>-1.2442</v>
      </c>
      <c r="G652" s="185">
        <v>-1.2205999999999999</v>
      </c>
      <c r="H652" s="185">
        <v>-0.1928</v>
      </c>
      <c r="I652" s="185">
        <v>1.2652000000000001</v>
      </c>
      <c r="J652" s="185">
        <v>5.0378999999999996</v>
      </c>
      <c r="K652" s="185">
        <v>-1.8757999999999999</v>
      </c>
      <c r="L652" s="185">
        <v>14.833</v>
      </c>
      <c r="M652" s="185">
        <v>38.497999999999998</v>
      </c>
      <c r="N652" s="185">
        <v>52.611199999999997</v>
      </c>
      <c r="O652" s="185">
        <v>39.074300000000001</v>
      </c>
      <c r="P652" s="185">
        <v>27.974599999999999</v>
      </c>
      <c r="Q652" s="185">
        <v>26.1767</v>
      </c>
      <c r="R652" s="185">
        <v>43.502000000000002</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44579</v>
      </c>
      <c r="E653" s="185">
        <v>59.628799999999998</v>
      </c>
      <c r="F653" s="185">
        <v>-1.2454000000000001</v>
      </c>
      <c r="G653" s="185">
        <v>-1.2250000000000001</v>
      </c>
      <c r="H653" s="185">
        <v>-0.20050000000000001</v>
      </c>
      <c r="I653" s="185">
        <v>1.2496</v>
      </c>
      <c r="J653" s="185">
        <v>5.0010000000000003</v>
      </c>
      <c r="K653" s="185">
        <v>-1.9746999999999999</v>
      </c>
      <c r="L653" s="185">
        <v>14.5991</v>
      </c>
      <c r="M653" s="185">
        <v>38.078899999999997</v>
      </c>
      <c r="N653" s="185">
        <v>51.996000000000002</v>
      </c>
      <c r="O653" s="185">
        <v>38.372900000000001</v>
      </c>
      <c r="P653" s="185">
        <v>27.2911</v>
      </c>
      <c r="Q653" s="185">
        <v>25.6633</v>
      </c>
      <c r="R653" s="185">
        <v>42.857799999999997</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44579</v>
      </c>
      <c r="E654" s="185">
        <v>16.9846</v>
      </c>
      <c r="F654" s="185">
        <v>-1.478</v>
      </c>
      <c r="G654" s="185">
        <v>-0.69630000000000003</v>
      </c>
      <c r="H654" s="185">
        <v>0.56189999999999996</v>
      </c>
      <c r="I654" s="185">
        <v>1.9355</v>
      </c>
      <c r="J654" s="185">
        <v>6.0397999999999996</v>
      </c>
      <c r="K654" s="185">
        <v>-2.2582</v>
      </c>
      <c r="L654" s="185">
        <v>14.0932</v>
      </c>
      <c r="M654" s="185">
        <v>24.373699999999999</v>
      </c>
      <c r="N654" s="185">
        <v>24.606400000000001</v>
      </c>
      <c r="O654" s="185"/>
      <c r="P654" s="185"/>
      <c r="Q654" s="185">
        <v>19.4284</v>
      </c>
      <c r="R654" s="185">
        <v>21.0151</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44579</v>
      </c>
      <c r="E655" s="185">
        <v>16.049700000000001</v>
      </c>
      <c r="F655" s="185">
        <v>-1.4830000000000001</v>
      </c>
      <c r="G655" s="185">
        <v>-0.7157</v>
      </c>
      <c r="H655" s="185">
        <v>0.52800000000000002</v>
      </c>
      <c r="I655" s="185">
        <v>1.8666</v>
      </c>
      <c r="J655" s="185">
        <v>5.875</v>
      </c>
      <c r="K655" s="185">
        <v>-2.6972</v>
      </c>
      <c r="L655" s="185">
        <v>13.0595</v>
      </c>
      <c r="M655" s="185">
        <v>22.694700000000001</v>
      </c>
      <c r="N655" s="185">
        <v>22.375699999999998</v>
      </c>
      <c r="O655" s="185"/>
      <c r="P655" s="185"/>
      <c r="Q655" s="185">
        <v>17.183499999999999</v>
      </c>
      <c r="R655" s="185">
        <v>18.801500000000001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44579</v>
      </c>
      <c r="E656" s="185">
        <v>153.78129999999999</v>
      </c>
      <c r="F656" s="185">
        <v>-1.1748000000000001</v>
      </c>
      <c r="G656" s="185">
        <v>-1.0368999999999999</v>
      </c>
      <c r="H656" s="185">
        <v>0.34970000000000001</v>
      </c>
      <c r="I656" s="185">
        <v>1.3489</v>
      </c>
      <c r="J656" s="185">
        <v>6.0865999999999998</v>
      </c>
      <c r="K656" s="185">
        <v>-0.46450000000000002</v>
      </c>
      <c r="L656" s="185">
        <v>14.1783</v>
      </c>
      <c r="M656" s="185">
        <v>27.5273</v>
      </c>
      <c r="N656" s="185">
        <v>33.417200000000001</v>
      </c>
      <c r="O656" s="185">
        <v>17.0884</v>
      </c>
      <c r="P656" s="185">
        <v>13.367800000000001</v>
      </c>
      <c r="Q656" s="185">
        <v>15.8094</v>
      </c>
      <c r="R656" s="185">
        <v>20.752300000000002</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44579</v>
      </c>
      <c r="E657" s="185">
        <v>159.66200000000001</v>
      </c>
      <c r="F657" s="185">
        <v>-1.173</v>
      </c>
      <c r="G657" s="185">
        <v>-1.0296000000000001</v>
      </c>
      <c r="H657" s="185">
        <v>0.36270000000000002</v>
      </c>
      <c r="I657" s="185">
        <v>1.3751</v>
      </c>
      <c r="J657" s="185">
        <v>6.1494</v>
      </c>
      <c r="K657" s="185">
        <v>-0.34370000000000001</v>
      </c>
      <c r="L657" s="185">
        <v>14.421099999999999</v>
      </c>
      <c r="M657" s="185">
        <v>28.0563</v>
      </c>
      <c r="N657" s="185">
        <v>34.137700000000002</v>
      </c>
      <c r="O657" s="185">
        <v>17.5914</v>
      </c>
      <c r="P657" s="185">
        <v>13.9313</v>
      </c>
      <c r="Q657" s="185">
        <v>14.022</v>
      </c>
      <c r="R657" s="185">
        <v>21.299399999999999</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44579</v>
      </c>
      <c r="E658" s="185">
        <v>19.8125</v>
      </c>
      <c r="F658" s="185">
        <v>-1.1081000000000001</v>
      </c>
      <c r="G658" s="185">
        <v>-4.5900000000000003E-2</v>
      </c>
      <c r="H658" s="185">
        <v>0.6411</v>
      </c>
      <c r="I658" s="185">
        <v>2.5386000000000002</v>
      </c>
      <c r="J658" s="185">
        <v>6.54</v>
      </c>
      <c r="K658" s="185">
        <v>1.1657</v>
      </c>
      <c r="L658" s="185">
        <v>14.767300000000001</v>
      </c>
      <c r="M658" s="185">
        <v>59.587800000000001</v>
      </c>
      <c r="N658" s="185">
        <v>75.065399999999997</v>
      </c>
      <c r="O658" s="185">
        <v>23.638999999999999</v>
      </c>
      <c r="P658" s="185">
        <v>13.3819</v>
      </c>
      <c r="Q658" s="185">
        <v>14.139699999999999</v>
      </c>
      <c r="R658" s="185">
        <v>39.787399999999998</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44579</v>
      </c>
      <c r="E659" s="185">
        <v>19.358699999999999</v>
      </c>
      <c r="F659" s="185">
        <v>-1.1085</v>
      </c>
      <c r="G659" s="185">
        <v>-4.7500000000000001E-2</v>
      </c>
      <c r="H659" s="185">
        <v>0.63790000000000002</v>
      </c>
      <c r="I659" s="185">
        <v>2.5316999999999998</v>
      </c>
      <c r="J659" s="185">
        <v>6.5239000000000003</v>
      </c>
      <c r="K659" s="185">
        <v>1.1226</v>
      </c>
      <c r="L659" s="185">
        <v>14.667899999999999</v>
      </c>
      <c r="M659" s="185">
        <v>59.384599999999999</v>
      </c>
      <c r="N659" s="185">
        <v>74.794799999999995</v>
      </c>
      <c r="O659" s="185">
        <v>23.374400000000001</v>
      </c>
      <c r="P659" s="185">
        <v>12.936299999999999</v>
      </c>
      <c r="Q659" s="185">
        <v>13.629200000000001</v>
      </c>
      <c r="R659" s="185">
        <v>39.563000000000002</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44579</v>
      </c>
      <c r="E660" s="185">
        <v>17.0428</v>
      </c>
      <c r="F660" s="185">
        <v>-1.1611</v>
      </c>
      <c r="G660" s="185">
        <v>-0.1172</v>
      </c>
      <c r="H660" s="185">
        <v>0.58009999999999995</v>
      </c>
      <c r="I660" s="185">
        <v>2.2517</v>
      </c>
      <c r="J660" s="185">
        <v>6.2995999999999999</v>
      </c>
      <c r="K660" s="185">
        <v>1.3602000000000001</v>
      </c>
      <c r="L660" s="185">
        <v>15.1883</v>
      </c>
      <c r="M660" s="185">
        <v>59.793700000000001</v>
      </c>
      <c r="N660" s="185">
        <v>77.108500000000006</v>
      </c>
      <c r="O660" s="185">
        <v>24.232800000000001</v>
      </c>
      <c r="P660" s="185"/>
      <c r="Q660" s="185">
        <v>11.684100000000001</v>
      </c>
      <c r="R660" s="185">
        <v>40.718000000000004</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44579</v>
      </c>
      <c r="E661" s="185">
        <v>16.7319</v>
      </c>
      <c r="F661" s="185">
        <v>-1.1608000000000001</v>
      </c>
      <c r="G661" s="185">
        <v>-0.1182</v>
      </c>
      <c r="H661" s="185">
        <v>0.57889999999999997</v>
      </c>
      <c r="I661" s="185">
        <v>2.2482000000000002</v>
      </c>
      <c r="J661" s="185">
        <v>6.2896000000000001</v>
      </c>
      <c r="K661" s="185">
        <v>1.3324</v>
      </c>
      <c r="L661" s="185">
        <v>15.1241</v>
      </c>
      <c r="M661" s="185">
        <v>59.6571</v>
      </c>
      <c r="N661" s="185">
        <v>76.909300000000002</v>
      </c>
      <c r="O661" s="185">
        <v>24.032499999999999</v>
      </c>
      <c r="P661" s="185"/>
      <c r="Q661" s="185">
        <v>11.258699999999999</v>
      </c>
      <c r="R661" s="185">
        <v>40.568399999999997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44579</v>
      </c>
      <c r="E662" s="185">
        <v>16.807099999999998</v>
      </c>
      <c r="F662" s="185">
        <v>-1.0596000000000001</v>
      </c>
      <c r="G662" s="185">
        <v>-0.2185</v>
      </c>
      <c r="H662" s="185">
        <v>0.50109999999999999</v>
      </c>
      <c r="I662" s="185">
        <v>1.8773</v>
      </c>
      <c r="J662" s="185">
        <v>5.7942</v>
      </c>
      <c r="K662" s="185">
        <v>0.17050000000000001</v>
      </c>
      <c r="L662" s="185">
        <v>13.866199999999999</v>
      </c>
      <c r="M662" s="185">
        <v>59.585799999999999</v>
      </c>
      <c r="N662" s="185">
        <v>78.050700000000006</v>
      </c>
      <c r="O662" s="185">
        <v>24.536200000000001</v>
      </c>
      <c r="P662" s="185"/>
      <c r="Q662" s="185">
        <v>12.1091</v>
      </c>
      <c r="R662" s="185">
        <v>41.069600000000001</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44579</v>
      </c>
      <c r="E663" s="185">
        <v>16.470400000000001</v>
      </c>
      <c r="F663" s="185">
        <v>-1.0603</v>
      </c>
      <c r="G663" s="185">
        <v>-0.21990000000000001</v>
      </c>
      <c r="H663" s="185">
        <v>0.49790000000000001</v>
      </c>
      <c r="I663" s="185">
        <v>1.8696999999999999</v>
      </c>
      <c r="J663" s="185">
        <v>5.7767999999999997</v>
      </c>
      <c r="K663" s="185">
        <v>0.12280000000000001</v>
      </c>
      <c r="L663" s="185">
        <v>13.7561</v>
      </c>
      <c r="M663" s="185">
        <v>59.356000000000002</v>
      </c>
      <c r="N663" s="185">
        <v>77.662700000000001</v>
      </c>
      <c r="O663" s="185">
        <v>24.159800000000001</v>
      </c>
      <c r="P663" s="185"/>
      <c r="Q663" s="185">
        <v>11.610799999999999</v>
      </c>
      <c r="R663" s="185">
        <v>40.689100000000003</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44579</v>
      </c>
      <c r="E664" s="185">
        <v>16.009799999999998</v>
      </c>
      <c r="F664" s="185">
        <v>-1.113</v>
      </c>
      <c r="G664" s="185">
        <v>-0.22370000000000001</v>
      </c>
      <c r="H664" s="185">
        <v>0.45050000000000001</v>
      </c>
      <c r="I664" s="185">
        <v>1.6778999999999999</v>
      </c>
      <c r="J664" s="185">
        <v>5.5129999999999999</v>
      </c>
      <c r="K664" s="185">
        <v>3.2500000000000001E-2</v>
      </c>
      <c r="L664" s="185">
        <v>14.917999999999999</v>
      </c>
      <c r="M664" s="185">
        <v>62.228099999999998</v>
      </c>
      <c r="N664" s="185">
        <v>81.3155</v>
      </c>
      <c r="O664" s="185">
        <v>24.177600000000002</v>
      </c>
      <c r="P664" s="185"/>
      <c r="Q664" s="185">
        <v>11.5388</v>
      </c>
      <c r="R664" s="185">
        <v>40.976100000000002</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44579</v>
      </c>
      <c r="E665" s="185">
        <v>15.4038</v>
      </c>
      <c r="F665" s="185">
        <v>-1.1132</v>
      </c>
      <c r="G665" s="185">
        <v>-0.22539999999999999</v>
      </c>
      <c r="H665" s="185">
        <v>0.44729999999999998</v>
      </c>
      <c r="I665" s="185">
        <v>1.6712</v>
      </c>
      <c r="J665" s="185">
        <v>5.4968000000000004</v>
      </c>
      <c r="K665" s="185">
        <v>-1.23E-2</v>
      </c>
      <c r="L665" s="185">
        <v>14.8132</v>
      </c>
      <c r="M665" s="185">
        <v>62.007100000000001</v>
      </c>
      <c r="N665" s="185">
        <v>80.950800000000001</v>
      </c>
      <c r="O665" s="185">
        <v>23.723199999999999</v>
      </c>
      <c r="P665" s="185"/>
      <c r="Q665" s="185">
        <v>10.544499999999999</v>
      </c>
      <c r="R665" s="185">
        <v>40.637099999999997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44579</v>
      </c>
      <c r="E666" s="185">
        <v>22.6736</v>
      </c>
      <c r="F666" s="185">
        <v>-1.2341</v>
      </c>
      <c r="G666" s="185">
        <v>-0.83579999999999999</v>
      </c>
      <c r="H666" s="185">
        <v>0.7984</v>
      </c>
      <c r="I666" s="185">
        <v>1.9492</v>
      </c>
      <c r="J666" s="185">
        <v>6.4089</v>
      </c>
      <c r="K666" s="185">
        <v>-0.74550000000000005</v>
      </c>
      <c r="L666" s="185">
        <v>12.7933</v>
      </c>
      <c r="M666" s="185">
        <v>27.1983</v>
      </c>
      <c r="N666" s="185">
        <v>32.831099999999999</v>
      </c>
      <c r="O666" s="185">
        <v>19.0943</v>
      </c>
      <c r="P666" s="185">
        <v>15.2255</v>
      </c>
      <c r="Q666" s="185">
        <v>12.749499999999999</v>
      </c>
      <c r="R666" s="185">
        <v>24.1739</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44579</v>
      </c>
      <c r="E667" s="185">
        <v>22.1541</v>
      </c>
      <c r="F667" s="185">
        <v>-1.2349000000000001</v>
      </c>
      <c r="G667" s="185">
        <v>-0.8397</v>
      </c>
      <c r="H667" s="185">
        <v>0.79159999999999997</v>
      </c>
      <c r="I667" s="185">
        <v>1.9353</v>
      </c>
      <c r="J667" s="185">
        <v>6.3756000000000004</v>
      </c>
      <c r="K667" s="185">
        <v>-0.83440000000000003</v>
      </c>
      <c r="L667" s="185">
        <v>12.588800000000001</v>
      </c>
      <c r="M667" s="185">
        <v>26.976500000000001</v>
      </c>
      <c r="N667" s="185">
        <v>32.594200000000001</v>
      </c>
      <c r="O667" s="185">
        <v>18.814900000000002</v>
      </c>
      <c r="P667" s="185">
        <v>14.9023</v>
      </c>
      <c r="Q667" s="185">
        <v>12.367000000000001</v>
      </c>
      <c r="R667" s="185">
        <v>23.987400000000001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44579</v>
      </c>
      <c r="E668" s="185">
        <v>24.780100000000001</v>
      </c>
      <c r="F668" s="185">
        <v>-1.2347999999999999</v>
      </c>
      <c r="G668" s="185">
        <v>-0.7923</v>
      </c>
      <c r="H668" s="185">
        <v>0.81410000000000005</v>
      </c>
      <c r="I668" s="185">
        <v>1.9354</v>
      </c>
      <c r="J668" s="185">
        <v>6.3007999999999997</v>
      </c>
      <c r="K668" s="185">
        <v>-0.52869999999999995</v>
      </c>
      <c r="L668" s="185">
        <v>13.0685</v>
      </c>
      <c r="M668" s="185">
        <v>27.211200000000002</v>
      </c>
      <c r="N668" s="185">
        <v>32.844999999999999</v>
      </c>
      <c r="O668" s="185">
        <v>19.736499999999999</v>
      </c>
      <c r="P668" s="185">
        <v>15.726699999999999</v>
      </c>
      <c r="Q668" s="185">
        <v>16.833100000000002</v>
      </c>
      <c r="R668" s="185">
        <v>24.299900000000001</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44579</v>
      </c>
      <c r="E669" s="185">
        <v>24.213999999999999</v>
      </c>
      <c r="F669" s="185">
        <v>-1.2351000000000001</v>
      </c>
      <c r="G669" s="185">
        <v>-0.7944</v>
      </c>
      <c r="H669" s="185">
        <v>0.81059999999999999</v>
      </c>
      <c r="I669" s="185">
        <v>1.9283999999999999</v>
      </c>
      <c r="J669" s="185">
        <v>6.2843</v>
      </c>
      <c r="K669" s="185">
        <v>-0.57399999999999995</v>
      </c>
      <c r="L669" s="185">
        <v>12.9648</v>
      </c>
      <c r="M669" s="185">
        <v>27.041599999999999</v>
      </c>
      <c r="N669" s="185">
        <v>32.616999999999997</v>
      </c>
      <c r="O669" s="185">
        <v>19.456099999999999</v>
      </c>
      <c r="P669" s="185">
        <v>15.257899999999999</v>
      </c>
      <c r="Q669" s="185">
        <v>16.371099999999998</v>
      </c>
      <c r="R669" s="185">
        <v>24.075399999999998</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44579</v>
      </c>
      <c r="E670" s="185">
        <v>16.367899999999999</v>
      </c>
      <c r="F670" s="185">
        <v>-1.4374</v>
      </c>
      <c r="G670" s="185">
        <v>-0.57340000000000002</v>
      </c>
      <c r="H670" s="185">
        <v>0.14319999999999999</v>
      </c>
      <c r="I670" s="185">
        <v>1.9584999999999999</v>
      </c>
      <c r="J670" s="185">
        <v>5.8021000000000003</v>
      </c>
      <c r="K670" s="185">
        <v>3.5680999999999998</v>
      </c>
      <c r="L670" s="185">
        <v>16.312100000000001</v>
      </c>
      <c r="M670" s="185">
        <v>57.962299999999999</v>
      </c>
      <c r="N670" s="185">
        <v>74.319500000000005</v>
      </c>
      <c r="O670" s="185">
        <v>24.449400000000001</v>
      </c>
      <c r="P670" s="185"/>
      <c r="Q670" s="185">
        <v>13.792</v>
      </c>
      <c r="R670" s="185">
        <v>38.365000000000002</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44579</v>
      </c>
      <c r="E671" s="185">
        <v>15.973699999999999</v>
      </c>
      <c r="F671" s="185">
        <v>-1.4389000000000001</v>
      </c>
      <c r="G671" s="185">
        <v>-0.57820000000000005</v>
      </c>
      <c r="H671" s="185">
        <v>0.13539999999999999</v>
      </c>
      <c r="I671" s="185">
        <v>1.9427000000000001</v>
      </c>
      <c r="J671" s="185">
        <v>5.7651000000000003</v>
      </c>
      <c r="K671" s="185">
        <v>3.4632999999999998</v>
      </c>
      <c r="L671" s="185">
        <v>16.075299999999999</v>
      </c>
      <c r="M671" s="185">
        <v>57.592199999999998</v>
      </c>
      <c r="N671" s="185">
        <v>73.831199999999995</v>
      </c>
      <c r="O671" s="185">
        <v>24.032399999999999</v>
      </c>
      <c r="P671" s="185"/>
      <c r="Q671" s="185">
        <v>13.0669</v>
      </c>
      <c r="R671" s="185">
        <v>38.025500000000001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44579</v>
      </c>
      <c r="E672" s="185">
        <v>18.825299999999999</v>
      </c>
      <c r="F672" s="185">
        <v>-1.4852000000000001</v>
      </c>
      <c r="G672" s="185">
        <v>-0.61919999999999997</v>
      </c>
      <c r="H672" s="185">
        <v>0.1255</v>
      </c>
      <c r="I672" s="185">
        <v>1.9491000000000001</v>
      </c>
      <c r="J672" s="185">
        <v>5.8391999999999999</v>
      </c>
      <c r="K672" s="185">
        <v>4.1204999999999998</v>
      </c>
      <c r="L672" s="185">
        <v>16.3916</v>
      </c>
      <c r="M672" s="185">
        <v>57.2089</v>
      </c>
      <c r="N672" s="185">
        <v>72.560400000000001</v>
      </c>
      <c r="O672" s="185">
        <v>24.6065</v>
      </c>
      <c r="P672" s="185"/>
      <c r="Q672" s="185">
        <v>19.453399999999998</v>
      </c>
      <c r="R672" s="185">
        <v>38.487400000000001</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44579</v>
      </c>
      <c r="E673" s="185">
        <v>18.597899999999999</v>
      </c>
      <c r="F673" s="185">
        <v>-1.4853000000000001</v>
      </c>
      <c r="G673" s="185">
        <v>-0.62039999999999995</v>
      </c>
      <c r="H673" s="185">
        <v>0.12330000000000001</v>
      </c>
      <c r="I673" s="185">
        <v>1.9442999999999999</v>
      </c>
      <c r="J673" s="185">
        <v>5.8280000000000003</v>
      </c>
      <c r="K673" s="185">
        <v>4.0890000000000004</v>
      </c>
      <c r="L673" s="185">
        <v>16.2652</v>
      </c>
      <c r="M673" s="185">
        <v>56.9178</v>
      </c>
      <c r="N673" s="185">
        <v>72.119900000000001</v>
      </c>
      <c r="O673" s="185">
        <v>24.237300000000001</v>
      </c>
      <c r="P673" s="185"/>
      <c r="Q673" s="185">
        <v>19.046199999999999</v>
      </c>
      <c r="R673" s="185">
        <v>38.110500000000002</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2015</v>
      </c>
      <c r="C678" s="181">
        <v>149570</v>
      </c>
      <c r="D678" s="184">
        <v>44579</v>
      </c>
      <c r="E678" s="185">
        <v>358.18740000000003</v>
      </c>
      <c r="F678" s="185">
        <v>-1.1585000000000001</v>
      </c>
      <c r="G678" s="185">
        <v>-0.8347</v>
      </c>
      <c r="H678" s="185">
        <v>0.48270000000000002</v>
      </c>
      <c r="I678" s="185">
        <v>2.5055000000000001</v>
      </c>
      <c r="J678" s="185">
        <v>6.4702999999999999</v>
      </c>
      <c r="K678" s="185">
        <v>-0.32629999999999998</v>
      </c>
      <c r="L678" s="185">
        <v>15.862</v>
      </c>
      <c r="M678" s="185">
        <v>32.079900000000002</v>
      </c>
      <c r="N678" s="185">
        <v>35.466700000000003</v>
      </c>
      <c r="O678" s="185">
        <v>19.965499999999999</v>
      </c>
      <c r="P678" s="185">
        <v>17.3035</v>
      </c>
      <c r="Q678" s="185">
        <v>17.117899999999999</v>
      </c>
      <c r="R678" s="185">
        <v>27.305499999999999</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2016</v>
      </c>
      <c r="C679" s="181">
        <v>149569</v>
      </c>
      <c r="D679" s="184">
        <v>44579</v>
      </c>
      <c r="E679" s="185">
        <v>515.50797032046796</v>
      </c>
      <c r="F679" s="185">
        <v>-1.1600999999999999</v>
      </c>
      <c r="G679" s="185">
        <v>-0.84099999999999997</v>
      </c>
      <c r="H679" s="185">
        <v>0.47139999999999999</v>
      </c>
      <c r="I679" s="185">
        <v>2.4823</v>
      </c>
      <c r="J679" s="185">
        <v>6.4200999999999997</v>
      </c>
      <c r="K679" s="185">
        <v>-0.46129999999999999</v>
      </c>
      <c r="L679" s="185">
        <v>15.548999999999999</v>
      </c>
      <c r="M679" s="185">
        <v>31.548300000000001</v>
      </c>
      <c r="N679" s="185">
        <v>34.759300000000003</v>
      </c>
      <c r="O679" s="185">
        <v>19.3689</v>
      </c>
      <c r="P679" s="185">
        <v>16.672899999999998</v>
      </c>
      <c r="Q679" s="185">
        <v>16.497399999999999</v>
      </c>
      <c r="R679" s="185">
        <v>26.648199999999999</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44579</v>
      </c>
      <c r="E680" s="185">
        <v>32.111199999999997</v>
      </c>
      <c r="F680" s="185">
        <v>-1.0941000000000001</v>
      </c>
      <c r="G680" s="185">
        <v>-0.91090000000000004</v>
      </c>
      <c r="H680" s="185">
        <v>0.72140000000000004</v>
      </c>
      <c r="I680" s="185">
        <v>1.7836000000000001</v>
      </c>
      <c r="J680" s="185">
        <v>7.2389000000000001</v>
      </c>
      <c r="K680" s="185">
        <v>-2.93E-2</v>
      </c>
      <c r="L680" s="185">
        <v>15.640599999999999</v>
      </c>
      <c r="M680" s="185">
        <v>28.663499999999999</v>
      </c>
      <c r="N680" s="185">
        <v>33.756500000000003</v>
      </c>
      <c r="O680" s="185">
        <v>21.638999999999999</v>
      </c>
      <c r="P680" s="185">
        <v>18.441199999999998</v>
      </c>
      <c r="Q680" s="185">
        <v>17.403099999999998</v>
      </c>
      <c r="R680" s="185">
        <v>23.701599999999999</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44579</v>
      </c>
      <c r="E681" s="185">
        <v>29.210999999999999</v>
      </c>
      <c r="F681" s="185">
        <v>-1.0980000000000001</v>
      </c>
      <c r="G681" s="185">
        <v>-0.92490000000000006</v>
      </c>
      <c r="H681" s="185">
        <v>0.69699999999999995</v>
      </c>
      <c r="I681" s="185">
        <v>1.7343999999999999</v>
      </c>
      <c r="J681" s="185">
        <v>7.1215999999999999</v>
      </c>
      <c r="K681" s="185">
        <v>-0.33979999999999999</v>
      </c>
      <c r="L681" s="185">
        <v>14.9198</v>
      </c>
      <c r="M681" s="185">
        <v>27.473199999999999</v>
      </c>
      <c r="N681" s="185">
        <v>32.075499999999998</v>
      </c>
      <c r="O681" s="185">
        <v>19.894600000000001</v>
      </c>
      <c r="P681" s="185">
        <v>16.8843</v>
      </c>
      <c r="Q681" s="185">
        <v>15.884600000000001</v>
      </c>
      <c r="R681" s="185">
        <v>22.0366</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44579</v>
      </c>
      <c r="E682" s="185">
        <v>124.23</v>
      </c>
      <c r="F682" s="185">
        <v>-1.3421000000000001</v>
      </c>
      <c r="G682" s="185">
        <v>-0.8619</v>
      </c>
      <c r="H682" s="185">
        <v>1.1397999999999999</v>
      </c>
      <c r="I682" s="185">
        <v>3.2410999999999999</v>
      </c>
      <c r="J682" s="185">
        <v>7.1965000000000003</v>
      </c>
      <c r="K682" s="185">
        <v>-2.4958999999999998</v>
      </c>
      <c r="L682" s="185">
        <v>9.1460000000000008</v>
      </c>
      <c r="M682" s="185">
        <v>22.430299999999999</v>
      </c>
      <c r="N682" s="185">
        <v>24.929600000000001</v>
      </c>
      <c r="O682" s="185">
        <v>16.227399999999999</v>
      </c>
      <c r="P682" s="185">
        <v>16.154900000000001</v>
      </c>
      <c r="Q682" s="185">
        <v>13.7544</v>
      </c>
      <c r="R682" s="185">
        <v>19.349</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44579</v>
      </c>
      <c r="E683" s="185">
        <v>177.008440748434</v>
      </c>
      <c r="F683" s="185">
        <v>-1.3456999999999999</v>
      </c>
      <c r="G683" s="185">
        <v>-0.86750000000000005</v>
      </c>
      <c r="H683" s="185">
        <v>1.1278999999999999</v>
      </c>
      <c r="I683" s="185">
        <v>3.2143999999999999</v>
      </c>
      <c r="J683" s="185">
        <v>7.1323999999999996</v>
      </c>
      <c r="K683" s="185">
        <v>-2.6800999999999999</v>
      </c>
      <c r="L683" s="185">
        <v>8.7211999999999996</v>
      </c>
      <c r="M683" s="185">
        <v>21.733699999999999</v>
      </c>
      <c r="N683" s="185">
        <v>24.065999999999999</v>
      </c>
      <c r="O683" s="185">
        <v>15.3828</v>
      </c>
      <c r="P683" s="185">
        <v>15.400499999999999</v>
      </c>
      <c r="Q683" s="185">
        <v>11.7727</v>
      </c>
      <c r="R683" s="185">
        <v>18.435600000000001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44579</v>
      </c>
      <c r="E684" s="185">
        <v>43.61</v>
      </c>
      <c r="F684" s="185">
        <v>-1.2902</v>
      </c>
      <c r="G684" s="185">
        <v>-0.72840000000000005</v>
      </c>
      <c r="H684" s="185">
        <v>0.36820000000000003</v>
      </c>
      <c r="I684" s="185">
        <v>0.71589999999999998</v>
      </c>
      <c r="J684" s="185">
        <v>5.2111000000000001</v>
      </c>
      <c r="K684" s="185">
        <v>-1.1335</v>
      </c>
      <c r="L684" s="185">
        <v>14.401899999999999</v>
      </c>
      <c r="M684" s="185">
        <v>32.191600000000001</v>
      </c>
      <c r="N684" s="185">
        <v>37.570999999999998</v>
      </c>
      <c r="O684" s="185">
        <v>23.426200000000001</v>
      </c>
      <c r="P684" s="185">
        <v>16.932400000000001</v>
      </c>
      <c r="Q684" s="185">
        <v>15.7323</v>
      </c>
      <c r="R684" s="185">
        <v>28.5351</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44579</v>
      </c>
      <c r="E685" s="185">
        <v>45.91</v>
      </c>
      <c r="F685" s="185">
        <v>-1.2687999999999999</v>
      </c>
      <c r="G685" s="185">
        <v>-0.7137</v>
      </c>
      <c r="H685" s="185">
        <v>0.39360000000000001</v>
      </c>
      <c r="I685" s="185">
        <v>0.76819999999999999</v>
      </c>
      <c r="J685" s="185">
        <v>5.2981999999999996</v>
      </c>
      <c r="K685" s="185">
        <v>-0.97070000000000001</v>
      </c>
      <c r="L685" s="185">
        <v>14.775</v>
      </c>
      <c r="M685" s="185">
        <v>32.8414</v>
      </c>
      <c r="N685" s="185">
        <v>38.408200000000001</v>
      </c>
      <c r="O685" s="185">
        <v>23.991499999999998</v>
      </c>
      <c r="P685" s="185">
        <v>17.614100000000001</v>
      </c>
      <c r="Q685" s="185">
        <v>14.830500000000001</v>
      </c>
      <c r="R685" s="185">
        <v>29.234200000000001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44579</v>
      </c>
      <c r="E696" s="185">
        <v>165.0129</v>
      </c>
      <c r="F696" s="185">
        <v>-1.1815</v>
      </c>
      <c r="G696" s="185">
        <v>-0.79820000000000002</v>
      </c>
      <c r="H696" s="185">
        <v>0.53510000000000002</v>
      </c>
      <c r="I696" s="185">
        <v>1.6862999999999999</v>
      </c>
      <c r="J696" s="185">
        <v>6.1902999999999997</v>
      </c>
      <c r="K696" s="185">
        <v>0.51380000000000003</v>
      </c>
      <c r="L696" s="185">
        <v>14.802300000000001</v>
      </c>
      <c r="M696" s="185">
        <v>31.687899999999999</v>
      </c>
      <c r="N696" s="185">
        <v>35.8508</v>
      </c>
      <c r="O696" s="185">
        <v>23.450700000000001</v>
      </c>
      <c r="P696" s="185">
        <v>18.164300000000001</v>
      </c>
      <c r="Q696" s="185">
        <v>16.1782</v>
      </c>
      <c r="R696" s="185">
        <v>28.021699999999999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44579</v>
      </c>
      <c r="E697" s="185">
        <v>152.72409999999999</v>
      </c>
      <c r="F697" s="185">
        <v>-1.1846000000000001</v>
      </c>
      <c r="G697" s="185">
        <v>-0.81030000000000002</v>
      </c>
      <c r="H697" s="185">
        <v>0.51370000000000005</v>
      </c>
      <c r="I697" s="185">
        <v>1.6431</v>
      </c>
      <c r="J697" s="185">
        <v>6.0871000000000004</v>
      </c>
      <c r="K697" s="185">
        <v>0.2329</v>
      </c>
      <c r="L697" s="185">
        <v>14.2364</v>
      </c>
      <c r="M697" s="185">
        <v>30.7483</v>
      </c>
      <c r="N697" s="185">
        <v>34.559199999999997</v>
      </c>
      <c r="O697" s="185">
        <v>22.305299999999999</v>
      </c>
      <c r="P697" s="185">
        <v>17.088999999999999</v>
      </c>
      <c r="Q697" s="185">
        <v>12.6935</v>
      </c>
      <c r="R697" s="185">
        <v>26.8186</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44579</v>
      </c>
      <c r="E698" s="185">
        <v>238.022677845945</v>
      </c>
      <c r="F698" s="185">
        <v>-0.96909999999999996</v>
      </c>
      <c r="G698" s="185">
        <v>-0.77529999999999999</v>
      </c>
      <c r="H698" s="185">
        <v>0.52790000000000004</v>
      </c>
      <c r="I698" s="185">
        <v>1.4296</v>
      </c>
      <c r="J698" s="185">
        <v>6.2798999999999996</v>
      </c>
      <c r="K698" s="185">
        <v>-0.23469999999999999</v>
      </c>
      <c r="L698" s="185">
        <v>13.5137</v>
      </c>
      <c r="M698" s="185">
        <v>26.732600000000001</v>
      </c>
      <c r="N698" s="185">
        <v>30.1172</v>
      </c>
      <c r="O698" s="185">
        <v>17.960100000000001</v>
      </c>
      <c r="P698" s="185">
        <v>14.894399999999999</v>
      </c>
      <c r="Q698" s="185">
        <v>18.339200000000002</v>
      </c>
      <c r="R698" s="185">
        <v>20.777899999999999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-1.1860275</v>
      </c>
      <c r="G699" s="187">
        <v>-0.84301249999999972</v>
      </c>
      <c r="H699" s="187">
        <v>0.34512916666666688</v>
      </c>
      <c r="I699" s="187">
        <v>1.6764066666666662</v>
      </c>
      <c r="J699" s="187">
        <v>6.0427716666666642</v>
      </c>
      <c r="K699" s="187">
        <v>-0.21159333333333344</v>
      </c>
      <c r="L699" s="187">
        <v>13.430325000000003</v>
      </c>
      <c r="M699" s="187">
        <v>32.680728333333342</v>
      </c>
      <c r="N699" s="187">
        <v>40.370158333333322</v>
      </c>
      <c r="O699" s="187">
        <v>22.481621929824556</v>
      </c>
      <c r="P699" s="187">
        <v>17.27058111111111</v>
      </c>
      <c r="Q699" s="187">
        <v>16.848461666666669</v>
      </c>
      <c r="R699" s="187">
        <v>27.953099166666668</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-1.16465</v>
      </c>
      <c r="G700" s="187">
        <v>-0.85030000000000006</v>
      </c>
      <c r="H700" s="187">
        <v>0.35655000000000003</v>
      </c>
      <c r="I700" s="187">
        <v>1.6671</v>
      </c>
      <c r="J700" s="187">
        <v>6.0989500000000003</v>
      </c>
      <c r="K700" s="187">
        <v>-0.58089999999999997</v>
      </c>
      <c r="L700" s="187">
        <v>14.092499999999999</v>
      </c>
      <c r="M700" s="187">
        <v>30.594050000000003</v>
      </c>
      <c r="N700" s="187">
        <v>36.519949999999994</v>
      </c>
      <c r="O700" s="187">
        <v>22.00395</v>
      </c>
      <c r="P700" s="187">
        <v>16.81925</v>
      </c>
      <c r="Q700" s="187">
        <v>16.316400000000002</v>
      </c>
      <c r="R700" s="187">
        <v>25.732199999999999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767</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768</v>
      </c>
      <c r="B703" s="181" t="s">
        <v>769</v>
      </c>
      <c r="C703" s="181">
        <v>132180</v>
      </c>
      <c r="D703" s="184">
        <v>44579</v>
      </c>
      <c r="E703" s="185">
        <v>34.734400000000001</v>
      </c>
      <c r="F703" s="185">
        <v>-0.96599999999999997</v>
      </c>
      <c r="G703" s="185">
        <v>-0.77190000000000003</v>
      </c>
      <c r="H703" s="185">
        <v>0.36809999999999998</v>
      </c>
      <c r="I703" s="185">
        <v>1.3741000000000001</v>
      </c>
      <c r="J703" s="185">
        <v>4.4832000000000001</v>
      </c>
      <c r="K703" s="185">
        <v>-0.17530000000000001</v>
      </c>
      <c r="L703" s="185">
        <v>8.5219000000000005</v>
      </c>
      <c r="M703" s="185">
        <v>19.299099999999999</v>
      </c>
      <c r="N703" s="185">
        <v>22.932700000000001</v>
      </c>
      <c r="O703" s="185">
        <v>16.786899999999999</v>
      </c>
      <c r="P703" s="185">
        <v>13.5562</v>
      </c>
      <c r="Q703" s="185">
        <v>12.336</v>
      </c>
      <c r="R703" s="185">
        <v>20.134899999999998</v>
      </c>
      <c r="S703" s="124"/>
      <c r="T703" s="127"/>
      <c r="U703" s="128"/>
      <c r="V703" s="128"/>
      <c r="W703" s="128"/>
      <c r="X703" s="128"/>
      <c r="Y703" s="128"/>
      <c r="Z703" s="128"/>
      <c r="AA703" s="128"/>
      <c r="AB703" s="128"/>
      <c r="AC703" s="128"/>
      <c r="AD703" s="128"/>
      <c r="AE703" s="128"/>
      <c r="AF703" s="128"/>
      <c r="AG703" s="128"/>
      <c r="AH703" s="128"/>
    </row>
    <row r="704" spans="1:34" x14ac:dyDescent="0.3">
      <c r="A704" s="181" t="s">
        <v>768</v>
      </c>
      <c r="B704" s="181" t="s">
        <v>770</v>
      </c>
      <c r="C704" s="181">
        <v>132186</v>
      </c>
      <c r="D704" s="184">
        <v>44579</v>
      </c>
      <c r="E704" s="185">
        <v>37.120399999999997</v>
      </c>
      <c r="F704" s="185">
        <v>-0.9637</v>
      </c>
      <c r="G704" s="185">
        <v>-0.76319999999999999</v>
      </c>
      <c r="H704" s="185">
        <v>0.38369999999999999</v>
      </c>
      <c r="I704" s="185">
        <v>1.4057999999999999</v>
      </c>
      <c r="J704" s="185">
        <v>4.5574000000000003</v>
      </c>
      <c r="K704" s="185">
        <v>4.6100000000000002E-2</v>
      </c>
      <c r="L704" s="185">
        <v>9.0439000000000007</v>
      </c>
      <c r="M704" s="185">
        <v>20.1677</v>
      </c>
      <c r="N704" s="185">
        <v>24.1327</v>
      </c>
      <c r="O704" s="185">
        <v>17.8581</v>
      </c>
      <c r="P704" s="185">
        <v>14.525600000000001</v>
      </c>
      <c r="Q704" s="185">
        <v>13.8264</v>
      </c>
      <c r="R704" s="185">
        <v>21.302399999999999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81" t="s">
        <v>768</v>
      </c>
      <c r="B705" s="181" t="s">
        <v>771</v>
      </c>
      <c r="C705" s="181">
        <v>102107</v>
      </c>
      <c r="D705" s="184">
        <v>44579</v>
      </c>
      <c r="E705" s="185">
        <v>121.14109999999999</v>
      </c>
      <c r="F705" s="185">
        <v>-1.1065</v>
      </c>
      <c r="G705" s="185">
        <v>-1.0982000000000001</v>
      </c>
      <c r="H705" s="185">
        <v>-0.1736</v>
      </c>
      <c r="I705" s="185">
        <v>1.0867</v>
      </c>
      <c r="J705" s="185">
        <v>4.1826999999999996</v>
      </c>
      <c r="K705" s="185">
        <v>-1.5927</v>
      </c>
      <c r="L705" s="185">
        <v>9.1973000000000003</v>
      </c>
      <c r="M705" s="185">
        <v>22.615200000000002</v>
      </c>
      <c r="N705" s="185">
        <v>30.9925</v>
      </c>
      <c r="O705" s="185">
        <v>14.835800000000001</v>
      </c>
      <c r="P705" s="185">
        <v>12.056800000000001</v>
      </c>
      <c r="Q705" s="185">
        <v>14.7364</v>
      </c>
      <c r="R705" s="185">
        <v>19.587700000000002</v>
      </c>
      <c r="S705" s="124"/>
      <c r="T705" s="127"/>
      <c r="U705" s="128"/>
      <c r="V705" s="128"/>
      <c r="W705" s="128"/>
      <c r="X705" s="128"/>
      <c r="Y705" s="128"/>
      <c r="Z705" s="128"/>
      <c r="AA705" s="128"/>
      <c r="AB705" s="128"/>
      <c r="AC705" s="128"/>
      <c r="AD705" s="128"/>
      <c r="AE705" s="128"/>
      <c r="AF705" s="128"/>
      <c r="AG705" s="128"/>
      <c r="AH705" s="128"/>
    </row>
    <row r="706" spans="1:34" x14ac:dyDescent="0.3">
      <c r="A706" s="181" t="s">
        <v>768</v>
      </c>
      <c r="B706" s="181" t="s">
        <v>772</v>
      </c>
      <c r="C706" s="181">
        <v>118512</v>
      </c>
      <c r="D706" s="184">
        <v>44579</v>
      </c>
      <c r="E706" s="185">
        <v>126.47150000000001</v>
      </c>
      <c r="F706" s="185">
        <v>-1.1052999999999999</v>
      </c>
      <c r="G706" s="185">
        <v>-1.0931</v>
      </c>
      <c r="H706" s="185">
        <v>-0.16489999999999999</v>
      </c>
      <c r="I706" s="185">
        <v>1.1044</v>
      </c>
      <c r="J706" s="185">
        <v>4.2245999999999997</v>
      </c>
      <c r="K706" s="185">
        <v>-1.4782</v>
      </c>
      <c r="L706" s="185">
        <v>9.4596999999999998</v>
      </c>
      <c r="M706" s="185">
        <v>23.035499999999999</v>
      </c>
      <c r="N706" s="185">
        <v>31.603000000000002</v>
      </c>
      <c r="O706" s="185">
        <v>15.498900000000001</v>
      </c>
      <c r="P706" s="185">
        <v>12.644399999999999</v>
      </c>
      <c r="Q706" s="185">
        <v>12.9535</v>
      </c>
      <c r="R706" s="185">
        <v>20.362400000000001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81" t="s">
        <v>768</v>
      </c>
      <c r="B707" s="181" t="s">
        <v>773</v>
      </c>
      <c r="C707" s="181">
        <v>102109</v>
      </c>
      <c r="D707" s="184">
        <v>44579</v>
      </c>
      <c r="E707" s="185">
        <v>80.111099999999993</v>
      </c>
      <c r="F707" s="185">
        <v>-0.76049999999999995</v>
      </c>
      <c r="G707" s="185">
        <v>-0.75729999999999997</v>
      </c>
      <c r="H707" s="185">
        <v>-9.8299999999999998E-2</v>
      </c>
      <c r="I707" s="185">
        <v>0.77180000000000004</v>
      </c>
      <c r="J707" s="185">
        <v>2.8746999999999998</v>
      </c>
      <c r="K707" s="185">
        <v>-0.46989999999999998</v>
      </c>
      <c r="L707" s="185">
        <v>8.6811000000000007</v>
      </c>
      <c r="M707" s="185">
        <v>20.576599999999999</v>
      </c>
      <c r="N707" s="185">
        <v>31.558499999999999</v>
      </c>
      <c r="O707" s="185">
        <v>11.265499999999999</v>
      </c>
      <c r="P707" s="185">
        <v>9.8306000000000004</v>
      </c>
      <c r="Q707" s="185">
        <v>12.1511</v>
      </c>
      <c r="R707" s="185">
        <v>14.213699999999999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81" t="s">
        <v>768</v>
      </c>
      <c r="B708" s="181" t="s">
        <v>774</v>
      </c>
      <c r="C708" s="181">
        <v>118514</v>
      </c>
      <c r="D708" s="184">
        <v>44579</v>
      </c>
      <c r="E708" s="185">
        <v>84.384299999999996</v>
      </c>
      <c r="F708" s="185">
        <v>-0.75939999999999996</v>
      </c>
      <c r="G708" s="185">
        <v>-0.75270000000000004</v>
      </c>
      <c r="H708" s="185">
        <v>-9.01E-2</v>
      </c>
      <c r="I708" s="185">
        <v>0.7883</v>
      </c>
      <c r="J708" s="185">
        <v>2.9133</v>
      </c>
      <c r="K708" s="185">
        <v>-0.36170000000000002</v>
      </c>
      <c r="L708" s="185">
        <v>8.9319000000000006</v>
      </c>
      <c r="M708" s="185">
        <v>20.999300000000002</v>
      </c>
      <c r="N708" s="185">
        <v>32.191699999999997</v>
      </c>
      <c r="O708" s="185">
        <v>11.9068</v>
      </c>
      <c r="P708" s="185">
        <v>10.5046</v>
      </c>
      <c r="Q708" s="185">
        <v>11.210100000000001</v>
      </c>
      <c r="R708" s="185">
        <v>14.9278</v>
      </c>
      <c r="S708" s="124"/>
      <c r="T708" s="127"/>
      <c r="U708" s="128"/>
      <c r="V708" s="128"/>
      <c r="W708" s="128"/>
      <c r="X708" s="128"/>
      <c r="Y708" s="128"/>
      <c r="Z708" s="128"/>
      <c r="AA708" s="128"/>
      <c r="AB708" s="128"/>
      <c r="AC708" s="128"/>
      <c r="AD708" s="128"/>
      <c r="AE708" s="128"/>
      <c r="AF708" s="128"/>
      <c r="AG708" s="128"/>
      <c r="AH708" s="128"/>
    </row>
    <row r="709" spans="1:34" x14ac:dyDescent="0.3">
      <c r="A709" s="181" t="s">
        <v>768</v>
      </c>
      <c r="B709" s="181" t="s">
        <v>775</v>
      </c>
      <c r="C709" s="181">
        <v>129065</v>
      </c>
      <c r="D709" s="184">
        <v>44579</v>
      </c>
      <c r="E709" s="185">
        <v>28.1052</v>
      </c>
      <c r="F709" s="185">
        <v>-1.0056</v>
      </c>
      <c r="G709" s="185">
        <v>-0.78790000000000004</v>
      </c>
      <c r="H709" s="185">
        <v>0.1004</v>
      </c>
      <c r="I709" s="185">
        <v>1.0484</v>
      </c>
      <c r="J709" s="185">
        <v>4.9311999999999996</v>
      </c>
      <c r="K709" s="185">
        <v>-6.54E-2</v>
      </c>
      <c r="L709" s="185">
        <v>12.1333</v>
      </c>
      <c r="M709" s="185">
        <v>24.758400000000002</v>
      </c>
      <c r="N709" s="185">
        <v>28.272200000000002</v>
      </c>
      <c r="O709" s="185">
        <v>18.2181</v>
      </c>
      <c r="P709" s="185">
        <v>14.0916</v>
      </c>
      <c r="Q709" s="185">
        <v>14.3109</v>
      </c>
      <c r="R709" s="185">
        <v>21.648900000000001</v>
      </c>
      <c r="S709" s="124" t="s">
        <v>1964</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768</v>
      </c>
      <c r="B710" s="181" t="s">
        <v>776</v>
      </c>
      <c r="C710" s="181">
        <v>129200</v>
      </c>
      <c r="D710" s="184">
        <v>44579</v>
      </c>
      <c r="E710" s="185">
        <v>28.761900000000001</v>
      </c>
      <c r="F710" s="185">
        <v>-1.0046999999999999</v>
      </c>
      <c r="G710" s="185">
        <v>-0.78410000000000002</v>
      </c>
      <c r="H710" s="185">
        <v>0.1072</v>
      </c>
      <c r="I710" s="185">
        <v>1.0619000000000001</v>
      </c>
      <c r="J710" s="185">
        <v>4.9634999999999998</v>
      </c>
      <c r="K710" s="185">
        <v>2.3300000000000001E-2</v>
      </c>
      <c r="L710" s="185">
        <v>12.3345</v>
      </c>
      <c r="M710" s="185">
        <v>25.091999999999999</v>
      </c>
      <c r="N710" s="185">
        <v>28.723099999999999</v>
      </c>
      <c r="O710" s="185">
        <v>18.626100000000001</v>
      </c>
      <c r="P710" s="185">
        <v>14.4512</v>
      </c>
      <c r="Q710" s="185">
        <v>14.6531</v>
      </c>
      <c r="R710" s="185">
        <v>22.0823</v>
      </c>
      <c r="S710" s="124" t="s">
        <v>1964</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768</v>
      </c>
      <c r="B711" s="181" t="s">
        <v>777</v>
      </c>
      <c r="C711" s="181">
        <v>129191</v>
      </c>
      <c r="D711" s="184">
        <v>44579</v>
      </c>
      <c r="E711" s="185">
        <v>25.415099999999999</v>
      </c>
      <c r="F711" s="185">
        <v>-0.82609999999999995</v>
      </c>
      <c r="G711" s="185">
        <v>-0.66059999999999997</v>
      </c>
      <c r="H711" s="185">
        <v>8.4699999999999998E-2</v>
      </c>
      <c r="I711" s="185">
        <v>0.84719999999999995</v>
      </c>
      <c r="J711" s="185">
        <v>3.9447000000000001</v>
      </c>
      <c r="K711" s="185">
        <v>-1.4200000000000001E-2</v>
      </c>
      <c r="L711" s="185">
        <v>10.0373</v>
      </c>
      <c r="M711" s="185">
        <v>20.251200000000001</v>
      </c>
      <c r="N711" s="185">
        <v>22.961200000000002</v>
      </c>
      <c r="O711" s="185">
        <v>15.8552</v>
      </c>
      <c r="P711" s="185">
        <v>12.4405</v>
      </c>
      <c r="Q711" s="185">
        <v>12.832000000000001</v>
      </c>
      <c r="R711" s="185">
        <v>18.736999999999998</v>
      </c>
      <c r="S711" s="124"/>
      <c r="T711" s="127"/>
      <c r="U711" s="128"/>
      <c r="V711" s="128"/>
      <c r="W711" s="128"/>
      <c r="X711" s="128"/>
      <c r="Y711" s="128"/>
      <c r="Z711" s="128"/>
      <c r="AA711" s="128"/>
      <c r="AB711" s="128"/>
      <c r="AC711" s="128"/>
      <c r="AD711" s="128"/>
      <c r="AE711" s="128"/>
      <c r="AF711" s="128"/>
      <c r="AG711" s="128"/>
      <c r="AH711" s="128"/>
    </row>
    <row r="712" spans="1:34" x14ac:dyDescent="0.3">
      <c r="A712" s="181" t="s">
        <v>768</v>
      </c>
      <c r="B712" s="181" t="s">
        <v>778</v>
      </c>
      <c r="C712" s="181">
        <v>129193</v>
      </c>
      <c r="D712" s="184">
        <v>44579</v>
      </c>
      <c r="E712" s="185">
        <v>26.162800000000001</v>
      </c>
      <c r="F712" s="185">
        <v>-0.82410000000000005</v>
      </c>
      <c r="G712" s="185">
        <v>-0.65310000000000001</v>
      </c>
      <c r="H712" s="185">
        <v>9.7600000000000006E-2</v>
      </c>
      <c r="I712" s="185">
        <v>0.87209999999999999</v>
      </c>
      <c r="J712" s="185">
        <v>4.0026000000000002</v>
      </c>
      <c r="K712" s="185">
        <v>0.13739999999999999</v>
      </c>
      <c r="L712" s="185">
        <v>10.3687</v>
      </c>
      <c r="M712" s="185">
        <v>20.788</v>
      </c>
      <c r="N712" s="185">
        <v>23.685400000000001</v>
      </c>
      <c r="O712" s="185">
        <v>16.520199999999999</v>
      </c>
      <c r="P712" s="185">
        <v>12.9404</v>
      </c>
      <c r="Q712" s="185">
        <v>13.2562</v>
      </c>
      <c r="R712" s="185">
        <v>19.456099999999999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81" t="s">
        <v>768</v>
      </c>
      <c r="B713" s="181" t="s">
        <v>779</v>
      </c>
      <c r="C713" s="181">
        <v>143904</v>
      </c>
      <c r="D713" s="184">
        <v>44579</v>
      </c>
      <c r="E713" s="185">
        <v>13.933400000000001</v>
      </c>
      <c r="F713" s="185">
        <v>-1.2131000000000001</v>
      </c>
      <c r="G713" s="185">
        <v>-1.0066999999999999</v>
      </c>
      <c r="H713" s="185">
        <v>1.0266999999999999</v>
      </c>
      <c r="I713" s="185">
        <v>3.121</v>
      </c>
      <c r="J713" s="185">
        <v>6.726</v>
      </c>
      <c r="K713" s="185">
        <v>-4.3712</v>
      </c>
      <c r="L713" s="185">
        <v>16.039100000000001</v>
      </c>
      <c r="M713" s="185">
        <v>34.611800000000002</v>
      </c>
      <c r="N713" s="185">
        <v>40.224400000000003</v>
      </c>
      <c r="O713" s="185">
        <v>10.261100000000001</v>
      </c>
      <c r="P713" s="185"/>
      <c r="Q713" s="185">
        <v>9.7685999999999993</v>
      </c>
      <c r="R713" s="185">
        <v>17.002199999999998</v>
      </c>
      <c r="S713" s="124"/>
      <c r="T713" s="127"/>
      <c r="U713" s="128"/>
      <c r="V713" s="128"/>
      <c r="W713" s="128"/>
      <c r="X713" s="128"/>
      <c r="Y713" s="128"/>
      <c r="Z713" s="128"/>
      <c r="AA713" s="128"/>
      <c r="AB713" s="128"/>
      <c r="AC713" s="128"/>
      <c r="AD713" s="128"/>
      <c r="AE713" s="128"/>
      <c r="AF713" s="128"/>
      <c r="AG713" s="128"/>
      <c r="AH713" s="128"/>
    </row>
    <row r="714" spans="1:34" x14ac:dyDescent="0.3">
      <c r="A714" s="181" t="s">
        <v>768</v>
      </c>
      <c r="B714" s="181" t="s">
        <v>780</v>
      </c>
      <c r="C714" s="181">
        <v>143903</v>
      </c>
      <c r="D714" s="184">
        <v>44579</v>
      </c>
      <c r="E714" s="185">
        <v>13.9337</v>
      </c>
      <c r="F714" s="185">
        <v>-1.2138</v>
      </c>
      <c r="G714" s="185">
        <v>-1.0066999999999999</v>
      </c>
      <c r="H714" s="185">
        <v>1.0266999999999999</v>
      </c>
      <c r="I714" s="185">
        <v>3.1208999999999998</v>
      </c>
      <c r="J714" s="185">
        <v>6.7267000000000001</v>
      </c>
      <c r="K714" s="185">
        <v>-4.3692000000000002</v>
      </c>
      <c r="L714" s="185">
        <v>16.0426</v>
      </c>
      <c r="M714" s="185">
        <v>34.616</v>
      </c>
      <c r="N714" s="185">
        <v>40.227400000000003</v>
      </c>
      <c r="O714" s="185">
        <v>10.261900000000001</v>
      </c>
      <c r="P714" s="185"/>
      <c r="Q714" s="185">
        <v>9.7691999999999997</v>
      </c>
      <c r="R714" s="185">
        <v>17.003499999999999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81" t="s">
        <v>768</v>
      </c>
      <c r="B715" s="181" t="s">
        <v>781</v>
      </c>
      <c r="C715" s="181">
        <v>148033</v>
      </c>
      <c r="D715" s="184">
        <v>44579</v>
      </c>
      <c r="E715" s="185">
        <v>17.331499999999998</v>
      </c>
      <c r="F715" s="185">
        <v>-1.2888999999999999</v>
      </c>
      <c r="G715" s="185">
        <v>-0.84609999999999996</v>
      </c>
      <c r="H715" s="185">
        <v>0.43580000000000002</v>
      </c>
      <c r="I715" s="185">
        <v>1.9944</v>
      </c>
      <c r="J715" s="185">
        <v>5.8301999999999996</v>
      </c>
      <c r="K715" s="185">
        <v>-1.8268</v>
      </c>
      <c r="L715" s="185">
        <v>13.9825</v>
      </c>
      <c r="M715" s="185">
        <v>32.620399999999997</v>
      </c>
      <c r="N715" s="185">
        <v>43.8048</v>
      </c>
      <c r="O715" s="185"/>
      <c r="P715" s="185"/>
      <c r="Q715" s="185">
        <v>33.5961</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768</v>
      </c>
      <c r="B716" s="181" t="s">
        <v>782</v>
      </c>
      <c r="C716" s="181">
        <v>148035</v>
      </c>
      <c r="D716" s="184">
        <v>44579</v>
      </c>
      <c r="E716" s="185">
        <v>17.64</v>
      </c>
      <c r="F716" s="185">
        <v>-1.2865</v>
      </c>
      <c r="G716" s="185">
        <v>-0.83540000000000003</v>
      </c>
      <c r="H716" s="185">
        <v>0.45440000000000003</v>
      </c>
      <c r="I716" s="185">
        <v>2.032</v>
      </c>
      <c r="J716" s="185">
        <v>5.9199000000000002</v>
      </c>
      <c r="K716" s="185">
        <v>-1.5965</v>
      </c>
      <c r="L716" s="185">
        <v>14.548400000000001</v>
      </c>
      <c r="M716" s="185">
        <v>33.61</v>
      </c>
      <c r="N716" s="185">
        <v>45.216299999999997</v>
      </c>
      <c r="O716" s="185"/>
      <c r="P716" s="185"/>
      <c r="Q716" s="185">
        <v>34.843400000000003</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768</v>
      </c>
      <c r="B717" s="181" t="s">
        <v>783</v>
      </c>
      <c r="C717" s="181">
        <v>102133</v>
      </c>
      <c r="D717" s="184">
        <v>44579</v>
      </c>
      <c r="E717" s="185">
        <v>102.5958</v>
      </c>
      <c r="F717" s="185">
        <v>-1.0940000000000001</v>
      </c>
      <c r="G717" s="185">
        <v>-0.91520000000000001</v>
      </c>
      <c r="H717" s="185">
        <v>0.40310000000000001</v>
      </c>
      <c r="I717" s="185">
        <v>1.5976999999999999</v>
      </c>
      <c r="J717" s="185">
        <v>5.7850999999999999</v>
      </c>
      <c r="K717" s="185">
        <v>-1.9770000000000001</v>
      </c>
      <c r="L717" s="185">
        <v>12.6295</v>
      </c>
      <c r="M717" s="185">
        <v>24.979700000000001</v>
      </c>
      <c r="N717" s="185">
        <v>31.470400000000001</v>
      </c>
      <c r="O717" s="185">
        <v>17.0548</v>
      </c>
      <c r="P717" s="185">
        <v>14.0464</v>
      </c>
      <c r="Q717" s="185">
        <v>13.7281</v>
      </c>
      <c r="R717" s="185">
        <v>20.885100000000001</v>
      </c>
      <c r="S717" s="124"/>
      <c r="T717" s="127"/>
      <c r="U717" s="128"/>
      <c r="V717" s="128"/>
      <c r="W717" s="128"/>
      <c r="X717" s="128"/>
      <c r="Y717" s="128"/>
      <c r="Z717" s="128"/>
      <c r="AA717" s="128"/>
      <c r="AB717" s="128"/>
      <c r="AC717" s="128"/>
      <c r="AD717" s="128"/>
      <c r="AE717" s="128"/>
      <c r="AF717" s="128"/>
      <c r="AG717" s="128"/>
      <c r="AH717" s="128"/>
    </row>
    <row r="718" spans="1:34" x14ac:dyDescent="0.3">
      <c r="A718" s="181" t="s">
        <v>768</v>
      </c>
      <c r="B718" s="181" t="s">
        <v>784</v>
      </c>
      <c r="C718" s="181">
        <v>120242</v>
      </c>
      <c r="D718" s="184">
        <v>44579</v>
      </c>
      <c r="E718" s="185">
        <v>106.3591</v>
      </c>
      <c r="F718" s="185">
        <v>-1.0931999999999999</v>
      </c>
      <c r="G718" s="185">
        <v>-0.91200000000000003</v>
      </c>
      <c r="H718" s="185">
        <v>0.40889999999999999</v>
      </c>
      <c r="I718" s="185">
        <v>1.6093999999999999</v>
      </c>
      <c r="J718" s="185">
        <v>5.8129999999999997</v>
      </c>
      <c r="K718" s="185">
        <v>-1.9028</v>
      </c>
      <c r="L718" s="185">
        <v>12.7965</v>
      </c>
      <c r="M718" s="185">
        <v>25.257400000000001</v>
      </c>
      <c r="N718" s="185">
        <v>31.8916</v>
      </c>
      <c r="O718" s="185">
        <v>17.474799999999998</v>
      </c>
      <c r="P718" s="185">
        <v>14.440300000000001</v>
      </c>
      <c r="Q718" s="185">
        <v>12.7951</v>
      </c>
      <c r="R718" s="185">
        <v>21.291</v>
      </c>
      <c r="S718" s="124"/>
      <c r="T718" s="127"/>
      <c r="U718" s="128"/>
      <c r="V718" s="128"/>
      <c r="W718" s="128"/>
      <c r="X718" s="128"/>
      <c r="Y718" s="128"/>
      <c r="Z718" s="128"/>
      <c r="AA718" s="128"/>
      <c r="AB718" s="128"/>
      <c r="AC718" s="128"/>
      <c r="AD718" s="128"/>
      <c r="AE718" s="128"/>
      <c r="AF718" s="128"/>
      <c r="AG718" s="128"/>
      <c r="AH718" s="128"/>
    </row>
    <row r="719" spans="1:34" x14ac:dyDescent="0.3">
      <c r="A719" s="181" t="s">
        <v>768</v>
      </c>
      <c r="B719" s="181" t="s">
        <v>785</v>
      </c>
      <c r="C719" s="181">
        <v>102135</v>
      </c>
      <c r="D719" s="184">
        <v>44579</v>
      </c>
      <c r="E719" s="185">
        <v>133.08680000000001</v>
      </c>
      <c r="F719" s="185">
        <v>-0.68240000000000001</v>
      </c>
      <c r="G719" s="185">
        <v>-0.53039999999999998</v>
      </c>
      <c r="H719" s="185">
        <v>0.22370000000000001</v>
      </c>
      <c r="I719" s="185">
        <v>1.3237000000000001</v>
      </c>
      <c r="J719" s="185">
        <v>4.4927000000000001</v>
      </c>
      <c r="K719" s="185">
        <v>-0.50229999999999997</v>
      </c>
      <c r="L719" s="185">
        <v>11.720800000000001</v>
      </c>
      <c r="M719" s="185">
        <v>31.145800000000001</v>
      </c>
      <c r="N719" s="185">
        <v>42.9407</v>
      </c>
      <c r="O719" s="185">
        <v>23.738299999999999</v>
      </c>
      <c r="P719" s="185">
        <v>17.020700000000001</v>
      </c>
      <c r="Q719" s="185">
        <v>15.375</v>
      </c>
      <c r="R719" s="185">
        <v>33.358699999999999</v>
      </c>
      <c r="S719" s="124"/>
      <c r="T719" s="127"/>
      <c r="U719" s="128"/>
      <c r="V719" s="128"/>
      <c r="W719" s="128"/>
      <c r="X719" s="128"/>
      <c r="Y719" s="128"/>
      <c r="Z719" s="128"/>
      <c r="AA719" s="128"/>
      <c r="AB719" s="128"/>
      <c r="AC719" s="128"/>
      <c r="AD719" s="128"/>
      <c r="AE719" s="128"/>
      <c r="AF719" s="128"/>
      <c r="AG719" s="128"/>
      <c r="AH719" s="128"/>
    </row>
    <row r="720" spans="1:34" x14ac:dyDescent="0.3">
      <c r="A720" s="181" t="s">
        <v>768</v>
      </c>
      <c r="B720" s="181" t="s">
        <v>786</v>
      </c>
      <c r="C720" s="181">
        <v>120700</v>
      </c>
      <c r="D720" s="184">
        <v>44579</v>
      </c>
      <c r="E720" s="185">
        <v>136.25540000000001</v>
      </c>
      <c r="F720" s="185">
        <v>-0.6784</v>
      </c>
      <c r="G720" s="185">
        <v>-0.51529999999999998</v>
      </c>
      <c r="H720" s="185">
        <v>0.25009999999999999</v>
      </c>
      <c r="I720" s="185">
        <v>1.3781000000000001</v>
      </c>
      <c r="J720" s="185">
        <v>4.6196000000000002</v>
      </c>
      <c r="K720" s="185">
        <v>-0.15559999999999999</v>
      </c>
      <c r="L720" s="185">
        <v>12.3146</v>
      </c>
      <c r="M720" s="185">
        <v>31.9907</v>
      </c>
      <c r="N720" s="185">
        <v>43.986600000000003</v>
      </c>
      <c r="O720" s="185">
        <v>24.280200000000001</v>
      </c>
      <c r="P720" s="185">
        <v>17.4117</v>
      </c>
      <c r="Q720" s="185">
        <v>16.2499</v>
      </c>
      <c r="R720" s="185">
        <v>33.6267</v>
      </c>
      <c r="S720" s="124"/>
      <c r="T720" s="127"/>
      <c r="U720" s="128"/>
      <c r="V720" s="128"/>
      <c r="W720" s="128"/>
      <c r="X720" s="128"/>
      <c r="Y720" s="128"/>
      <c r="Z720" s="128"/>
      <c r="AA720" s="128"/>
      <c r="AB720" s="128"/>
      <c r="AC720" s="128"/>
      <c r="AD720" s="128"/>
      <c r="AE720" s="128"/>
      <c r="AF720" s="128"/>
      <c r="AG720" s="128"/>
      <c r="AH720" s="128"/>
    </row>
    <row r="721" spans="1:34" x14ac:dyDescent="0.3">
      <c r="A721" s="181" t="s">
        <v>768</v>
      </c>
      <c r="B721" s="181" t="s">
        <v>787</v>
      </c>
      <c r="C721" s="181">
        <v>118485</v>
      </c>
      <c r="D721" s="184">
        <v>44579</v>
      </c>
      <c r="E721" s="185">
        <v>34.057600000000001</v>
      </c>
      <c r="F721" s="185">
        <v>-0.85960000000000003</v>
      </c>
      <c r="G721" s="185">
        <v>-0.65459999999999996</v>
      </c>
      <c r="H721" s="185">
        <v>-0.15770000000000001</v>
      </c>
      <c r="I721" s="185">
        <v>0.58950000000000002</v>
      </c>
      <c r="J721" s="185">
        <v>3.9253999999999998</v>
      </c>
      <c r="K721" s="185">
        <v>-1.9699999999999999E-2</v>
      </c>
      <c r="L721" s="185">
        <v>9.6019000000000005</v>
      </c>
      <c r="M721" s="185">
        <v>20.134699999999999</v>
      </c>
      <c r="N721" s="185">
        <v>21.994199999999999</v>
      </c>
      <c r="O721" s="185">
        <v>14.203900000000001</v>
      </c>
      <c r="P721" s="185">
        <v>11.3903</v>
      </c>
      <c r="Q721" s="185">
        <v>10.980700000000001</v>
      </c>
      <c r="R721" s="185">
        <v>16.8565</v>
      </c>
      <c r="S721" s="124"/>
      <c r="T721" s="127"/>
      <c r="U721" s="128"/>
      <c r="V721" s="128"/>
      <c r="W721" s="128"/>
      <c r="X721" s="128"/>
      <c r="Y721" s="128"/>
      <c r="Z721" s="128"/>
      <c r="AA721" s="128"/>
      <c r="AB721" s="128"/>
      <c r="AC721" s="128"/>
      <c r="AD721" s="128"/>
      <c r="AE721" s="128"/>
      <c r="AF721" s="128"/>
      <c r="AG721" s="128"/>
      <c r="AH721" s="128"/>
    </row>
    <row r="722" spans="1:34" x14ac:dyDescent="0.3">
      <c r="A722" s="181" t="s">
        <v>768</v>
      </c>
      <c r="B722" s="181" t="s">
        <v>788</v>
      </c>
      <c r="C722" s="181">
        <v>112332</v>
      </c>
      <c r="D722" s="184">
        <v>44579</v>
      </c>
      <c r="E722" s="185">
        <v>32.3078</v>
      </c>
      <c r="F722" s="185">
        <v>-0.86199999999999999</v>
      </c>
      <c r="G722" s="185">
        <v>-0.65990000000000004</v>
      </c>
      <c r="H722" s="185">
        <v>-0.17030000000000001</v>
      </c>
      <c r="I722" s="185">
        <v>0.56430000000000002</v>
      </c>
      <c r="J722" s="185">
        <v>3.8675999999999999</v>
      </c>
      <c r="K722" s="185">
        <v>-0.21310000000000001</v>
      </c>
      <c r="L722" s="185">
        <v>9.1561000000000003</v>
      </c>
      <c r="M722" s="185">
        <v>19.406400000000001</v>
      </c>
      <c r="N722" s="185">
        <v>20.998899999999999</v>
      </c>
      <c r="O722" s="185">
        <v>13.2376</v>
      </c>
      <c r="P722" s="185">
        <v>10.5307</v>
      </c>
      <c r="Q722" s="185">
        <v>10.318099999999999</v>
      </c>
      <c r="R722" s="185">
        <v>15.9093</v>
      </c>
      <c r="S722" s="124"/>
      <c r="T722" s="127"/>
      <c r="U722" s="128"/>
      <c r="V722" s="128"/>
      <c r="W722" s="128"/>
      <c r="X722" s="128"/>
      <c r="Y722" s="128"/>
      <c r="Z722" s="128"/>
      <c r="AA722" s="128"/>
      <c r="AB722" s="128"/>
      <c r="AC722" s="128"/>
      <c r="AD722" s="128"/>
      <c r="AE722" s="128"/>
      <c r="AF722" s="128"/>
      <c r="AG722" s="128"/>
      <c r="AH722" s="128"/>
    </row>
    <row r="723" spans="1:34" x14ac:dyDescent="0.3">
      <c r="A723" s="181" t="s">
        <v>768</v>
      </c>
      <c r="B723" s="181" t="s">
        <v>789</v>
      </c>
      <c r="C723" s="181">
        <v>146513</v>
      </c>
      <c r="D723" s="184">
        <v>44579</v>
      </c>
      <c r="E723" s="185">
        <v>15.845499999999999</v>
      </c>
      <c r="F723" s="185">
        <v>-1.6443000000000001</v>
      </c>
      <c r="G723" s="185">
        <v>-1.2612000000000001</v>
      </c>
      <c r="H723" s="185">
        <v>-5.74E-2</v>
      </c>
      <c r="I723" s="185">
        <v>0.65749999999999997</v>
      </c>
      <c r="J723" s="185">
        <v>3.8117000000000001</v>
      </c>
      <c r="K723" s="185">
        <v>-3.5592999999999999</v>
      </c>
      <c r="L723" s="185">
        <v>10.108499999999999</v>
      </c>
      <c r="M723" s="185">
        <v>24.328199999999999</v>
      </c>
      <c r="N723" s="185">
        <v>30.497299999999999</v>
      </c>
      <c r="O723" s="185"/>
      <c r="P723" s="185"/>
      <c r="Q723" s="185">
        <v>17.405999999999999</v>
      </c>
      <c r="R723" s="185">
        <v>21.928000000000001</v>
      </c>
      <c r="S723" s="124"/>
      <c r="T723" s="127"/>
      <c r="U723" s="128"/>
      <c r="V723" s="128"/>
      <c r="W723" s="128"/>
      <c r="X723" s="128"/>
      <c r="Y723" s="128"/>
      <c r="Z723" s="128"/>
      <c r="AA723" s="128"/>
      <c r="AB723" s="128"/>
      <c r="AC723" s="128"/>
      <c r="AD723" s="128"/>
      <c r="AE723" s="128"/>
      <c r="AF723" s="128"/>
      <c r="AG723" s="128"/>
      <c r="AH723" s="128"/>
    </row>
    <row r="724" spans="1:34" x14ac:dyDescent="0.3">
      <c r="A724" s="181" t="s">
        <v>768</v>
      </c>
      <c r="B724" s="181" t="s">
        <v>790</v>
      </c>
      <c r="C724" s="181">
        <v>146514</v>
      </c>
      <c r="D724" s="184">
        <v>44579</v>
      </c>
      <c r="E724" s="185">
        <v>15.7247</v>
      </c>
      <c r="F724" s="185">
        <v>-1.645</v>
      </c>
      <c r="G724" s="185">
        <v>-1.2634000000000001</v>
      </c>
      <c r="H724" s="185">
        <v>-6.2300000000000001E-2</v>
      </c>
      <c r="I724" s="185">
        <v>0.64770000000000005</v>
      </c>
      <c r="J724" s="185">
        <v>3.7871999999999999</v>
      </c>
      <c r="K724" s="185">
        <v>-3.6229</v>
      </c>
      <c r="L724" s="185">
        <v>9.9628999999999994</v>
      </c>
      <c r="M724" s="185">
        <v>24.084199999999999</v>
      </c>
      <c r="N724" s="185">
        <v>30.157399999999999</v>
      </c>
      <c r="O724" s="185"/>
      <c r="P724" s="185"/>
      <c r="Q724" s="185">
        <v>17.0932</v>
      </c>
      <c r="R724" s="185">
        <v>21.607199999999999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81" t="s">
        <v>768</v>
      </c>
      <c r="B725" s="181" t="s">
        <v>791</v>
      </c>
      <c r="C725" s="181">
        <v>112039</v>
      </c>
      <c r="D725" s="184">
        <v>44579</v>
      </c>
      <c r="E725" s="185">
        <v>56.529000000000003</v>
      </c>
      <c r="F725" s="185">
        <v>-1.2093</v>
      </c>
      <c r="G725" s="185">
        <v>-0.98440000000000005</v>
      </c>
      <c r="H725" s="185">
        <v>6.5500000000000003E-2</v>
      </c>
      <c r="I725" s="185">
        <v>1.08</v>
      </c>
      <c r="J725" s="185">
        <v>5.3662999999999998</v>
      </c>
      <c r="K725" s="185">
        <v>-1.4831000000000001</v>
      </c>
      <c r="L725" s="185">
        <v>12.4329</v>
      </c>
      <c r="M725" s="185">
        <v>26.920200000000001</v>
      </c>
      <c r="N725" s="185">
        <v>31.8338</v>
      </c>
      <c r="O725" s="185">
        <v>18.6875</v>
      </c>
      <c r="P725" s="185">
        <v>15.4756</v>
      </c>
      <c r="Q725" s="185">
        <v>14.854699999999999</v>
      </c>
      <c r="R725" s="185">
        <v>22.055099999999999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-1.0474956521739129</v>
      </c>
      <c r="G726" s="187">
        <v>-0.84840869565217392</v>
      </c>
      <c r="H726" s="187">
        <v>0.19399999999999998</v>
      </c>
      <c r="I726" s="187">
        <v>1.3076913043478262</v>
      </c>
      <c r="J726" s="187">
        <v>4.6847521739130427</v>
      </c>
      <c r="K726" s="187">
        <v>-1.2847869565217394</v>
      </c>
      <c r="L726" s="187">
        <v>11.306343478260871</v>
      </c>
      <c r="M726" s="187">
        <v>25.273413043478264</v>
      </c>
      <c r="N726" s="187">
        <v>31.838991304347825</v>
      </c>
      <c r="O726" s="187">
        <v>16.135352631578947</v>
      </c>
      <c r="P726" s="187">
        <v>13.373976470588234</v>
      </c>
      <c r="Q726" s="187">
        <v>15.175817391304351</v>
      </c>
      <c r="R726" s="187">
        <v>20.665547619047615</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-1.0056</v>
      </c>
      <c r="G727" s="187">
        <v>-0.78790000000000004</v>
      </c>
      <c r="H727" s="187">
        <v>0.1004</v>
      </c>
      <c r="I727" s="187">
        <v>1.0867</v>
      </c>
      <c r="J727" s="187">
        <v>4.4927000000000001</v>
      </c>
      <c r="K727" s="187">
        <v>-0.50229999999999997</v>
      </c>
      <c r="L727" s="187">
        <v>10.3687</v>
      </c>
      <c r="M727" s="187">
        <v>24.328199999999999</v>
      </c>
      <c r="N727" s="187">
        <v>31.470400000000001</v>
      </c>
      <c r="O727" s="187">
        <v>16.520199999999999</v>
      </c>
      <c r="P727" s="187">
        <v>13.5562</v>
      </c>
      <c r="Q727" s="187">
        <v>13.7281</v>
      </c>
      <c r="R727" s="187">
        <v>20.362400000000001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1733</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1734</v>
      </c>
      <c r="B730" s="181" t="s">
        <v>1633</v>
      </c>
      <c r="C730" s="181">
        <v>132995</v>
      </c>
      <c r="D730" s="184">
        <v>44579</v>
      </c>
      <c r="E730" s="185">
        <v>19.25</v>
      </c>
      <c r="F730" s="185">
        <v>-0.56820000000000004</v>
      </c>
      <c r="G730" s="185">
        <v>-0.36230000000000001</v>
      </c>
      <c r="H730" s="185">
        <v>0.15609999999999999</v>
      </c>
      <c r="I730" s="185">
        <v>0.73260000000000003</v>
      </c>
      <c r="J730" s="185">
        <v>2.8311999999999999</v>
      </c>
      <c r="K730" s="185">
        <v>0.36499999999999999</v>
      </c>
      <c r="L730" s="185">
        <v>6.3536000000000001</v>
      </c>
      <c r="M730" s="185">
        <v>11.788600000000001</v>
      </c>
      <c r="N730" s="185">
        <v>15.269500000000001</v>
      </c>
      <c r="O730" s="185">
        <v>12.4046</v>
      </c>
      <c r="P730" s="185">
        <v>10.0915</v>
      </c>
      <c r="Q730" s="185">
        <v>9.5991999999999997</v>
      </c>
      <c r="R730" s="185">
        <v>13.132899999999999</v>
      </c>
      <c r="S730" s="124"/>
      <c r="T730" s="127"/>
      <c r="U730" s="128"/>
      <c r="V730" s="128"/>
      <c r="W730" s="128"/>
      <c r="X730" s="128"/>
      <c r="Y730" s="128"/>
      <c r="Z730" s="128"/>
      <c r="AA730" s="128"/>
      <c r="AB730" s="128"/>
      <c r="AC730" s="128"/>
      <c r="AD730" s="128"/>
      <c r="AE730" s="128"/>
      <c r="AF730" s="128"/>
      <c r="AG730" s="128"/>
      <c r="AH730" s="128"/>
    </row>
    <row r="731" spans="1:34" x14ac:dyDescent="0.3">
      <c r="A731" s="181" t="s">
        <v>1734</v>
      </c>
      <c r="B731" s="181" t="s">
        <v>1657</v>
      </c>
      <c r="C731" s="181">
        <v>132998</v>
      </c>
      <c r="D731" s="184">
        <v>44579</v>
      </c>
      <c r="E731" s="185">
        <v>17.829999999999998</v>
      </c>
      <c r="F731" s="185">
        <v>-0.61319999999999997</v>
      </c>
      <c r="G731" s="185">
        <v>-0.44669999999999999</v>
      </c>
      <c r="H731" s="185">
        <v>5.6099999999999997E-2</v>
      </c>
      <c r="I731" s="185">
        <v>0.67759999999999998</v>
      </c>
      <c r="J731" s="185">
        <v>2.7073999999999998</v>
      </c>
      <c r="K731" s="185">
        <v>5.6099999999999997E-2</v>
      </c>
      <c r="L731" s="185">
        <v>5.7533000000000003</v>
      </c>
      <c r="M731" s="185">
        <v>10.8142</v>
      </c>
      <c r="N731" s="185">
        <v>13.9297</v>
      </c>
      <c r="O731" s="185">
        <v>11.323600000000001</v>
      </c>
      <c r="P731" s="185">
        <v>8.9352999999999998</v>
      </c>
      <c r="Q731" s="185">
        <v>8.43</v>
      </c>
      <c r="R731" s="185">
        <v>11.941599999999999</v>
      </c>
      <c r="S731" s="124"/>
      <c r="T731" s="127"/>
      <c r="U731" s="128"/>
      <c r="V731" s="128"/>
      <c r="W731" s="128"/>
      <c r="X731" s="128"/>
      <c r="Y731" s="128"/>
      <c r="Z731" s="128"/>
      <c r="AA731" s="128"/>
      <c r="AB731" s="128"/>
      <c r="AC731" s="128"/>
      <c r="AD731" s="128"/>
      <c r="AE731" s="128"/>
      <c r="AF731" s="128"/>
      <c r="AG731" s="128"/>
      <c r="AH731" s="128"/>
    </row>
    <row r="732" spans="1:34" x14ac:dyDescent="0.3">
      <c r="A732" s="181" t="s">
        <v>1734</v>
      </c>
      <c r="B732" s="181" t="s">
        <v>1634</v>
      </c>
      <c r="C732" s="181">
        <v>135120</v>
      </c>
      <c r="D732" s="184">
        <v>44579</v>
      </c>
      <c r="E732" s="185">
        <v>18.64</v>
      </c>
      <c r="F732" s="185">
        <v>-0.37409999999999999</v>
      </c>
      <c r="G732" s="185">
        <v>-0.21410000000000001</v>
      </c>
      <c r="H732" s="185">
        <v>0.1074</v>
      </c>
      <c r="I732" s="185">
        <v>0.43099999999999999</v>
      </c>
      <c r="J732" s="185">
        <v>2.4176000000000002</v>
      </c>
      <c r="K732" s="185">
        <v>0.26900000000000002</v>
      </c>
      <c r="L732" s="185">
        <v>8.6247000000000007</v>
      </c>
      <c r="M732" s="185">
        <v>14.707700000000001</v>
      </c>
      <c r="N732" s="185">
        <v>16.427199999999999</v>
      </c>
      <c r="O732" s="185">
        <v>12.982900000000001</v>
      </c>
      <c r="P732" s="185">
        <v>11.8809</v>
      </c>
      <c r="Q732" s="185">
        <v>10.159800000000001</v>
      </c>
      <c r="R732" s="185">
        <v>13.970599999999999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81" t="s">
        <v>1734</v>
      </c>
      <c r="B733" s="181" t="s">
        <v>1658</v>
      </c>
      <c r="C733" s="181">
        <v>135122</v>
      </c>
      <c r="D733" s="184">
        <v>44579</v>
      </c>
      <c r="E733" s="185">
        <v>17.22</v>
      </c>
      <c r="F733" s="185">
        <v>-0.40489999999999998</v>
      </c>
      <c r="G733" s="185">
        <v>-0.23169999999999999</v>
      </c>
      <c r="H733" s="185">
        <v>5.8099999999999999E-2</v>
      </c>
      <c r="I733" s="185">
        <v>0.40820000000000001</v>
      </c>
      <c r="J733" s="185">
        <v>2.3172999999999999</v>
      </c>
      <c r="K733" s="185">
        <v>-5.8000000000000003E-2</v>
      </c>
      <c r="L733" s="185">
        <v>7.9623999999999997</v>
      </c>
      <c r="M733" s="185">
        <v>13.513500000000001</v>
      </c>
      <c r="N733" s="185">
        <v>14.8</v>
      </c>
      <c r="O733" s="185">
        <v>11.526300000000001</v>
      </c>
      <c r="P733" s="185">
        <v>10.5205</v>
      </c>
      <c r="Q733" s="185">
        <v>8.8117999999999999</v>
      </c>
      <c r="R733" s="185">
        <v>12.446999999999999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81" t="s">
        <v>1734</v>
      </c>
      <c r="B734" s="181" t="s">
        <v>1635</v>
      </c>
      <c r="C734" s="181">
        <v>147496</v>
      </c>
      <c r="D734" s="184">
        <v>44579</v>
      </c>
      <c r="E734" s="185">
        <v>12.84</v>
      </c>
      <c r="F734" s="185">
        <v>-0.38790000000000002</v>
      </c>
      <c r="G734" s="185">
        <v>-0.31059999999999999</v>
      </c>
      <c r="H734" s="185">
        <v>7.7899999999999997E-2</v>
      </c>
      <c r="I734" s="185">
        <v>0.627</v>
      </c>
      <c r="J734" s="185">
        <v>2.3923000000000001</v>
      </c>
      <c r="K734" s="185">
        <v>0.94340000000000002</v>
      </c>
      <c r="L734" s="185">
        <v>5.5053000000000001</v>
      </c>
      <c r="M734" s="185">
        <v>7.7180999999999997</v>
      </c>
      <c r="N734" s="185">
        <v>8.7213999999999992</v>
      </c>
      <c r="O734" s="185"/>
      <c r="P734" s="185"/>
      <c r="Q734" s="185">
        <v>10.571</v>
      </c>
      <c r="R734" s="185">
        <v>10.7631</v>
      </c>
      <c r="S734" s="124"/>
      <c r="T734" s="127"/>
      <c r="U734" s="128"/>
      <c r="V734" s="128"/>
      <c r="W734" s="128"/>
      <c r="X734" s="128"/>
      <c r="Y734" s="128"/>
      <c r="Z734" s="128"/>
      <c r="AA734" s="128"/>
      <c r="AB734" s="128"/>
      <c r="AC734" s="128"/>
      <c r="AD734" s="128"/>
      <c r="AE734" s="128"/>
      <c r="AF734" s="128"/>
      <c r="AG734" s="128"/>
      <c r="AH734" s="128"/>
    </row>
    <row r="735" spans="1:34" x14ac:dyDescent="0.3">
      <c r="A735" s="181" t="s">
        <v>1734</v>
      </c>
      <c r="B735" s="181" t="s">
        <v>1659</v>
      </c>
      <c r="C735" s="181">
        <v>147494</v>
      </c>
      <c r="D735" s="184">
        <v>44579</v>
      </c>
      <c r="E735" s="185">
        <v>12.5</v>
      </c>
      <c r="F735" s="185">
        <v>-0.39839999999999998</v>
      </c>
      <c r="G735" s="185">
        <v>-0.31900000000000001</v>
      </c>
      <c r="H735" s="185">
        <v>8.0100000000000005E-2</v>
      </c>
      <c r="I735" s="185">
        <v>0.56320000000000003</v>
      </c>
      <c r="J735" s="185">
        <v>2.2913000000000001</v>
      </c>
      <c r="K735" s="185">
        <v>0.64410000000000001</v>
      </c>
      <c r="L735" s="185">
        <v>4.9538000000000002</v>
      </c>
      <c r="M735" s="185">
        <v>6.8376000000000001</v>
      </c>
      <c r="N735" s="185">
        <v>7.5731000000000002</v>
      </c>
      <c r="O735" s="185"/>
      <c r="P735" s="185"/>
      <c r="Q735" s="185">
        <v>9.3846000000000007</v>
      </c>
      <c r="R735" s="185">
        <v>9.5521999999999991</v>
      </c>
      <c r="S735" s="124"/>
      <c r="T735" s="127"/>
      <c r="U735" s="128"/>
      <c r="V735" s="128"/>
      <c r="W735" s="128"/>
      <c r="X735" s="128"/>
      <c r="Y735" s="128"/>
      <c r="Z735" s="128"/>
      <c r="AA735" s="128"/>
      <c r="AB735" s="128"/>
      <c r="AC735" s="128"/>
      <c r="AD735" s="128"/>
      <c r="AE735" s="128"/>
      <c r="AF735" s="128"/>
      <c r="AG735" s="128"/>
      <c r="AH735" s="128"/>
    </row>
    <row r="736" spans="1:34" x14ac:dyDescent="0.3">
      <c r="A736" s="181" t="s">
        <v>1734</v>
      </c>
      <c r="B736" s="181" t="s">
        <v>1636</v>
      </c>
      <c r="C736" s="181">
        <v>136567</v>
      </c>
      <c r="D736" s="184">
        <v>44579</v>
      </c>
      <c r="E736" s="185">
        <v>17.614999999999998</v>
      </c>
      <c r="F736" s="185">
        <v>-0.63180000000000003</v>
      </c>
      <c r="G736" s="185">
        <v>-0.55889999999999995</v>
      </c>
      <c r="H736" s="185">
        <v>-1.7000000000000001E-2</v>
      </c>
      <c r="I736" s="185">
        <v>0.82420000000000004</v>
      </c>
      <c r="J736" s="185">
        <v>3.1625000000000001</v>
      </c>
      <c r="K736" s="185">
        <v>-0.28299999999999997</v>
      </c>
      <c r="L736" s="185">
        <v>4.2308000000000003</v>
      </c>
      <c r="M736" s="185">
        <v>10.5428</v>
      </c>
      <c r="N736" s="185">
        <v>14.6959</v>
      </c>
      <c r="O736" s="185">
        <v>11.7987</v>
      </c>
      <c r="P736" s="185">
        <v>9.7774999999999999</v>
      </c>
      <c r="Q736" s="185">
        <v>10.228400000000001</v>
      </c>
      <c r="R736" s="185">
        <v>11.9239</v>
      </c>
      <c r="S736" s="124"/>
      <c r="T736" s="127"/>
      <c r="U736" s="128"/>
      <c r="V736" s="128"/>
      <c r="W736" s="128"/>
      <c r="X736" s="128"/>
      <c r="Y736" s="128"/>
      <c r="Z736" s="128"/>
      <c r="AA736" s="128"/>
      <c r="AB736" s="128"/>
      <c r="AC736" s="128"/>
      <c r="AD736" s="128"/>
      <c r="AE736" s="128"/>
      <c r="AF736" s="128"/>
      <c r="AG736" s="128"/>
      <c r="AH736" s="128"/>
    </row>
    <row r="737" spans="1:34" x14ac:dyDescent="0.3">
      <c r="A737" s="181" t="s">
        <v>1734</v>
      </c>
      <c r="B737" s="181" t="s">
        <v>1660</v>
      </c>
      <c r="C737" s="181">
        <v>136563</v>
      </c>
      <c r="D737" s="184">
        <v>44579</v>
      </c>
      <c r="E737" s="185">
        <v>16.190999999999999</v>
      </c>
      <c r="F737" s="185">
        <v>-0.6321</v>
      </c>
      <c r="G737" s="185">
        <v>-0.57110000000000005</v>
      </c>
      <c r="H737" s="185">
        <v>-3.09E-2</v>
      </c>
      <c r="I737" s="185">
        <v>0.79690000000000005</v>
      </c>
      <c r="J737" s="185">
        <v>3.1011000000000002</v>
      </c>
      <c r="K737" s="185">
        <v>-0.56499999999999995</v>
      </c>
      <c r="L737" s="185">
        <v>3.5164</v>
      </c>
      <c r="M737" s="185">
        <v>9.3543000000000003</v>
      </c>
      <c r="N737" s="185">
        <v>13.026199999999999</v>
      </c>
      <c r="O737" s="185">
        <v>10.1249</v>
      </c>
      <c r="P737" s="185">
        <v>8.1239000000000008</v>
      </c>
      <c r="Q737" s="185">
        <v>8.6417000000000002</v>
      </c>
      <c r="R737" s="185">
        <v>10.2593</v>
      </c>
      <c r="S737" s="124"/>
      <c r="T737" s="127"/>
      <c r="U737" s="128"/>
      <c r="V737" s="128"/>
      <c r="W737" s="128"/>
      <c r="X737" s="128"/>
      <c r="Y737" s="128"/>
      <c r="Z737" s="128"/>
      <c r="AA737" s="128"/>
      <c r="AB737" s="128"/>
      <c r="AC737" s="128"/>
      <c r="AD737" s="128"/>
      <c r="AE737" s="128"/>
      <c r="AF737" s="128"/>
      <c r="AG737" s="128"/>
      <c r="AH737" s="128"/>
    </row>
    <row r="738" spans="1:34" x14ac:dyDescent="0.3">
      <c r="A738" s="181" t="s">
        <v>1734</v>
      </c>
      <c r="B738" s="181" t="s">
        <v>1637</v>
      </c>
      <c r="C738" s="181">
        <v>140347</v>
      </c>
      <c r="D738" s="184">
        <v>44579</v>
      </c>
      <c r="E738" s="185">
        <v>19.642399999999999</v>
      </c>
      <c r="F738" s="185">
        <v>-0.38090000000000002</v>
      </c>
      <c r="G738" s="185">
        <v>-0.16520000000000001</v>
      </c>
      <c r="H738" s="185">
        <v>0.2122</v>
      </c>
      <c r="I738" s="185">
        <v>0.55389999999999995</v>
      </c>
      <c r="J738" s="185">
        <v>1.968</v>
      </c>
      <c r="K738" s="185">
        <v>-5.3900000000000003E-2</v>
      </c>
      <c r="L738" s="185">
        <v>5.6593999999999998</v>
      </c>
      <c r="M738" s="185">
        <v>11.5114</v>
      </c>
      <c r="N738" s="185">
        <v>13.513</v>
      </c>
      <c r="O738" s="185">
        <v>12.3949</v>
      </c>
      <c r="P738" s="185">
        <v>11.1981</v>
      </c>
      <c r="Q738" s="185">
        <v>9.7293000000000003</v>
      </c>
      <c r="R738" s="185">
        <v>13.7357</v>
      </c>
      <c r="S738" s="124"/>
      <c r="T738" s="127"/>
      <c r="U738" s="128"/>
      <c r="V738" s="128"/>
      <c r="W738" s="128"/>
      <c r="X738" s="128"/>
      <c r="Y738" s="128"/>
      <c r="Z738" s="128"/>
      <c r="AA738" s="128"/>
      <c r="AB738" s="128"/>
      <c r="AC738" s="128"/>
      <c r="AD738" s="128"/>
      <c r="AE738" s="128"/>
      <c r="AF738" s="128"/>
      <c r="AG738" s="128"/>
      <c r="AH738" s="128"/>
    </row>
    <row r="739" spans="1:34" x14ac:dyDescent="0.3">
      <c r="A739" s="181" t="s">
        <v>1734</v>
      </c>
      <c r="B739" s="181" t="s">
        <v>1661</v>
      </c>
      <c r="C739" s="181">
        <v>140351</v>
      </c>
      <c r="D739" s="184">
        <v>44579</v>
      </c>
      <c r="E739" s="185">
        <v>18.519400000000001</v>
      </c>
      <c r="F739" s="185">
        <v>-0.3846</v>
      </c>
      <c r="G739" s="185">
        <v>-0.18060000000000001</v>
      </c>
      <c r="H739" s="185">
        <v>0.185</v>
      </c>
      <c r="I739" s="185">
        <v>0.49869999999999998</v>
      </c>
      <c r="J739" s="185">
        <v>1.8416999999999999</v>
      </c>
      <c r="K739" s="185">
        <v>-0.40870000000000001</v>
      </c>
      <c r="L739" s="185">
        <v>4.9025999999999996</v>
      </c>
      <c r="M739" s="185">
        <v>10.378399999999999</v>
      </c>
      <c r="N739" s="185">
        <v>12.0893</v>
      </c>
      <c r="O739" s="185">
        <v>11.1768</v>
      </c>
      <c r="P739" s="185">
        <v>10.0816</v>
      </c>
      <c r="Q739" s="185">
        <v>8.8444000000000003</v>
      </c>
      <c r="R739" s="185">
        <v>12.4642</v>
      </c>
      <c r="S739" s="124"/>
      <c r="T739" s="127"/>
      <c r="U739" s="128"/>
      <c r="V739" s="128"/>
      <c r="W739" s="128"/>
      <c r="X739" s="128"/>
      <c r="Y739" s="128"/>
      <c r="Z739" s="128"/>
      <c r="AA739" s="128"/>
      <c r="AB739" s="128"/>
      <c r="AC739" s="128"/>
      <c r="AD739" s="128"/>
      <c r="AE739" s="128"/>
      <c r="AF739" s="128"/>
      <c r="AG739" s="128"/>
      <c r="AH739" s="128"/>
    </row>
    <row r="740" spans="1:34" x14ac:dyDescent="0.3">
      <c r="A740" s="181" t="s">
        <v>1734</v>
      </c>
      <c r="B740" s="181" t="s">
        <v>1662</v>
      </c>
      <c r="C740" s="181">
        <v>144461</v>
      </c>
      <c r="D740" s="184">
        <v>44579</v>
      </c>
      <c r="E740" s="185">
        <v>12.976599999999999</v>
      </c>
      <c r="F740" s="185">
        <v>-0.44340000000000002</v>
      </c>
      <c r="G740" s="185">
        <v>-0.34710000000000002</v>
      </c>
      <c r="H740" s="185">
        <v>0.15359999999999999</v>
      </c>
      <c r="I740" s="185">
        <v>0.81569999999999998</v>
      </c>
      <c r="J740" s="185">
        <v>2.2118000000000002</v>
      </c>
      <c r="K740" s="185">
        <v>-0.81779999999999997</v>
      </c>
      <c r="L740" s="185">
        <v>5.5163000000000002</v>
      </c>
      <c r="M740" s="185">
        <v>12.95</v>
      </c>
      <c r="N740" s="185">
        <v>13.614599999999999</v>
      </c>
      <c r="O740" s="185">
        <v>9.3036999999999992</v>
      </c>
      <c r="P740" s="185"/>
      <c r="Q740" s="185">
        <v>7.9715999999999996</v>
      </c>
      <c r="R740" s="185">
        <v>11.094099999999999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81" t="s">
        <v>1734</v>
      </c>
      <c r="B741" s="181" t="s">
        <v>1638</v>
      </c>
      <c r="C741" s="181">
        <v>144466</v>
      </c>
      <c r="D741" s="184">
        <v>44579</v>
      </c>
      <c r="E741" s="185">
        <v>13.695</v>
      </c>
      <c r="F741" s="185">
        <v>-0.4405</v>
      </c>
      <c r="G741" s="185">
        <v>-0.33400000000000002</v>
      </c>
      <c r="H741" s="185">
        <v>0.17780000000000001</v>
      </c>
      <c r="I741" s="185">
        <v>0.86470000000000002</v>
      </c>
      <c r="J741" s="185">
        <v>2.3229000000000002</v>
      </c>
      <c r="K741" s="185">
        <v>-0.50280000000000002</v>
      </c>
      <c r="L741" s="185">
        <v>6.2064000000000004</v>
      </c>
      <c r="M741" s="185">
        <v>14.0518</v>
      </c>
      <c r="N741" s="185">
        <v>15.1092</v>
      </c>
      <c r="O741" s="185">
        <v>11.0174</v>
      </c>
      <c r="P741" s="185"/>
      <c r="Q741" s="185">
        <v>9.6976999999999993</v>
      </c>
      <c r="R741" s="185">
        <v>12.6912</v>
      </c>
      <c r="S741" s="124"/>
      <c r="T741" s="127"/>
      <c r="U741" s="128"/>
      <c r="V741" s="128"/>
      <c r="W741" s="128"/>
      <c r="X741" s="128"/>
      <c r="Y741" s="128"/>
      <c r="Z741" s="128"/>
      <c r="AA741" s="128"/>
      <c r="AB741" s="128"/>
      <c r="AC741" s="128"/>
      <c r="AD741" s="128"/>
      <c r="AE741" s="128"/>
      <c r="AF741" s="128"/>
      <c r="AG741" s="128"/>
      <c r="AH741" s="128"/>
    </row>
    <row r="742" spans="1:34" x14ac:dyDescent="0.3">
      <c r="A742" s="181" t="s">
        <v>1734</v>
      </c>
      <c r="B742" s="181" t="s">
        <v>1663</v>
      </c>
      <c r="C742" s="181">
        <v>101585</v>
      </c>
      <c r="D742" s="184">
        <v>44579</v>
      </c>
      <c r="E742" s="185">
        <v>48.808999999999997</v>
      </c>
      <c r="F742" s="185">
        <v>-0.44059999999999999</v>
      </c>
      <c r="G742" s="185">
        <v>-0.35120000000000001</v>
      </c>
      <c r="H742" s="185">
        <v>0.3165</v>
      </c>
      <c r="I742" s="185">
        <v>1.2991999999999999</v>
      </c>
      <c r="J742" s="185">
        <v>2.8597000000000001</v>
      </c>
      <c r="K742" s="185">
        <v>0.10249999999999999</v>
      </c>
      <c r="L742" s="185">
        <v>5.6974999999999998</v>
      </c>
      <c r="M742" s="185">
        <v>14.414</v>
      </c>
      <c r="N742" s="185">
        <v>17.538399999999999</v>
      </c>
      <c r="O742" s="185">
        <v>11.100199999999999</v>
      </c>
      <c r="P742" s="185">
        <v>9.4612999999999996</v>
      </c>
      <c r="Q742" s="185">
        <v>9.5690000000000008</v>
      </c>
      <c r="R742" s="185">
        <v>13.395899999999999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81" t="s">
        <v>1734</v>
      </c>
      <c r="B743" s="181" t="s">
        <v>1639</v>
      </c>
      <c r="C743" s="181">
        <v>119128</v>
      </c>
      <c r="D743" s="184">
        <v>44579</v>
      </c>
      <c r="E743" s="185">
        <v>52.901000000000003</v>
      </c>
      <c r="F743" s="185">
        <v>-0.4385</v>
      </c>
      <c r="G743" s="185">
        <v>-0.34100000000000003</v>
      </c>
      <c r="H743" s="185">
        <v>0.33189999999999997</v>
      </c>
      <c r="I743" s="185">
        <v>1.3312999999999999</v>
      </c>
      <c r="J743" s="185">
        <v>2.9382999999999999</v>
      </c>
      <c r="K743" s="185">
        <v>0.31859999999999999</v>
      </c>
      <c r="L743" s="185">
        <v>6.1586999999999996</v>
      </c>
      <c r="M743" s="185">
        <v>15.147399999999999</v>
      </c>
      <c r="N743" s="185">
        <v>18.511099999999999</v>
      </c>
      <c r="O743" s="185">
        <v>11.9695</v>
      </c>
      <c r="P743" s="185">
        <v>10.6708</v>
      </c>
      <c r="Q743" s="185">
        <v>10.7155</v>
      </c>
      <c r="R743" s="185">
        <v>14.2867</v>
      </c>
      <c r="S743" s="124"/>
      <c r="T743" s="127"/>
      <c r="U743" s="128"/>
      <c r="V743" s="128"/>
      <c r="W743" s="128"/>
      <c r="X743" s="128"/>
      <c r="Y743" s="128"/>
      <c r="Z743" s="128"/>
      <c r="AA743" s="128"/>
      <c r="AB743" s="128"/>
      <c r="AC743" s="128"/>
      <c r="AD743" s="128"/>
      <c r="AE743" s="128"/>
      <c r="AF743" s="128"/>
      <c r="AG743" s="128"/>
      <c r="AH743" s="128"/>
    </row>
    <row r="744" spans="1:34" x14ac:dyDescent="0.3">
      <c r="A744" s="181" t="s">
        <v>1734</v>
      </c>
      <c r="B744" s="181" t="s">
        <v>1833</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1734</v>
      </c>
      <c r="B745" s="181" t="s">
        <v>1834</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1734</v>
      </c>
      <c r="B746" s="181" t="s">
        <v>1664</v>
      </c>
      <c r="C746" s="181">
        <v>133051</v>
      </c>
      <c r="D746" s="184">
        <v>44579</v>
      </c>
      <c r="E746" s="185">
        <v>17</v>
      </c>
      <c r="F746" s="185">
        <v>-5.8799999999999998E-2</v>
      </c>
      <c r="G746" s="185">
        <v>5.8900000000000001E-2</v>
      </c>
      <c r="H746" s="185">
        <v>0.23580000000000001</v>
      </c>
      <c r="I746" s="185">
        <v>0.41349999999999998</v>
      </c>
      <c r="J746" s="185">
        <v>1.1904999999999999</v>
      </c>
      <c r="K746" s="185">
        <v>0.53220000000000001</v>
      </c>
      <c r="L746" s="185">
        <v>3.8485</v>
      </c>
      <c r="M746" s="185">
        <v>6.383</v>
      </c>
      <c r="N746" s="185">
        <v>9.2545000000000002</v>
      </c>
      <c r="O746" s="185">
        <v>8.4361999999999995</v>
      </c>
      <c r="P746" s="185">
        <v>7.5894000000000004</v>
      </c>
      <c r="Q746" s="185">
        <v>7.7305999999999999</v>
      </c>
      <c r="R746" s="185">
        <v>6.7598000000000003</v>
      </c>
      <c r="S746" s="124"/>
      <c r="T746" s="127"/>
      <c r="U746" s="128"/>
      <c r="V746" s="128"/>
      <c r="W746" s="128"/>
      <c r="X746" s="128"/>
      <c r="Y746" s="128"/>
      <c r="Z746" s="128"/>
      <c r="AA746" s="128"/>
      <c r="AB746" s="128"/>
      <c r="AC746" s="128"/>
      <c r="AD746" s="128"/>
      <c r="AE746" s="128"/>
      <c r="AF746" s="128"/>
      <c r="AG746" s="128"/>
      <c r="AH746" s="128"/>
    </row>
    <row r="747" spans="1:34" x14ac:dyDescent="0.3">
      <c r="A747" s="181" t="s">
        <v>1734</v>
      </c>
      <c r="B747" s="181" t="s">
        <v>1640</v>
      </c>
      <c r="C747" s="181">
        <v>133054</v>
      </c>
      <c r="D747" s="184">
        <v>44579</v>
      </c>
      <c r="E747" s="185">
        <v>17.940000000000001</v>
      </c>
      <c r="F747" s="185">
        <v>-5.57E-2</v>
      </c>
      <c r="G747" s="185">
        <v>0.1116</v>
      </c>
      <c r="H747" s="185">
        <v>0.27950000000000003</v>
      </c>
      <c r="I747" s="185">
        <v>0.44790000000000002</v>
      </c>
      <c r="J747" s="185">
        <v>1.2987</v>
      </c>
      <c r="K747" s="185">
        <v>0.6734</v>
      </c>
      <c r="L747" s="185">
        <v>4.1811999999999996</v>
      </c>
      <c r="M747" s="185">
        <v>6.9130000000000003</v>
      </c>
      <c r="N747" s="185">
        <v>9.9939</v>
      </c>
      <c r="O747" s="185">
        <v>9.1305999999999994</v>
      </c>
      <c r="P747" s="185">
        <v>8.3520000000000003</v>
      </c>
      <c r="Q747" s="185">
        <v>8.5472999999999999</v>
      </c>
      <c r="R747" s="185">
        <v>7.4583000000000004</v>
      </c>
      <c r="S747" s="124"/>
      <c r="T747" s="127"/>
      <c r="U747" s="128"/>
      <c r="V747" s="128"/>
      <c r="W747" s="128"/>
      <c r="X747" s="128"/>
      <c r="Y747" s="128"/>
      <c r="Z747" s="128"/>
      <c r="AA747" s="128"/>
      <c r="AB747" s="128"/>
      <c r="AC747" s="128"/>
      <c r="AD747" s="128"/>
      <c r="AE747" s="128"/>
      <c r="AF747" s="128"/>
      <c r="AG747" s="128"/>
      <c r="AH747" s="128"/>
    </row>
    <row r="748" spans="1:34" x14ac:dyDescent="0.3">
      <c r="A748" s="181" t="s">
        <v>1734</v>
      </c>
      <c r="B748" s="181" t="s">
        <v>1665</v>
      </c>
      <c r="C748" s="181">
        <v>114982</v>
      </c>
      <c r="D748" s="184">
        <v>44579</v>
      </c>
      <c r="E748" s="185">
        <v>21.3216</v>
      </c>
      <c r="F748" s="185">
        <v>-0.5736</v>
      </c>
      <c r="G748" s="185">
        <v>-0.33139999999999997</v>
      </c>
      <c r="H748" s="185">
        <v>5.8200000000000002E-2</v>
      </c>
      <c r="I748" s="185">
        <v>1.1149</v>
      </c>
      <c r="J748" s="185">
        <v>3.0661</v>
      </c>
      <c r="K748" s="185">
        <v>-0.13300000000000001</v>
      </c>
      <c r="L748" s="185">
        <v>5.6036999999999999</v>
      </c>
      <c r="M748" s="185">
        <v>10.2364</v>
      </c>
      <c r="N748" s="185">
        <v>11.702199999999999</v>
      </c>
      <c r="O748" s="185">
        <v>9.8343000000000007</v>
      </c>
      <c r="P748" s="185">
        <v>6.6096000000000004</v>
      </c>
      <c r="Q748" s="185">
        <v>7.2091000000000003</v>
      </c>
      <c r="R748" s="185">
        <v>10.315799999999999</v>
      </c>
      <c r="S748" s="124"/>
      <c r="T748" s="127"/>
      <c r="U748" s="128"/>
      <c r="V748" s="128"/>
      <c r="W748" s="128"/>
      <c r="X748" s="128"/>
      <c r="Y748" s="128"/>
      <c r="Z748" s="128"/>
      <c r="AA748" s="128"/>
      <c r="AB748" s="128"/>
      <c r="AC748" s="128"/>
      <c r="AD748" s="128"/>
      <c r="AE748" s="128"/>
      <c r="AF748" s="128"/>
      <c r="AG748" s="128"/>
      <c r="AH748" s="128"/>
    </row>
    <row r="749" spans="1:34" x14ac:dyDescent="0.3">
      <c r="A749" s="181" t="s">
        <v>1734</v>
      </c>
      <c r="B749" s="181" t="s">
        <v>1641</v>
      </c>
      <c r="C749" s="181">
        <v>118452</v>
      </c>
      <c r="D749" s="184">
        <v>44579</v>
      </c>
      <c r="E749" s="185">
        <v>23.243400000000001</v>
      </c>
      <c r="F749" s="185">
        <v>-0.57110000000000005</v>
      </c>
      <c r="G749" s="185">
        <v>-0.32079999999999997</v>
      </c>
      <c r="H749" s="185">
        <v>7.7499999999999999E-2</v>
      </c>
      <c r="I749" s="185">
        <v>1.1536999999999999</v>
      </c>
      <c r="J749" s="185">
        <v>3.1577000000000002</v>
      </c>
      <c r="K749" s="185">
        <v>0.1167</v>
      </c>
      <c r="L749" s="185">
        <v>6.1473000000000004</v>
      </c>
      <c r="M749" s="185">
        <v>11.087</v>
      </c>
      <c r="N749" s="185">
        <v>12.791</v>
      </c>
      <c r="O749" s="185">
        <v>10.9918</v>
      </c>
      <c r="P749" s="185">
        <v>8.0149000000000008</v>
      </c>
      <c r="Q749" s="185">
        <v>8.0136000000000003</v>
      </c>
      <c r="R749" s="185">
        <v>11.388299999999999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81" t="s">
        <v>1734</v>
      </c>
      <c r="B750" s="181" t="s">
        <v>1642</v>
      </c>
      <c r="C750" s="181">
        <v>118477</v>
      </c>
      <c r="D750" s="184">
        <v>44579</v>
      </c>
      <c r="E750" s="185">
        <v>26.87</v>
      </c>
      <c r="F750" s="185">
        <v>-0.2228</v>
      </c>
      <c r="G750" s="185">
        <v>-7.4399999999999994E-2</v>
      </c>
      <c r="H750" s="185">
        <v>0.18640000000000001</v>
      </c>
      <c r="I750" s="185">
        <v>0.41110000000000002</v>
      </c>
      <c r="J750" s="185">
        <v>1.5879000000000001</v>
      </c>
      <c r="K750" s="185">
        <v>1.2816000000000001</v>
      </c>
      <c r="L750" s="185">
        <v>5.1662999999999997</v>
      </c>
      <c r="M750" s="185">
        <v>9.6735000000000007</v>
      </c>
      <c r="N750" s="185">
        <v>11.079000000000001</v>
      </c>
      <c r="O750" s="185">
        <v>9.6259999999999994</v>
      </c>
      <c r="P750" s="185">
        <v>7.7626999999999997</v>
      </c>
      <c r="Q750" s="185">
        <v>7.9539999999999997</v>
      </c>
      <c r="R750" s="185">
        <v>10.5854</v>
      </c>
      <c r="S750" s="124"/>
      <c r="T750" s="127"/>
      <c r="U750" s="128"/>
      <c r="V750" s="128"/>
      <c r="W750" s="128"/>
      <c r="X750" s="128"/>
      <c r="Y750" s="128"/>
      <c r="Z750" s="128"/>
      <c r="AA750" s="128"/>
      <c r="AB750" s="128"/>
      <c r="AC750" s="128"/>
      <c r="AD750" s="128"/>
      <c r="AE750" s="128"/>
      <c r="AF750" s="128"/>
      <c r="AG750" s="128"/>
      <c r="AH750" s="128"/>
    </row>
    <row r="751" spans="1:34" x14ac:dyDescent="0.3">
      <c r="A751" s="181" t="s">
        <v>1734</v>
      </c>
      <c r="B751" s="181" t="s">
        <v>1666</v>
      </c>
      <c r="C751" s="181">
        <v>108995</v>
      </c>
      <c r="D751" s="184">
        <v>44579</v>
      </c>
      <c r="E751" s="185">
        <v>25.06</v>
      </c>
      <c r="F751" s="185">
        <v>-0.1991</v>
      </c>
      <c r="G751" s="185">
        <v>-7.9699999999999993E-2</v>
      </c>
      <c r="H751" s="185">
        <v>0.15989999999999999</v>
      </c>
      <c r="I751" s="185">
        <v>0.40060000000000001</v>
      </c>
      <c r="J751" s="185">
        <v>1.4985999999999999</v>
      </c>
      <c r="K751" s="185">
        <v>1.0077</v>
      </c>
      <c r="L751" s="185">
        <v>4.5910000000000002</v>
      </c>
      <c r="M751" s="185">
        <v>8.7674000000000003</v>
      </c>
      <c r="N751" s="185">
        <v>9.9123000000000001</v>
      </c>
      <c r="O751" s="185">
        <v>8.5650999999999993</v>
      </c>
      <c r="P751" s="185">
        <v>6.6879</v>
      </c>
      <c r="Q751" s="185">
        <v>6.9782999999999999</v>
      </c>
      <c r="R751" s="185">
        <v>9.4215</v>
      </c>
      <c r="S751" s="124"/>
      <c r="T751" s="127"/>
      <c r="U751" s="128"/>
      <c r="V751" s="128"/>
      <c r="W751" s="128"/>
      <c r="X751" s="128"/>
      <c r="Y751" s="128"/>
      <c r="Z751" s="128"/>
      <c r="AA751" s="128"/>
      <c r="AB751" s="128"/>
      <c r="AC751" s="128"/>
      <c r="AD751" s="128"/>
      <c r="AE751" s="128"/>
      <c r="AF751" s="128"/>
      <c r="AG751" s="128"/>
      <c r="AH751" s="128"/>
    </row>
    <row r="752" spans="1:34" x14ac:dyDescent="0.3">
      <c r="A752" s="181" t="s">
        <v>1734</v>
      </c>
      <c r="B752" s="181" t="s">
        <v>1643</v>
      </c>
      <c r="C752" s="181">
        <v>146457</v>
      </c>
      <c r="D752" s="184">
        <v>44579</v>
      </c>
      <c r="E752" s="185">
        <v>13.4847</v>
      </c>
      <c r="F752" s="185">
        <v>-0.34949999999999998</v>
      </c>
      <c r="G752" s="185">
        <v>-0.2382</v>
      </c>
      <c r="H752" s="185">
        <v>8.6800000000000002E-2</v>
      </c>
      <c r="I752" s="185">
        <v>0.65310000000000001</v>
      </c>
      <c r="J752" s="185">
        <v>2.2692000000000001</v>
      </c>
      <c r="K752" s="185">
        <v>0.3266</v>
      </c>
      <c r="L752" s="185">
        <v>5.4406999999999996</v>
      </c>
      <c r="M752" s="185">
        <v>11.6274</v>
      </c>
      <c r="N752" s="185">
        <v>13.358700000000001</v>
      </c>
      <c r="O752" s="185"/>
      <c r="P752" s="185"/>
      <c r="Q752" s="185">
        <v>10.9741</v>
      </c>
      <c r="R752" s="185">
        <v>11.261699999999999</v>
      </c>
      <c r="S752" s="124"/>
      <c r="T752" s="127"/>
      <c r="U752" s="128"/>
      <c r="V752" s="128"/>
      <c r="W752" s="128"/>
      <c r="X752" s="128"/>
      <c r="Y752" s="128"/>
      <c r="Z752" s="128"/>
      <c r="AA752" s="128"/>
      <c r="AB752" s="128"/>
      <c r="AC752" s="128"/>
      <c r="AD752" s="128"/>
      <c r="AE752" s="128"/>
      <c r="AF752" s="128"/>
      <c r="AG752" s="128"/>
      <c r="AH752" s="128"/>
    </row>
    <row r="753" spans="1:34" x14ac:dyDescent="0.3">
      <c r="A753" s="181" t="s">
        <v>1734</v>
      </c>
      <c r="B753" s="181" t="s">
        <v>1667</v>
      </c>
      <c r="C753" s="181">
        <v>146456</v>
      </c>
      <c r="D753" s="184">
        <v>44579</v>
      </c>
      <c r="E753" s="185">
        <v>12.8165</v>
      </c>
      <c r="F753" s="185">
        <v>-0.3538</v>
      </c>
      <c r="G753" s="185">
        <v>-0.25530000000000003</v>
      </c>
      <c r="H753" s="185">
        <v>5.5399999999999998E-2</v>
      </c>
      <c r="I753" s="185">
        <v>0.58699999999999997</v>
      </c>
      <c r="J753" s="185">
        <v>2.1154000000000002</v>
      </c>
      <c r="K753" s="185">
        <v>-0.1013</v>
      </c>
      <c r="L753" s="185">
        <v>4.5339999999999998</v>
      </c>
      <c r="M753" s="185">
        <v>10.2087</v>
      </c>
      <c r="N753" s="185">
        <v>11.4381</v>
      </c>
      <c r="O753" s="185"/>
      <c r="P753" s="185"/>
      <c r="Q753" s="185">
        <v>9.0269999999999992</v>
      </c>
      <c r="R753" s="185">
        <v>9.3648000000000007</v>
      </c>
      <c r="S753" s="124"/>
      <c r="T753" s="127"/>
      <c r="U753" s="128"/>
      <c r="V753" s="128"/>
      <c r="W753" s="128"/>
      <c r="X753" s="128"/>
      <c r="Y753" s="128"/>
      <c r="Z753" s="128"/>
      <c r="AA753" s="128"/>
      <c r="AB753" s="128"/>
      <c r="AC753" s="128"/>
      <c r="AD753" s="128"/>
      <c r="AE753" s="128"/>
      <c r="AF753" s="128"/>
      <c r="AG753" s="128"/>
      <c r="AH753" s="128"/>
    </row>
    <row r="754" spans="1:34" x14ac:dyDescent="0.3">
      <c r="A754" s="181" t="s">
        <v>1734</v>
      </c>
      <c r="B754" s="181" t="s">
        <v>1668</v>
      </c>
      <c r="C754" s="181">
        <v>131372</v>
      </c>
      <c r="D754" s="184">
        <v>44579</v>
      </c>
      <c r="E754" s="185">
        <v>18.593499999999999</v>
      </c>
      <c r="F754" s="185">
        <v>-0.33979999999999999</v>
      </c>
      <c r="G754" s="185">
        <v>-0.16159999999999999</v>
      </c>
      <c r="H754" s="185">
        <v>0.1082</v>
      </c>
      <c r="I754" s="185">
        <v>0.73519999999999996</v>
      </c>
      <c r="J754" s="185">
        <v>2.0381999999999998</v>
      </c>
      <c r="K754" s="185">
        <v>1.7139</v>
      </c>
      <c r="L754" s="185">
        <v>6.7824999999999998</v>
      </c>
      <c r="M754" s="185">
        <v>11.033099999999999</v>
      </c>
      <c r="N754" s="185">
        <v>11.9376</v>
      </c>
      <c r="O754" s="185">
        <v>10.352</v>
      </c>
      <c r="P754" s="185">
        <v>9.4701000000000004</v>
      </c>
      <c r="Q754" s="185">
        <v>8.9041999999999994</v>
      </c>
      <c r="R754" s="185">
        <v>11.1378</v>
      </c>
      <c r="S754" s="124"/>
      <c r="T754" s="127"/>
      <c r="U754" s="128"/>
      <c r="V754" s="128"/>
      <c r="W754" s="128"/>
      <c r="X754" s="128"/>
      <c r="Y754" s="128"/>
      <c r="Z754" s="128"/>
      <c r="AA754" s="128"/>
      <c r="AB754" s="128"/>
      <c r="AC754" s="128"/>
      <c r="AD754" s="128"/>
      <c r="AE754" s="128"/>
      <c r="AF754" s="128"/>
      <c r="AG754" s="128"/>
      <c r="AH754" s="128"/>
    </row>
    <row r="755" spans="1:34" x14ac:dyDescent="0.3">
      <c r="A755" s="181" t="s">
        <v>1734</v>
      </c>
      <c r="B755" s="181" t="s">
        <v>1644</v>
      </c>
      <c r="C755" s="181">
        <v>131373</v>
      </c>
      <c r="D755" s="184">
        <v>44579</v>
      </c>
      <c r="E755" s="185">
        <v>19.6723</v>
      </c>
      <c r="F755" s="185">
        <v>-0.33639999999999998</v>
      </c>
      <c r="G755" s="185">
        <v>-0.1497</v>
      </c>
      <c r="H755" s="185">
        <v>0.1278</v>
      </c>
      <c r="I755" s="185">
        <v>0.77510000000000001</v>
      </c>
      <c r="J755" s="185">
        <v>2.1295999999999999</v>
      </c>
      <c r="K755" s="185">
        <v>1.9739</v>
      </c>
      <c r="L755" s="185">
        <v>7.3247</v>
      </c>
      <c r="M755" s="185">
        <v>11.8628</v>
      </c>
      <c r="N755" s="185">
        <v>13.0352</v>
      </c>
      <c r="O755" s="185">
        <v>11.366199999999999</v>
      </c>
      <c r="P755" s="185">
        <v>10.371499999999999</v>
      </c>
      <c r="Q755" s="185">
        <v>9.7522000000000002</v>
      </c>
      <c r="R755" s="185">
        <v>12.2098</v>
      </c>
      <c r="S755" s="124"/>
      <c r="T755" s="127"/>
      <c r="U755" s="128"/>
      <c r="V755" s="128"/>
      <c r="W755" s="128"/>
      <c r="X755" s="128"/>
      <c r="Y755" s="128"/>
      <c r="Z755" s="128"/>
      <c r="AA755" s="128"/>
      <c r="AB755" s="128"/>
      <c r="AC755" s="128"/>
      <c r="AD755" s="128"/>
      <c r="AE755" s="128"/>
      <c r="AF755" s="128"/>
      <c r="AG755" s="128"/>
      <c r="AH755" s="128"/>
    </row>
    <row r="756" spans="1:34" x14ac:dyDescent="0.3">
      <c r="A756" s="181" t="s">
        <v>1734</v>
      </c>
      <c r="B756" s="181" t="s">
        <v>1645</v>
      </c>
      <c r="C756" s="181">
        <v>119802</v>
      </c>
      <c r="D756" s="184">
        <v>44579</v>
      </c>
      <c r="E756" s="185">
        <v>24.966000000000001</v>
      </c>
      <c r="F756" s="185">
        <v>-0.18390000000000001</v>
      </c>
      <c r="G756" s="185">
        <v>-7.5999999999999998E-2</v>
      </c>
      <c r="H756" s="185">
        <v>0.31740000000000002</v>
      </c>
      <c r="I756" s="185">
        <v>0.64500000000000002</v>
      </c>
      <c r="J756" s="185">
        <v>1.6531</v>
      </c>
      <c r="K756" s="185">
        <v>1.3476999999999999</v>
      </c>
      <c r="L756" s="185">
        <v>5.9542999999999999</v>
      </c>
      <c r="M756" s="185">
        <v>13.3993</v>
      </c>
      <c r="N756" s="185">
        <v>16.925799999999999</v>
      </c>
      <c r="O756" s="185">
        <v>11.5105</v>
      </c>
      <c r="P756" s="185">
        <v>9.3490000000000002</v>
      </c>
      <c r="Q756" s="185">
        <v>9.3912999999999993</v>
      </c>
      <c r="R756" s="185">
        <v>13.757199999999999</v>
      </c>
      <c r="S756" s="124"/>
      <c r="T756" s="127"/>
      <c r="U756" s="128"/>
      <c r="V756" s="128"/>
      <c r="W756" s="128"/>
      <c r="X756" s="128"/>
      <c r="Y756" s="128"/>
      <c r="Z756" s="128"/>
      <c r="AA756" s="128"/>
      <c r="AB756" s="128"/>
      <c r="AC756" s="128"/>
      <c r="AD756" s="128"/>
      <c r="AE756" s="128"/>
      <c r="AF756" s="128"/>
      <c r="AG756" s="128"/>
      <c r="AH756" s="128"/>
    </row>
    <row r="757" spans="1:34" x14ac:dyDescent="0.3">
      <c r="A757" s="181" t="s">
        <v>1734</v>
      </c>
      <c r="B757" s="181" t="s">
        <v>1669</v>
      </c>
      <c r="C757" s="181">
        <v>115887</v>
      </c>
      <c r="D757" s="184">
        <v>44579</v>
      </c>
      <c r="E757" s="185">
        <v>23.216999999999999</v>
      </c>
      <c r="F757" s="185">
        <v>-0.18490000000000001</v>
      </c>
      <c r="G757" s="185">
        <v>-8.6099999999999996E-2</v>
      </c>
      <c r="H757" s="185">
        <v>0.3024</v>
      </c>
      <c r="I757" s="185">
        <v>0.61099999999999999</v>
      </c>
      <c r="J757" s="185">
        <v>1.575</v>
      </c>
      <c r="K757" s="185">
        <v>1.1193</v>
      </c>
      <c r="L757" s="185">
        <v>5.4743000000000004</v>
      </c>
      <c r="M757" s="185">
        <v>12.6328</v>
      </c>
      <c r="N757" s="185">
        <v>15.9169</v>
      </c>
      <c r="O757" s="185">
        <v>10.4954</v>
      </c>
      <c r="P757" s="185">
        <v>8.4242000000000008</v>
      </c>
      <c r="Q757" s="185">
        <v>8.5556999999999999</v>
      </c>
      <c r="R757" s="185">
        <v>12.7532</v>
      </c>
      <c r="S757" s="124"/>
      <c r="T757" s="127"/>
      <c r="U757" s="128"/>
      <c r="V757" s="128"/>
      <c r="W757" s="128"/>
      <c r="X757" s="128"/>
      <c r="Y757" s="128"/>
      <c r="Z757" s="128"/>
      <c r="AA757" s="128"/>
      <c r="AB757" s="128"/>
      <c r="AC757" s="128"/>
      <c r="AD757" s="128"/>
      <c r="AE757" s="128"/>
      <c r="AF757" s="128"/>
      <c r="AG757" s="128"/>
      <c r="AH757" s="128"/>
    </row>
    <row r="758" spans="1:34" x14ac:dyDescent="0.3">
      <c r="A758" s="181" t="s">
        <v>1734</v>
      </c>
      <c r="B758" s="181" t="s">
        <v>1646</v>
      </c>
      <c r="C758" s="181">
        <v>140444</v>
      </c>
      <c r="D758" s="184">
        <v>44579</v>
      </c>
      <c r="E758" s="185">
        <v>17.4221</v>
      </c>
      <c r="F758" s="185">
        <v>-0.71289999999999998</v>
      </c>
      <c r="G758" s="185">
        <v>-0.56840000000000002</v>
      </c>
      <c r="H758" s="185">
        <v>-3.8399999999999997E-2</v>
      </c>
      <c r="I758" s="185">
        <v>0.79079999999999995</v>
      </c>
      <c r="J758" s="185">
        <v>2.7549000000000001</v>
      </c>
      <c r="K758" s="185">
        <v>-0.38019999999999998</v>
      </c>
      <c r="L758" s="185">
        <v>8.5151000000000003</v>
      </c>
      <c r="M758" s="185">
        <v>15.9834</v>
      </c>
      <c r="N758" s="185">
        <v>18.990400000000001</v>
      </c>
      <c r="O758" s="185">
        <v>15.434799999999999</v>
      </c>
      <c r="P758" s="185"/>
      <c r="Q758" s="185">
        <v>11.832000000000001</v>
      </c>
      <c r="R758" s="185">
        <v>17.031400000000001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81" t="s">
        <v>1734</v>
      </c>
      <c r="B759" s="181" t="s">
        <v>1670</v>
      </c>
      <c r="C759" s="181">
        <v>140447</v>
      </c>
      <c r="D759" s="184">
        <v>44579</v>
      </c>
      <c r="E759" s="185">
        <v>15.860900000000001</v>
      </c>
      <c r="F759" s="185">
        <v>-0.71799999999999997</v>
      </c>
      <c r="G759" s="185">
        <v>-0.58979999999999999</v>
      </c>
      <c r="H759" s="185">
        <v>-7.5600000000000001E-2</v>
      </c>
      <c r="I759" s="185">
        <v>0.71689999999999998</v>
      </c>
      <c r="J759" s="185">
        <v>2.5825</v>
      </c>
      <c r="K759" s="185">
        <v>-0.83589999999999998</v>
      </c>
      <c r="L759" s="185">
        <v>7.5330000000000004</v>
      </c>
      <c r="M759" s="185">
        <v>14.422499999999999</v>
      </c>
      <c r="N759" s="185">
        <v>16.932099999999998</v>
      </c>
      <c r="O759" s="185">
        <v>13.5303</v>
      </c>
      <c r="P759" s="185"/>
      <c r="Q759" s="185">
        <v>9.7370000000000001</v>
      </c>
      <c r="R759" s="185">
        <v>15.0768</v>
      </c>
      <c r="S759" s="124"/>
      <c r="T759" s="127"/>
      <c r="U759" s="128"/>
      <c r="V759" s="128"/>
      <c r="W759" s="128"/>
      <c r="X759" s="128"/>
      <c r="Y759" s="128"/>
      <c r="Z759" s="128"/>
      <c r="AA759" s="128"/>
      <c r="AB759" s="128"/>
      <c r="AC759" s="128"/>
      <c r="AD759" s="128"/>
      <c r="AE759" s="128"/>
      <c r="AF759" s="128"/>
      <c r="AG759" s="128"/>
      <c r="AH759" s="128"/>
    </row>
    <row r="760" spans="1:34" x14ac:dyDescent="0.3">
      <c r="A760" s="181" t="s">
        <v>1734</v>
      </c>
      <c r="B760" s="181" t="s">
        <v>1647</v>
      </c>
      <c r="C760" s="181">
        <v>145693</v>
      </c>
      <c r="D760" s="184">
        <v>44579</v>
      </c>
      <c r="E760" s="185">
        <v>15.369</v>
      </c>
      <c r="F760" s="185">
        <v>-0.40820000000000001</v>
      </c>
      <c r="G760" s="185">
        <v>-0.25309999999999999</v>
      </c>
      <c r="H760" s="185">
        <v>0.28060000000000002</v>
      </c>
      <c r="I760" s="185">
        <v>0.66149999999999998</v>
      </c>
      <c r="J760" s="185">
        <v>2.4258999999999999</v>
      </c>
      <c r="K760" s="185">
        <v>0.62860000000000005</v>
      </c>
      <c r="L760" s="185">
        <v>6.9817999999999998</v>
      </c>
      <c r="M760" s="185">
        <v>14.1065</v>
      </c>
      <c r="N760" s="185">
        <v>17.383299999999998</v>
      </c>
      <c r="O760" s="185">
        <v>15.1578</v>
      </c>
      <c r="P760" s="185"/>
      <c r="Q760" s="185">
        <v>14.9199</v>
      </c>
      <c r="R760" s="185">
        <v>16.073</v>
      </c>
      <c r="S760" s="124"/>
      <c r="T760" s="127"/>
      <c r="U760" s="128"/>
      <c r="V760" s="128"/>
      <c r="W760" s="128"/>
      <c r="X760" s="128"/>
      <c r="Y760" s="128"/>
      <c r="Z760" s="128"/>
      <c r="AA760" s="128"/>
      <c r="AB760" s="128"/>
      <c r="AC760" s="128"/>
      <c r="AD760" s="128"/>
      <c r="AE760" s="128"/>
      <c r="AF760" s="128"/>
      <c r="AG760" s="128"/>
      <c r="AH760" s="128"/>
    </row>
    <row r="761" spans="1:34" x14ac:dyDescent="0.3">
      <c r="A761" s="181" t="s">
        <v>1734</v>
      </c>
      <c r="B761" s="181" t="s">
        <v>1671</v>
      </c>
      <c r="C761" s="181">
        <v>145695</v>
      </c>
      <c r="D761" s="184">
        <v>44579</v>
      </c>
      <c r="E761" s="185">
        <v>14.859</v>
      </c>
      <c r="F761" s="185">
        <v>-0.41549999999999998</v>
      </c>
      <c r="G761" s="185">
        <v>-0.26850000000000002</v>
      </c>
      <c r="H761" s="185">
        <v>0.25640000000000002</v>
      </c>
      <c r="I761" s="185">
        <v>0.623</v>
      </c>
      <c r="J761" s="185">
        <v>2.3347000000000002</v>
      </c>
      <c r="K761" s="185">
        <v>0.36470000000000002</v>
      </c>
      <c r="L761" s="185">
        <v>6.4169999999999998</v>
      </c>
      <c r="M761" s="185">
        <v>13.2201</v>
      </c>
      <c r="N761" s="185">
        <v>16.1858</v>
      </c>
      <c r="O761" s="185">
        <v>13.9161</v>
      </c>
      <c r="P761" s="185"/>
      <c r="Q761" s="185">
        <v>13.671799999999999</v>
      </c>
      <c r="R761" s="185">
        <v>14.913</v>
      </c>
      <c r="S761" s="124"/>
      <c r="T761" s="127"/>
      <c r="U761" s="128"/>
      <c r="V761" s="128"/>
      <c r="W761" s="128"/>
      <c r="X761" s="128"/>
      <c r="Y761" s="128"/>
      <c r="Z761" s="128"/>
      <c r="AA761" s="128"/>
      <c r="AB761" s="128"/>
      <c r="AC761" s="128"/>
      <c r="AD761" s="128"/>
      <c r="AE761" s="128"/>
      <c r="AF761" s="128"/>
      <c r="AG761" s="128"/>
      <c r="AH761" s="128"/>
    </row>
    <row r="762" spans="1:34" x14ac:dyDescent="0.3">
      <c r="A762" s="181" t="s">
        <v>1734</v>
      </c>
      <c r="B762" s="181" t="s">
        <v>1672</v>
      </c>
      <c r="C762" s="181">
        <v>134593</v>
      </c>
      <c r="D762" s="184">
        <v>44579</v>
      </c>
      <c r="E762" s="185">
        <v>12.5114</v>
      </c>
      <c r="F762" s="185">
        <v>-0.4955</v>
      </c>
      <c r="G762" s="185">
        <v>-0.43930000000000002</v>
      </c>
      <c r="H762" s="185">
        <v>0.17860000000000001</v>
      </c>
      <c r="I762" s="185">
        <v>0.74399999999999999</v>
      </c>
      <c r="J762" s="185">
        <v>2.6181000000000001</v>
      </c>
      <c r="K762" s="185">
        <v>-0.52869999999999995</v>
      </c>
      <c r="L762" s="185">
        <v>4.1532</v>
      </c>
      <c r="M762" s="185">
        <v>10.069699999999999</v>
      </c>
      <c r="N762" s="185">
        <v>12.4176</v>
      </c>
      <c r="O762" s="185">
        <v>2.9000000000000001E-2</v>
      </c>
      <c r="P762" s="185">
        <v>2.7431999999999999</v>
      </c>
      <c r="Q762" s="185">
        <v>3.4298999999999999</v>
      </c>
      <c r="R762" s="185">
        <v>2.7703000000000002</v>
      </c>
      <c r="S762" s="124"/>
      <c r="T762" s="127"/>
      <c r="U762" s="128"/>
      <c r="V762" s="128"/>
      <c r="W762" s="128"/>
      <c r="X762" s="128"/>
      <c r="Y762" s="128"/>
      <c r="Z762" s="128"/>
      <c r="AA762" s="128"/>
      <c r="AB762" s="128"/>
      <c r="AC762" s="128"/>
      <c r="AD762" s="128"/>
      <c r="AE762" s="128"/>
      <c r="AF762" s="128"/>
      <c r="AG762" s="128"/>
      <c r="AH762" s="128"/>
    </row>
    <row r="763" spans="1:34" x14ac:dyDescent="0.3">
      <c r="A763" s="181" t="s">
        <v>1734</v>
      </c>
      <c r="B763" s="181" t="s">
        <v>1648</v>
      </c>
      <c r="C763" s="181">
        <v>134594</v>
      </c>
      <c r="D763" s="184">
        <v>44579</v>
      </c>
      <c r="E763" s="185">
        <v>13.3531</v>
      </c>
      <c r="F763" s="185">
        <v>-0.49330000000000002</v>
      </c>
      <c r="G763" s="185">
        <v>-0.42949999999999999</v>
      </c>
      <c r="H763" s="185">
        <v>0.1951</v>
      </c>
      <c r="I763" s="185">
        <v>0.77659999999999996</v>
      </c>
      <c r="J763" s="185">
        <v>2.694</v>
      </c>
      <c r="K763" s="185">
        <v>-0.31879999999999997</v>
      </c>
      <c r="L763" s="185">
        <v>4.6063000000000001</v>
      </c>
      <c r="M763" s="185">
        <v>10.7727</v>
      </c>
      <c r="N763" s="185">
        <v>13.3588</v>
      </c>
      <c r="O763" s="185">
        <v>0.85719999999999996</v>
      </c>
      <c r="P763" s="185">
        <v>3.7225999999999999</v>
      </c>
      <c r="Q763" s="185">
        <v>4.4485000000000001</v>
      </c>
      <c r="R763" s="185">
        <v>3.6469999999999998</v>
      </c>
      <c r="S763" s="124"/>
      <c r="T763" s="127"/>
      <c r="U763" s="128"/>
      <c r="V763" s="128"/>
      <c r="W763" s="128"/>
      <c r="X763" s="128"/>
      <c r="Y763" s="128"/>
      <c r="Z763" s="128"/>
      <c r="AA763" s="128"/>
      <c r="AB763" s="128"/>
      <c r="AC763" s="128"/>
      <c r="AD763" s="128"/>
      <c r="AE763" s="128"/>
      <c r="AF763" s="128"/>
      <c r="AG763" s="128"/>
      <c r="AH763" s="128"/>
    </row>
    <row r="764" spans="1:34" x14ac:dyDescent="0.3">
      <c r="A764" s="181" t="s">
        <v>1734</v>
      </c>
      <c r="B764" s="181" t="s">
        <v>1673</v>
      </c>
      <c r="C764" s="181">
        <v>147700</v>
      </c>
      <c r="D764" s="184">
        <v>44579</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1734</v>
      </c>
      <c r="B765" s="181" t="s">
        <v>1649</v>
      </c>
      <c r="C765" s="181">
        <v>147697</v>
      </c>
      <c r="D765" s="184">
        <v>44579</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1734</v>
      </c>
      <c r="B766" s="181" t="s">
        <v>1674</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1734</v>
      </c>
      <c r="B767" s="181" t="s">
        <v>1650</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1734</v>
      </c>
      <c r="B768" s="181" t="s">
        <v>1675</v>
      </c>
      <c r="C768" s="181">
        <v>138372</v>
      </c>
      <c r="D768" s="184">
        <v>44579</v>
      </c>
      <c r="E768" s="185">
        <v>39.895000000000003</v>
      </c>
      <c r="F768" s="185">
        <v>-0.19009999999999999</v>
      </c>
      <c r="G768" s="185">
        <v>-0.16139999999999999</v>
      </c>
      <c r="H768" s="185">
        <v>-8.2400000000000001E-2</v>
      </c>
      <c r="I768" s="185">
        <v>0.2228</v>
      </c>
      <c r="J768" s="185">
        <v>0.9274</v>
      </c>
      <c r="K768" s="185">
        <v>0</v>
      </c>
      <c r="L768" s="185">
        <v>3.6886000000000001</v>
      </c>
      <c r="M768" s="185">
        <v>10.0054</v>
      </c>
      <c r="N768" s="185">
        <v>11.971500000000001</v>
      </c>
      <c r="O768" s="185">
        <v>9.2982999999999993</v>
      </c>
      <c r="P768" s="185">
        <v>8.1450999999999993</v>
      </c>
      <c r="Q768" s="185">
        <v>8.0067000000000004</v>
      </c>
      <c r="R768" s="185">
        <v>8.6766000000000005</v>
      </c>
      <c r="S768" s="124"/>
      <c r="T768" s="127"/>
      <c r="U768" s="128"/>
      <c r="V768" s="128"/>
      <c r="W768" s="128"/>
      <c r="X768" s="128"/>
      <c r="Y768" s="128"/>
      <c r="Z768" s="128"/>
      <c r="AA768" s="128"/>
      <c r="AB768" s="128"/>
      <c r="AC768" s="128"/>
      <c r="AD768" s="128"/>
      <c r="AE768" s="128"/>
      <c r="AF768" s="128"/>
      <c r="AG768" s="128"/>
      <c r="AH768" s="128"/>
    </row>
    <row r="769" spans="1:34" x14ac:dyDescent="0.3">
      <c r="A769" s="181" t="s">
        <v>1734</v>
      </c>
      <c r="B769" s="181" t="s">
        <v>1651</v>
      </c>
      <c r="C769" s="181">
        <v>138376</v>
      </c>
      <c r="D769" s="184">
        <v>44579</v>
      </c>
      <c r="E769" s="185">
        <v>43.939300000000003</v>
      </c>
      <c r="F769" s="185">
        <v>-0.18790000000000001</v>
      </c>
      <c r="G769" s="185">
        <v>-0.152</v>
      </c>
      <c r="H769" s="185">
        <v>-6.6000000000000003E-2</v>
      </c>
      <c r="I769" s="185">
        <v>0.25600000000000001</v>
      </c>
      <c r="J769" s="185">
        <v>1.0097</v>
      </c>
      <c r="K769" s="185">
        <v>0.24890000000000001</v>
      </c>
      <c r="L769" s="185">
        <v>4.2309999999999999</v>
      </c>
      <c r="M769" s="185">
        <v>10.9856</v>
      </c>
      <c r="N769" s="185">
        <v>13.365399999999999</v>
      </c>
      <c r="O769" s="185">
        <v>10.552099999999999</v>
      </c>
      <c r="P769" s="185">
        <v>9.4354999999999993</v>
      </c>
      <c r="Q769" s="185">
        <v>9.7662999999999993</v>
      </c>
      <c r="R769" s="185">
        <v>10.0068</v>
      </c>
      <c r="S769" s="124"/>
      <c r="T769" s="127"/>
      <c r="U769" s="128"/>
      <c r="V769" s="128"/>
      <c r="W769" s="128"/>
      <c r="X769" s="128"/>
      <c r="Y769" s="128"/>
      <c r="Z769" s="128"/>
      <c r="AA769" s="128"/>
      <c r="AB769" s="128"/>
      <c r="AC769" s="128"/>
      <c r="AD769" s="128"/>
      <c r="AE769" s="128"/>
      <c r="AF769" s="128"/>
      <c r="AG769" s="128"/>
      <c r="AH769" s="128"/>
    </row>
    <row r="770" spans="1:34" x14ac:dyDescent="0.3">
      <c r="A770" s="181" t="s">
        <v>1734</v>
      </c>
      <c r="B770" s="181" t="s">
        <v>1835</v>
      </c>
      <c r="C770" s="181"/>
      <c r="D770" s="184"/>
      <c r="E770" s="185"/>
      <c r="F770" s="185"/>
      <c r="G770" s="185"/>
      <c r="H770" s="185"/>
      <c r="I770" s="185"/>
      <c r="J770" s="185"/>
      <c r="K770" s="185"/>
      <c r="L770" s="185"/>
      <c r="M770" s="185"/>
      <c r="N770" s="185"/>
      <c r="O770" s="185"/>
      <c r="P770" s="185"/>
      <c r="Q770" s="185"/>
      <c r="R770" s="185"/>
      <c r="S770" s="124"/>
      <c r="T770" s="127"/>
      <c r="U770" s="128"/>
      <c r="V770" s="128"/>
      <c r="W770" s="128"/>
      <c r="X770" s="128"/>
      <c r="Y770" s="128"/>
      <c r="Z770" s="128"/>
      <c r="AA770" s="128"/>
      <c r="AB770" s="128"/>
      <c r="AC770" s="128"/>
      <c r="AD770" s="128"/>
      <c r="AE770" s="128"/>
      <c r="AF770" s="128"/>
      <c r="AG770" s="128"/>
      <c r="AH770" s="128"/>
    </row>
    <row r="771" spans="1:34" x14ac:dyDescent="0.3">
      <c r="A771" s="181" t="s">
        <v>1734</v>
      </c>
      <c r="B771" s="181" t="s">
        <v>1836</v>
      </c>
      <c r="C771" s="181"/>
      <c r="D771" s="184"/>
      <c r="E771" s="185"/>
      <c r="F771" s="185"/>
      <c r="G771" s="185"/>
      <c r="H771" s="185"/>
      <c r="I771" s="185"/>
      <c r="J771" s="185"/>
      <c r="K771" s="185"/>
      <c r="L771" s="185"/>
      <c r="M771" s="185"/>
      <c r="N771" s="185"/>
      <c r="O771" s="185"/>
      <c r="P771" s="185"/>
      <c r="Q771" s="185"/>
      <c r="R771" s="185"/>
      <c r="S771" s="124"/>
      <c r="T771" s="127"/>
      <c r="U771" s="128"/>
      <c r="V771" s="128"/>
      <c r="W771" s="128"/>
      <c r="X771" s="128"/>
      <c r="Y771" s="128"/>
      <c r="Z771" s="128"/>
      <c r="AA771" s="128"/>
      <c r="AB771" s="128"/>
      <c r="AC771" s="128"/>
      <c r="AD771" s="128"/>
      <c r="AE771" s="128"/>
      <c r="AF771" s="128"/>
      <c r="AG771" s="128"/>
      <c r="AH771" s="128"/>
    </row>
    <row r="772" spans="1:34" x14ac:dyDescent="0.3">
      <c r="A772" s="181" t="s">
        <v>1734</v>
      </c>
      <c r="B772" s="181" t="s">
        <v>1652</v>
      </c>
      <c r="C772" s="181">
        <v>134643</v>
      </c>
      <c r="D772" s="184">
        <v>44579</v>
      </c>
      <c r="E772" s="185">
        <v>19.063099999999999</v>
      </c>
      <c r="F772" s="185">
        <v>-0.36009999999999998</v>
      </c>
      <c r="G772" s="185">
        <v>-0.1331</v>
      </c>
      <c r="H772" s="185">
        <v>0.36430000000000001</v>
      </c>
      <c r="I772" s="185">
        <v>0.88590000000000002</v>
      </c>
      <c r="J772" s="185">
        <v>2.5057999999999998</v>
      </c>
      <c r="K772" s="185">
        <v>1.4551000000000001</v>
      </c>
      <c r="L772" s="185">
        <v>6.3101000000000003</v>
      </c>
      <c r="M772" s="185">
        <v>12.438800000000001</v>
      </c>
      <c r="N772" s="185">
        <v>14.138</v>
      </c>
      <c r="O772" s="185">
        <v>12.772</v>
      </c>
      <c r="P772" s="185">
        <v>10.7059</v>
      </c>
      <c r="Q772" s="185">
        <v>10.184699999999999</v>
      </c>
      <c r="R772" s="185">
        <v>13.433400000000001</v>
      </c>
      <c r="S772" s="124"/>
      <c r="T772" s="127"/>
      <c r="U772" s="128"/>
      <c r="V772" s="128"/>
      <c r="W772" s="128"/>
      <c r="X772" s="128"/>
      <c r="Y772" s="128"/>
      <c r="Z772" s="128"/>
      <c r="AA772" s="128"/>
      <c r="AB772" s="128"/>
      <c r="AC772" s="128"/>
      <c r="AD772" s="128"/>
      <c r="AE772" s="128"/>
      <c r="AF772" s="128"/>
      <c r="AG772" s="128"/>
      <c r="AH772" s="128"/>
    </row>
    <row r="773" spans="1:34" x14ac:dyDescent="0.3">
      <c r="A773" s="181" t="s">
        <v>1734</v>
      </c>
      <c r="B773" s="181" t="s">
        <v>1676</v>
      </c>
      <c r="C773" s="181">
        <v>134644</v>
      </c>
      <c r="D773" s="184">
        <v>44579</v>
      </c>
      <c r="E773" s="185">
        <v>17.608499999999999</v>
      </c>
      <c r="F773" s="185">
        <v>-0.36209999999999998</v>
      </c>
      <c r="G773" s="185">
        <v>-0.13950000000000001</v>
      </c>
      <c r="H773" s="185">
        <v>0.3528</v>
      </c>
      <c r="I773" s="185">
        <v>0.86260000000000003</v>
      </c>
      <c r="J773" s="185">
        <v>2.4542000000000002</v>
      </c>
      <c r="K773" s="185">
        <v>1.3083</v>
      </c>
      <c r="L773" s="185">
        <v>6.0011999999999999</v>
      </c>
      <c r="M773" s="185">
        <v>11.9315</v>
      </c>
      <c r="N773" s="185">
        <v>13.4305</v>
      </c>
      <c r="O773" s="185">
        <v>12.066700000000001</v>
      </c>
      <c r="P773" s="185">
        <v>9.5411999999999999</v>
      </c>
      <c r="Q773" s="185">
        <v>8.8778000000000006</v>
      </c>
      <c r="R773" s="185">
        <v>12.6991</v>
      </c>
      <c r="S773" s="124"/>
      <c r="T773" s="127"/>
      <c r="U773" s="128"/>
      <c r="V773" s="128"/>
      <c r="W773" s="128"/>
      <c r="X773" s="128"/>
      <c r="Y773" s="128"/>
      <c r="Z773" s="128"/>
      <c r="AA773" s="128"/>
      <c r="AB773" s="128"/>
      <c r="AC773" s="128"/>
      <c r="AD773" s="128"/>
      <c r="AE773" s="128"/>
      <c r="AF773" s="128"/>
      <c r="AG773" s="128"/>
      <c r="AH773" s="128"/>
    </row>
    <row r="774" spans="1:34" x14ac:dyDescent="0.3">
      <c r="A774" s="181" t="s">
        <v>1734</v>
      </c>
      <c r="B774" s="181" t="s">
        <v>2017</v>
      </c>
      <c r="C774" s="181">
        <v>149674</v>
      </c>
      <c r="D774" s="184">
        <v>44579</v>
      </c>
      <c r="E774" s="185">
        <v>51.169899999999998</v>
      </c>
      <c r="F774" s="185">
        <v>-0.38119999999999998</v>
      </c>
      <c r="G774" s="185">
        <v>-0.25009999999999999</v>
      </c>
      <c r="H774" s="185">
        <v>0.29199999999999998</v>
      </c>
      <c r="I774" s="185">
        <v>1.2201</v>
      </c>
      <c r="J774" s="185">
        <v>2.9931999999999999</v>
      </c>
      <c r="K774" s="185">
        <v>0.64039999999999997</v>
      </c>
      <c r="L774" s="185">
        <v>8.8788</v>
      </c>
      <c r="M774" s="185">
        <v>17.1113</v>
      </c>
      <c r="N774" s="185">
        <v>18.910699999999999</v>
      </c>
      <c r="O774" s="185">
        <v>13.3262</v>
      </c>
      <c r="P774" s="185">
        <v>10.6312</v>
      </c>
      <c r="Q774" s="185">
        <v>8.6533999999999995</v>
      </c>
      <c r="R774" s="185">
        <v>17.193300000000001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81" t="s">
        <v>1734</v>
      </c>
      <c r="B775" s="181" t="s">
        <v>1653</v>
      </c>
      <c r="C775" s="181">
        <v>149679</v>
      </c>
      <c r="D775" s="184">
        <v>44579</v>
      </c>
      <c r="E775" s="185">
        <v>56.050800000000002</v>
      </c>
      <c r="F775" s="185">
        <v>-0.37640000000000001</v>
      </c>
      <c r="G775" s="185">
        <v>-0.23100000000000001</v>
      </c>
      <c r="H775" s="185">
        <v>0.32540000000000002</v>
      </c>
      <c r="I775" s="185">
        <v>1.2867999999999999</v>
      </c>
      <c r="J775" s="185">
        <v>3.1429999999999998</v>
      </c>
      <c r="K775" s="185">
        <v>1.0494000000000001</v>
      </c>
      <c r="L775" s="185">
        <v>9.7361000000000004</v>
      </c>
      <c r="M775" s="185">
        <v>18.4541</v>
      </c>
      <c r="N775" s="185">
        <v>20.7102</v>
      </c>
      <c r="O775" s="185">
        <v>14.7941</v>
      </c>
      <c r="P775" s="185">
        <v>11.989100000000001</v>
      </c>
      <c r="Q775" s="185">
        <v>9.7224000000000004</v>
      </c>
      <c r="R775" s="185">
        <v>18.7456</v>
      </c>
      <c r="S775" s="124"/>
      <c r="T775" s="127"/>
      <c r="U775" s="128"/>
      <c r="V775" s="128"/>
      <c r="W775" s="128"/>
      <c r="X775" s="128"/>
      <c r="Y775" s="128"/>
      <c r="Z775" s="128"/>
      <c r="AA775" s="128"/>
      <c r="AB775" s="128"/>
      <c r="AC775" s="128"/>
      <c r="AD775" s="128"/>
      <c r="AE775" s="128"/>
      <c r="AF775" s="128"/>
      <c r="AG775" s="128"/>
      <c r="AH775" s="128"/>
    </row>
    <row r="776" spans="1:34" x14ac:dyDescent="0.3">
      <c r="A776" s="181" t="s">
        <v>1734</v>
      </c>
      <c r="B776" s="181" t="s">
        <v>2018</v>
      </c>
      <c r="C776" s="181">
        <v>145478</v>
      </c>
      <c r="D776" s="184"/>
      <c r="E776" s="185"/>
      <c r="F776" s="185"/>
      <c r="G776" s="185"/>
      <c r="H776" s="185"/>
      <c r="I776" s="185"/>
      <c r="J776" s="185"/>
      <c r="K776" s="185"/>
      <c r="L776" s="185"/>
      <c r="M776" s="185"/>
      <c r="N776" s="185"/>
      <c r="O776" s="185"/>
      <c r="P776" s="185"/>
      <c r="Q776" s="185"/>
      <c r="R776" s="185"/>
      <c r="S776" s="124"/>
      <c r="T776" s="127"/>
      <c r="U776" s="128"/>
      <c r="V776" s="128"/>
      <c r="W776" s="128"/>
      <c r="X776" s="128"/>
      <c r="Y776" s="128"/>
      <c r="Z776" s="128"/>
      <c r="AA776" s="128"/>
      <c r="AB776" s="128"/>
      <c r="AC776" s="128"/>
      <c r="AD776" s="128"/>
      <c r="AE776" s="128"/>
      <c r="AF776" s="128"/>
      <c r="AG776" s="128"/>
      <c r="AH776" s="128"/>
    </row>
    <row r="777" spans="1:34" x14ac:dyDescent="0.3">
      <c r="A777" s="181" t="s">
        <v>1734</v>
      </c>
      <c r="B777" s="181" t="s">
        <v>2019</v>
      </c>
      <c r="C777" s="181">
        <v>145475</v>
      </c>
      <c r="D777" s="184"/>
      <c r="E777" s="185"/>
      <c r="F777" s="185"/>
      <c r="G777" s="185"/>
      <c r="H777" s="185"/>
      <c r="I777" s="185"/>
      <c r="J777" s="185"/>
      <c r="K777" s="185"/>
      <c r="L777" s="185"/>
      <c r="M777" s="185"/>
      <c r="N777" s="185"/>
      <c r="O777" s="185"/>
      <c r="P777" s="185"/>
      <c r="Q777" s="185"/>
      <c r="R777" s="185"/>
      <c r="S777" s="124"/>
      <c r="T777" s="127"/>
      <c r="U777" s="128"/>
      <c r="V777" s="128"/>
      <c r="W777" s="128"/>
      <c r="X777" s="128"/>
      <c r="Y777" s="128"/>
      <c r="Z777" s="128"/>
      <c r="AA777" s="128"/>
      <c r="AB777" s="128"/>
      <c r="AC777" s="128"/>
      <c r="AD777" s="128"/>
      <c r="AE777" s="128"/>
      <c r="AF777" s="128"/>
      <c r="AG777" s="128"/>
      <c r="AH777" s="128"/>
    </row>
    <row r="778" spans="1:34" x14ac:dyDescent="0.3">
      <c r="A778" s="181" t="s">
        <v>1734</v>
      </c>
      <c r="B778" s="181" t="s">
        <v>1654</v>
      </c>
      <c r="C778" s="181">
        <v>119960</v>
      </c>
      <c r="D778" s="184">
        <v>44579</v>
      </c>
      <c r="E778" s="185">
        <v>45.866799999999998</v>
      </c>
      <c r="F778" s="185">
        <v>-0.33439999999999998</v>
      </c>
      <c r="G778" s="185">
        <v>-0.25340000000000001</v>
      </c>
      <c r="H778" s="185">
        <v>0.26450000000000001</v>
      </c>
      <c r="I778" s="185">
        <v>0.67759999999999998</v>
      </c>
      <c r="J778" s="185">
        <v>2.5674000000000001</v>
      </c>
      <c r="K778" s="185">
        <v>0.73309999999999997</v>
      </c>
      <c r="L778" s="185">
        <v>6.9222999999999999</v>
      </c>
      <c r="M778" s="185">
        <v>10.8255</v>
      </c>
      <c r="N778" s="185">
        <v>12.791</v>
      </c>
      <c r="O778" s="185">
        <v>10.9976</v>
      </c>
      <c r="P778" s="185">
        <v>8.5891999999999999</v>
      </c>
      <c r="Q778" s="185">
        <v>8.6782000000000004</v>
      </c>
      <c r="R778" s="185">
        <v>11.5839</v>
      </c>
      <c r="S778" s="124"/>
      <c r="T778" s="127"/>
      <c r="U778" s="128"/>
      <c r="V778" s="128"/>
      <c r="W778" s="128"/>
      <c r="X778" s="128"/>
      <c r="Y778" s="128"/>
      <c r="Z778" s="128"/>
      <c r="AA778" s="128"/>
      <c r="AB778" s="128"/>
      <c r="AC778" s="128"/>
      <c r="AD778" s="128"/>
      <c r="AE778" s="128"/>
      <c r="AF778" s="128"/>
      <c r="AG778" s="128"/>
      <c r="AH778" s="128"/>
    </row>
    <row r="779" spans="1:34" x14ac:dyDescent="0.3">
      <c r="A779" s="181" t="s">
        <v>1734</v>
      </c>
      <c r="B779" s="181" t="s">
        <v>1677</v>
      </c>
      <c r="C779" s="181">
        <v>101906</v>
      </c>
      <c r="D779" s="184">
        <v>44579</v>
      </c>
      <c r="E779" s="185">
        <v>55.1371455190896</v>
      </c>
      <c r="F779" s="185">
        <v>-0.34039999999999998</v>
      </c>
      <c r="G779" s="185">
        <v>-0.26600000000000001</v>
      </c>
      <c r="H779" s="185">
        <v>0.2429</v>
      </c>
      <c r="I779" s="185">
        <v>0.63070000000000004</v>
      </c>
      <c r="J779" s="185">
        <v>2.4371</v>
      </c>
      <c r="K779" s="185">
        <v>0.3644</v>
      </c>
      <c r="L779" s="185">
        <v>6.18</v>
      </c>
      <c r="M779" s="185">
        <v>9.7718000000000007</v>
      </c>
      <c r="N779" s="185">
        <v>11.4186</v>
      </c>
      <c r="O779" s="185">
        <v>9.7474000000000007</v>
      </c>
      <c r="P779" s="185">
        <v>7.4150999999999998</v>
      </c>
      <c r="Q779" s="185">
        <v>7.9337</v>
      </c>
      <c r="R779" s="185">
        <v>10.2906</v>
      </c>
      <c r="S779" s="124"/>
      <c r="T779" s="127"/>
      <c r="U779" s="128"/>
      <c r="V779" s="128"/>
      <c r="W779" s="128"/>
      <c r="X779" s="128"/>
      <c r="Y779" s="128"/>
      <c r="Z779" s="128"/>
      <c r="AA779" s="128"/>
      <c r="AB779" s="128"/>
      <c r="AC779" s="128"/>
      <c r="AD779" s="128"/>
      <c r="AE779" s="128"/>
      <c r="AF779" s="128"/>
      <c r="AG779" s="128"/>
      <c r="AH779" s="128"/>
    </row>
    <row r="780" spans="1:34" x14ac:dyDescent="0.3">
      <c r="A780" s="181" t="s">
        <v>1734</v>
      </c>
      <c r="B780" s="181" t="s">
        <v>1655</v>
      </c>
      <c r="C780" s="181">
        <v>144312</v>
      </c>
      <c r="D780" s="184">
        <v>44579</v>
      </c>
      <c r="E780" s="185">
        <v>13.68</v>
      </c>
      <c r="F780" s="185">
        <v>-0.29149999999999998</v>
      </c>
      <c r="G780" s="185">
        <v>-0.21879999999999999</v>
      </c>
      <c r="H780" s="185">
        <v>0</v>
      </c>
      <c r="I780" s="185">
        <v>0.2198</v>
      </c>
      <c r="J780" s="185">
        <v>1.5589999999999999</v>
      </c>
      <c r="K780" s="185">
        <v>-7.2999999999999995E-2</v>
      </c>
      <c r="L780" s="185">
        <v>4.9885000000000002</v>
      </c>
      <c r="M780" s="185">
        <v>8.6577000000000002</v>
      </c>
      <c r="N780" s="185">
        <v>9.5275999999999996</v>
      </c>
      <c r="O780" s="185">
        <v>10.126200000000001</v>
      </c>
      <c r="P780" s="185"/>
      <c r="Q780" s="185">
        <v>9.5176999999999996</v>
      </c>
      <c r="R780" s="185">
        <v>10.488099999999999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81" t="s">
        <v>1734</v>
      </c>
      <c r="B781" s="181" t="s">
        <v>1678</v>
      </c>
      <c r="C781" s="181">
        <v>144310</v>
      </c>
      <c r="D781" s="184">
        <v>44579</v>
      </c>
      <c r="E781" s="185">
        <v>13.41</v>
      </c>
      <c r="F781" s="185">
        <v>-0.2974</v>
      </c>
      <c r="G781" s="185">
        <v>-0.1489</v>
      </c>
      <c r="H781" s="185">
        <v>7.46E-2</v>
      </c>
      <c r="I781" s="185">
        <v>0.22420000000000001</v>
      </c>
      <c r="J781" s="185">
        <v>1.514</v>
      </c>
      <c r="K781" s="185">
        <v>-0.1489</v>
      </c>
      <c r="L781" s="185">
        <v>4.6837999999999997</v>
      </c>
      <c r="M781" s="185">
        <v>8.2324000000000002</v>
      </c>
      <c r="N781" s="185">
        <v>9.0244</v>
      </c>
      <c r="O781" s="185">
        <v>9.5044000000000004</v>
      </c>
      <c r="P781" s="185"/>
      <c r="Q781" s="185">
        <v>8.8861000000000008</v>
      </c>
      <c r="R781" s="185">
        <v>9.9844000000000008</v>
      </c>
      <c r="S781" s="124"/>
      <c r="T781" s="127"/>
      <c r="U781" s="128"/>
      <c r="V781" s="128"/>
      <c r="W781" s="128"/>
      <c r="X781" s="128"/>
      <c r="Y781" s="128"/>
      <c r="Z781" s="128"/>
      <c r="AA781" s="128"/>
      <c r="AB781" s="128"/>
      <c r="AC781" s="128"/>
      <c r="AD781" s="128"/>
      <c r="AE781" s="128"/>
      <c r="AF781" s="128"/>
      <c r="AG781" s="128"/>
      <c r="AH781" s="128"/>
    </row>
    <row r="782" spans="1:34" x14ac:dyDescent="0.3">
      <c r="A782" s="181" t="s">
        <v>1734</v>
      </c>
      <c r="B782" s="181" t="s">
        <v>1656</v>
      </c>
      <c r="C782" s="181">
        <v>144490</v>
      </c>
      <c r="D782" s="184">
        <v>44579</v>
      </c>
      <c r="E782" s="185">
        <v>13.684799999999999</v>
      </c>
      <c r="F782" s="185">
        <v>-0.45679999999999998</v>
      </c>
      <c r="G782" s="185">
        <v>-0.31979999999999997</v>
      </c>
      <c r="H782" s="185">
        <v>-3.8699999999999998E-2</v>
      </c>
      <c r="I782" s="185">
        <v>0.7228</v>
      </c>
      <c r="J782" s="185">
        <v>2.3338999999999999</v>
      </c>
      <c r="K782" s="185">
        <v>-0.31540000000000001</v>
      </c>
      <c r="L782" s="185">
        <v>6.1075999999999997</v>
      </c>
      <c r="M782" s="185">
        <v>11.9155</v>
      </c>
      <c r="N782" s="185">
        <v>14.819800000000001</v>
      </c>
      <c r="O782" s="185">
        <v>10.942600000000001</v>
      </c>
      <c r="P782" s="185"/>
      <c r="Q782" s="185">
        <v>9.6982999999999997</v>
      </c>
      <c r="R782" s="185">
        <v>13.2965</v>
      </c>
      <c r="S782" s="124"/>
      <c r="T782" s="127"/>
      <c r="U782" s="128"/>
      <c r="V782" s="128"/>
      <c r="W782" s="128"/>
      <c r="X782" s="128"/>
      <c r="Y782" s="128"/>
      <c r="Z782" s="128"/>
      <c r="AA782" s="128"/>
      <c r="AB782" s="128"/>
      <c r="AC782" s="128"/>
      <c r="AD782" s="128"/>
      <c r="AE782" s="128"/>
      <c r="AF782" s="128"/>
      <c r="AG782" s="128"/>
      <c r="AH782" s="128"/>
    </row>
    <row r="783" spans="1:34" x14ac:dyDescent="0.3">
      <c r="A783" s="181" t="s">
        <v>1734</v>
      </c>
      <c r="B783" s="181" t="s">
        <v>1679</v>
      </c>
      <c r="C783" s="181">
        <v>144484</v>
      </c>
      <c r="D783" s="184">
        <v>44579</v>
      </c>
      <c r="E783" s="185">
        <v>13.2637</v>
      </c>
      <c r="F783" s="185">
        <v>-0.45850000000000002</v>
      </c>
      <c r="G783" s="185">
        <v>-0.3291</v>
      </c>
      <c r="H783" s="185">
        <v>-5.4300000000000001E-2</v>
      </c>
      <c r="I783" s="185">
        <v>0.69079999999999997</v>
      </c>
      <c r="J783" s="185">
        <v>2.2597</v>
      </c>
      <c r="K783" s="185">
        <v>-0.52349999999999997</v>
      </c>
      <c r="L783" s="185">
        <v>5.6616</v>
      </c>
      <c r="M783" s="185">
        <v>11.2157</v>
      </c>
      <c r="N783" s="185">
        <v>13.8711</v>
      </c>
      <c r="O783" s="185">
        <v>9.9920000000000009</v>
      </c>
      <c r="P783" s="185"/>
      <c r="Q783" s="185">
        <v>8.6912000000000003</v>
      </c>
      <c r="R783" s="185">
        <v>12.3743</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-0.37497173913043486</v>
      </c>
      <c r="G784" s="187">
        <v>-0.24973695652173908</v>
      </c>
      <c r="H784" s="187">
        <v>0.13765000000000002</v>
      </c>
      <c r="I784" s="187">
        <v>0.664895652173913</v>
      </c>
      <c r="J784" s="187">
        <v>2.1751652173913039</v>
      </c>
      <c r="K784" s="187">
        <v>0.29427608695652169</v>
      </c>
      <c r="L784" s="187">
        <v>5.6018630434782608</v>
      </c>
      <c r="M784" s="187">
        <v>11.036399999999997</v>
      </c>
      <c r="N784" s="187">
        <v>13.074143478260869</v>
      </c>
      <c r="O784" s="187">
        <v>10.761909999999999</v>
      </c>
      <c r="P784" s="187">
        <v>8.87636</v>
      </c>
      <c r="Q784" s="187">
        <v>8.7401521739130423</v>
      </c>
      <c r="R784" s="187">
        <v>11.225132608695651</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-0.38105</v>
      </c>
      <c r="G785" s="187">
        <v>-0.25159999999999999</v>
      </c>
      <c r="H785" s="187">
        <v>0.14069999999999999</v>
      </c>
      <c r="I785" s="187">
        <v>0.66954999999999998</v>
      </c>
      <c r="J785" s="187">
        <v>2.3284000000000002</v>
      </c>
      <c r="K785" s="187">
        <v>0.18280000000000002</v>
      </c>
      <c r="L785" s="187">
        <v>5.6604999999999999</v>
      </c>
      <c r="M785" s="187">
        <v>11.06005</v>
      </c>
      <c r="N785" s="187">
        <v>13.3621</v>
      </c>
      <c r="O785" s="187">
        <v>11.0075</v>
      </c>
      <c r="P785" s="187">
        <v>9.3922500000000007</v>
      </c>
      <c r="Q785" s="187">
        <v>8.895150000000001</v>
      </c>
      <c r="R785" s="187">
        <v>11.7539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1744</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1745</v>
      </c>
      <c r="B788" s="181" t="s">
        <v>1770</v>
      </c>
      <c r="C788" s="181">
        <v>103166</v>
      </c>
      <c r="D788" s="184">
        <v>44579</v>
      </c>
      <c r="E788" s="185">
        <v>1186.1300000000001</v>
      </c>
      <c r="F788" s="185">
        <v>-1.3704000000000001</v>
      </c>
      <c r="G788" s="185">
        <v>-1.4769000000000001</v>
      </c>
      <c r="H788" s="185">
        <v>5.9900000000000002E-2</v>
      </c>
      <c r="I788" s="185">
        <v>1.1892</v>
      </c>
      <c r="J788" s="185">
        <v>6.3735999999999997</v>
      </c>
      <c r="K788" s="185">
        <v>-2.3921999999999999</v>
      </c>
      <c r="L788" s="185">
        <v>10.2187</v>
      </c>
      <c r="M788" s="185">
        <v>26.331900000000001</v>
      </c>
      <c r="N788" s="185">
        <v>30.491700000000002</v>
      </c>
      <c r="O788" s="185">
        <v>19.4314</v>
      </c>
      <c r="P788" s="185">
        <v>15.417899999999999</v>
      </c>
      <c r="Q788" s="185">
        <v>22.63</v>
      </c>
      <c r="R788" s="185">
        <v>22.9422</v>
      </c>
      <c r="S788" s="124"/>
      <c r="T788" s="127"/>
      <c r="U788" s="128"/>
      <c r="V788" s="128"/>
      <c r="W788" s="128"/>
      <c r="X788" s="128"/>
      <c r="Y788" s="128"/>
      <c r="Z788" s="128"/>
      <c r="AA788" s="128"/>
      <c r="AB788" s="128"/>
      <c r="AC788" s="128"/>
      <c r="AD788" s="128"/>
      <c r="AE788" s="128"/>
      <c r="AF788" s="128"/>
      <c r="AG788" s="128"/>
      <c r="AH788" s="128"/>
    </row>
    <row r="789" spans="1:34" x14ac:dyDescent="0.3">
      <c r="A789" s="181" t="s">
        <v>1745</v>
      </c>
      <c r="B789" s="181" t="s">
        <v>1771</v>
      </c>
      <c r="C789" s="181">
        <v>120564</v>
      </c>
      <c r="D789" s="184">
        <v>44579</v>
      </c>
      <c r="E789" s="185">
        <v>1288.1600000000001</v>
      </c>
      <c r="F789" s="185">
        <v>-1.3674999999999999</v>
      </c>
      <c r="G789" s="185">
        <v>-1.4679</v>
      </c>
      <c r="H789" s="185">
        <v>7.6100000000000001E-2</v>
      </c>
      <c r="I789" s="185">
        <v>1.2219</v>
      </c>
      <c r="J789" s="185">
        <v>6.4524999999999997</v>
      </c>
      <c r="K789" s="185">
        <v>-2.1772</v>
      </c>
      <c r="L789" s="185">
        <v>10.731400000000001</v>
      </c>
      <c r="M789" s="185">
        <v>27.184200000000001</v>
      </c>
      <c r="N789" s="185">
        <v>31.6007</v>
      </c>
      <c r="O789" s="185">
        <v>20.488900000000001</v>
      </c>
      <c r="P789" s="185">
        <v>16.553999999999998</v>
      </c>
      <c r="Q789" s="185">
        <v>18.431699999999999</v>
      </c>
      <c r="R789" s="185">
        <v>24.013000000000002</v>
      </c>
      <c r="S789" s="124"/>
      <c r="T789" s="127"/>
      <c r="U789" s="128"/>
      <c r="V789" s="128"/>
      <c r="W789" s="128"/>
      <c r="X789" s="128"/>
      <c r="Y789" s="128"/>
      <c r="Z789" s="128"/>
      <c r="AA789" s="128"/>
      <c r="AB789" s="128"/>
      <c r="AC789" s="128"/>
      <c r="AD789" s="128"/>
      <c r="AE789" s="128"/>
      <c r="AF789" s="128"/>
      <c r="AG789" s="128"/>
      <c r="AH789" s="128"/>
    </row>
    <row r="790" spans="1:34" x14ac:dyDescent="0.3">
      <c r="A790" s="181" t="s">
        <v>1745</v>
      </c>
      <c r="B790" s="181" t="s">
        <v>1772</v>
      </c>
      <c r="C790" s="181">
        <v>141925</v>
      </c>
      <c r="D790" s="184">
        <v>44579</v>
      </c>
      <c r="E790" s="185">
        <v>21.3</v>
      </c>
      <c r="F790" s="185">
        <v>-1.1142000000000001</v>
      </c>
      <c r="G790" s="185">
        <v>-0.56020000000000003</v>
      </c>
      <c r="H790" s="185">
        <v>-0.28089999999999998</v>
      </c>
      <c r="I790" s="185">
        <v>0.28249999999999997</v>
      </c>
      <c r="J790" s="185">
        <v>5.1333000000000002</v>
      </c>
      <c r="K790" s="185">
        <v>-1.3431999999999999</v>
      </c>
      <c r="L790" s="185">
        <v>16.139600000000002</v>
      </c>
      <c r="M790" s="185">
        <v>31.400400000000001</v>
      </c>
      <c r="N790" s="185">
        <v>34.639699999999998</v>
      </c>
      <c r="O790" s="185">
        <v>24.729700000000001</v>
      </c>
      <c r="P790" s="185"/>
      <c r="Q790" s="185">
        <v>19.866800000000001</v>
      </c>
      <c r="R790" s="185">
        <v>25.810500000000001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81" t="s">
        <v>1745</v>
      </c>
      <c r="B791" s="181" t="s">
        <v>1773</v>
      </c>
      <c r="C791" s="181">
        <v>141927</v>
      </c>
      <c r="D791" s="184">
        <v>44579</v>
      </c>
      <c r="E791" s="185">
        <v>20.03</v>
      </c>
      <c r="F791" s="185">
        <v>-1.0864</v>
      </c>
      <c r="G791" s="185">
        <v>-0.54620000000000002</v>
      </c>
      <c r="H791" s="185">
        <v>-0.249</v>
      </c>
      <c r="I791" s="185">
        <v>0.25030000000000002</v>
      </c>
      <c r="J791" s="185">
        <v>5.0340999999999996</v>
      </c>
      <c r="K791" s="185">
        <v>-1.6208</v>
      </c>
      <c r="L791" s="185">
        <v>15.4467</v>
      </c>
      <c r="M791" s="185">
        <v>30.1494</v>
      </c>
      <c r="N791" s="185">
        <v>33.001300000000001</v>
      </c>
      <c r="O791" s="185">
        <v>22.991199999999999</v>
      </c>
      <c r="P791" s="185"/>
      <c r="Q791" s="185">
        <v>18.113700000000001</v>
      </c>
      <c r="R791" s="185">
        <v>24.149699999999999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81" t="s">
        <v>1745</v>
      </c>
      <c r="B792" s="181" t="s">
        <v>1837</v>
      </c>
      <c r="C792" s="181">
        <v>148404</v>
      </c>
      <c r="D792" s="184">
        <v>44579</v>
      </c>
      <c r="E792" s="185">
        <v>21.27</v>
      </c>
      <c r="F792" s="185">
        <v>-1.4365000000000001</v>
      </c>
      <c r="G792" s="185">
        <v>-1.1617</v>
      </c>
      <c r="H792" s="185">
        <v>0.56740000000000002</v>
      </c>
      <c r="I792" s="185">
        <v>1.0450999999999999</v>
      </c>
      <c r="J792" s="185">
        <v>6.6165000000000003</v>
      </c>
      <c r="K792" s="185">
        <v>1.7703</v>
      </c>
      <c r="L792" s="185">
        <v>14.9109</v>
      </c>
      <c r="M792" s="185">
        <v>38.747599999999998</v>
      </c>
      <c r="N792" s="185">
        <v>50.6374</v>
      </c>
      <c r="O792" s="185"/>
      <c r="P792" s="185"/>
      <c r="Q792" s="185">
        <v>62.414700000000003</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1745</v>
      </c>
      <c r="B793" s="181" t="s">
        <v>1784</v>
      </c>
      <c r="C793" s="181">
        <v>148405</v>
      </c>
      <c r="D793" s="184">
        <v>44579</v>
      </c>
      <c r="E793" s="185">
        <v>20.7</v>
      </c>
      <c r="F793" s="185">
        <v>-1.4286000000000001</v>
      </c>
      <c r="G793" s="185">
        <v>-1.1933</v>
      </c>
      <c r="H793" s="185">
        <v>0.53420000000000001</v>
      </c>
      <c r="I793" s="185">
        <v>0.97560000000000002</v>
      </c>
      <c r="J793" s="185">
        <v>6.4267000000000003</v>
      </c>
      <c r="K793" s="185">
        <v>1.3712</v>
      </c>
      <c r="L793" s="185">
        <v>13.986800000000001</v>
      </c>
      <c r="M793" s="185">
        <v>37.086100000000002</v>
      </c>
      <c r="N793" s="185">
        <v>48.174700000000001</v>
      </c>
      <c r="O793" s="185"/>
      <c r="P793" s="185"/>
      <c r="Q793" s="185">
        <v>59.604199999999999</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1745</v>
      </c>
      <c r="B794" s="181" t="s">
        <v>1792</v>
      </c>
      <c r="C794" s="181">
        <v>118275</v>
      </c>
      <c r="D794" s="184">
        <v>44579</v>
      </c>
      <c r="E794" s="185">
        <v>254.65</v>
      </c>
      <c r="F794" s="185">
        <v>-1.1758999999999999</v>
      </c>
      <c r="G794" s="185">
        <v>-0.91049999999999998</v>
      </c>
      <c r="H794" s="185">
        <v>0.29930000000000001</v>
      </c>
      <c r="I794" s="185">
        <v>1.5390999999999999</v>
      </c>
      <c r="J794" s="185">
        <v>6.0157999999999996</v>
      </c>
      <c r="K794" s="185">
        <v>-0.49619999999999997</v>
      </c>
      <c r="L794" s="185">
        <v>15.2523</v>
      </c>
      <c r="M794" s="185">
        <v>31.337399999999999</v>
      </c>
      <c r="N794" s="185">
        <v>36.746899999999997</v>
      </c>
      <c r="O794" s="185">
        <v>24.7395</v>
      </c>
      <c r="P794" s="185">
        <v>21.162700000000001</v>
      </c>
      <c r="Q794" s="185">
        <v>16.4956</v>
      </c>
      <c r="R794" s="185">
        <v>29.0852</v>
      </c>
      <c r="S794" s="124"/>
      <c r="T794" s="127"/>
      <c r="U794" s="128"/>
      <c r="V794" s="128"/>
      <c r="W794" s="128"/>
      <c r="X794" s="128"/>
      <c r="Y794" s="128"/>
      <c r="Z794" s="128"/>
      <c r="AA794" s="128"/>
      <c r="AB794" s="128"/>
      <c r="AC794" s="128"/>
      <c r="AD794" s="128"/>
      <c r="AE794" s="128"/>
      <c r="AF794" s="128"/>
      <c r="AG794" s="128"/>
      <c r="AH794" s="128"/>
    </row>
    <row r="795" spans="1:34" x14ac:dyDescent="0.3">
      <c r="A795" s="181" t="s">
        <v>1745</v>
      </c>
      <c r="B795" s="181" t="s">
        <v>1793</v>
      </c>
      <c r="C795" s="181">
        <v>101922</v>
      </c>
      <c r="D795" s="184">
        <v>44579</v>
      </c>
      <c r="E795" s="185">
        <v>236.9</v>
      </c>
      <c r="F795" s="185">
        <v>-1.1763999999999999</v>
      </c>
      <c r="G795" s="185">
        <v>-0.92430000000000001</v>
      </c>
      <c r="H795" s="185">
        <v>0.27510000000000001</v>
      </c>
      <c r="I795" s="185">
        <v>1.4864999999999999</v>
      </c>
      <c r="J795" s="185">
        <v>5.8913000000000002</v>
      </c>
      <c r="K795" s="185">
        <v>-0.83720000000000006</v>
      </c>
      <c r="L795" s="185">
        <v>14.4444</v>
      </c>
      <c r="M795" s="185">
        <v>29.9863</v>
      </c>
      <c r="N795" s="185">
        <v>34.924300000000002</v>
      </c>
      <c r="O795" s="185">
        <v>23.211300000000001</v>
      </c>
      <c r="P795" s="185">
        <v>19.954000000000001</v>
      </c>
      <c r="Q795" s="185">
        <v>18.821300000000001</v>
      </c>
      <c r="R795" s="185">
        <v>27.371200000000002</v>
      </c>
      <c r="S795" s="124"/>
      <c r="T795" s="127"/>
      <c r="U795" s="128"/>
      <c r="V795" s="128"/>
      <c r="W795" s="128"/>
      <c r="X795" s="128"/>
      <c r="Y795" s="128"/>
      <c r="Z795" s="128"/>
      <c r="AA795" s="128"/>
      <c r="AB795" s="128"/>
      <c r="AC795" s="128"/>
      <c r="AD795" s="128"/>
      <c r="AE795" s="128"/>
      <c r="AF795" s="128"/>
      <c r="AG795" s="128"/>
      <c r="AH795" s="128"/>
    </row>
    <row r="796" spans="1:34" x14ac:dyDescent="0.3">
      <c r="A796" s="181" t="s">
        <v>1745</v>
      </c>
      <c r="B796" s="181" t="s">
        <v>1838</v>
      </c>
      <c r="C796" s="181">
        <v>119076</v>
      </c>
      <c r="D796" s="184">
        <v>44579</v>
      </c>
      <c r="E796" s="185">
        <v>73.742999999999995</v>
      </c>
      <c r="F796" s="185">
        <v>-1.0706</v>
      </c>
      <c r="G796" s="185">
        <v>-0.81240000000000001</v>
      </c>
      <c r="H796" s="185">
        <v>-0.63600000000000001</v>
      </c>
      <c r="I796" s="185">
        <v>0.93479999999999996</v>
      </c>
      <c r="J796" s="185">
        <v>4.7470999999999997</v>
      </c>
      <c r="K796" s="185">
        <v>-2.6764999999999999</v>
      </c>
      <c r="L796" s="185">
        <v>9.7365999999999993</v>
      </c>
      <c r="M796" s="185">
        <v>27.125599999999999</v>
      </c>
      <c r="N796" s="185">
        <v>34.589599999999997</v>
      </c>
      <c r="O796" s="185">
        <v>25.38</v>
      </c>
      <c r="P796" s="185">
        <v>19.171099999999999</v>
      </c>
      <c r="Q796" s="185">
        <v>16.971399999999999</v>
      </c>
      <c r="R796" s="185">
        <v>26.076699999999999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81" t="s">
        <v>1745</v>
      </c>
      <c r="B797" s="181" t="s">
        <v>1943</v>
      </c>
      <c r="C797" s="181">
        <v>119077</v>
      </c>
      <c r="D797" s="184">
        <v>44579</v>
      </c>
      <c r="E797" s="185">
        <v>203.779056287012</v>
      </c>
      <c r="F797" s="185">
        <v>-1.0721000000000001</v>
      </c>
      <c r="G797" s="185">
        <v>-0.81299999999999994</v>
      </c>
      <c r="H797" s="185">
        <v>-0.63670000000000004</v>
      </c>
      <c r="I797" s="185">
        <v>0.93369999999999997</v>
      </c>
      <c r="J797" s="185">
        <v>4.7468000000000004</v>
      </c>
      <c r="K797" s="185">
        <v>-2.6778</v>
      </c>
      <c r="L797" s="185">
        <v>9.7364999999999995</v>
      </c>
      <c r="M797" s="185">
        <v>27.123799999999999</v>
      </c>
      <c r="N797" s="185">
        <v>34.588200000000001</v>
      </c>
      <c r="O797" s="185">
        <v>24.240400000000001</v>
      </c>
      <c r="P797" s="185">
        <v>18.521799999999999</v>
      </c>
      <c r="Q797" s="185">
        <v>16.620999999999999</v>
      </c>
      <c r="R797" s="185">
        <v>25.172699999999999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81" t="s">
        <v>1745</v>
      </c>
      <c r="B798" s="181" t="s">
        <v>1839</v>
      </c>
      <c r="C798" s="181">
        <v>105875</v>
      </c>
      <c r="D798" s="184">
        <v>44579</v>
      </c>
      <c r="E798" s="185">
        <v>68.826999999999998</v>
      </c>
      <c r="F798" s="185">
        <v>-1.0737000000000001</v>
      </c>
      <c r="G798" s="185">
        <v>-0.82420000000000004</v>
      </c>
      <c r="H798" s="185">
        <v>-0.65669999999999995</v>
      </c>
      <c r="I798" s="185">
        <v>0.89119999999999999</v>
      </c>
      <c r="J798" s="185">
        <v>4.6432000000000002</v>
      </c>
      <c r="K798" s="185">
        <v>-2.9649000000000001</v>
      </c>
      <c r="L798" s="185">
        <v>9.0899000000000001</v>
      </c>
      <c r="M798" s="185">
        <v>26.054500000000001</v>
      </c>
      <c r="N798" s="185">
        <v>33.132800000000003</v>
      </c>
      <c r="O798" s="185">
        <v>24.149899999999999</v>
      </c>
      <c r="P798" s="185">
        <v>18.1159</v>
      </c>
      <c r="Q798" s="185">
        <v>14.0967</v>
      </c>
      <c r="R798" s="185">
        <v>24.7422</v>
      </c>
      <c r="S798" s="124"/>
      <c r="T798" s="127"/>
      <c r="U798" s="128"/>
      <c r="V798" s="128"/>
      <c r="W798" s="128"/>
      <c r="X798" s="128"/>
      <c r="Y798" s="128"/>
      <c r="Z798" s="128"/>
      <c r="AA798" s="128"/>
      <c r="AB798" s="128"/>
      <c r="AC798" s="128"/>
      <c r="AD798" s="128"/>
      <c r="AE798" s="128"/>
      <c r="AF798" s="128"/>
      <c r="AG798" s="128"/>
      <c r="AH798" s="128"/>
    </row>
    <row r="799" spans="1:34" x14ac:dyDescent="0.3">
      <c r="A799" s="181" t="s">
        <v>1745</v>
      </c>
      <c r="B799" s="181" t="s">
        <v>1944</v>
      </c>
      <c r="C799" s="181">
        <v>100080</v>
      </c>
      <c r="D799" s="184">
        <v>44579</v>
      </c>
      <c r="E799" s="185">
        <v>858.40363687005799</v>
      </c>
      <c r="F799" s="185">
        <v>-1.0744</v>
      </c>
      <c r="G799" s="185">
        <v>-0.82379999999999998</v>
      </c>
      <c r="H799" s="185">
        <v>-0.65649999999999997</v>
      </c>
      <c r="I799" s="185">
        <v>0.89119999999999999</v>
      </c>
      <c r="J799" s="185">
        <v>4.6425000000000001</v>
      </c>
      <c r="K799" s="185">
        <v>-2.9649000000000001</v>
      </c>
      <c r="L799" s="185">
        <v>9.0879999999999992</v>
      </c>
      <c r="M799" s="185">
        <v>26.055299999999999</v>
      </c>
      <c r="N799" s="185">
        <v>33.136200000000002</v>
      </c>
      <c r="O799" s="185">
        <v>23.013100000000001</v>
      </c>
      <c r="P799" s="185">
        <v>17.465800000000002</v>
      </c>
      <c r="Q799" s="185">
        <v>19.718499999999999</v>
      </c>
      <c r="R799" s="185">
        <v>23.848199999999999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81" t="s">
        <v>1745</v>
      </c>
      <c r="B800" s="181" t="s">
        <v>1754</v>
      </c>
      <c r="C800" s="181">
        <v>140353</v>
      </c>
      <c r="D800" s="184">
        <v>44579</v>
      </c>
      <c r="E800" s="185">
        <v>26.079000000000001</v>
      </c>
      <c r="F800" s="185">
        <v>-1.1523000000000001</v>
      </c>
      <c r="G800" s="185">
        <v>-0.82140000000000002</v>
      </c>
      <c r="H800" s="185">
        <v>0.51259999999999994</v>
      </c>
      <c r="I800" s="185">
        <v>1.5024</v>
      </c>
      <c r="J800" s="185">
        <v>6.1113999999999997</v>
      </c>
      <c r="K800" s="185">
        <v>-3.0700000000000002E-2</v>
      </c>
      <c r="L800" s="185">
        <v>12.676600000000001</v>
      </c>
      <c r="M800" s="185">
        <v>30.545100000000001</v>
      </c>
      <c r="N800" s="185">
        <v>37.721800000000002</v>
      </c>
      <c r="O800" s="185">
        <v>21.648399999999999</v>
      </c>
      <c r="P800" s="185">
        <v>19.527799999999999</v>
      </c>
      <c r="Q800" s="185">
        <v>14.761900000000001</v>
      </c>
      <c r="R800" s="185">
        <v>26.276199999999999</v>
      </c>
      <c r="S800" s="124"/>
      <c r="T800" s="127"/>
      <c r="U800" s="128"/>
      <c r="V800" s="128"/>
      <c r="W800" s="128"/>
      <c r="X800" s="128"/>
      <c r="Y800" s="128"/>
      <c r="Z800" s="128"/>
      <c r="AA800" s="128"/>
      <c r="AB800" s="128"/>
      <c r="AC800" s="128"/>
      <c r="AD800" s="128"/>
      <c r="AE800" s="128"/>
      <c r="AF800" s="128"/>
      <c r="AG800" s="128"/>
      <c r="AH800" s="128"/>
    </row>
    <row r="801" spans="1:34" x14ac:dyDescent="0.3">
      <c r="A801" s="181" t="s">
        <v>1745</v>
      </c>
      <c r="B801" s="181" t="s">
        <v>1755</v>
      </c>
      <c r="C801" s="181">
        <v>140355</v>
      </c>
      <c r="D801" s="184">
        <v>44579</v>
      </c>
      <c r="E801" s="185">
        <v>23.853000000000002</v>
      </c>
      <c r="F801" s="185">
        <v>-1.1560999999999999</v>
      </c>
      <c r="G801" s="185">
        <v>-0.8397</v>
      </c>
      <c r="H801" s="185">
        <v>0.47599999999999998</v>
      </c>
      <c r="I801" s="185">
        <v>1.4331</v>
      </c>
      <c r="J801" s="185">
        <v>5.9520999999999997</v>
      </c>
      <c r="K801" s="185">
        <v>-0.46729999999999999</v>
      </c>
      <c r="L801" s="185">
        <v>11.692299999999999</v>
      </c>
      <c r="M801" s="185">
        <v>28.8307</v>
      </c>
      <c r="N801" s="185">
        <v>35.328499999999998</v>
      </c>
      <c r="O801" s="185">
        <v>19.517099999999999</v>
      </c>
      <c r="P801" s="185">
        <v>17.8504</v>
      </c>
      <c r="Q801" s="185">
        <v>13.3005</v>
      </c>
      <c r="R801" s="185">
        <v>24.071300000000001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81" t="s">
        <v>1745</v>
      </c>
      <c r="B802" s="181" t="s">
        <v>1760</v>
      </c>
      <c r="C802" s="181">
        <v>100520</v>
      </c>
      <c r="D802" s="184">
        <v>44579</v>
      </c>
      <c r="E802" s="185">
        <v>1003.3268</v>
      </c>
      <c r="F802" s="185">
        <v>-1.2385999999999999</v>
      </c>
      <c r="G802" s="185">
        <v>-1.0553999999999999</v>
      </c>
      <c r="H802" s="185">
        <v>0.42120000000000002</v>
      </c>
      <c r="I802" s="185">
        <v>2.2374000000000001</v>
      </c>
      <c r="J802" s="185">
        <v>6.3825000000000003</v>
      </c>
      <c r="K802" s="185">
        <v>-0.56140000000000001</v>
      </c>
      <c r="L802" s="185">
        <v>16.639299999999999</v>
      </c>
      <c r="M802" s="185">
        <v>32.2361</v>
      </c>
      <c r="N802" s="185">
        <v>38.160400000000003</v>
      </c>
      <c r="O802" s="185">
        <v>20.7514</v>
      </c>
      <c r="P802" s="185">
        <v>16.138200000000001</v>
      </c>
      <c r="Q802" s="185">
        <v>18.372399999999999</v>
      </c>
      <c r="R802" s="185">
        <v>28.6206</v>
      </c>
      <c r="S802" s="124"/>
      <c r="T802" s="127"/>
      <c r="U802" s="128"/>
      <c r="V802" s="128"/>
      <c r="W802" s="128"/>
      <c r="X802" s="128"/>
      <c r="Y802" s="128"/>
      <c r="Z802" s="128"/>
      <c r="AA802" s="128"/>
      <c r="AB802" s="128"/>
      <c r="AC802" s="128"/>
      <c r="AD802" s="128"/>
      <c r="AE802" s="128"/>
      <c r="AF802" s="128"/>
      <c r="AG802" s="128"/>
      <c r="AH802" s="128"/>
    </row>
    <row r="803" spans="1:34" x14ac:dyDescent="0.3">
      <c r="A803" s="181" t="s">
        <v>1745</v>
      </c>
      <c r="B803" s="181" t="s">
        <v>1761</v>
      </c>
      <c r="C803" s="181">
        <v>118535</v>
      </c>
      <c r="D803" s="184">
        <v>44579</v>
      </c>
      <c r="E803" s="185">
        <v>1087.4229</v>
      </c>
      <c r="F803" s="185">
        <v>-1.2366999999999999</v>
      </c>
      <c r="G803" s="185">
        <v>-1.0478000000000001</v>
      </c>
      <c r="H803" s="185">
        <v>0.43490000000000001</v>
      </c>
      <c r="I803" s="185">
        <v>2.2654999999999998</v>
      </c>
      <c r="J803" s="185">
        <v>6.4480000000000004</v>
      </c>
      <c r="K803" s="185">
        <v>-0.38490000000000002</v>
      </c>
      <c r="L803" s="185">
        <v>17.059000000000001</v>
      </c>
      <c r="M803" s="185">
        <v>32.947000000000003</v>
      </c>
      <c r="N803" s="185">
        <v>39.1586</v>
      </c>
      <c r="O803" s="185">
        <v>21.687899999999999</v>
      </c>
      <c r="P803" s="185">
        <v>17.163499999999999</v>
      </c>
      <c r="Q803" s="185">
        <v>17.4434</v>
      </c>
      <c r="R803" s="185">
        <v>29.571000000000002</v>
      </c>
      <c r="S803" s="124"/>
      <c r="T803" s="127"/>
      <c r="U803" s="128"/>
      <c r="V803" s="128"/>
      <c r="W803" s="128"/>
      <c r="X803" s="128"/>
      <c r="Y803" s="128"/>
      <c r="Z803" s="128"/>
      <c r="AA803" s="128"/>
      <c r="AB803" s="128"/>
      <c r="AC803" s="128"/>
      <c r="AD803" s="128"/>
      <c r="AE803" s="128"/>
      <c r="AF803" s="128"/>
      <c r="AG803" s="128"/>
      <c r="AH803" s="128"/>
    </row>
    <row r="804" spans="1:34" x14ac:dyDescent="0.3">
      <c r="A804" s="181" t="s">
        <v>1745</v>
      </c>
      <c r="B804" s="181" t="s">
        <v>1762</v>
      </c>
      <c r="C804" s="181">
        <v>101762</v>
      </c>
      <c r="D804" s="184">
        <v>44579</v>
      </c>
      <c r="E804" s="185">
        <v>1029.7249999999999</v>
      </c>
      <c r="F804" s="185">
        <v>-1.1309</v>
      </c>
      <c r="G804" s="185">
        <v>-0.80410000000000004</v>
      </c>
      <c r="H804" s="185">
        <v>0.97570000000000001</v>
      </c>
      <c r="I804" s="185">
        <v>2.9719000000000002</v>
      </c>
      <c r="J804" s="185">
        <v>7.0750999999999999</v>
      </c>
      <c r="K804" s="185">
        <v>-1.3454999999999999</v>
      </c>
      <c r="L804" s="185">
        <v>14.4147</v>
      </c>
      <c r="M804" s="185">
        <v>30.705100000000002</v>
      </c>
      <c r="N804" s="185">
        <v>37.628399999999999</v>
      </c>
      <c r="O804" s="185">
        <v>17.5745</v>
      </c>
      <c r="P804" s="185">
        <v>15.444800000000001</v>
      </c>
      <c r="Q804" s="185">
        <v>18.676300000000001</v>
      </c>
      <c r="R804" s="185">
        <v>22.967600000000001</v>
      </c>
      <c r="S804" s="124"/>
      <c r="T804" s="127"/>
      <c r="U804" s="128"/>
      <c r="V804" s="128"/>
      <c r="W804" s="128"/>
      <c r="X804" s="128"/>
      <c r="Y804" s="128"/>
      <c r="Z804" s="128"/>
      <c r="AA804" s="128"/>
      <c r="AB804" s="128"/>
      <c r="AC804" s="128"/>
      <c r="AD804" s="128"/>
      <c r="AE804" s="128"/>
      <c r="AF804" s="128"/>
      <c r="AG804" s="128"/>
      <c r="AH804" s="128"/>
    </row>
    <row r="805" spans="1:34" x14ac:dyDescent="0.3">
      <c r="A805" s="181" t="s">
        <v>1745</v>
      </c>
      <c r="B805" s="181" t="s">
        <v>1763</v>
      </c>
      <c r="C805" s="181">
        <v>118955</v>
      </c>
      <c r="D805" s="184">
        <v>44579</v>
      </c>
      <c r="E805" s="185">
        <v>1100.0229999999999</v>
      </c>
      <c r="F805" s="185">
        <v>-1.1288</v>
      </c>
      <c r="G805" s="185">
        <v>-0.79600000000000004</v>
      </c>
      <c r="H805" s="185">
        <v>0.99019999999999997</v>
      </c>
      <c r="I805" s="185">
        <v>3.0015999999999998</v>
      </c>
      <c r="J805" s="185">
        <v>7.1425999999999998</v>
      </c>
      <c r="K805" s="185">
        <v>-1.1859</v>
      </c>
      <c r="L805" s="185">
        <v>14.775499999999999</v>
      </c>
      <c r="M805" s="185">
        <v>31.316600000000001</v>
      </c>
      <c r="N805" s="185">
        <v>38.470799999999997</v>
      </c>
      <c r="O805" s="185">
        <v>18.2559</v>
      </c>
      <c r="P805" s="185">
        <v>16.263500000000001</v>
      </c>
      <c r="Q805" s="185">
        <v>15.712999999999999</v>
      </c>
      <c r="R805" s="185">
        <v>23.698799999999999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81" t="s">
        <v>1745</v>
      </c>
      <c r="B806" s="181" t="s">
        <v>1756</v>
      </c>
      <c r="C806" s="181">
        <v>102252</v>
      </c>
      <c r="D806" s="184">
        <v>44579</v>
      </c>
      <c r="E806" s="185">
        <v>141.1737</v>
      </c>
      <c r="F806" s="185">
        <v>-1.1617999999999999</v>
      </c>
      <c r="G806" s="185">
        <v>-0.85699999999999998</v>
      </c>
      <c r="H806" s="185">
        <v>0.55810000000000004</v>
      </c>
      <c r="I806" s="185">
        <v>2.0609000000000002</v>
      </c>
      <c r="J806" s="185">
        <v>6.8074000000000003</v>
      </c>
      <c r="K806" s="185">
        <v>1.7606999999999999</v>
      </c>
      <c r="L806" s="185">
        <v>16.654299999999999</v>
      </c>
      <c r="M806" s="185">
        <v>33.478200000000001</v>
      </c>
      <c r="N806" s="185">
        <v>36.706699999999998</v>
      </c>
      <c r="O806" s="185">
        <v>19.877300000000002</v>
      </c>
      <c r="P806" s="185">
        <v>15.1751</v>
      </c>
      <c r="Q806" s="185">
        <v>15.927899999999999</v>
      </c>
      <c r="R806" s="185">
        <v>25.074200000000001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81" t="s">
        <v>1745</v>
      </c>
      <c r="B807" s="181" t="s">
        <v>1757</v>
      </c>
      <c r="C807" s="181">
        <v>120046</v>
      </c>
      <c r="D807" s="184">
        <v>44579</v>
      </c>
      <c r="E807" s="185">
        <v>152.67850000000001</v>
      </c>
      <c r="F807" s="185">
        <v>-1.1585000000000001</v>
      </c>
      <c r="G807" s="185">
        <v>-0.84370000000000001</v>
      </c>
      <c r="H807" s="185">
        <v>0.58160000000000001</v>
      </c>
      <c r="I807" s="185">
        <v>2.1074999999999999</v>
      </c>
      <c r="J807" s="185">
        <v>6.9181999999999997</v>
      </c>
      <c r="K807" s="185">
        <v>2.0626000000000002</v>
      </c>
      <c r="L807" s="185">
        <v>17.351099999999999</v>
      </c>
      <c r="M807" s="185">
        <v>34.6633</v>
      </c>
      <c r="N807" s="185">
        <v>38.312399999999997</v>
      </c>
      <c r="O807" s="185">
        <v>21.227399999999999</v>
      </c>
      <c r="P807" s="185">
        <v>16.294599999999999</v>
      </c>
      <c r="Q807" s="185">
        <v>16.517199999999999</v>
      </c>
      <c r="R807" s="185">
        <v>26.537099999999999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81" t="s">
        <v>1745</v>
      </c>
      <c r="B808" s="181" t="s">
        <v>1764</v>
      </c>
      <c r="C808" s="181">
        <v>128235</v>
      </c>
      <c r="D808" s="184">
        <v>44579</v>
      </c>
      <c r="E808" s="185">
        <v>36.47</v>
      </c>
      <c r="F808" s="185">
        <v>-1.0849</v>
      </c>
      <c r="G808" s="185">
        <v>-1.0043</v>
      </c>
      <c r="H808" s="185">
        <v>-0.30070000000000002</v>
      </c>
      <c r="I808" s="185">
        <v>1.3056000000000001</v>
      </c>
      <c r="J808" s="185">
        <v>6.3886000000000003</v>
      </c>
      <c r="K808" s="185">
        <v>0.46829999999999999</v>
      </c>
      <c r="L808" s="185">
        <v>18.255500000000001</v>
      </c>
      <c r="M808" s="185">
        <v>35.224299999999999</v>
      </c>
      <c r="N808" s="185">
        <v>39.946300000000001</v>
      </c>
      <c r="O808" s="185">
        <v>21.3261</v>
      </c>
      <c r="P808" s="185">
        <v>16.482600000000001</v>
      </c>
      <c r="Q808" s="185">
        <v>18.002600000000001</v>
      </c>
      <c r="R808" s="185">
        <v>26.586600000000001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81" t="s">
        <v>1745</v>
      </c>
      <c r="B809" s="181" t="s">
        <v>1765</v>
      </c>
      <c r="C809" s="181">
        <v>128236</v>
      </c>
      <c r="D809" s="184">
        <v>44579</v>
      </c>
      <c r="E809" s="185">
        <v>40.380000000000003</v>
      </c>
      <c r="F809" s="185">
        <v>-1.0779000000000001</v>
      </c>
      <c r="G809" s="185">
        <v>-0.98089999999999999</v>
      </c>
      <c r="H809" s="185">
        <v>-0.2717</v>
      </c>
      <c r="I809" s="185">
        <v>1.3553999999999999</v>
      </c>
      <c r="J809" s="185">
        <v>6.5434999999999999</v>
      </c>
      <c r="K809" s="185">
        <v>0.79879999999999995</v>
      </c>
      <c r="L809" s="185">
        <v>19.079899999999999</v>
      </c>
      <c r="M809" s="185">
        <v>36.649700000000003</v>
      </c>
      <c r="N809" s="185">
        <v>41.783700000000003</v>
      </c>
      <c r="O809" s="185">
        <v>23.0137</v>
      </c>
      <c r="P809" s="185">
        <v>18.4086</v>
      </c>
      <c r="Q809" s="185">
        <v>19.5502</v>
      </c>
      <c r="R809" s="185">
        <v>28.241</v>
      </c>
      <c r="S809" s="124"/>
      <c r="T809" s="127"/>
      <c r="U809" s="128"/>
      <c r="V809" s="128"/>
      <c r="W809" s="128"/>
      <c r="X809" s="128"/>
      <c r="Y809" s="128"/>
      <c r="Z809" s="128"/>
      <c r="AA809" s="128"/>
      <c r="AB809" s="128"/>
      <c r="AC809" s="128"/>
      <c r="AD809" s="128"/>
      <c r="AE809" s="128"/>
      <c r="AF809" s="128"/>
      <c r="AG809" s="128"/>
      <c r="AH809" s="128"/>
    </row>
    <row r="810" spans="1:34" x14ac:dyDescent="0.3">
      <c r="A810" s="181" t="s">
        <v>1745</v>
      </c>
      <c r="B810" s="181" t="s">
        <v>1787</v>
      </c>
      <c r="C810" s="181">
        <v>118424</v>
      </c>
      <c r="D810" s="184">
        <v>44579</v>
      </c>
      <c r="E810" s="185">
        <v>154.21</v>
      </c>
      <c r="F810" s="185">
        <v>-1.1221000000000001</v>
      </c>
      <c r="G810" s="185">
        <v>-0.42620000000000002</v>
      </c>
      <c r="H810" s="185">
        <v>0.7843</v>
      </c>
      <c r="I810" s="185">
        <v>1.7015</v>
      </c>
      <c r="J810" s="185">
        <v>6.2417999999999996</v>
      </c>
      <c r="K810" s="185">
        <v>1.2407999999999999</v>
      </c>
      <c r="L810" s="185">
        <v>15.7385</v>
      </c>
      <c r="M810" s="185">
        <v>30.531600000000001</v>
      </c>
      <c r="N810" s="185">
        <v>35.438299999999998</v>
      </c>
      <c r="O810" s="185">
        <v>18.5473</v>
      </c>
      <c r="P810" s="185">
        <v>14.9998</v>
      </c>
      <c r="Q810" s="185">
        <v>15.935600000000001</v>
      </c>
      <c r="R810" s="185">
        <v>21.646000000000001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81" t="s">
        <v>1745</v>
      </c>
      <c r="B811" s="181" t="s">
        <v>1788</v>
      </c>
      <c r="C811" s="181">
        <v>108594</v>
      </c>
      <c r="D811" s="184">
        <v>44579</v>
      </c>
      <c r="E811" s="185">
        <v>144.62</v>
      </c>
      <c r="F811" s="185">
        <v>-1.1281000000000001</v>
      </c>
      <c r="G811" s="185">
        <v>-0.43369999999999997</v>
      </c>
      <c r="H811" s="185">
        <v>0.77349999999999997</v>
      </c>
      <c r="I811" s="185">
        <v>1.6732</v>
      </c>
      <c r="J811" s="185">
        <v>6.1742999999999997</v>
      </c>
      <c r="K811" s="185">
        <v>1.0622</v>
      </c>
      <c r="L811" s="185">
        <v>15.327</v>
      </c>
      <c r="M811" s="185">
        <v>29.832100000000001</v>
      </c>
      <c r="N811" s="185">
        <v>34.492699999999999</v>
      </c>
      <c r="O811" s="185">
        <v>17.7378</v>
      </c>
      <c r="P811" s="185">
        <v>14.182</v>
      </c>
      <c r="Q811" s="185">
        <v>17.7883</v>
      </c>
      <c r="R811" s="185">
        <v>20.801300000000001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81" t="s">
        <v>1745</v>
      </c>
      <c r="B812" s="181" t="s">
        <v>1766</v>
      </c>
      <c r="C812" s="181">
        <v>109522</v>
      </c>
      <c r="D812" s="184">
        <v>44579</v>
      </c>
      <c r="E812" s="185">
        <v>54.307299999999998</v>
      </c>
      <c r="F812" s="185">
        <v>-1.4372</v>
      </c>
      <c r="G812" s="185">
        <v>-0.88990000000000002</v>
      </c>
      <c r="H812" s="185">
        <v>0.74150000000000005</v>
      </c>
      <c r="I812" s="185">
        <v>2.4036</v>
      </c>
      <c r="J812" s="185">
        <v>7.3094999999999999</v>
      </c>
      <c r="K812" s="185">
        <v>0.16059999999999999</v>
      </c>
      <c r="L812" s="185">
        <v>18.520499999999998</v>
      </c>
      <c r="M812" s="185">
        <v>30.022200000000002</v>
      </c>
      <c r="N812" s="185">
        <v>36.6325</v>
      </c>
      <c r="O812" s="185">
        <v>22.7043</v>
      </c>
      <c r="P812" s="185">
        <v>17.712</v>
      </c>
      <c r="Q812" s="185">
        <v>13.5359</v>
      </c>
      <c r="R812" s="185">
        <v>23.446400000000001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81" t="s">
        <v>1745</v>
      </c>
      <c r="B813" s="181" t="s">
        <v>1767</v>
      </c>
      <c r="C813" s="181">
        <v>120492</v>
      </c>
      <c r="D813" s="184">
        <v>44579</v>
      </c>
      <c r="E813" s="185">
        <v>59.3489</v>
      </c>
      <c r="F813" s="185">
        <v>-1.4343999999999999</v>
      </c>
      <c r="G813" s="185">
        <v>-0.879</v>
      </c>
      <c r="H813" s="185">
        <v>0.76080000000000003</v>
      </c>
      <c r="I813" s="185">
        <v>2.4430000000000001</v>
      </c>
      <c r="J813" s="185">
        <v>7.3916000000000004</v>
      </c>
      <c r="K813" s="185">
        <v>0.36599999999999999</v>
      </c>
      <c r="L813" s="185">
        <v>19.002199999999998</v>
      </c>
      <c r="M813" s="185">
        <v>30.805099999999999</v>
      </c>
      <c r="N813" s="185">
        <v>37.7136</v>
      </c>
      <c r="O813" s="185">
        <v>23.667400000000001</v>
      </c>
      <c r="P813" s="185">
        <v>18.685600000000001</v>
      </c>
      <c r="Q813" s="185">
        <v>17.549199999999999</v>
      </c>
      <c r="R813" s="185">
        <v>24.417899999999999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81" t="s">
        <v>1745</v>
      </c>
      <c r="B814" s="181" t="s">
        <v>1774</v>
      </c>
      <c r="C814" s="181">
        <v>112090</v>
      </c>
      <c r="D814" s="184">
        <v>44579</v>
      </c>
      <c r="E814" s="185">
        <v>54.838000000000001</v>
      </c>
      <c r="F814" s="185">
        <v>-1.2764</v>
      </c>
      <c r="G814" s="185">
        <v>-0.95899999999999996</v>
      </c>
      <c r="H814" s="185">
        <v>0.85150000000000003</v>
      </c>
      <c r="I814" s="185">
        <v>2.6583000000000001</v>
      </c>
      <c r="J814" s="185">
        <v>7.0030999999999999</v>
      </c>
      <c r="K814" s="185">
        <v>-0.30719999999999997</v>
      </c>
      <c r="L814" s="185">
        <v>10.524800000000001</v>
      </c>
      <c r="M814" s="185">
        <v>22.5868</v>
      </c>
      <c r="N814" s="185">
        <v>27.714400000000001</v>
      </c>
      <c r="O814" s="185">
        <v>18.304300000000001</v>
      </c>
      <c r="P814" s="185">
        <v>16.0458</v>
      </c>
      <c r="Q814" s="185">
        <v>14.759399999999999</v>
      </c>
      <c r="R814" s="185">
        <v>19.530799999999999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81" t="s">
        <v>1745</v>
      </c>
      <c r="B815" s="181" t="s">
        <v>1775</v>
      </c>
      <c r="C815" s="181">
        <v>120166</v>
      </c>
      <c r="D815" s="184">
        <v>44579</v>
      </c>
      <c r="E815" s="185">
        <v>59.889000000000003</v>
      </c>
      <c r="F815" s="185">
        <v>-1.2726</v>
      </c>
      <c r="G815" s="185">
        <v>-0.94930000000000003</v>
      </c>
      <c r="H815" s="185">
        <v>0.86909999999999998</v>
      </c>
      <c r="I815" s="185">
        <v>2.6956000000000002</v>
      </c>
      <c r="J815" s="185">
        <v>7.0937999999999999</v>
      </c>
      <c r="K815" s="185">
        <v>-6.8400000000000002E-2</v>
      </c>
      <c r="L815" s="185">
        <v>11.053599999999999</v>
      </c>
      <c r="M815" s="185">
        <v>23.467199999999998</v>
      </c>
      <c r="N815" s="185">
        <v>28.948799999999999</v>
      </c>
      <c r="O815" s="185">
        <v>19.452100000000002</v>
      </c>
      <c r="P815" s="185">
        <v>17.231999999999999</v>
      </c>
      <c r="Q815" s="185">
        <v>18.005400000000002</v>
      </c>
      <c r="R815" s="185">
        <v>20.701799999999999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81" t="s">
        <v>1745</v>
      </c>
      <c r="B816" s="181" t="s">
        <v>1789</v>
      </c>
      <c r="C816" s="181">
        <v>119291</v>
      </c>
      <c r="D816" s="184">
        <v>44579</v>
      </c>
      <c r="E816" s="185">
        <v>131.25399999999999</v>
      </c>
      <c r="F816" s="185">
        <v>-1.2036</v>
      </c>
      <c r="G816" s="185">
        <v>-0.85809999999999997</v>
      </c>
      <c r="H816" s="185">
        <v>0.44230000000000003</v>
      </c>
      <c r="I816" s="185">
        <v>0.63100000000000001</v>
      </c>
      <c r="J816" s="185">
        <v>5.4333999999999998</v>
      </c>
      <c r="K816" s="185">
        <v>-2.0579999999999998</v>
      </c>
      <c r="L816" s="185">
        <v>10.879799999999999</v>
      </c>
      <c r="M816" s="185">
        <v>22.9465</v>
      </c>
      <c r="N816" s="185">
        <v>28.519100000000002</v>
      </c>
      <c r="O816" s="185">
        <v>17.143999999999998</v>
      </c>
      <c r="P816" s="185">
        <v>14.4086</v>
      </c>
      <c r="Q816" s="185">
        <v>14.663399999999999</v>
      </c>
      <c r="R816" s="185">
        <v>20.484999999999999</v>
      </c>
      <c r="S816" s="124"/>
      <c r="T816" s="127"/>
      <c r="U816" s="128"/>
      <c r="V816" s="128"/>
      <c r="W816" s="128"/>
      <c r="X816" s="128"/>
      <c r="Y816" s="128"/>
      <c r="Z816" s="128"/>
      <c r="AA816" s="128"/>
      <c r="AB816" s="128"/>
      <c r="AC816" s="128"/>
      <c r="AD816" s="128"/>
      <c r="AE816" s="128"/>
      <c r="AF816" s="128"/>
      <c r="AG816" s="128"/>
      <c r="AH816" s="128"/>
    </row>
    <row r="817" spans="1:34" x14ac:dyDescent="0.3">
      <c r="A817" s="181" t="s">
        <v>1745</v>
      </c>
      <c r="B817" s="181" t="s">
        <v>1790</v>
      </c>
      <c r="C817" s="181">
        <v>118043</v>
      </c>
      <c r="D817" s="184">
        <v>44579</v>
      </c>
      <c r="E817" s="185">
        <v>123.282</v>
      </c>
      <c r="F817" s="185">
        <v>-1.2060999999999999</v>
      </c>
      <c r="G817" s="185">
        <v>-0.86519999999999997</v>
      </c>
      <c r="H817" s="185">
        <v>0.42930000000000001</v>
      </c>
      <c r="I817" s="185">
        <v>0.60470000000000002</v>
      </c>
      <c r="J817" s="185">
        <v>5.3692000000000002</v>
      </c>
      <c r="K817" s="185">
        <v>-2.234</v>
      </c>
      <c r="L817" s="185">
        <v>10.4658</v>
      </c>
      <c r="M817" s="185">
        <v>22.259899999999998</v>
      </c>
      <c r="N817" s="185">
        <v>27.590699999999998</v>
      </c>
      <c r="O817" s="185">
        <v>16.3171</v>
      </c>
      <c r="P817" s="185">
        <v>13.5914</v>
      </c>
      <c r="Q817" s="185">
        <v>16.244299999999999</v>
      </c>
      <c r="R817" s="185">
        <v>19.642700000000001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81" t="s">
        <v>1745</v>
      </c>
      <c r="B818" s="181" t="s">
        <v>1791</v>
      </c>
      <c r="C818" s="181">
        <v>120264</v>
      </c>
      <c r="D818" s="184">
        <v>44579</v>
      </c>
      <c r="E818" s="185">
        <v>74.375100000000003</v>
      </c>
      <c r="F818" s="185">
        <v>-1.2266999999999999</v>
      </c>
      <c r="G818" s="185">
        <v>-1.2028000000000001</v>
      </c>
      <c r="H818" s="185">
        <v>-0.4798</v>
      </c>
      <c r="I818" s="185">
        <v>1.0968</v>
      </c>
      <c r="J818" s="185">
        <v>5.7510000000000003</v>
      </c>
      <c r="K818" s="185">
        <v>0.53459999999999996</v>
      </c>
      <c r="L818" s="185">
        <v>11.8889</v>
      </c>
      <c r="M818" s="185">
        <v>22.945799999999998</v>
      </c>
      <c r="N818" s="185">
        <v>24.3413</v>
      </c>
      <c r="O818" s="185">
        <v>16.624199999999998</v>
      </c>
      <c r="P818" s="185">
        <v>12.662100000000001</v>
      </c>
      <c r="Q818" s="185">
        <v>11.6297</v>
      </c>
      <c r="R818" s="185">
        <v>16.601900000000001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81" t="s">
        <v>1745</v>
      </c>
      <c r="B819" s="181" t="s">
        <v>1991</v>
      </c>
      <c r="C819" s="181">
        <v>100313</v>
      </c>
      <c r="D819" s="184">
        <v>44579</v>
      </c>
      <c r="E819" s="185">
        <v>69.609099999999998</v>
      </c>
      <c r="F819" s="185">
        <v>-1.2291000000000001</v>
      </c>
      <c r="G819" s="185">
        <v>-1.2121</v>
      </c>
      <c r="H819" s="185">
        <v>-0.49630000000000002</v>
      </c>
      <c r="I819" s="185">
        <v>1.0616000000000001</v>
      </c>
      <c r="J819" s="185">
        <v>5.6632999999999996</v>
      </c>
      <c r="K819" s="185">
        <v>0.28999999999999998</v>
      </c>
      <c r="L819" s="185">
        <v>11.334300000000001</v>
      </c>
      <c r="M819" s="185">
        <v>22.036899999999999</v>
      </c>
      <c r="N819" s="185">
        <v>23.132899999999999</v>
      </c>
      <c r="O819" s="185">
        <v>15.672599999999999</v>
      </c>
      <c r="P819" s="185">
        <v>11.684900000000001</v>
      </c>
      <c r="Q819" s="185">
        <v>9.4397000000000002</v>
      </c>
      <c r="R819" s="185">
        <v>15.506399999999999</v>
      </c>
      <c r="S819" s="124"/>
      <c r="T819" s="127"/>
      <c r="U819" s="128"/>
      <c r="V819" s="128"/>
      <c r="W819" s="128"/>
      <c r="X819" s="128"/>
      <c r="Y819" s="128"/>
      <c r="Z819" s="128"/>
      <c r="AA819" s="128"/>
      <c r="AB819" s="128"/>
      <c r="AC819" s="128"/>
      <c r="AD819" s="128"/>
      <c r="AE819" s="128"/>
      <c r="AF819" s="128"/>
      <c r="AG819" s="128"/>
      <c r="AH819" s="128"/>
    </row>
    <row r="820" spans="1:34" x14ac:dyDescent="0.3">
      <c r="A820" s="181" t="s">
        <v>1745</v>
      </c>
      <c r="B820" s="181" t="s">
        <v>1785</v>
      </c>
      <c r="C820" s="181">
        <v>129046</v>
      </c>
      <c r="D820" s="184">
        <v>44579</v>
      </c>
      <c r="E820" s="185">
        <v>38.164700000000003</v>
      </c>
      <c r="F820" s="185">
        <v>-1.4026000000000001</v>
      </c>
      <c r="G820" s="185">
        <v>-0.98950000000000005</v>
      </c>
      <c r="H820" s="185">
        <v>-0.40939999999999999</v>
      </c>
      <c r="I820" s="185">
        <v>0.89029999999999998</v>
      </c>
      <c r="J820" s="185">
        <v>5.0656999999999996</v>
      </c>
      <c r="K820" s="185">
        <v>-2.9698000000000002</v>
      </c>
      <c r="L820" s="185">
        <v>4.3207000000000004</v>
      </c>
      <c r="M820" s="185">
        <v>14.196199999999999</v>
      </c>
      <c r="N820" s="185">
        <v>16.638500000000001</v>
      </c>
      <c r="O820" s="185">
        <v>13.7638</v>
      </c>
      <c r="P820" s="185">
        <v>13.188599999999999</v>
      </c>
      <c r="Q820" s="185">
        <v>18.913900000000002</v>
      </c>
      <c r="R820" s="185">
        <v>14.880699999999999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81" t="s">
        <v>1745</v>
      </c>
      <c r="B821" s="181" t="s">
        <v>1786</v>
      </c>
      <c r="C821" s="181">
        <v>129048</v>
      </c>
      <c r="D821" s="184">
        <v>44579</v>
      </c>
      <c r="E821" s="185">
        <v>35.482399999999998</v>
      </c>
      <c r="F821" s="185">
        <v>-1.4049</v>
      </c>
      <c r="G821" s="185">
        <v>-0.99909999999999999</v>
      </c>
      <c r="H821" s="185">
        <v>-0.42630000000000001</v>
      </c>
      <c r="I821" s="185">
        <v>0.85640000000000005</v>
      </c>
      <c r="J821" s="185">
        <v>4.9852999999999996</v>
      </c>
      <c r="K821" s="185">
        <v>-3.1842000000000001</v>
      </c>
      <c r="L821" s="185">
        <v>3.8498999999999999</v>
      </c>
      <c r="M821" s="185">
        <v>13.412699999999999</v>
      </c>
      <c r="N821" s="185">
        <v>15.605700000000001</v>
      </c>
      <c r="O821" s="185">
        <v>12.7407</v>
      </c>
      <c r="P821" s="185">
        <v>12.148999999999999</v>
      </c>
      <c r="Q821" s="185">
        <v>17.798300000000001</v>
      </c>
      <c r="R821" s="185">
        <v>13.8209</v>
      </c>
      <c r="S821" s="124"/>
      <c r="T821" s="127"/>
      <c r="U821" s="128"/>
      <c r="V821" s="128"/>
      <c r="W821" s="128"/>
      <c r="X821" s="128"/>
      <c r="Y821" s="128"/>
      <c r="Z821" s="128"/>
      <c r="AA821" s="128"/>
      <c r="AB821" s="128"/>
      <c r="AC821" s="128"/>
      <c r="AD821" s="128"/>
      <c r="AE821" s="128"/>
      <c r="AF821" s="128"/>
      <c r="AG821" s="128"/>
      <c r="AH821" s="128"/>
    </row>
    <row r="822" spans="1:34" x14ac:dyDescent="0.3">
      <c r="A822" s="181" t="s">
        <v>1745</v>
      </c>
      <c r="B822" s="181" t="s">
        <v>1976</v>
      </c>
      <c r="C822" s="181">
        <v>143793</v>
      </c>
      <c r="D822" s="184">
        <v>44579</v>
      </c>
      <c r="E822" s="185">
        <v>17.8217</v>
      </c>
      <c r="F822" s="185">
        <v>-1.2751999999999999</v>
      </c>
      <c r="G822" s="185">
        <v>-1.1849000000000001</v>
      </c>
      <c r="H822" s="185">
        <v>-0.2301</v>
      </c>
      <c r="I822" s="185">
        <v>0.19450000000000001</v>
      </c>
      <c r="J822" s="185">
        <v>5.7304000000000004</v>
      </c>
      <c r="K822" s="185">
        <v>-1.2621</v>
      </c>
      <c r="L822" s="185">
        <v>15.359</v>
      </c>
      <c r="M822" s="185">
        <v>30.6203</v>
      </c>
      <c r="N822" s="185">
        <v>36.171399999999998</v>
      </c>
      <c r="O822" s="185">
        <v>20.991299999999999</v>
      </c>
      <c r="P822" s="185"/>
      <c r="Q822" s="185">
        <v>17.776900000000001</v>
      </c>
      <c r="R822" s="185">
        <v>22.8947</v>
      </c>
      <c r="S822" s="124"/>
      <c r="T822" s="127"/>
      <c r="U822" s="128"/>
      <c r="V822" s="128"/>
      <c r="W822" s="128"/>
      <c r="X822" s="128"/>
      <c r="Y822" s="128"/>
      <c r="Z822" s="128"/>
      <c r="AA822" s="128"/>
      <c r="AB822" s="128"/>
      <c r="AC822" s="128"/>
      <c r="AD822" s="128"/>
      <c r="AE822" s="128"/>
      <c r="AF822" s="128"/>
      <c r="AG822" s="128"/>
      <c r="AH822" s="128"/>
    </row>
    <row r="823" spans="1:34" x14ac:dyDescent="0.3">
      <c r="A823" s="181" t="s">
        <v>1745</v>
      </c>
      <c r="B823" s="181" t="s">
        <v>1977</v>
      </c>
      <c r="C823" s="181">
        <v>143787</v>
      </c>
      <c r="D823" s="184">
        <v>44579</v>
      </c>
      <c r="E823" s="185">
        <v>16.573599999999999</v>
      </c>
      <c r="F823" s="185">
        <v>-1.28</v>
      </c>
      <c r="G823" s="185">
        <v>-1.2047000000000001</v>
      </c>
      <c r="H823" s="185">
        <v>-0.26600000000000001</v>
      </c>
      <c r="I823" s="185">
        <v>0.1232</v>
      </c>
      <c r="J823" s="185">
        <v>5.5583</v>
      </c>
      <c r="K823" s="185">
        <v>-1.7232000000000001</v>
      </c>
      <c r="L823" s="185">
        <v>14.305400000000001</v>
      </c>
      <c r="M823" s="185">
        <v>28.797000000000001</v>
      </c>
      <c r="N823" s="185">
        <v>33.607399999999998</v>
      </c>
      <c r="O823" s="185">
        <v>18.610099999999999</v>
      </c>
      <c r="P823" s="185"/>
      <c r="Q823" s="185">
        <v>15.3802</v>
      </c>
      <c r="R823" s="185">
        <v>20.541499999999999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1745</v>
      </c>
      <c r="B824" s="181" t="s">
        <v>1747</v>
      </c>
      <c r="C824" s="181">
        <v>122639</v>
      </c>
      <c r="D824" s="184">
        <v>44579</v>
      </c>
      <c r="E824" s="185">
        <v>54.403700000000001</v>
      </c>
      <c r="F824" s="185">
        <v>-0.71299999999999997</v>
      </c>
      <c r="G824" s="185">
        <v>-0.4093</v>
      </c>
      <c r="H824" s="185">
        <v>0.16020000000000001</v>
      </c>
      <c r="I824" s="185">
        <v>-0.85870000000000002</v>
      </c>
      <c r="J824" s="185">
        <v>1.68</v>
      </c>
      <c r="K824" s="185">
        <v>-1.333</v>
      </c>
      <c r="L824" s="185">
        <v>13.4209</v>
      </c>
      <c r="M824" s="185">
        <v>31.670999999999999</v>
      </c>
      <c r="N824" s="185">
        <v>45.824300000000001</v>
      </c>
      <c r="O824" s="185">
        <v>30.869199999999999</v>
      </c>
      <c r="P824" s="185">
        <v>23.6404</v>
      </c>
      <c r="Q824" s="185">
        <v>21.633900000000001</v>
      </c>
      <c r="R824" s="185">
        <v>37.972299999999997</v>
      </c>
      <c r="S824" s="124"/>
      <c r="T824" s="127"/>
      <c r="U824" s="128"/>
      <c r="V824" s="128"/>
      <c r="W824" s="128"/>
      <c r="X824" s="128"/>
      <c r="Y824" s="128"/>
      <c r="Z824" s="128"/>
      <c r="AA824" s="128"/>
      <c r="AB824" s="128"/>
      <c r="AC824" s="128"/>
      <c r="AD824" s="128"/>
      <c r="AE824" s="128"/>
      <c r="AF824" s="128"/>
      <c r="AG824" s="128"/>
      <c r="AH824" s="128"/>
    </row>
    <row r="825" spans="1:34" x14ac:dyDescent="0.3">
      <c r="A825" s="181" t="s">
        <v>1745</v>
      </c>
      <c r="B825" s="181" t="s">
        <v>1746</v>
      </c>
      <c r="C825" s="181">
        <v>122640</v>
      </c>
      <c r="D825" s="184">
        <v>44579</v>
      </c>
      <c r="E825" s="185">
        <v>51.3536</v>
      </c>
      <c r="F825" s="185">
        <v>-0.7157</v>
      </c>
      <c r="G825" s="185">
        <v>-0.42</v>
      </c>
      <c r="H825" s="185">
        <v>0.1414</v>
      </c>
      <c r="I825" s="185">
        <v>-0.89329999999999998</v>
      </c>
      <c r="J825" s="185">
        <v>1.5943000000000001</v>
      </c>
      <c r="K825" s="185">
        <v>-1.5728</v>
      </c>
      <c r="L825" s="185">
        <v>12.864800000000001</v>
      </c>
      <c r="M825" s="185">
        <v>30.654800000000002</v>
      </c>
      <c r="N825" s="185">
        <v>44.3705</v>
      </c>
      <c r="O825" s="185">
        <v>29.6813</v>
      </c>
      <c r="P825" s="185">
        <v>22.677399999999999</v>
      </c>
      <c r="Q825" s="185">
        <v>20.825299999999999</v>
      </c>
      <c r="R825" s="185">
        <v>36.639299999999999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81" t="s">
        <v>1745</v>
      </c>
      <c r="B826" s="181" t="s">
        <v>1776</v>
      </c>
      <c r="C826" s="181">
        <v>133839</v>
      </c>
      <c r="D826" s="184">
        <v>44579</v>
      </c>
      <c r="E826" s="185">
        <v>30.87</v>
      </c>
      <c r="F826" s="185">
        <v>-1.6566000000000001</v>
      </c>
      <c r="G826" s="185">
        <v>-1.4681999999999999</v>
      </c>
      <c r="H826" s="185">
        <v>0.12970000000000001</v>
      </c>
      <c r="I826" s="185">
        <v>0.39019999999999999</v>
      </c>
      <c r="J826" s="185">
        <v>5.4302999999999999</v>
      </c>
      <c r="K826" s="185">
        <v>0.52100000000000002</v>
      </c>
      <c r="L826" s="185">
        <v>15.272600000000001</v>
      </c>
      <c r="M826" s="185">
        <v>36.411799999999999</v>
      </c>
      <c r="N826" s="185">
        <v>46.442100000000003</v>
      </c>
      <c r="O826" s="185">
        <v>33.139499999999998</v>
      </c>
      <c r="P826" s="185">
        <v>23.728100000000001</v>
      </c>
      <c r="Q826" s="185">
        <v>17.796099999999999</v>
      </c>
      <c r="R826" s="185">
        <v>40.9011</v>
      </c>
      <c r="S826" s="124"/>
      <c r="T826" s="127"/>
      <c r="U826" s="128"/>
      <c r="V826" s="128"/>
      <c r="W826" s="128"/>
      <c r="X826" s="128"/>
      <c r="Y826" s="128"/>
      <c r="Z826" s="128"/>
      <c r="AA826" s="128"/>
      <c r="AB826" s="128"/>
      <c r="AC826" s="128"/>
      <c r="AD826" s="128"/>
      <c r="AE826" s="128"/>
      <c r="AF826" s="128"/>
      <c r="AG826" s="128"/>
      <c r="AH826" s="128"/>
    </row>
    <row r="827" spans="1:34" x14ac:dyDescent="0.3">
      <c r="A827" s="181" t="s">
        <v>1745</v>
      </c>
      <c r="B827" s="181" t="s">
        <v>1777</v>
      </c>
      <c r="C827" s="181">
        <v>133836</v>
      </c>
      <c r="D827" s="184">
        <v>44579</v>
      </c>
      <c r="E827" s="185">
        <v>27.78</v>
      </c>
      <c r="F827" s="185">
        <v>-1.6637</v>
      </c>
      <c r="G827" s="185">
        <v>-1.4894000000000001</v>
      </c>
      <c r="H827" s="185">
        <v>0.1081</v>
      </c>
      <c r="I827" s="185">
        <v>0.32500000000000001</v>
      </c>
      <c r="J827" s="185">
        <v>5.2671000000000001</v>
      </c>
      <c r="K827" s="185">
        <v>3.5999999999999997E-2</v>
      </c>
      <c r="L827" s="185">
        <v>14.0862</v>
      </c>
      <c r="M827" s="185">
        <v>34.332700000000003</v>
      </c>
      <c r="N827" s="185">
        <v>43.491700000000002</v>
      </c>
      <c r="O827" s="185">
        <v>30.5718</v>
      </c>
      <c r="P827" s="185">
        <v>21.398900000000001</v>
      </c>
      <c r="Q827" s="185">
        <v>16.0047</v>
      </c>
      <c r="R827" s="185">
        <v>38.149299999999997</v>
      </c>
      <c r="S827" s="124"/>
      <c r="T827" s="127"/>
      <c r="U827" s="128"/>
      <c r="V827" s="128"/>
      <c r="W827" s="128"/>
      <c r="X827" s="128"/>
      <c r="Y827" s="128"/>
      <c r="Z827" s="128"/>
      <c r="AA827" s="128"/>
      <c r="AB827" s="128"/>
      <c r="AC827" s="128"/>
      <c r="AD827" s="128"/>
      <c r="AE827" s="128"/>
      <c r="AF827" s="128"/>
      <c r="AG827" s="128"/>
      <c r="AH827" s="128"/>
    </row>
    <row r="828" spans="1:34" x14ac:dyDescent="0.3">
      <c r="A828" s="181" t="s">
        <v>1745</v>
      </c>
      <c r="B828" s="181" t="s">
        <v>1778</v>
      </c>
      <c r="C828" s="181">
        <v>119718</v>
      </c>
      <c r="D828" s="184">
        <v>44579</v>
      </c>
      <c r="E828" s="185">
        <v>85.116200000000006</v>
      </c>
      <c r="F828" s="185">
        <v>-1.0158</v>
      </c>
      <c r="G828" s="185">
        <v>-1.2104999999999999</v>
      </c>
      <c r="H828" s="185">
        <v>0.15340000000000001</v>
      </c>
      <c r="I828" s="185">
        <v>1.6879</v>
      </c>
      <c r="J828" s="185">
        <v>5.5289999999999999</v>
      </c>
      <c r="K828" s="185">
        <v>-1.4605999999999999</v>
      </c>
      <c r="L828" s="185">
        <v>11.5044</v>
      </c>
      <c r="M828" s="185">
        <v>26.932300000000001</v>
      </c>
      <c r="N828" s="185">
        <v>32.627099999999999</v>
      </c>
      <c r="O828" s="185">
        <v>20.559799999999999</v>
      </c>
      <c r="P828" s="185">
        <v>17.370100000000001</v>
      </c>
      <c r="Q828" s="185">
        <v>18.0214</v>
      </c>
      <c r="R828" s="185">
        <v>23.604900000000001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81" t="s">
        <v>1745</v>
      </c>
      <c r="B829" s="181" t="s">
        <v>1779</v>
      </c>
      <c r="C829" s="181">
        <v>103215</v>
      </c>
      <c r="D829" s="184">
        <v>44579</v>
      </c>
      <c r="E829" s="185">
        <v>78.540000000000006</v>
      </c>
      <c r="F829" s="185">
        <v>-1.0182</v>
      </c>
      <c r="G829" s="185">
        <v>-1.2205999999999999</v>
      </c>
      <c r="H829" s="185">
        <v>0.13550000000000001</v>
      </c>
      <c r="I829" s="185">
        <v>1.6511</v>
      </c>
      <c r="J829" s="185">
        <v>5.4436</v>
      </c>
      <c r="K829" s="185">
        <v>-1.6931</v>
      </c>
      <c r="L829" s="185">
        <v>10.974399999999999</v>
      </c>
      <c r="M829" s="185">
        <v>26.012799999999999</v>
      </c>
      <c r="N829" s="185">
        <v>31.346399999999999</v>
      </c>
      <c r="O829" s="185">
        <v>19.442699999999999</v>
      </c>
      <c r="P829" s="185">
        <v>16.181899999999999</v>
      </c>
      <c r="Q829" s="185">
        <v>13.433999999999999</v>
      </c>
      <c r="R829" s="185">
        <v>22.426400000000001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81" t="s">
        <v>1745</v>
      </c>
      <c r="B830" s="181" t="s">
        <v>1780</v>
      </c>
      <c r="C830" s="181">
        <v>144905</v>
      </c>
      <c r="D830" s="184">
        <v>44579</v>
      </c>
      <c r="E830" s="185">
        <v>16.268000000000001</v>
      </c>
      <c r="F830" s="185">
        <v>-1.1106</v>
      </c>
      <c r="G830" s="185">
        <v>-0.48570000000000002</v>
      </c>
      <c r="H830" s="185">
        <v>0.57620000000000005</v>
      </c>
      <c r="I830" s="185">
        <v>2.2134999999999998</v>
      </c>
      <c r="J830" s="185">
        <v>6.5698999999999996</v>
      </c>
      <c r="K830" s="185">
        <v>-1.3779999999999999</v>
      </c>
      <c r="L830" s="185">
        <v>13.814</v>
      </c>
      <c r="M830" s="185">
        <v>24.654199999999999</v>
      </c>
      <c r="N830" s="185">
        <v>26.146699999999999</v>
      </c>
      <c r="O830" s="185">
        <v>17.105699999999999</v>
      </c>
      <c r="P830" s="185"/>
      <c r="Q830" s="185">
        <v>15.8391</v>
      </c>
      <c r="R830" s="185">
        <v>19.969000000000001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81" t="s">
        <v>1745</v>
      </c>
      <c r="B831" s="181" t="s">
        <v>1781</v>
      </c>
      <c r="C831" s="181">
        <v>144902</v>
      </c>
      <c r="D831" s="184">
        <v>44579</v>
      </c>
      <c r="E831" s="185">
        <v>15.319699999999999</v>
      </c>
      <c r="F831" s="185">
        <v>-1.1160000000000001</v>
      </c>
      <c r="G831" s="185">
        <v>-0.50590000000000002</v>
      </c>
      <c r="H831" s="185">
        <v>0.54079999999999995</v>
      </c>
      <c r="I831" s="185">
        <v>2.1415000000000002</v>
      </c>
      <c r="J831" s="185">
        <v>6.3956999999999997</v>
      </c>
      <c r="K831" s="185">
        <v>-1.8332999999999999</v>
      </c>
      <c r="L831" s="185">
        <v>12.7576</v>
      </c>
      <c r="M831" s="185">
        <v>22.935300000000002</v>
      </c>
      <c r="N831" s="185">
        <v>23.8626</v>
      </c>
      <c r="O831" s="185">
        <v>14.979100000000001</v>
      </c>
      <c r="P831" s="185"/>
      <c r="Q831" s="185">
        <v>13.7559</v>
      </c>
      <c r="R831" s="185">
        <v>17.8125</v>
      </c>
      <c r="S831" s="124"/>
      <c r="T831" s="127"/>
      <c r="U831" s="128"/>
      <c r="V831" s="128"/>
      <c r="W831" s="128"/>
      <c r="X831" s="128"/>
      <c r="Y831" s="128"/>
      <c r="Z831" s="128"/>
      <c r="AA831" s="128"/>
      <c r="AB831" s="128"/>
      <c r="AC831" s="128"/>
      <c r="AD831" s="128"/>
      <c r="AE831" s="128"/>
      <c r="AF831" s="128"/>
      <c r="AG831" s="128"/>
      <c r="AH831" s="128"/>
    </row>
    <row r="832" spans="1:34" x14ac:dyDescent="0.3">
      <c r="A832" s="181" t="s">
        <v>1745</v>
      </c>
      <c r="B832" s="181" t="s">
        <v>1758</v>
      </c>
      <c r="C832" s="181">
        <v>144546</v>
      </c>
      <c r="D832" s="184">
        <v>44579</v>
      </c>
      <c r="E832" s="185">
        <v>17.6691</v>
      </c>
      <c r="F832" s="185">
        <v>-1.2545999999999999</v>
      </c>
      <c r="G832" s="185">
        <v>-1.2849999999999999</v>
      </c>
      <c r="H832" s="185">
        <v>-0.59019999999999995</v>
      </c>
      <c r="I832" s="185">
        <v>0.49480000000000002</v>
      </c>
      <c r="J832" s="185">
        <v>5.0980999999999996</v>
      </c>
      <c r="K832" s="185">
        <v>-1.7887</v>
      </c>
      <c r="L832" s="185">
        <v>13.6584</v>
      </c>
      <c r="M832" s="185">
        <v>27.0747</v>
      </c>
      <c r="N832" s="185">
        <v>28.624199999999998</v>
      </c>
      <c r="O832" s="185">
        <v>20.3828</v>
      </c>
      <c r="P832" s="185"/>
      <c r="Q832" s="185">
        <v>18.4024</v>
      </c>
      <c r="R832" s="185">
        <v>22.5853</v>
      </c>
      <c r="S832" s="124"/>
      <c r="T832" s="127"/>
      <c r="U832" s="128"/>
      <c r="V832" s="128"/>
      <c r="W832" s="128"/>
      <c r="X832" s="128"/>
      <c r="Y832" s="128"/>
      <c r="Z832" s="128"/>
      <c r="AA832" s="128"/>
      <c r="AB832" s="128"/>
      <c r="AC832" s="128"/>
      <c r="AD832" s="128"/>
      <c r="AE832" s="128"/>
      <c r="AF832" s="128"/>
      <c r="AG832" s="128"/>
      <c r="AH832" s="128"/>
    </row>
    <row r="833" spans="1:34" x14ac:dyDescent="0.3">
      <c r="A833" s="181" t="s">
        <v>1745</v>
      </c>
      <c r="B833" s="181" t="s">
        <v>1759</v>
      </c>
      <c r="C833" s="181">
        <v>144548</v>
      </c>
      <c r="D833" s="184">
        <v>44579</v>
      </c>
      <c r="E833" s="185">
        <v>16.658999999999999</v>
      </c>
      <c r="F833" s="185">
        <v>-1.2583</v>
      </c>
      <c r="G833" s="185">
        <v>-1.3005</v>
      </c>
      <c r="H833" s="185">
        <v>-0.61739999999999995</v>
      </c>
      <c r="I833" s="185">
        <v>0.44009999999999999</v>
      </c>
      <c r="J833" s="185">
        <v>4.9683000000000002</v>
      </c>
      <c r="K833" s="185">
        <v>-2.1360000000000001</v>
      </c>
      <c r="L833" s="185">
        <v>12.8475</v>
      </c>
      <c r="M833" s="185">
        <v>25.734000000000002</v>
      </c>
      <c r="N833" s="185">
        <v>26.8581</v>
      </c>
      <c r="O833" s="185">
        <v>18.273800000000001</v>
      </c>
      <c r="P833" s="185"/>
      <c r="Q833" s="185">
        <v>16.352</v>
      </c>
      <c r="R833" s="185">
        <v>20.610399999999998</v>
      </c>
      <c r="S833" s="124"/>
      <c r="T833" s="127"/>
      <c r="U833" s="128"/>
      <c r="V833" s="128"/>
      <c r="W833" s="128"/>
      <c r="X833" s="128"/>
      <c r="Y833" s="128"/>
      <c r="Z833" s="128"/>
      <c r="AA833" s="128"/>
      <c r="AB833" s="128"/>
      <c r="AC833" s="128"/>
      <c r="AD833" s="128"/>
      <c r="AE833" s="128"/>
      <c r="AF833" s="128"/>
      <c r="AG833" s="128"/>
      <c r="AH833" s="128"/>
    </row>
    <row r="834" spans="1:34" x14ac:dyDescent="0.3">
      <c r="A834" s="181" t="s">
        <v>1745</v>
      </c>
      <c r="B834" s="181" t="s">
        <v>1782</v>
      </c>
      <c r="C834" s="181">
        <v>118883</v>
      </c>
      <c r="D834" s="184">
        <v>44579</v>
      </c>
      <c r="E834" s="185">
        <v>159.33000000000001</v>
      </c>
      <c r="F834" s="185">
        <v>-1.3681000000000001</v>
      </c>
      <c r="G834" s="185">
        <v>-0.95730000000000004</v>
      </c>
      <c r="H834" s="185">
        <v>1.0657000000000001</v>
      </c>
      <c r="I834" s="185">
        <v>3.0728</v>
      </c>
      <c r="J834" s="185">
        <v>6.4115000000000002</v>
      </c>
      <c r="K834" s="185">
        <v>-2.2214999999999998</v>
      </c>
      <c r="L834" s="185">
        <v>9.7919</v>
      </c>
      <c r="M834" s="185">
        <v>21.877199999999998</v>
      </c>
      <c r="N834" s="185">
        <v>25.902799999999999</v>
      </c>
      <c r="O834" s="185">
        <v>12.525600000000001</v>
      </c>
      <c r="P834" s="185">
        <v>10.863799999999999</v>
      </c>
      <c r="Q834" s="185">
        <v>10.5974</v>
      </c>
      <c r="R834" s="185">
        <v>16.196999999999999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81" t="s">
        <v>1745</v>
      </c>
      <c r="B835" s="181" t="s">
        <v>1783</v>
      </c>
      <c r="C835" s="181">
        <v>100476</v>
      </c>
      <c r="D835" s="184">
        <v>44579</v>
      </c>
      <c r="E835" s="185">
        <v>153.41999999999999</v>
      </c>
      <c r="F835" s="185">
        <v>-1.3693</v>
      </c>
      <c r="G835" s="185">
        <v>-0.96179999999999999</v>
      </c>
      <c r="H835" s="185">
        <v>1.0605</v>
      </c>
      <c r="I835" s="185">
        <v>3.0701999999999998</v>
      </c>
      <c r="J835" s="185">
        <v>6.4013</v>
      </c>
      <c r="K835" s="185">
        <v>-2.2303999999999999</v>
      </c>
      <c r="L835" s="185">
        <v>9.766</v>
      </c>
      <c r="M835" s="185">
        <v>21.819900000000001</v>
      </c>
      <c r="N835" s="185">
        <v>25.836600000000001</v>
      </c>
      <c r="O835" s="185">
        <v>12.4191</v>
      </c>
      <c r="P835" s="185">
        <v>10.738899999999999</v>
      </c>
      <c r="Q835" s="185">
        <v>10.2477</v>
      </c>
      <c r="R835" s="185">
        <v>16.082999999999998</v>
      </c>
      <c r="S835" s="124"/>
      <c r="T835" s="127"/>
      <c r="U835" s="128"/>
      <c r="V835" s="128"/>
      <c r="W835" s="128"/>
      <c r="X835" s="128"/>
      <c r="Y835" s="128"/>
      <c r="Z835" s="128"/>
      <c r="AA835" s="128"/>
      <c r="AB835" s="128"/>
      <c r="AC835" s="128"/>
      <c r="AD835" s="128"/>
      <c r="AE835" s="128"/>
      <c r="AF835" s="128"/>
      <c r="AG835" s="128"/>
      <c r="AH835" s="128"/>
    </row>
    <row r="836" spans="1:34" x14ac:dyDescent="0.3">
      <c r="A836" s="181" t="s">
        <v>1745</v>
      </c>
      <c r="B836" s="181" t="s">
        <v>1768</v>
      </c>
      <c r="C836" s="181">
        <v>119292</v>
      </c>
      <c r="D836" s="184">
        <v>44579</v>
      </c>
      <c r="E836" s="185">
        <v>37.58</v>
      </c>
      <c r="F836" s="185">
        <v>-1.2352000000000001</v>
      </c>
      <c r="G836" s="185">
        <v>-0.73960000000000004</v>
      </c>
      <c r="H836" s="185">
        <v>0.15989999999999999</v>
      </c>
      <c r="I836" s="185">
        <v>0.48130000000000001</v>
      </c>
      <c r="J836" s="185">
        <v>4.8548999999999998</v>
      </c>
      <c r="K836" s="185">
        <v>-1.0791999999999999</v>
      </c>
      <c r="L836" s="185">
        <v>13.947800000000001</v>
      </c>
      <c r="M836" s="185">
        <v>33.026499999999999</v>
      </c>
      <c r="N836" s="185">
        <v>39.236800000000002</v>
      </c>
      <c r="O836" s="185">
        <v>24.6967</v>
      </c>
      <c r="P836" s="185">
        <v>18.537500000000001</v>
      </c>
      <c r="Q836" s="185">
        <v>14.6638</v>
      </c>
      <c r="R836" s="185">
        <v>29.491399999999999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81" t="s">
        <v>1745</v>
      </c>
      <c r="B837" s="181" t="s">
        <v>1769</v>
      </c>
      <c r="C837" s="181">
        <v>115270</v>
      </c>
      <c r="D837" s="184">
        <v>44579</v>
      </c>
      <c r="E837" s="185">
        <v>35.15</v>
      </c>
      <c r="F837" s="185">
        <v>-1.2363</v>
      </c>
      <c r="G837" s="185">
        <v>-0.76229999999999998</v>
      </c>
      <c r="H837" s="185">
        <v>0.1139</v>
      </c>
      <c r="I837" s="185">
        <v>0.42859999999999998</v>
      </c>
      <c r="J837" s="185">
        <v>4.7378</v>
      </c>
      <c r="K837" s="185">
        <v>-1.3194999999999999</v>
      </c>
      <c r="L837" s="185">
        <v>13.4237</v>
      </c>
      <c r="M837" s="185">
        <v>32.093200000000003</v>
      </c>
      <c r="N837" s="185">
        <v>38.059699999999999</v>
      </c>
      <c r="O837" s="185">
        <v>23.787500000000001</v>
      </c>
      <c r="P837" s="185">
        <v>17.736699999999999</v>
      </c>
      <c r="Q837" s="185">
        <v>12.57</v>
      </c>
      <c r="R837" s="185">
        <v>28.463799999999999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81" t="s">
        <v>1745</v>
      </c>
      <c r="B838" s="181" t="s">
        <v>1840</v>
      </c>
      <c r="C838" s="181">
        <v>120662</v>
      </c>
      <c r="D838" s="184">
        <v>44579</v>
      </c>
      <c r="E838" s="185">
        <v>282.55439999999999</v>
      </c>
      <c r="F838" s="185">
        <v>-1.4877</v>
      </c>
      <c r="G838" s="185">
        <v>-1.5336000000000001</v>
      </c>
      <c r="H838" s="185">
        <v>-1.4658</v>
      </c>
      <c r="I838" s="185">
        <v>-0.879</v>
      </c>
      <c r="J838" s="185">
        <v>3.7869000000000002</v>
      </c>
      <c r="K838" s="185">
        <v>-2.5813000000000001</v>
      </c>
      <c r="L838" s="185">
        <v>14.2156</v>
      </c>
      <c r="M838" s="185">
        <v>28.289200000000001</v>
      </c>
      <c r="N838" s="185">
        <v>35.350900000000003</v>
      </c>
      <c r="O838" s="185">
        <v>26.854900000000001</v>
      </c>
      <c r="P838" s="185">
        <v>21.6995</v>
      </c>
      <c r="Q838" s="185">
        <v>17.962</v>
      </c>
      <c r="R838" s="185">
        <v>32.259099999999997</v>
      </c>
      <c r="S838" s="124"/>
      <c r="T838" s="127"/>
      <c r="U838" s="128"/>
      <c r="V838" s="128"/>
      <c r="W838" s="128"/>
      <c r="X838" s="128"/>
      <c r="Y838" s="128"/>
      <c r="Z838" s="128"/>
      <c r="AA838" s="128"/>
      <c r="AB838" s="128"/>
      <c r="AC838" s="128"/>
      <c r="AD838" s="128"/>
      <c r="AE838" s="128"/>
      <c r="AF838" s="128"/>
      <c r="AG838" s="128"/>
      <c r="AH838" s="128"/>
    </row>
    <row r="839" spans="1:34" x14ac:dyDescent="0.3">
      <c r="A839" s="181" t="s">
        <v>1745</v>
      </c>
      <c r="B839" s="181" t="s">
        <v>1945</v>
      </c>
      <c r="C839" s="181">
        <v>120663</v>
      </c>
      <c r="D839" s="184">
        <v>44579</v>
      </c>
      <c r="E839" s="185">
        <v>248.0929334848</v>
      </c>
      <c r="F839" s="185">
        <v>-1.4877</v>
      </c>
      <c r="G839" s="185">
        <v>-1.5335000000000001</v>
      </c>
      <c r="H839" s="185">
        <v>-1.4658</v>
      </c>
      <c r="I839" s="185">
        <v>-0.879</v>
      </c>
      <c r="J839" s="185">
        <v>3.7869000000000002</v>
      </c>
      <c r="K839" s="185">
        <v>-2.5811999999999999</v>
      </c>
      <c r="L839" s="185">
        <v>14.2196</v>
      </c>
      <c r="M839" s="185">
        <v>28.293700000000001</v>
      </c>
      <c r="N839" s="185">
        <v>35.355600000000003</v>
      </c>
      <c r="O839" s="185">
        <v>26.7134</v>
      </c>
      <c r="P839" s="185">
        <v>21.539400000000001</v>
      </c>
      <c r="Q839" s="185">
        <v>17.869</v>
      </c>
      <c r="R839" s="185">
        <v>32.261600000000001</v>
      </c>
      <c r="S839" s="124"/>
      <c r="T839" s="127"/>
      <c r="U839" s="128"/>
      <c r="V839" s="128"/>
      <c r="W839" s="128"/>
      <c r="X839" s="128"/>
      <c r="Y839" s="128"/>
      <c r="Z839" s="128"/>
      <c r="AA839" s="128"/>
      <c r="AB839" s="128"/>
      <c r="AC839" s="128"/>
      <c r="AD839" s="128"/>
      <c r="AE839" s="128"/>
      <c r="AF839" s="128"/>
      <c r="AG839" s="128"/>
      <c r="AH839" s="128"/>
    </row>
    <row r="840" spans="1:34" x14ac:dyDescent="0.3">
      <c r="A840" s="181" t="s">
        <v>1745</v>
      </c>
      <c r="B840" s="181" t="s">
        <v>1841</v>
      </c>
      <c r="C840" s="181">
        <v>100669</v>
      </c>
      <c r="D840" s="184">
        <v>44579</v>
      </c>
      <c r="E840" s="185">
        <v>270.43189999999998</v>
      </c>
      <c r="F840" s="185">
        <v>-1.4899</v>
      </c>
      <c r="G840" s="185">
        <v>-1.542</v>
      </c>
      <c r="H840" s="185">
        <v>-1.482</v>
      </c>
      <c r="I840" s="185">
        <v>-0.91159999999999997</v>
      </c>
      <c r="J840" s="185">
        <v>3.7099000000000002</v>
      </c>
      <c r="K840" s="185">
        <v>-2.7873999999999999</v>
      </c>
      <c r="L840" s="185">
        <v>13.737399999999999</v>
      </c>
      <c r="M840" s="185">
        <v>27.526399999999999</v>
      </c>
      <c r="N840" s="185">
        <v>34.314</v>
      </c>
      <c r="O840" s="185">
        <v>26.026599999999998</v>
      </c>
      <c r="P840" s="185">
        <v>20.9831</v>
      </c>
      <c r="Q840" s="185">
        <v>16.5777</v>
      </c>
      <c r="R840" s="185">
        <v>31.3018</v>
      </c>
      <c r="S840" s="124"/>
      <c r="T840" s="127"/>
      <c r="U840" s="128"/>
      <c r="V840" s="128"/>
      <c r="W840" s="128"/>
      <c r="X840" s="128"/>
      <c r="Y840" s="128"/>
      <c r="Z840" s="128"/>
      <c r="AA840" s="128"/>
      <c r="AB840" s="128"/>
      <c r="AC840" s="128"/>
      <c r="AD840" s="128"/>
      <c r="AE840" s="128"/>
      <c r="AF840" s="128"/>
      <c r="AG840" s="128"/>
      <c r="AH840" s="128"/>
    </row>
    <row r="841" spans="1:34" x14ac:dyDescent="0.3">
      <c r="A841" s="181" t="s">
        <v>1745</v>
      </c>
      <c r="B841" s="181" t="s">
        <v>1946</v>
      </c>
      <c r="C841" s="181">
        <v>100668</v>
      </c>
      <c r="D841" s="184">
        <v>44579</v>
      </c>
      <c r="E841" s="185">
        <v>433.00537710114901</v>
      </c>
      <c r="F841" s="185">
        <v>-1.4899</v>
      </c>
      <c r="G841" s="185">
        <v>-1.542</v>
      </c>
      <c r="H841" s="185">
        <v>-1.4821</v>
      </c>
      <c r="I841" s="185">
        <v>-0.91159999999999997</v>
      </c>
      <c r="J841" s="185">
        <v>3.7099000000000002</v>
      </c>
      <c r="K841" s="185">
        <v>-2.7873999999999999</v>
      </c>
      <c r="L841" s="185">
        <v>13.737</v>
      </c>
      <c r="M841" s="185">
        <v>27.5259</v>
      </c>
      <c r="N841" s="185">
        <v>34.313299999999998</v>
      </c>
      <c r="O841" s="185">
        <v>25.88</v>
      </c>
      <c r="P841" s="185">
        <v>20.8186</v>
      </c>
      <c r="Q841" s="185">
        <v>13.5321</v>
      </c>
      <c r="R841" s="185">
        <v>31.301400000000001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-1.2325703703703701</v>
      </c>
      <c r="G842" s="187">
        <v>-0.98121111111111137</v>
      </c>
      <c r="H842" s="187">
        <v>6.7787037037036979E-2</v>
      </c>
      <c r="I842" s="187">
        <v>1.1477759259259257</v>
      </c>
      <c r="J842" s="187">
        <v>5.6044240740740738</v>
      </c>
      <c r="K842" s="187">
        <v>-1.0421074074074073</v>
      </c>
      <c r="L842" s="187">
        <v>13.22204074074074</v>
      </c>
      <c r="M842" s="187">
        <v>28.453787037037031</v>
      </c>
      <c r="N842" s="187">
        <v>34.136885185185193</v>
      </c>
      <c r="O842" s="187">
        <v>21.220030769230767</v>
      </c>
      <c r="P842" s="187">
        <v>17.262918181818186</v>
      </c>
      <c r="Q842" s="187">
        <v>18.102883333333338</v>
      </c>
      <c r="R842" s="187">
        <v>24.765453846153857</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-1.2279</v>
      </c>
      <c r="G843" s="187">
        <v>-0.95330000000000004</v>
      </c>
      <c r="H843" s="187">
        <v>0.1474</v>
      </c>
      <c r="I843" s="187">
        <v>1.0792000000000002</v>
      </c>
      <c r="J843" s="187">
        <v>5.7407000000000004</v>
      </c>
      <c r="K843" s="187">
        <v>-1.3380999999999998</v>
      </c>
      <c r="L843" s="187">
        <v>13.7372</v>
      </c>
      <c r="M843" s="187">
        <v>28.813850000000002</v>
      </c>
      <c r="N843" s="187">
        <v>34.614649999999997</v>
      </c>
      <c r="O843" s="187">
        <v>20.87135</v>
      </c>
      <c r="P843" s="187">
        <v>17.30105</v>
      </c>
      <c r="Q843" s="187">
        <v>16.796199999999999</v>
      </c>
      <c r="R843" s="187">
        <v>24.042149999999999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792</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793</v>
      </c>
      <c r="B846" s="181" t="s">
        <v>794</v>
      </c>
      <c r="C846" s="181">
        <v>122644</v>
      </c>
      <c r="D846" s="184">
        <v>44579</v>
      </c>
      <c r="E846" s="185">
        <v>275.19920000000002</v>
      </c>
      <c r="F846" s="185">
        <v>1.6579999999999999</v>
      </c>
      <c r="G846" s="185">
        <v>2.5804</v>
      </c>
      <c r="H846" s="185">
        <v>4.7923999999999998</v>
      </c>
      <c r="I846" s="185">
        <v>5.0430999999999999</v>
      </c>
      <c r="J846" s="185">
        <v>3.3142</v>
      </c>
      <c r="K846" s="185">
        <v>2.7818000000000001</v>
      </c>
      <c r="L846" s="185">
        <v>3.4451999999999998</v>
      </c>
      <c r="M846" s="185">
        <v>4.3564999999999996</v>
      </c>
      <c r="N846" s="185">
        <v>4.109</v>
      </c>
      <c r="O846" s="185">
        <v>6.8226000000000004</v>
      </c>
      <c r="P846" s="185">
        <v>6.9401999999999999</v>
      </c>
      <c r="Q846" s="185">
        <v>8.2098999999999993</v>
      </c>
      <c r="R846" s="185">
        <v>5.9722999999999997</v>
      </c>
      <c r="S846" s="124" t="s">
        <v>1965</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793</v>
      </c>
      <c r="B847" s="181" t="s">
        <v>795</v>
      </c>
      <c r="C847" s="181">
        <v>122646</v>
      </c>
      <c r="D847" s="184">
        <v>44579</v>
      </c>
      <c r="E847" s="185">
        <v>280.64589999999998</v>
      </c>
      <c r="F847" s="185">
        <v>1.8989</v>
      </c>
      <c r="G847" s="185">
        <v>2.8134000000000001</v>
      </c>
      <c r="H847" s="185">
        <v>5.0232000000000001</v>
      </c>
      <c r="I847" s="185">
        <v>5.2742000000000004</v>
      </c>
      <c r="J847" s="185">
        <v>3.5457000000000001</v>
      </c>
      <c r="K847" s="185">
        <v>2.9954999999999998</v>
      </c>
      <c r="L847" s="185">
        <v>3.6471</v>
      </c>
      <c r="M847" s="185">
        <v>4.5453999999999999</v>
      </c>
      <c r="N847" s="185">
        <v>4.2910000000000004</v>
      </c>
      <c r="O847" s="185">
        <v>7.0289000000000001</v>
      </c>
      <c r="P847" s="185">
        <v>7.1669999999999998</v>
      </c>
      <c r="Q847" s="185">
        <v>8.2856000000000005</v>
      </c>
      <c r="R847" s="185">
        <v>6.1628999999999996</v>
      </c>
      <c r="S847" s="124" t="s">
        <v>1965</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793</v>
      </c>
      <c r="B848" s="181" t="s">
        <v>1842</v>
      </c>
      <c r="C848" s="181">
        <v>148771</v>
      </c>
      <c r="D848" s="184">
        <v>44579</v>
      </c>
      <c r="E848" s="185">
        <v>10.435499999999999</v>
      </c>
      <c r="F848" s="185">
        <v>36.061700000000002</v>
      </c>
      <c r="G848" s="185">
        <v>5.2495000000000003</v>
      </c>
      <c r="H848" s="185">
        <v>7.4557000000000002</v>
      </c>
      <c r="I848" s="185">
        <v>-1.9472</v>
      </c>
      <c r="J848" s="185">
        <v>-2.4321999999999999</v>
      </c>
      <c r="K848" s="185">
        <v>0.76949999999999996</v>
      </c>
      <c r="L848" s="185">
        <v>4.2869999999999999</v>
      </c>
      <c r="M848" s="185">
        <v>4.5579000000000001</v>
      </c>
      <c r="N848" s="185"/>
      <c r="O848" s="185"/>
      <c r="P848" s="185"/>
      <c r="Q848" s="185">
        <v>5.2117000000000004</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793</v>
      </c>
      <c r="B849" s="181" t="s">
        <v>1843</v>
      </c>
      <c r="C849" s="181">
        <v>148768</v>
      </c>
      <c r="D849" s="184">
        <v>44579</v>
      </c>
      <c r="E849" s="185">
        <v>10.4107</v>
      </c>
      <c r="F849" s="185">
        <v>35.796399999999998</v>
      </c>
      <c r="G849" s="185">
        <v>4.9111000000000002</v>
      </c>
      <c r="H849" s="185">
        <v>7.1721000000000004</v>
      </c>
      <c r="I849" s="185">
        <v>-2.2519</v>
      </c>
      <c r="J849" s="185">
        <v>-2.7324999999999999</v>
      </c>
      <c r="K849" s="185">
        <v>0.4884</v>
      </c>
      <c r="L849" s="185">
        <v>4.0065</v>
      </c>
      <c r="M849" s="185">
        <v>4.2663000000000002</v>
      </c>
      <c r="N849" s="185"/>
      <c r="O849" s="185"/>
      <c r="P849" s="185"/>
      <c r="Q849" s="185">
        <v>4.9149000000000003</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793</v>
      </c>
      <c r="B850" s="181" t="s">
        <v>796</v>
      </c>
      <c r="C850" s="181">
        <v>101048</v>
      </c>
      <c r="D850" s="184">
        <v>44579</v>
      </c>
      <c r="E850" s="185">
        <v>32.263300000000001</v>
      </c>
      <c r="F850" s="185">
        <v>7.0155000000000003</v>
      </c>
      <c r="G850" s="185">
        <v>3.5649999999999999</v>
      </c>
      <c r="H850" s="185">
        <v>4.2702</v>
      </c>
      <c r="I850" s="185">
        <v>3.9575</v>
      </c>
      <c r="J850" s="185">
        <v>2.4375</v>
      </c>
      <c r="K850" s="185">
        <v>1.2273000000000001</v>
      </c>
      <c r="L850" s="185">
        <v>3.1029</v>
      </c>
      <c r="M850" s="185">
        <v>3.5375000000000001</v>
      </c>
      <c r="N850" s="185">
        <v>3.3990999999999998</v>
      </c>
      <c r="O850" s="185">
        <v>5.4927999999999999</v>
      </c>
      <c r="P850" s="185">
        <v>5.8285999999999998</v>
      </c>
      <c r="Q850" s="185">
        <v>5.8064</v>
      </c>
      <c r="R850" s="185">
        <v>4.5378999999999996</v>
      </c>
      <c r="S850" s="124" t="s">
        <v>1965</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793</v>
      </c>
      <c r="B851" s="181" t="s">
        <v>797</v>
      </c>
      <c r="C851" s="181">
        <v>118508</v>
      </c>
      <c r="D851" s="184">
        <v>44579</v>
      </c>
      <c r="E851" s="185">
        <v>34.358899999999998</v>
      </c>
      <c r="F851" s="185">
        <v>7.6502999999999997</v>
      </c>
      <c r="G851" s="185">
        <v>4.1981000000000002</v>
      </c>
      <c r="H851" s="185">
        <v>4.9215999999999998</v>
      </c>
      <c r="I851" s="185">
        <v>4.6139999999999999</v>
      </c>
      <c r="J851" s="185">
        <v>3.0924</v>
      </c>
      <c r="K851" s="185">
        <v>1.8783000000000001</v>
      </c>
      <c r="L851" s="185">
        <v>3.7791999999999999</v>
      </c>
      <c r="M851" s="185">
        <v>4.2240000000000002</v>
      </c>
      <c r="N851" s="185">
        <v>4.0715000000000003</v>
      </c>
      <c r="O851" s="185">
        <v>6.1577999999999999</v>
      </c>
      <c r="P851" s="185">
        <v>6.4619</v>
      </c>
      <c r="Q851" s="185">
        <v>6.8997000000000002</v>
      </c>
      <c r="R851" s="185">
        <v>5.2576999999999998</v>
      </c>
      <c r="S851" s="124" t="s">
        <v>1965</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793</v>
      </c>
      <c r="B852" s="181" t="s">
        <v>798</v>
      </c>
      <c r="C852" s="181">
        <v>106841</v>
      </c>
      <c r="D852" s="184">
        <v>44579</v>
      </c>
      <c r="E852" s="185">
        <v>39.326099999999997</v>
      </c>
      <c r="F852" s="185">
        <v>6.4053000000000004</v>
      </c>
      <c r="G852" s="185">
        <v>2.8549000000000002</v>
      </c>
      <c r="H852" s="185">
        <v>5.7342000000000004</v>
      </c>
      <c r="I852" s="185">
        <v>5.4942000000000002</v>
      </c>
      <c r="J852" s="185">
        <v>2.9544999999999999</v>
      </c>
      <c r="K852" s="185">
        <v>2.2002999999999999</v>
      </c>
      <c r="L852" s="185">
        <v>3.7121</v>
      </c>
      <c r="M852" s="185">
        <v>4.6210000000000004</v>
      </c>
      <c r="N852" s="185">
        <v>4.2662000000000004</v>
      </c>
      <c r="O852" s="185">
        <v>7.1574</v>
      </c>
      <c r="P852" s="185">
        <v>7.0774999999999997</v>
      </c>
      <c r="Q852" s="185">
        <v>7.9725999999999999</v>
      </c>
      <c r="R852" s="185">
        <v>6.5189000000000004</v>
      </c>
      <c r="S852" s="124"/>
      <c r="T852" s="127"/>
      <c r="U852" s="128"/>
      <c r="V852" s="128"/>
      <c r="W852" s="128"/>
      <c r="X852" s="128"/>
      <c r="Y852" s="128"/>
      <c r="Z852" s="128"/>
      <c r="AA852" s="128"/>
      <c r="AB852" s="128"/>
      <c r="AC852" s="128"/>
      <c r="AD852" s="128"/>
      <c r="AE852" s="128"/>
      <c r="AF852" s="128"/>
      <c r="AG852" s="128"/>
      <c r="AH852" s="128"/>
    </row>
    <row r="853" spans="1:34" x14ac:dyDescent="0.3">
      <c r="A853" s="181" t="s">
        <v>793</v>
      </c>
      <c r="B853" s="181" t="s">
        <v>799</v>
      </c>
      <c r="C853" s="181">
        <v>118961</v>
      </c>
      <c r="D853" s="184">
        <v>44579</v>
      </c>
      <c r="E853" s="185">
        <v>39.799100000000003</v>
      </c>
      <c r="F853" s="185">
        <v>6.6961000000000004</v>
      </c>
      <c r="G853" s="185">
        <v>3.1192000000000002</v>
      </c>
      <c r="H853" s="185">
        <v>5.9943</v>
      </c>
      <c r="I853" s="185">
        <v>5.7511000000000001</v>
      </c>
      <c r="J853" s="185">
        <v>3.2044999999999999</v>
      </c>
      <c r="K853" s="185">
        <v>2.4523999999999999</v>
      </c>
      <c r="L853" s="185">
        <v>3.9674</v>
      </c>
      <c r="M853" s="185">
        <v>4.88</v>
      </c>
      <c r="N853" s="185">
        <v>4.5273000000000003</v>
      </c>
      <c r="O853" s="185">
        <v>7.3752000000000004</v>
      </c>
      <c r="P853" s="185">
        <v>7.27</v>
      </c>
      <c r="Q853" s="185">
        <v>8.1209000000000007</v>
      </c>
      <c r="R853" s="185">
        <v>6.7638999999999996</v>
      </c>
      <c r="S853" s="124"/>
      <c r="T853" s="127"/>
      <c r="U853" s="128"/>
      <c r="V853" s="128"/>
      <c r="W853" s="128"/>
      <c r="X853" s="128"/>
      <c r="Y853" s="128"/>
      <c r="Z853" s="128"/>
      <c r="AA853" s="128"/>
      <c r="AB853" s="128"/>
      <c r="AC853" s="128"/>
      <c r="AD853" s="128"/>
      <c r="AE853" s="128"/>
      <c r="AF853" s="128"/>
      <c r="AG853" s="128"/>
      <c r="AH853" s="128"/>
    </row>
    <row r="854" spans="1:34" x14ac:dyDescent="0.3">
      <c r="A854" s="181" t="s">
        <v>793</v>
      </c>
      <c r="B854" s="181" t="s">
        <v>800</v>
      </c>
      <c r="C854" s="181">
        <v>101802</v>
      </c>
      <c r="D854" s="184">
        <v>44579</v>
      </c>
      <c r="E854" s="185">
        <v>336.0521</v>
      </c>
      <c r="F854" s="185">
        <v>16.647300000000001</v>
      </c>
      <c r="G854" s="185">
        <v>3.9580000000000002</v>
      </c>
      <c r="H854" s="185">
        <v>3.9224000000000001</v>
      </c>
      <c r="I854" s="185">
        <v>3.8700999999999999</v>
      </c>
      <c r="J854" s="185">
        <v>-2.6100000000000002E-2</v>
      </c>
      <c r="K854" s="185">
        <v>-0.21709999999999999</v>
      </c>
      <c r="L854" s="185">
        <v>3.4131</v>
      </c>
      <c r="M854" s="185">
        <v>4.6919000000000004</v>
      </c>
      <c r="N854" s="185">
        <v>3.6779999999999999</v>
      </c>
      <c r="O854" s="185">
        <v>7.0528000000000004</v>
      </c>
      <c r="P854" s="185">
        <v>6.8369999999999997</v>
      </c>
      <c r="Q854" s="185">
        <v>7.7786999999999997</v>
      </c>
      <c r="R854" s="185">
        <v>6.4138000000000002</v>
      </c>
      <c r="S854" s="124"/>
      <c r="T854" s="127"/>
      <c r="U854" s="128"/>
      <c r="V854" s="128"/>
      <c r="W854" s="128"/>
      <c r="X854" s="128"/>
      <c r="Y854" s="128"/>
      <c r="Z854" s="128"/>
      <c r="AA854" s="128"/>
      <c r="AB854" s="128"/>
      <c r="AC854" s="128"/>
      <c r="AD854" s="128"/>
      <c r="AE854" s="128"/>
      <c r="AF854" s="128"/>
      <c r="AG854" s="128"/>
      <c r="AH854" s="128"/>
    </row>
    <row r="855" spans="1:34" x14ac:dyDescent="0.3">
      <c r="A855" s="181" t="s">
        <v>793</v>
      </c>
      <c r="B855" s="181" t="s">
        <v>801</v>
      </c>
      <c r="C855" s="181">
        <v>120425</v>
      </c>
      <c r="D855" s="184">
        <v>44579</v>
      </c>
      <c r="E855" s="185">
        <v>358.78</v>
      </c>
      <c r="F855" s="185">
        <v>17.374199999999998</v>
      </c>
      <c r="G855" s="185">
        <v>4.6795999999999998</v>
      </c>
      <c r="H855" s="185">
        <v>4.6432000000000002</v>
      </c>
      <c r="I855" s="185">
        <v>4.5911999999999997</v>
      </c>
      <c r="J855" s="185">
        <v>0.69410000000000005</v>
      </c>
      <c r="K855" s="185">
        <v>0.50329999999999997</v>
      </c>
      <c r="L855" s="185">
        <v>4.1471</v>
      </c>
      <c r="M855" s="185">
        <v>5.4397000000000002</v>
      </c>
      <c r="N855" s="185">
        <v>4.4272999999999998</v>
      </c>
      <c r="O855" s="185">
        <v>7.8478000000000003</v>
      </c>
      <c r="P855" s="185">
        <v>7.6492000000000004</v>
      </c>
      <c r="Q855" s="185">
        <v>8.5595999999999997</v>
      </c>
      <c r="R855" s="185">
        <v>7.1852999999999998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81" t="s">
        <v>793</v>
      </c>
      <c r="B856" s="181" t="s">
        <v>1844</v>
      </c>
      <c r="C856" s="181">
        <v>148711</v>
      </c>
      <c r="D856" s="184">
        <v>44579</v>
      </c>
      <c r="E856" s="185">
        <v>10.370100000000001</v>
      </c>
      <c r="F856" s="185">
        <v>0.70399999999999996</v>
      </c>
      <c r="G856" s="185">
        <v>8.7999999999999995E-2</v>
      </c>
      <c r="H856" s="185">
        <v>3.7235</v>
      </c>
      <c r="I856" s="185">
        <v>3.1463999999999999</v>
      </c>
      <c r="J856" s="185">
        <v>2.6680000000000001</v>
      </c>
      <c r="K856" s="185">
        <v>3.2477</v>
      </c>
      <c r="L856" s="185">
        <v>3.5682999999999998</v>
      </c>
      <c r="M856" s="185">
        <v>4.1144999999999996</v>
      </c>
      <c r="N856" s="185"/>
      <c r="O856" s="185"/>
      <c r="P856" s="185"/>
      <c r="Q856" s="185">
        <v>4.0445000000000002</v>
      </c>
      <c r="R856" s="185"/>
      <c r="S856" s="124" t="s">
        <v>1964</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793</v>
      </c>
      <c r="B857" s="181" t="s">
        <v>1845</v>
      </c>
      <c r="C857" s="181">
        <v>148705</v>
      </c>
      <c r="D857" s="184">
        <v>44579</v>
      </c>
      <c r="E857" s="185">
        <v>10.324199999999999</v>
      </c>
      <c r="F857" s="185">
        <v>0</v>
      </c>
      <c r="G857" s="185">
        <v>-0.35349999999999998</v>
      </c>
      <c r="H857" s="185">
        <v>3.2343999999999999</v>
      </c>
      <c r="I857" s="185">
        <v>2.6541999999999999</v>
      </c>
      <c r="J857" s="185">
        <v>2.1806000000000001</v>
      </c>
      <c r="K857" s="185">
        <v>2.7589999999999999</v>
      </c>
      <c r="L857" s="185">
        <v>3.0733999999999999</v>
      </c>
      <c r="M857" s="185">
        <v>3.6153</v>
      </c>
      <c r="N857" s="185"/>
      <c r="O857" s="185"/>
      <c r="P857" s="185"/>
      <c r="Q857" s="185">
        <v>3.5428999999999999</v>
      </c>
      <c r="R857" s="185"/>
      <c r="S857" s="124" t="s">
        <v>1964</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793</v>
      </c>
      <c r="B858" s="181" t="s">
        <v>802</v>
      </c>
      <c r="C858" s="181">
        <v>147269</v>
      </c>
      <c r="D858" s="184">
        <v>44579</v>
      </c>
      <c r="E858" s="185">
        <v>1216.5041000000001</v>
      </c>
      <c r="F858" s="185">
        <v>6.8002000000000002</v>
      </c>
      <c r="G858" s="185">
        <v>7.4999999999999997E-2</v>
      </c>
      <c r="H858" s="185">
        <v>7.3734000000000002</v>
      </c>
      <c r="I858" s="185">
        <v>4.5347999999999997</v>
      </c>
      <c r="J858" s="185">
        <v>1.0447</v>
      </c>
      <c r="K858" s="185">
        <v>2.3853</v>
      </c>
      <c r="L858" s="185">
        <v>4.9379</v>
      </c>
      <c r="M858" s="185">
        <v>6.2544000000000004</v>
      </c>
      <c r="N858" s="185">
        <v>5.0227000000000004</v>
      </c>
      <c r="O858" s="185"/>
      <c r="P858" s="185"/>
      <c r="Q858" s="185">
        <v>7.5723000000000003</v>
      </c>
      <c r="R858" s="185">
        <v>7.9781000000000004</v>
      </c>
      <c r="S858" s="124"/>
      <c r="T858" s="127"/>
      <c r="U858" s="128"/>
      <c r="V858" s="128"/>
      <c r="W858" s="128"/>
      <c r="X858" s="128"/>
      <c r="Y858" s="128"/>
      <c r="Z858" s="128"/>
      <c r="AA858" s="128"/>
      <c r="AB858" s="128"/>
      <c r="AC858" s="128"/>
      <c r="AD858" s="128"/>
      <c r="AE858" s="128"/>
      <c r="AF858" s="128"/>
      <c r="AG858" s="128"/>
      <c r="AH858" s="128"/>
    </row>
    <row r="859" spans="1:34" x14ac:dyDescent="0.3">
      <c r="A859" s="181" t="s">
        <v>793</v>
      </c>
      <c r="B859" s="181" t="s">
        <v>803</v>
      </c>
      <c r="C859" s="181">
        <v>147266</v>
      </c>
      <c r="D859" s="184">
        <v>44579</v>
      </c>
      <c r="E859" s="185">
        <v>1205.0547999999999</v>
      </c>
      <c r="F859" s="185">
        <v>6.4012000000000002</v>
      </c>
      <c r="G859" s="185">
        <v>-0.3256</v>
      </c>
      <c r="H859" s="185">
        <v>6.9722999999999997</v>
      </c>
      <c r="I859" s="185">
        <v>4.1338999999999997</v>
      </c>
      <c r="J859" s="185">
        <v>0.64429999999999998</v>
      </c>
      <c r="K859" s="185">
        <v>1.9830000000000001</v>
      </c>
      <c r="L859" s="185">
        <v>4.5289999999999999</v>
      </c>
      <c r="M859" s="185">
        <v>5.8365999999999998</v>
      </c>
      <c r="N859" s="185">
        <v>4.6036999999999999</v>
      </c>
      <c r="O859" s="185"/>
      <c r="P859" s="185"/>
      <c r="Q859" s="185">
        <v>7.1940999999999997</v>
      </c>
      <c r="R859" s="185">
        <v>7.5468999999999999</v>
      </c>
      <c r="S859" s="124"/>
      <c r="T859" s="127"/>
      <c r="U859" s="128"/>
      <c r="V859" s="128"/>
      <c r="W859" s="128"/>
      <c r="X859" s="128"/>
      <c r="Y859" s="128"/>
      <c r="Z859" s="128"/>
      <c r="AA859" s="128"/>
      <c r="AB859" s="128"/>
      <c r="AC859" s="128"/>
      <c r="AD859" s="128"/>
      <c r="AE859" s="128"/>
      <c r="AF859" s="128"/>
      <c r="AG859" s="128"/>
      <c r="AH859" s="128"/>
    </row>
    <row r="860" spans="1:34" x14ac:dyDescent="0.3">
      <c r="A860" s="181" t="s">
        <v>793</v>
      </c>
      <c r="B860" s="181" t="s">
        <v>804</v>
      </c>
      <c r="C860" s="181">
        <v>102673</v>
      </c>
      <c r="D860" s="184">
        <v>44579</v>
      </c>
      <c r="E860" s="185">
        <v>35.943100000000001</v>
      </c>
      <c r="F860" s="185">
        <v>3.1482999999999999</v>
      </c>
      <c r="G860" s="185">
        <v>1.4218999999999999</v>
      </c>
      <c r="H860" s="185">
        <v>5.3876999999999997</v>
      </c>
      <c r="I860" s="185">
        <v>3.8791000000000002</v>
      </c>
      <c r="J860" s="185">
        <v>1.6303000000000001</v>
      </c>
      <c r="K860" s="185">
        <v>2.7654000000000001</v>
      </c>
      <c r="L860" s="185">
        <v>3.4376000000000002</v>
      </c>
      <c r="M860" s="185">
        <v>4.6905999999999999</v>
      </c>
      <c r="N860" s="185">
        <v>4.2742000000000004</v>
      </c>
      <c r="O860" s="185">
        <v>7.8235000000000001</v>
      </c>
      <c r="P860" s="185">
        <v>7.0252999999999997</v>
      </c>
      <c r="Q860" s="185">
        <v>7.6345999999999998</v>
      </c>
      <c r="R860" s="185">
        <v>7.3723000000000001</v>
      </c>
      <c r="S860" s="124"/>
      <c r="T860" s="127"/>
      <c r="U860" s="128"/>
      <c r="V860" s="128"/>
      <c r="W860" s="128"/>
      <c r="X860" s="128"/>
      <c r="Y860" s="128"/>
      <c r="Z860" s="128"/>
      <c r="AA860" s="128"/>
      <c r="AB860" s="128"/>
      <c r="AC860" s="128"/>
      <c r="AD860" s="128"/>
      <c r="AE860" s="128"/>
      <c r="AF860" s="128"/>
      <c r="AG860" s="128"/>
      <c r="AH860" s="128"/>
    </row>
    <row r="861" spans="1:34" x14ac:dyDescent="0.3">
      <c r="A861" s="181" t="s">
        <v>793</v>
      </c>
      <c r="B861" s="181" t="s">
        <v>805</v>
      </c>
      <c r="C861" s="181">
        <v>118656</v>
      </c>
      <c r="D861" s="184">
        <v>44579</v>
      </c>
      <c r="E861" s="185">
        <v>37.421300000000002</v>
      </c>
      <c r="F861" s="185">
        <v>3.4142000000000001</v>
      </c>
      <c r="G861" s="185">
        <v>1.7316</v>
      </c>
      <c r="H861" s="185">
        <v>5.7191999999999998</v>
      </c>
      <c r="I861" s="185">
        <v>4.2008999999999999</v>
      </c>
      <c r="J861" s="185">
        <v>1.9601999999999999</v>
      </c>
      <c r="K861" s="185">
        <v>3.0975000000000001</v>
      </c>
      <c r="L861" s="185">
        <v>3.7734000000000001</v>
      </c>
      <c r="M861" s="185">
        <v>5.0327999999999999</v>
      </c>
      <c r="N861" s="185">
        <v>4.6214000000000004</v>
      </c>
      <c r="O861" s="185">
        <v>8.2335999999999991</v>
      </c>
      <c r="P861" s="185">
        <v>7.4625000000000004</v>
      </c>
      <c r="Q861" s="185">
        <v>8.3345000000000002</v>
      </c>
      <c r="R861" s="185">
        <v>7.7435</v>
      </c>
      <c r="S861" s="124"/>
      <c r="T861" s="127"/>
      <c r="U861" s="128"/>
      <c r="V861" s="128"/>
      <c r="W861" s="128"/>
      <c r="X861" s="128"/>
      <c r="Y861" s="128"/>
      <c r="Z861" s="128"/>
      <c r="AA861" s="128"/>
      <c r="AB861" s="128"/>
      <c r="AC861" s="128"/>
      <c r="AD861" s="128"/>
      <c r="AE861" s="128"/>
      <c r="AF861" s="128"/>
      <c r="AG861" s="128"/>
      <c r="AH861" s="128"/>
    </row>
    <row r="862" spans="1:34" x14ac:dyDescent="0.3">
      <c r="A862" s="181" t="s">
        <v>793</v>
      </c>
      <c r="B862" s="181" t="s">
        <v>1846</v>
      </c>
      <c r="C862" s="181">
        <v>148550</v>
      </c>
      <c r="D862" s="184">
        <v>44579</v>
      </c>
      <c r="E862" s="185">
        <v>10.5631</v>
      </c>
      <c r="F862" s="185">
        <v>4.4926000000000004</v>
      </c>
      <c r="G862" s="185">
        <v>4.5807000000000002</v>
      </c>
      <c r="H862" s="185">
        <v>5.3860999999999999</v>
      </c>
      <c r="I862" s="185">
        <v>4.5740999999999996</v>
      </c>
      <c r="J862" s="185">
        <v>2.9447000000000001</v>
      </c>
      <c r="K862" s="185">
        <v>2.012</v>
      </c>
      <c r="L862" s="185">
        <v>4.1043000000000003</v>
      </c>
      <c r="M862" s="185">
        <v>4.4103000000000003</v>
      </c>
      <c r="N862" s="185">
        <v>3.5588000000000002</v>
      </c>
      <c r="O862" s="185"/>
      <c r="P862" s="185"/>
      <c r="Q862" s="185">
        <v>4.5643000000000002</v>
      </c>
      <c r="R862" s="185"/>
      <c r="S862" s="124" t="s">
        <v>1965</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793</v>
      </c>
      <c r="B863" s="181" t="s">
        <v>1847</v>
      </c>
      <c r="C863" s="181">
        <v>148543</v>
      </c>
      <c r="D863" s="184">
        <v>44579</v>
      </c>
      <c r="E863" s="185">
        <v>10.5365</v>
      </c>
      <c r="F863" s="185">
        <v>4.1574999999999998</v>
      </c>
      <c r="G863" s="185">
        <v>4.4188999999999998</v>
      </c>
      <c r="H863" s="185">
        <v>5.2013999999999996</v>
      </c>
      <c r="I863" s="185">
        <v>4.3621999999999996</v>
      </c>
      <c r="J863" s="185">
        <v>2.7454000000000001</v>
      </c>
      <c r="K863" s="185">
        <v>1.8081</v>
      </c>
      <c r="L863" s="185">
        <v>3.8938000000000001</v>
      </c>
      <c r="M863" s="185">
        <v>4.1990999999999996</v>
      </c>
      <c r="N863" s="185">
        <v>3.3477000000000001</v>
      </c>
      <c r="O863" s="185"/>
      <c r="P863" s="185"/>
      <c r="Q863" s="185">
        <v>4.3498000000000001</v>
      </c>
      <c r="R863" s="185"/>
      <c r="S863" s="124" t="s">
        <v>1965</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793</v>
      </c>
      <c r="B864" s="181" t="s">
        <v>806</v>
      </c>
      <c r="C864" s="181">
        <v>145295</v>
      </c>
      <c r="D864" s="184">
        <v>44579</v>
      </c>
      <c r="E864" s="185">
        <v>1250.6003000000001</v>
      </c>
      <c r="F864" s="185">
        <v>6.1475999999999997</v>
      </c>
      <c r="G864" s="185">
        <v>2.4340000000000002</v>
      </c>
      <c r="H864" s="185">
        <v>4.6638999999999999</v>
      </c>
      <c r="I864" s="185">
        <v>5.0892999999999997</v>
      </c>
      <c r="J864" s="185">
        <v>3.1122000000000001</v>
      </c>
      <c r="K864" s="185">
        <v>1.9411</v>
      </c>
      <c r="L864" s="185">
        <v>3.6389</v>
      </c>
      <c r="M864" s="185">
        <v>4.2228000000000003</v>
      </c>
      <c r="N864" s="185">
        <v>4.2187000000000001</v>
      </c>
      <c r="O864" s="185">
        <v>7.1871</v>
      </c>
      <c r="P864" s="185"/>
      <c r="Q864" s="185">
        <v>7.1871999999999998</v>
      </c>
      <c r="R864" s="185">
        <v>6.1296999999999997</v>
      </c>
      <c r="S864" s="124"/>
      <c r="T864" s="127"/>
      <c r="U864" s="128"/>
      <c r="V864" s="128"/>
      <c r="W864" s="128"/>
      <c r="X864" s="128"/>
      <c r="Y864" s="128"/>
      <c r="Z864" s="128"/>
      <c r="AA864" s="128"/>
      <c r="AB864" s="128"/>
      <c r="AC864" s="128"/>
      <c r="AD864" s="128"/>
      <c r="AE864" s="128"/>
      <c r="AF864" s="128"/>
      <c r="AG864" s="128"/>
      <c r="AH864" s="128"/>
    </row>
    <row r="865" spans="1:34" x14ac:dyDescent="0.3">
      <c r="A865" s="181" t="s">
        <v>793</v>
      </c>
      <c r="B865" s="181" t="s">
        <v>807</v>
      </c>
      <c r="C865" s="181">
        <v>145287</v>
      </c>
      <c r="D865" s="184">
        <v>44579</v>
      </c>
      <c r="E865" s="185">
        <v>1214.9123999999999</v>
      </c>
      <c r="F865" s="185">
        <v>5.6459999999999999</v>
      </c>
      <c r="G865" s="185">
        <v>1.9337</v>
      </c>
      <c r="H865" s="185">
        <v>4.1635</v>
      </c>
      <c r="I865" s="185">
        <v>4.5884</v>
      </c>
      <c r="J865" s="185">
        <v>2.6109</v>
      </c>
      <c r="K865" s="185">
        <v>1.4390000000000001</v>
      </c>
      <c r="L865" s="185">
        <v>3.0472000000000001</v>
      </c>
      <c r="M865" s="185">
        <v>3.5265</v>
      </c>
      <c r="N865" s="185">
        <v>3.4653999999999998</v>
      </c>
      <c r="O865" s="185">
        <v>6.2417999999999996</v>
      </c>
      <c r="P865" s="185"/>
      <c r="Q865" s="185">
        <v>6.2283999999999997</v>
      </c>
      <c r="R865" s="185">
        <v>5.2504999999999997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8.9057649999999988</v>
      </c>
      <c r="G866" s="187">
        <v>2.6966950000000005</v>
      </c>
      <c r="H866" s="187">
        <v>5.2877349999999996</v>
      </c>
      <c r="I866" s="187">
        <v>3.7779799999999994</v>
      </c>
      <c r="J866" s="187">
        <v>1.7796700000000001</v>
      </c>
      <c r="K866" s="187">
        <v>1.9258900000000001</v>
      </c>
      <c r="L866" s="187">
        <v>3.775570000000001</v>
      </c>
      <c r="M866" s="187">
        <v>4.5511550000000014</v>
      </c>
      <c r="N866" s="187">
        <v>4.1176250000000003</v>
      </c>
      <c r="O866" s="187">
        <v>7.0351083333333335</v>
      </c>
      <c r="P866" s="187">
        <v>6.9719199999999999</v>
      </c>
      <c r="Q866" s="187">
        <v>6.6206300000000011</v>
      </c>
      <c r="R866" s="187">
        <v>6.4881214285714277</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6.2744</v>
      </c>
      <c r="G867" s="187">
        <v>2.8341500000000002</v>
      </c>
      <c r="H867" s="187">
        <v>5.1122999999999994</v>
      </c>
      <c r="I867" s="187">
        <v>4.4484999999999992</v>
      </c>
      <c r="J867" s="187">
        <v>2.5242</v>
      </c>
      <c r="K867" s="187">
        <v>1.9975000000000001</v>
      </c>
      <c r="L867" s="187">
        <v>3.74275</v>
      </c>
      <c r="M867" s="187">
        <v>4.4778500000000001</v>
      </c>
      <c r="N867" s="187">
        <v>4.2424499999999998</v>
      </c>
      <c r="O867" s="187">
        <v>7.1051000000000002</v>
      </c>
      <c r="P867" s="187">
        <v>7.0513999999999992</v>
      </c>
      <c r="Q867" s="187">
        <v>7.1906499999999998</v>
      </c>
      <c r="R867" s="187">
        <v>6.4663500000000003</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808</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809</v>
      </c>
      <c r="B870" s="181" t="s">
        <v>810</v>
      </c>
      <c r="C870" s="181">
        <v>103309</v>
      </c>
      <c r="D870" s="184">
        <v>44579</v>
      </c>
      <c r="E870" s="185">
        <v>95.155299999999997</v>
      </c>
      <c r="F870" s="185">
        <v>-1.2492000000000001</v>
      </c>
      <c r="G870" s="185">
        <v>-1.3169999999999999</v>
      </c>
      <c r="H870" s="185">
        <v>0.10150000000000001</v>
      </c>
      <c r="I870" s="185">
        <v>0.92949999999999999</v>
      </c>
      <c r="J870" s="185">
        <v>5.6844000000000001</v>
      </c>
      <c r="K870" s="185">
        <v>-0.59930000000000005</v>
      </c>
      <c r="L870" s="185">
        <v>13.161799999999999</v>
      </c>
      <c r="M870" s="185">
        <v>26.447399999999998</v>
      </c>
      <c r="N870" s="185">
        <v>28.128900000000002</v>
      </c>
      <c r="O870" s="185">
        <v>19.3386</v>
      </c>
      <c r="P870" s="185">
        <v>15.305300000000001</v>
      </c>
      <c r="Q870" s="185">
        <v>14.874599999999999</v>
      </c>
      <c r="R870" s="185">
        <v>21.368600000000001</v>
      </c>
      <c r="S870" s="124"/>
      <c r="T870" s="127"/>
      <c r="U870" s="128"/>
      <c r="V870" s="128"/>
      <c r="W870" s="128"/>
      <c r="X870" s="128"/>
      <c r="Y870" s="128"/>
      <c r="Z870" s="128"/>
      <c r="AA870" s="128"/>
      <c r="AB870" s="128"/>
      <c r="AC870" s="128"/>
      <c r="AD870" s="128"/>
      <c r="AE870" s="128"/>
      <c r="AF870" s="128"/>
      <c r="AG870" s="128"/>
      <c r="AH870" s="128"/>
    </row>
    <row r="871" spans="1:34" x14ac:dyDescent="0.3">
      <c r="A871" s="181" t="s">
        <v>809</v>
      </c>
      <c r="B871" s="181" t="s">
        <v>811</v>
      </c>
      <c r="C871" s="181">
        <v>119564</v>
      </c>
      <c r="D871" s="184">
        <v>44579</v>
      </c>
      <c r="E871" s="185">
        <v>103.6627</v>
      </c>
      <c r="F871" s="185">
        <v>-1.2465999999999999</v>
      </c>
      <c r="G871" s="185">
        <v>-1.3069999999999999</v>
      </c>
      <c r="H871" s="185">
        <v>0.11940000000000001</v>
      </c>
      <c r="I871" s="185">
        <v>0.9657</v>
      </c>
      <c r="J871" s="185">
        <v>5.7702999999999998</v>
      </c>
      <c r="K871" s="185">
        <v>-0.372</v>
      </c>
      <c r="L871" s="185">
        <v>13.677</v>
      </c>
      <c r="M871" s="185">
        <v>27.305499999999999</v>
      </c>
      <c r="N871" s="185">
        <v>29.248000000000001</v>
      </c>
      <c r="O871" s="185">
        <v>20.398199999999999</v>
      </c>
      <c r="P871" s="185">
        <v>16.457999999999998</v>
      </c>
      <c r="Q871" s="185">
        <v>16.395800000000001</v>
      </c>
      <c r="R871" s="185">
        <v>22.454899999999999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81" t="s">
        <v>809</v>
      </c>
      <c r="B872" s="181" t="s">
        <v>812</v>
      </c>
      <c r="C872" s="181">
        <v>120468</v>
      </c>
      <c r="D872" s="184">
        <v>44579</v>
      </c>
      <c r="E872" s="185">
        <v>52.57</v>
      </c>
      <c r="F872" s="185">
        <v>-1.2028000000000001</v>
      </c>
      <c r="G872" s="185">
        <v>-0.66139999999999999</v>
      </c>
      <c r="H872" s="185">
        <v>-0.90480000000000005</v>
      </c>
      <c r="I872" s="185">
        <v>1.9E-2</v>
      </c>
      <c r="J872" s="185">
        <v>3.9754999999999998</v>
      </c>
      <c r="K872" s="185">
        <v>-5.5685000000000002</v>
      </c>
      <c r="L872" s="185">
        <v>13.053800000000001</v>
      </c>
      <c r="M872" s="185">
        <v>26.766300000000001</v>
      </c>
      <c r="N872" s="185">
        <v>29.1646</v>
      </c>
      <c r="O872" s="185">
        <v>23.814800000000002</v>
      </c>
      <c r="P872" s="185">
        <v>21.4802</v>
      </c>
      <c r="Q872" s="185">
        <v>18.100899999999999</v>
      </c>
      <c r="R872" s="185">
        <v>23.566600000000001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81" t="s">
        <v>809</v>
      </c>
      <c r="B873" s="181" t="s">
        <v>813</v>
      </c>
      <c r="C873" s="181">
        <v>117560</v>
      </c>
      <c r="D873" s="184">
        <v>44579</v>
      </c>
      <c r="E873" s="185">
        <v>47.14</v>
      </c>
      <c r="F873" s="185">
        <v>-1.1947000000000001</v>
      </c>
      <c r="G873" s="185">
        <v>-0.67430000000000001</v>
      </c>
      <c r="H873" s="185">
        <v>-0.92479999999999996</v>
      </c>
      <c r="I873" s="185">
        <v>-2.12E-2</v>
      </c>
      <c r="J873" s="185">
        <v>3.8555000000000001</v>
      </c>
      <c r="K873" s="185">
        <v>-5.8517999999999999</v>
      </c>
      <c r="L873" s="185">
        <v>12.3987</v>
      </c>
      <c r="M873" s="185">
        <v>25.673200000000001</v>
      </c>
      <c r="N873" s="185">
        <v>27.750699999999998</v>
      </c>
      <c r="O873" s="185">
        <v>22.3246</v>
      </c>
      <c r="P873" s="185">
        <v>20.0318</v>
      </c>
      <c r="Q873" s="185">
        <v>17.6051</v>
      </c>
      <c r="R873" s="185">
        <v>22.148499999999999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81" t="s">
        <v>809</v>
      </c>
      <c r="B874" s="181" t="s">
        <v>814</v>
      </c>
      <c r="C874" s="181">
        <v>141813</v>
      </c>
      <c r="D874" s="184">
        <v>44579</v>
      </c>
      <c r="E874" s="185">
        <v>16.065999999999999</v>
      </c>
      <c r="F874" s="185">
        <v>-1.2235</v>
      </c>
      <c r="G874" s="185">
        <v>-1.2963</v>
      </c>
      <c r="H874" s="185">
        <v>0.80940000000000001</v>
      </c>
      <c r="I874" s="185">
        <v>2.2530999999999999</v>
      </c>
      <c r="J874" s="185">
        <v>6.8787000000000003</v>
      </c>
      <c r="K874" s="185">
        <v>-2.1320999999999999</v>
      </c>
      <c r="L874" s="185">
        <v>13.886699999999999</v>
      </c>
      <c r="M874" s="185">
        <v>26.2852</v>
      </c>
      <c r="N874" s="185">
        <v>27.771599999999999</v>
      </c>
      <c r="O874" s="185">
        <v>20.2713</v>
      </c>
      <c r="P874" s="185"/>
      <c r="Q874" s="185">
        <v>11.692299999999999</v>
      </c>
      <c r="R874" s="185">
        <v>21.5198</v>
      </c>
      <c r="S874" s="124"/>
      <c r="T874" s="127"/>
      <c r="U874" s="128"/>
      <c r="V874" s="128"/>
      <c r="W874" s="128"/>
      <c r="X874" s="128"/>
      <c r="Y874" s="128"/>
      <c r="Z874" s="128"/>
      <c r="AA874" s="128"/>
      <c r="AB874" s="128"/>
      <c r="AC874" s="128"/>
      <c r="AD874" s="128"/>
      <c r="AE874" s="128"/>
      <c r="AF874" s="128"/>
      <c r="AG874" s="128"/>
      <c r="AH874" s="128"/>
    </row>
    <row r="875" spans="1:34" x14ac:dyDescent="0.3">
      <c r="A875" s="181" t="s">
        <v>809</v>
      </c>
      <c r="B875" s="181" t="s">
        <v>815</v>
      </c>
      <c r="C875" s="181">
        <v>141812</v>
      </c>
      <c r="D875" s="184">
        <v>44579</v>
      </c>
      <c r="E875" s="185">
        <v>15.103</v>
      </c>
      <c r="F875" s="185">
        <v>-1.2295</v>
      </c>
      <c r="G875" s="185">
        <v>-1.3069</v>
      </c>
      <c r="H875" s="185">
        <v>0.78069999999999995</v>
      </c>
      <c r="I875" s="185">
        <v>2.1922999999999999</v>
      </c>
      <c r="J875" s="185">
        <v>6.7274000000000003</v>
      </c>
      <c r="K875" s="185">
        <v>-2.5297999999999998</v>
      </c>
      <c r="L875" s="185">
        <v>12.936500000000001</v>
      </c>
      <c r="M875" s="185">
        <v>24.7254</v>
      </c>
      <c r="N875" s="185">
        <v>25.7117</v>
      </c>
      <c r="O875" s="185">
        <v>18.5395</v>
      </c>
      <c r="P875" s="185"/>
      <c r="Q875" s="185">
        <v>10.0937</v>
      </c>
      <c r="R875" s="185">
        <v>19.674199999999999</v>
      </c>
      <c r="S875" s="124"/>
      <c r="T875" s="127"/>
      <c r="U875" s="128"/>
      <c r="V875" s="128"/>
      <c r="W875" s="128"/>
      <c r="X875" s="128"/>
      <c r="Y875" s="128"/>
      <c r="Z875" s="128"/>
      <c r="AA875" s="128"/>
      <c r="AB875" s="128"/>
      <c r="AC875" s="128"/>
      <c r="AD875" s="128"/>
      <c r="AE875" s="128"/>
      <c r="AF875" s="128"/>
      <c r="AG875" s="128"/>
      <c r="AH875" s="128"/>
    </row>
    <row r="876" spans="1:34" x14ac:dyDescent="0.3">
      <c r="A876" s="181" t="s">
        <v>809</v>
      </c>
      <c r="B876" s="181" t="s">
        <v>816</v>
      </c>
      <c r="C876" s="181">
        <v>119096</v>
      </c>
      <c r="D876" s="184">
        <v>44579</v>
      </c>
      <c r="E876" s="185">
        <v>38.091000000000001</v>
      </c>
      <c r="F876" s="185">
        <v>-1.3313999999999999</v>
      </c>
      <c r="G876" s="185">
        <v>-0.94399999999999995</v>
      </c>
      <c r="H876" s="185">
        <v>0.71660000000000001</v>
      </c>
      <c r="I876" s="185">
        <v>1.595</v>
      </c>
      <c r="J876" s="185">
        <v>6.0587</v>
      </c>
      <c r="K876" s="185">
        <v>0.61280000000000001</v>
      </c>
      <c r="L876" s="185">
        <v>7.7568999999999999</v>
      </c>
      <c r="M876" s="185">
        <v>20.885400000000001</v>
      </c>
      <c r="N876" s="185">
        <v>24.139600000000002</v>
      </c>
      <c r="O876" s="185">
        <v>19.408000000000001</v>
      </c>
      <c r="P876" s="185">
        <v>14.675800000000001</v>
      </c>
      <c r="Q876" s="185">
        <v>14.6236</v>
      </c>
      <c r="R876" s="185">
        <v>17.263300000000001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81" t="s">
        <v>809</v>
      </c>
      <c r="B877" s="181" t="s">
        <v>817</v>
      </c>
      <c r="C877" s="181">
        <v>112901</v>
      </c>
      <c r="D877" s="184">
        <v>44579</v>
      </c>
      <c r="E877" s="185">
        <v>35.396000000000001</v>
      </c>
      <c r="F877" s="185">
        <v>-1.3351999999999999</v>
      </c>
      <c r="G877" s="185">
        <v>-0.95699999999999996</v>
      </c>
      <c r="H877" s="185">
        <v>0.69410000000000005</v>
      </c>
      <c r="I877" s="185">
        <v>1.5521</v>
      </c>
      <c r="J877" s="185">
        <v>5.9569999999999999</v>
      </c>
      <c r="K877" s="185">
        <v>0.33729999999999999</v>
      </c>
      <c r="L877" s="185">
        <v>7.1761999999999997</v>
      </c>
      <c r="M877" s="185">
        <v>19.9133</v>
      </c>
      <c r="N877" s="185">
        <v>22.830300000000001</v>
      </c>
      <c r="O877" s="185">
        <v>18.137799999999999</v>
      </c>
      <c r="P877" s="185">
        <v>13.5891</v>
      </c>
      <c r="Q877" s="185">
        <v>11.4953</v>
      </c>
      <c r="R877" s="185">
        <v>16.0123</v>
      </c>
      <c r="S877" s="124"/>
      <c r="T877" s="127"/>
      <c r="U877" s="128"/>
      <c r="V877" s="128"/>
      <c r="W877" s="128"/>
      <c r="X877" s="128"/>
      <c r="Y877" s="128"/>
      <c r="Z877" s="128"/>
      <c r="AA877" s="128"/>
      <c r="AB877" s="128"/>
      <c r="AC877" s="128"/>
      <c r="AD877" s="128"/>
      <c r="AE877" s="128"/>
      <c r="AF877" s="128"/>
      <c r="AG877" s="128"/>
      <c r="AH877" s="128"/>
    </row>
    <row r="878" spans="1:34" x14ac:dyDescent="0.3">
      <c r="A878" s="181" t="s">
        <v>809</v>
      </c>
      <c r="B878" s="181" t="s">
        <v>818</v>
      </c>
      <c r="C878" s="181">
        <v>105817</v>
      </c>
      <c r="D878" s="184">
        <v>44579</v>
      </c>
      <c r="E878" s="185">
        <v>68.350499999999997</v>
      </c>
      <c r="F878" s="185">
        <v>-1.0698000000000001</v>
      </c>
      <c r="G878" s="185">
        <v>-0.59060000000000001</v>
      </c>
      <c r="H878" s="185">
        <v>0.74450000000000005</v>
      </c>
      <c r="I878" s="185">
        <v>2.7088999999999999</v>
      </c>
      <c r="J878" s="185">
        <v>6.8091999999999997</v>
      </c>
      <c r="K878" s="185">
        <v>0.4657</v>
      </c>
      <c r="L878" s="185">
        <v>12.6205</v>
      </c>
      <c r="M878" s="185">
        <v>31.892700000000001</v>
      </c>
      <c r="N878" s="185">
        <v>39.803800000000003</v>
      </c>
      <c r="O878" s="185">
        <v>21.0151</v>
      </c>
      <c r="P878" s="185">
        <v>16.792200000000001</v>
      </c>
      <c r="Q878" s="185">
        <v>14.1815</v>
      </c>
      <c r="R878" s="185">
        <v>26.431000000000001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81" t="s">
        <v>809</v>
      </c>
      <c r="B879" s="181" t="s">
        <v>819</v>
      </c>
      <c r="C879" s="181">
        <v>118564</v>
      </c>
      <c r="D879" s="184">
        <v>44579</v>
      </c>
      <c r="E879" s="185">
        <v>74.832300000000004</v>
      </c>
      <c r="F879" s="185">
        <v>-1.0677000000000001</v>
      </c>
      <c r="G879" s="185">
        <v>-0.58230000000000004</v>
      </c>
      <c r="H879" s="185">
        <v>0.75939999999999996</v>
      </c>
      <c r="I879" s="185">
        <v>2.7397</v>
      </c>
      <c r="J879" s="185">
        <v>6.8804999999999996</v>
      </c>
      <c r="K879" s="185">
        <v>0.65880000000000005</v>
      </c>
      <c r="L879" s="185">
        <v>13.0601</v>
      </c>
      <c r="M879" s="185">
        <v>32.672699999999999</v>
      </c>
      <c r="N879" s="185">
        <v>40.922600000000003</v>
      </c>
      <c r="O879" s="185">
        <v>22.0594</v>
      </c>
      <c r="P879" s="185">
        <v>17.9206</v>
      </c>
      <c r="Q879" s="185">
        <v>19.7697</v>
      </c>
      <c r="R879" s="185">
        <v>27.462800000000001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81" t="s">
        <v>809</v>
      </c>
      <c r="B880" s="181" t="s">
        <v>820</v>
      </c>
      <c r="C880" s="181">
        <v>102760</v>
      </c>
      <c r="D880" s="184">
        <v>44579</v>
      </c>
      <c r="E880" s="185">
        <v>117.59399999999999</v>
      </c>
      <c r="F880" s="185">
        <v>-1.1873</v>
      </c>
      <c r="G880" s="185">
        <v>-0.92259999999999998</v>
      </c>
      <c r="H880" s="185">
        <v>0.46050000000000002</v>
      </c>
      <c r="I880" s="185">
        <v>1.4958</v>
      </c>
      <c r="J880" s="185">
        <v>6.8414999999999999</v>
      </c>
      <c r="K880" s="185">
        <v>1.7000000000000001E-2</v>
      </c>
      <c r="L880" s="185">
        <v>17.4437</v>
      </c>
      <c r="M880" s="185">
        <v>35.162399999999998</v>
      </c>
      <c r="N880" s="185">
        <v>41.081200000000003</v>
      </c>
      <c r="O880" s="185">
        <v>16.572900000000001</v>
      </c>
      <c r="P880" s="185">
        <v>12.152100000000001</v>
      </c>
      <c r="Q880" s="185">
        <v>15.2659</v>
      </c>
      <c r="R880" s="185">
        <v>21.842300000000002</v>
      </c>
      <c r="S880" s="124"/>
      <c r="T880" s="127"/>
      <c r="U880" s="128"/>
      <c r="V880" s="128"/>
      <c r="W880" s="128"/>
      <c r="X880" s="128"/>
      <c r="Y880" s="128"/>
      <c r="Z880" s="128"/>
      <c r="AA880" s="128"/>
      <c r="AB880" s="128"/>
      <c r="AC880" s="128"/>
      <c r="AD880" s="128"/>
      <c r="AE880" s="128"/>
      <c r="AF880" s="128"/>
      <c r="AG880" s="128"/>
      <c r="AH880" s="128"/>
    </row>
    <row r="881" spans="1:34" x14ac:dyDescent="0.3">
      <c r="A881" s="181" t="s">
        <v>809</v>
      </c>
      <c r="B881" s="181" t="s">
        <v>821</v>
      </c>
      <c r="C881" s="181">
        <v>118950</v>
      </c>
      <c r="D881" s="184">
        <v>44579</v>
      </c>
      <c r="E881" s="185">
        <v>127.646</v>
      </c>
      <c r="F881" s="185">
        <v>-1.1829000000000001</v>
      </c>
      <c r="G881" s="185">
        <v>-0.9052</v>
      </c>
      <c r="H881" s="185">
        <v>0.49130000000000001</v>
      </c>
      <c r="I881" s="185">
        <v>1.5562</v>
      </c>
      <c r="J881" s="185">
        <v>6.9867999999999997</v>
      </c>
      <c r="K881" s="185">
        <v>0.36330000000000001</v>
      </c>
      <c r="L881" s="185">
        <v>18.1875</v>
      </c>
      <c r="M881" s="185">
        <v>36.3812</v>
      </c>
      <c r="N881" s="185">
        <v>42.798299999999998</v>
      </c>
      <c r="O881" s="185">
        <v>17.7471</v>
      </c>
      <c r="P881" s="185">
        <v>13.3147</v>
      </c>
      <c r="Q881" s="185">
        <v>13.7417</v>
      </c>
      <c r="R881" s="185">
        <v>23.178799999999999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81" t="s">
        <v>809</v>
      </c>
      <c r="B882" s="181" t="s">
        <v>1848</v>
      </c>
      <c r="C882" s="181">
        <v>148411</v>
      </c>
      <c r="D882" s="184">
        <v>44579</v>
      </c>
      <c r="E882" s="185">
        <v>17.436499999999999</v>
      </c>
      <c r="F882" s="185">
        <v>-1.1351</v>
      </c>
      <c r="G882" s="185">
        <v>-0.76490000000000002</v>
      </c>
      <c r="H882" s="185">
        <v>0.55189999999999995</v>
      </c>
      <c r="I882" s="185">
        <v>1.8136000000000001</v>
      </c>
      <c r="J882" s="185">
        <v>6.6394000000000002</v>
      </c>
      <c r="K882" s="185">
        <v>-0.69710000000000005</v>
      </c>
      <c r="L882" s="185">
        <v>18.090299999999999</v>
      </c>
      <c r="M882" s="185">
        <v>31.6052</v>
      </c>
      <c r="N882" s="185">
        <v>34.888500000000001</v>
      </c>
      <c r="O882" s="185"/>
      <c r="P882" s="185"/>
      <c r="Q882" s="185">
        <v>45.114699999999999</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809</v>
      </c>
      <c r="B883" s="181" t="s">
        <v>822</v>
      </c>
      <c r="C883" s="181">
        <v>148409</v>
      </c>
      <c r="D883" s="184">
        <v>44579</v>
      </c>
      <c r="E883" s="185">
        <v>17.0153</v>
      </c>
      <c r="F883" s="185">
        <v>-1.1394</v>
      </c>
      <c r="G883" s="185">
        <v>-0.78310000000000002</v>
      </c>
      <c r="H883" s="185">
        <v>0.51990000000000003</v>
      </c>
      <c r="I883" s="185">
        <v>1.7497</v>
      </c>
      <c r="J883" s="185">
        <v>6.4847000000000001</v>
      </c>
      <c r="K883" s="185">
        <v>-1.1077999999999999</v>
      </c>
      <c r="L883" s="185">
        <v>17.115100000000002</v>
      </c>
      <c r="M883" s="185">
        <v>29.994</v>
      </c>
      <c r="N883" s="185">
        <v>32.695700000000002</v>
      </c>
      <c r="O883" s="185"/>
      <c r="P883" s="185"/>
      <c r="Q883" s="185">
        <v>42.7575</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809</v>
      </c>
      <c r="B884" s="181" t="s">
        <v>823</v>
      </c>
      <c r="C884" s="181">
        <v>111957</v>
      </c>
      <c r="D884" s="184">
        <v>44579</v>
      </c>
      <c r="E884" s="185">
        <v>50.85</v>
      </c>
      <c r="F884" s="185">
        <v>-1.2238</v>
      </c>
      <c r="G884" s="185">
        <v>-1.2045999999999999</v>
      </c>
      <c r="H884" s="185">
        <v>7.8700000000000006E-2</v>
      </c>
      <c r="I884" s="185">
        <v>1.3755999999999999</v>
      </c>
      <c r="J884" s="185">
        <v>5.7611999999999997</v>
      </c>
      <c r="K884" s="185">
        <v>-0.68359999999999999</v>
      </c>
      <c r="L884" s="185">
        <v>13.5298</v>
      </c>
      <c r="M884" s="185">
        <v>29.028199999999998</v>
      </c>
      <c r="N884" s="185">
        <v>33.6751</v>
      </c>
      <c r="O884" s="185">
        <v>21.393799999999999</v>
      </c>
      <c r="P884" s="185">
        <v>15.3782</v>
      </c>
      <c r="Q884" s="185">
        <v>13.716699999999999</v>
      </c>
      <c r="R884" s="185">
        <v>30.098299999999998</v>
      </c>
      <c r="S884" s="124"/>
      <c r="T884" s="127"/>
      <c r="U884" s="128"/>
      <c r="V884" s="128"/>
      <c r="W884" s="128"/>
      <c r="X884" s="128"/>
      <c r="Y884" s="128"/>
      <c r="Z884" s="128"/>
      <c r="AA884" s="128"/>
      <c r="AB884" s="128"/>
      <c r="AC884" s="128"/>
      <c r="AD884" s="128"/>
      <c r="AE884" s="128"/>
      <c r="AF884" s="128"/>
      <c r="AG884" s="128"/>
      <c r="AH884" s="128"/>
    </row>
    <row r="885" spans="1:34" x14ac:dyDescent="0.3">
      <c r="A885" s="181" t="s">
        <v>809</v>
      </c>
      <c r="B885" s="181" t="s">
        <v>824</v>
      </c>
      <c r="C885" s="181">
        <v>120722</v>
      </c>
      <c r="D885" s="184">
        <v>44579</v>
      </c>
      <c r="E885" s="185">
        <v>55.83</v>
      </c>
      <c r="F885" s="185">
        <v>-1.2208000000000001</v>
      </c>
      <c r="G885" s="185">
        <v>-1.2033</v>
      </c>
      <c r="H885" s="185">
        <v>8.9599999999999999E-2</v>
      </c>
      <c r="I885" s="185">
        <v>1.4169</v>
      </c>
      <c r="J885" s="185">
        <v>5.8589000000000002</v>
      </c>
      <c r="K885" s="185">
        <v>-0.37469999999999998</v>
      </c>
      <c r="L885" s="185">
        <v>14.2652</v>
      </c>
      <c r="M885" s="185">
        <v>30.261299999999999</v>
      </c>
      <c r="N885" s="185">
        <v>35.345500000000001</v>
      </c>
      <c r="O885" s="185">
        <v>22.762</v>
      </c>
      <c r="P885" s="185">
        <v>16.657299999999999</v>
      </c>
      <c r="Q885" s="185">
        <v>15.371499999999999</v>
      </c>
      <c r="R885" s="185">
        <v>31.6584</v>
      </c>
      <c r="S885" s="124"/>
      <c r="T885" s="127"/>
      <c r="U885" s="128"/>
      <c r="V885" s="128"/>
      <c r="W885" s="128"/>
      <c r="X885" s="128"/>
      <c r="Y885" s="128"/>
      <c r="Z885" s="128"/>
      <c r="AA885" s="128"/>
      <c r="AB885" s="128"/>
      <c r="AC885" s="128"/>
      <c r="AD885" s="128"/>
      <c r="AE885" s="128"/>
      <c r="AF885" s="128"/>
      <c r="AG885" s="128"/>
      <c r="AH885" s="128"/>
    </row>
    <row r="886" spans="1:34" x14ac:dyDescent="0.3">
      <c r="A886" s="181" t="s">
        <v>809</v>
      </c>
      <c r="B886" s="181" t="s">
        <v>825</v>
      </c>
      <c r="C886" s="181">
        <v>141920</v>
      </c>
      <c r="D886" s="184">
        <v>44579</v>
      </c>
      <c r="E886" s="185">
        <v>16.989999999999998</v>
      </c>
      <c r="F886" s="185">
        <v>-1.0483</v>
      </c>
      <c r="G886" s="185">
        <v>-0.58509999999999995</v>
      </c>
      <c r="H886" s="185">
        <v>0.59209999999999996</v>
      </c>
      <c r="I886" s="185">
        <v>1.4328000000000001</v>
      </c>
      <c r="J886" s="185">
        <v>5.7249999999999996</v>
      </c>
      <c r="K886" s="185">
        <v>-1.1059000000000001</v>
      </c>
      <c r="L886" s="185">
        <v>17.415299999999998</v>
      </c>
      <c r="M886" s="185">
        <v>30.491599999999998</v>
      </c>
      <c r="N886" s="185">
        <v>32.2179</v>
      </c>
      <c r="O886" s="185">
        <v>20.315899999999999</v>
      </c>
      <c r="P886" s="185"/>
      <c r="Q886" s="185">
        <v>13.5449</v>
      </c>
      <c r="R886" s="185">
        <v>24.658799999999999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81" t="s">
        <v>809</v>
      </c>
      <c r="B887" s="181" t="s">
        <v>826</v>
      </c>
      <c r="C887" s="181">
        <v>141919</v>
      </c>
      <c r="D887" s="184">
        <v>44579</v>
      </c>
      <c r="E887" s="185">
        <v>15.96</v>
      </c>
      <c r="F887" s="185">
        <v>-1.0539000000000001</v>
      </c>
      <c r="G887" s="185">
        <v>-0.62270000000000003</v>
      </c>
      <c r="H887" s="185">
        <v>0.56710000000000005</v>
      </c>
      <c r="I887" s="185">
        <v>1.3332999999999999</v>
      </c>
      <c r="J887" s="185">
        <v>5.6254</v>
      </c>
      <c r="K887" s="185">
        <v>-1.3596999999999999</v>
      </c>
      <c r="L887" s="185">
        <v>16.837499999999999</v>
      </c>
      <c r="M887" s="185">
        <v>29.650700000000001</v>
      </c>
      <c r="N887" s="185">
        <v>31.034500000000001</v>
      </c>
      <c r="O887" s="185">
        <v>19.0688</v>
      </c>
      <c r="P887" s="185"/>
      <c r="Q887" s="185">
        <v>11.8558</v>
      </c>
      <c r="R887" s="185">
        <v>23.570399999999999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81" t="s">
        <v>809</v>
      </c>
      <c r="B888" s="181" t="s">
        <v>827</v>
      </c>
      <c r="C888" s="181">
        <v>118421</v>
      </c>
      <c r="D888" s="184">
        <v>44579</v>
      </c>
      <c r="E888" s="185">
        <v>64.06</v>
      </c>
      <c r="F888" s="185">
        <v>-1.3855</v>
      </c>
      <c r="G888" s="185">
        <v>-0.97389999999999999</v>
      </c>
      <c r="H888" s="185">
        <v>0.18770000000000001</v>
      </c>
      <c r="I888" s="185">
        <v>1.1527000000000001</v>
      </c>
      <c r="J888" s="185">
        <v>6.6955</v>
      </c>
      <c r="K888" s="185">
        <v>1.3127</v>
      </c>
      <c r="L888" s="185">
        <v>13.823700000000001</v>
      </c>
      <c r="M888" s="185">
        <v>28.2226</v>
      </c>
      <c r="N888" s="185">
        <v>26.152000000000001</v>
      </c>
      <c r="O888" s="185">
        <v>18.695</v>
      </c>
      <c r="P888" s="185">
        <v>17.52</v>
      </c>
      <c r="Q888" s="185">
        <v>13.7355</v>
      </c>
      <c r="R888" s="185">
        <v>21.609400000000001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81" t="s">
        <v>809</v>
      </c>
      <c r="B889" s="181" t="s">
        <v>828</v>
      </c>
      <c r="C889" s="181">
        <v>108592</v>
      </c>
      <c r="D889" s="184">
        <v>44579</v>
      </c>
      <c r="E889" s="185">
        <v>56.94</v>
      </c>
      <c r="F889" s="185">
        <v>-1.4026000000000001</v>
      </c>
      <c r="G889" s="185">
        <v>-1.0083</v>
      </c>
      <c r="H889" s="185">
        <v>0.1583</v>
      </c>
      <c r="I889" s="185">
        <v>1.0829</v>
      </c>
      <c r="J889" s="185">
        <v>6.5693000000000001</v>
      </c>
      <c r="K889" s="185">
        <v>0.95740000000000003</v>
      </c>
      <c r="L889" s="185">
        <v>13.0435</v>
      </c>
      <c r="M889" s="185">
        <v>26.899899999999999</v>
      </c>
      <c r="N889" s="185">
        <v>24.459</v>
      </c>
      <c r="O889" s="185">
        <v>17.094899999999999</v>
      </c>
      <c r="P889" s="185">
        <v>15.828099999999999</v>
      </c>
      <c r="Q889" s="185">
        <v>11.5953</v>
      </c>
      <c r="R889" s="185">
        <v>19.972999999999999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81" t="s">
        <v>809</v>
      </c>
      <c r="B890" s="181" t="s">
        <v>829</v>
      </c>
      <c r="C890" s="181">
        <v>131580</v>
      </c>
      <c r="D890" s="184">
        <v>44579</v>
      </c>
      <c r="E890" s="185">
        <v>34.701000000000001</v>
      </c>
      <c r="F890" s="185">
        <v>-1.0384</v>
      </c>
      <c r="G890" s="185">
        <v>-0.60409999999999997</v>
      </c>
      <c r="H890" s="185">
        <v>0.37519999999999998</v>
      </c>
      <c r="I890" s="185">
        <v>1.32</v>
      </c>
      <c r="J890" s="185">
        <v>5.9798999999999998</v>
      </c>
      <c r="K890" s="185">
        <v>0.58169999999999999</v>
      </c>
      <c r="L890" s="185">
        <v>17.401299999999999</v>
      </c>
      <c r="M890" s="185">
        <v>35.901200000000003</v>
      </c>
      <c r="N890" s="185">
        <v>39.305500000000002</v>
      </c>
      <c r="O890" s="185">
        <v>31.868600000000001</v>
      </c>
      <c r="P890" s="185">
        <v>22.6905</v>
      </c>
      <c r="Q890" s="185">
        <v>18.793099999999999</v>
      </c>
      <c r="R890" s="185">
        <v>32.089700000000001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81" t="s">
        <v>809</v>
      </c>
      <c r="B891" s="181" t="s">
        <v>830</v>
      </c>
      <c r="C891" s="181">
        <v>131578</v>
      </c>
      <c r="D891" s="184">
        <v>44579</v>
      </c>
      <c r="E891" s="185">
        <v>31.7013</v>
      </c>
      <c r="F891" s="185">
        <v>-1.0414000000000001</v>
      </c>
      <c r="G891" s="185">
        <v>-0.61570000000000003</v>
      </c>
      <c r="H891" s="185">
        <v>0.35460000000000003</v>
      </c>
      <c r="I891" s="185">
        <v>1.2782</v>
      </c>
      <c r="J891" s="185">
        <v>5.8795999999999999</v>
      </c>
      <c r="K891" s="185">
        <v>0.30630000000000002</v>
      </c>
      <c r="L891" s="185">
        <v>16.7438</v>
      </c>
      <c r="M891" s="185">
        <v>34.7483</v>
      </c>
      <c r="N891" s="185">
        <v>37.835900000000002</v>
      </c>
      <c r="O891" s="185">
        <v>30.1661</v>
      </c>
      <c r="P891" s="185">
        <v>21.028400000000001</v>
      </c>
      <c r="Q891" s="185">
        <v>17.315799999999999</v>
      </c>
      <c r="R891" s="185">
        <v>30.509699999999999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81" t="s">
        <v>809</v>
      </c>
      <c r="B892" s="181" t="s">
        <v>1849</v>
      </c>
      <c r="C892" s="181">
        <v>148481</v>
      </c>
      <c r="D892" s="184">
        <v>44579</v>
      </c>
      <c r="E892" s="185">
        <v>17.12</v>
      </c>
      <c r="F892" s="185">
        <v>-1.1547000000000001</v>
      </c>
      <c r="G892" s="185">
        <v>-1.2118</v>
      </c>
      <c r="H892" s="185">
        <v>0.35170000000000001</v>
      </c>
      <c r="I892" s="185">
        <v>0.64670000000000005</v>
      </c>
      <c r="J892" s="185">
        <v>5.4187000000000003</v>
      </c>
      <c r="K892" s="185">
        <v>2.3923000000000001</v>
      </c>
      <c r="L892" s="185">
        <v>19.303100000000001</v>
      </c>
      <c r="M892" s="185">
        <v>38.511299999999999</v>
      </c>
      <c r="N892" s="185">
        <v>41.254100000000001</v>
      </c>
      <c r="O892" s="185"/>
      <c r="P892" s="185"/>
      <c r="Q892" s="185">
        <v>51.026200000000003</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809</v>
      </c>
      <c r="B893" s="181" t="s">
        <v>1850</v>
      </c>
      <c r="C893" s="181">
        <v>148483</v>
      </c>
      <c r="D893" s="184">
        <v>44579</v>
      </c>
      <c r="E893" s="185">
        <v>16.73</v>
      </c>
      <c r="F893" s="185">
        <v>-1.1229</v>
      </c>
      <c r="G893" s="185">
        <v>-1.1813</v>
      </c>
      <c r="H893" s="185">
        <v>0.3599</v>
      </c>
      <c r="I893" s="185">
        <v>0.60129999999999995</v>
      </c>
      <c r="J893" s="185">
        <v>5.2862999999999998</v>
      </c>
      <c r="K893" s="185">
        <v>2.0122</v>
      </c>
      <c r="L893" s="185">
        <v>18.2332</v>
      </c>
      <c r="M893" s="185">
        <v>36.683</v>
      </c>
      <c r="N893" s="185">
        <v>38.838200000000001</v>
      </c>
      <c r="O893" s="185"/>
      <c r="P893" s="185"/>
      <c r="Q893" s="185">
        <v>48.381</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809</v>
      </c>
      <c r="B894" s="181" t="s">
        <v>831</v>
      </c>
      <c r="C894" s="181">
        <v>107410</v>
      </c>
      <c r="D894" s="184">
        <v>44579</v>
      </c>
      <c r="E894" s="185">
        <v>12.267099999999999</v>
      </c>
      <c r="F894" s="185">
        <v>-1.3137000000000001</v>
      </c>
      <c r="G894" s="185">
        <v>-0.68979999999999997</v>
      </c>
      <c r="H894" s="185">
        <v>1.0361</v>
      </c>
      <c r="I894" s="185">
        <v>3.0182000000000002</v>
      </c>
      <c r="J894" s="185">
        <v>8.4125999999999994</v>
      </c>
      <c r="K894" s="185">
        <v>-2.9024999999999999</v>
      </c>
      <c r="L894" s="185">
        <v>15.499599999999999</v>
      </c>
      <c r="M894" s="185">
        <v>23.256499999999999</v>
      </c>
      <c r="N894" s="185">
        <v>22.526399999999999</v>
      </c>
      <c r="O894" s="185">
        <v>13.8484</v>
      </c>
      <c r="P894" s="185">
        <v>12.7089</v>
      </c>
      <c r="Q894" s="185">
        <v>1.4827999999999999</v>
      </c>
      <c r="R894" s="185">
        <v>13.0153</v>
      </c>
      <c r="S894" s="124"/>
      <c r="T894" s="127"/>
      <c r="U894" s="128"/>
      <c r="V894" s="128"/>
      <c r="W894" s="128"/>
      <c r="X894" s="128"/>
      <c r="Y894" s="128"/>
      <c r="Z894" s="128"/>
      <c r="AA894" s="128"/>
      <c r="AB894" s="128"/>
      <c r="AC894" s="128"/>
      <c r="AD894" s="128"/>
      <c r="AE894" s="128"/>
      <c r="AF894" s="128"/>
      <c r="AG894" s="128"/>
      <c r="AH894" s="128"/>
    </row>
    <row r="895" spans="1:34" x14ac:dyDescent="0.3">
      <c r="A895" s="181" t="s">
        <v>809</v>
      </c>
      <c r="B895" s="181" t="s">
        <v>832</v>
      </c>
      <c r="C895" s="181">
        <v>120488</v>
      </c>
      <c r="D895" s="184">
        <v>44579</v>
      </c>
      <c r="E895" s="185">
        <v>13.7537</v>
      </c>
      <c r="F895" s="185">
        <v>-1.3109999999999999</v>
      </c>
      <c r="G895" s="185">
        <v>-0.67810000000000004</v>
      </c>
      <c r="H895" s="185">
        <v>1.0572999999999999</v>
      </c>
      <c r="I895" s="185">
        <v>3.0617999999999999</v>
      </c>
      <c r="J895" s="185">
        <v>8.5105000000000004</v>
      </c>
      <c r="K895" s="185">
        <v>-2.6389999999999998</v>
      </c>
      <c r="L895" s="185">
        <v>16.141400000000001</v>
      </c>
      <c r="M895" s="185">
        <v>24.282299999999999</v>
      </c>
      <c r="N895" s="185">
        <v>23.8748</v>
      </c>
      <c r="O895" s="185">
        <v>15.532</v>
      </c>
      <c r="P895" s="185">
        <v>14.173400000000001</v>
      </c>
      <c r="Q895" s="185">
        <v>14.986000000000001</v>
      </c>
      <c r="R895" s="185">
        <v>14.4413</v>
      </c>
      <c r="S895" s="124"/>
      <c r="T895" s="127"/>
      <c r="U895" s="128"/>
      <c r="V895" s="128"/>
      <c r="W895" s="128"/>
      <c r="X895" s="128"/>
      <c r="Y895" s="128"/>
      <c r="Z895" s="128"/>
      <c r="AA895" s="128"/>
      <c r="AB895" s="128"/>
      <c r="AC895" s="128"/>
      <c r="AD895" s="128"/>
      <c r="AE895" s="128"/>
      <c r="AF895" s="128"/>
      <c r="AG895" s="128"/>
      <c r="AH895" s="128"/>
    </row>
    <row r="896" spans="1:34" x14ac:dyDescent="0.3">
      <c r="A896" s="181" t="s">
        <v>809</v>
      </c>
      <c r="B896" s="181" t="s">
        <v>833</v>
      </c>
      <c r="C896" s="181">
        <v>147473</v>
      </c>
      <c r="D896" s="184">
        <v>44579</v>
      </c>
      <c r="E896" s="185">
        <v>18.065999999999999</v>
      </c>
      <c r="F896" s="185">
        <v>-1.1545000000000001</v>
      </c>
      <c r="G896" s="185">
        <v>-0.6653</v>
      </c>
      <c r="H896" s="185">
        <v>1.0571999999999999</v>
      </c>
      <c r="I896" s="185">
        <v>2.9283999999999999</v>
      </c>
      <c r="J896" s="185">
        <v>7.0007000000000001</v>
      </c>
      <c r="K896" s="185">
        <v>0.93300000000000005</v>
      </c>
      <c r="L896" s="185">
        <v>16.367100000000001</v>
      </c>
      <c r="M896" s="185">
        <v>30.8751</v>
      </c>
      <c r="N896" s="185">
        <v>38.298999999999999</v>
      </c>
      <c r="O896" s="185"/>
      <c r="P896" s="185"/>
      <c r="Q896" s="185">
        <v>26.543700000000001</v>
      </c>
      <c r="R896" s="185">
        <v>26.260899999999999</v>
      </c>
      <c r="S896" s="124"/>
      <c r="T896" s="127"/>
      <c r="U896" s="128"/>
      <c r="V896" s="128"/>
      <c r="W896" s="128"/>
      <c r="X896" s="128"/>
      <c r="Y896" s="128"/>
      <c r="Z896" s="128"/>
      <c r="AA896" s="128"/>
      <c r="AB896" s="128"/>
      <c r="AC896" s="128"/>
      <c r="AD896" s="128"/>
      <c r="AE896" s="128"/>
      <c r="AF896" s="128"/>
      <c r="AG896" s="128"/>
      <c r="AH896" s="128"/>
    </row>
    <row r="897" spans="1:34" x14ac:dyDescent="0.3">
      <c r="A897" s="181" t="s">
        <v>809</v>
      </c>
      <c r="B897" s="181" t="s">
        <v>834</v>
      </c>
      <c r="C897" s="181">
        <v>147477</v>
      </c>
      <c r="D897" s="184">
        <v>44579</v>
      </c>
      <c r="E897" s="185">
        <v>17.298999999999999</v>
      </c>
      <c r="F897" s="185">
        <v>-1.1541999999999999</v>
      </c>
      <c r="G897" s="185">
        <v>-0.68320000000000003</v>
      </c>
      <c r="H897" s="185">
        <v>1.0279</v>
      </c>
      <c r="I897" s="185">
        <v>2.8660999999999999</v>
      </c>
      <c r="J897" s="185">
        <v>6.8498999999999999</v>
      </c>
      <c r="K897" s="185">
        <v>0.5171</v>
      </c>
      <c r="L897" s="185">
        <v>15.403600000000001</v>
      </c>
      <c r="M897" s="185">
        <v>29.251300000000001</v>
      </c>
      <c r="N897" s="185">
        <v>35.998399999999997</v>
      </c>
      <c r="O897" s="185"/>
      <c r="P897" s="185"/>
      <c r="Q897" s="185">
        <v>24.377300000000002</v>
      </c>
      <c r="R897" s="185">
        <v>24.117899999999999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81" t="s">
        <v>809</v>
      </c>
      <c r="B898" s="181" t="s">
        <v>835</v>
      </c>
      <c r="C898" s="181">
        <v>145376</v>
      </c>
      <c r="D898" s="184">
        <v>44579</v>
      </c>
      <c r="E898" s="185">
        <v>17.588999999999999</v>
      </c>
      <c r="F898" s="185">
        <v>-1.5725</v>
      </c>
      <c r="G898" s="185">
        <v>-0.9294</v>
      </c>
      <c r="H898" s="185">
        <v>0.28510000000000002</v>
      </c>
      <c r="I898" s="185">
        <v>2.8416000000000001</v>
      </c>
      <c r="J898" s="185">
        <v>7.9477000000000002</v>
      </c>
      <c r="K898" s="185">
        <v>1.5766</v>
      </c>
      <c r="L898" s="185">
        <v>10.096399999999999</v>
      </c>
      <c r="M898" s="185">
        <v>22.7254</v>
      </c>
      <c r="N898" s="185">
        <v>29.952000000000002</v>
      </c>
      <c r="O898" s="185">
        <v>20.223700000000001</v>
      </c>
      <c r="P898" s="185"/>
      <c r="Q898" s="185">
        <v>19.263300000000001</v>
      </c>
      <c r="R898" s="185">
        <v>21.004899999999999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81" t="s">
        <v>809</v>
      </c>
      <c r="B899" s="181" t="s">
        <v>836</v>
      </c>
      <c r="C899" s="181">
        <v>145378</v>
      </c>
      <c r="D899" s="184">
        <v>44579</v>
      </c>
      <c r="E899" s="185">
        <v>16.954999999999998</v>
      </c>
      <c r="F899" s="185">
        <v>-1.5731999999999999</v>
      </c>
      <c r="G899" s="185">
        <v>-0.94059999999999999</v>
      </c>
      <c r="H899" s="185">
        <v>0.2661</v>
      </c>
      <c r="I899" s="185">
        <v>2.7887</v>
      </c>
      <c r="J899" s="185">
        <v>7.8288000000000002</v>
      </c>
      <c r="K899" s="185">
        <v>1.2602</v>
      </c>
      <c r="L899" s="185">
        <v>9.3941999999999997</v>
      </c>
      <c r="M899" s="185">
        <v>21.584800000000001</v>
      </c>
      <c r="N899" s="185">
        <v>28.378900000000002</v>
      </c>
      <c r="O899" s="185">
        <v>18.852900000000002</v>
      </c>
      <c r="P899" s="185"/>
      <c r="Q899" s="185">
        <v>17.905200000000001</v>
      </c>
      <c r="R899" s="185">
        <v>19.5777</v>
      </c>
      <c r="S899" s="124"/>
      <c r="T899" s="127"/>
      <c r="U899" s="128"/>
      <c r="V899" s="128"/>
      <c r="W899" s="128"/>
      <c r="X899" s="128"/>
      <c r="Y899" s="128"/>
      <c r="Z899" s="128"/>
      <c r="AA899" s="128"/>
      <c r="AB899" s="128"/>
      <c r="AC899" s="128"/>
      <c r="AD899" s="128"/>
      <c r="AE899" s="128"/>
      <c r="AF899" s="128"/>
      <c r="AG899" s="128"/>
      <c r="AH899" s="128"/>
    </row>
    <row r="900" spans="1:34" x14ac:dyDescent="0.3">
      <c r="A900" s="181" t="s">
        <v>809</v>
      </c>
      <c r="B900" s="181" t="s">
        <v>1851</v>
      </c>
      <c r="C900" s="181">
        <v>148567</v>
      </c>
      <c r="D900" s="184">
        <v>44579</v>
      </c>
      <c r="E900" s="185">
        <v>16.152200000000001</v>
      </c>
      <c r="F900" s="185">
        <v>-1.5902000000000001</v>
      </c>
      <c r="G900" s="185">
        <v>-1.2145999999999999</v>
      </c>
      <c r="H900" s="185">
        <v>0.46839999999999998</v>
      </c>
      <c r="I900" s="185">
        <v>2.5438999999999998</v>
      </c>
      <c r="J900" s="185">
        <v>7.2252999999999998</v>
      </c>
      <c r="K900" s="185">
        <v>-2.1700000000000001E-2</v>
      </c>
      <c r="L900" s="185">
        <v>15.6289</v>
      </c>
      <c r="M900" s="185">
        <v>32.122199999999999</v>
      </c>
      <c r="N900" s="185">
        <v>44.7226</v>
      </c>
      <c r="O900" s="185"/>
      <c r="P900" s="185"/>
      <c r="Q900" s="185">
        <v>50.659500000000001</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809</v>
      </c>
      <c r="B901" s="181" t="s">
        <v>1852</v>
      </c>
      <c r="C901" s="181">
        <v>148571</v>
      </c>
      <c r="D901" s="184">
        <v>44579</v>
      </c>
      <c r="E901" s="185">
        <v>15.7409</v>
      </c>
      <c r="F901" s="185">
        <v>-1.5966</v>
      </c>
      <c r="G901" s="185">
        <v>-1.2410000000000001</v>
      </c>
      <c r="H901" s="185">
        <v>0.42170000000000002</v>
      </c>
      <c r="I901" s="185">
        <v>2.4491000000000001</v>
      </c>
      <c r="J901" s="185">
        <v>7.0002000000000004</v>
      </c>
      <c r="K901" s="185">
        <v>-0.63690000000000002</v>
      </c>
      <c r="L901" s="185">
        <v>14.284800000000001</v>
      </c>
      <c r="M901" s="185">
        <v>29.917200000000001</v>
      </c>
      <c r="N901" s="185">
        <v>41.567599999999999</v>
      </c>
      <c r="O901" s="185"/>
      <c r="P901" s="185"/>
      <c r="Q901" s="185">
        <v>47.374099999999999</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809</v>
      </c>
      <c r="B902" s="181" t="s">
        <v>837</v>
      </c>
      <c r="C902" s="181">
        <v>147206</v>
      </c>
      <c r="D902" s="184">
        <v>44579</v>
      </c>
      <c r="E902" s="185">
        <v>21.510999999999999</v>
      </c>
      <c r="F902" s="185">
        <v>-1.1397999999999999</v>
      </c>
      <c r="G902" s="185">
        <v>-1.0579000000000001</v>
      </c>
      <c r="H902" s="185">
        <v>-0.19020000000000001</v>
      </c>
      <c r="I902" s="185">
        <v>0.77769999999999995</v>
      </c>
      <c r="J902" s="185">
        <v>4.5289000000000001</v>
      </c>
      <c r="K902" s="185">
        <v>-0.82069999999999999</v>
      </c>
      <c r="L902" s="185">
        <v>16.451899999999998</v>
      </c>
      <c r="M902" s="185">
        <v>33.899799999999999</v>
      </c>
      <c r="N902" s="185">
        <v>40.972499999999997</v>
      </c>
      <c r="O902" s="185"/>
      <c r="P902" s="185"/>
      <c r="Q902" s="185">
        <v>33.014499999999998</v>
      </c>
      <c r="R902" s="185">
        <v>32.170400000000001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81" t="s">
        <v>809</v>
      </c>
      <c r="B903" s="181" t="s">
        <v>838</v>
      </c>
      <c r="C903" s="181">
        <v>147203</v>
      </c>
      <c r="D903" s="184">
        <v>44579</v>
      </c>
      <c r="E903" s="185">
        <v>20.617999999999999</v>
      </c>
      <c r="F903" s="185">
        <v>-1.1458999999999999</v>
      </c>
      <c r="G903" s="185">
        <v>-1.0748</v>
      </c>
      <c r="H903" s="185">
        <v>-0.21779999999999999</v>
      </c>
      <c r="I903" s="185">
        <v>0.71809999999999996</v>
      </c>
      <c r="J903" s="185">
        <v>4.4001999999999999</v>
      </c>
      <c r="K903" s="185">
        <v>-1.1742999999999999</v>
      </c>
      <c r="L903" s="185">
        <v>15.6106</v>
      </c>
      <c r="M903" s="185">
        <v>32.446800000000003</v>
      </c>
      <c r="N903" s="185">
        <v>38.925899999999999</v>
      </c>
      <c r="O903" s="185"/>
      <c r="P903" s="185"/>
      <c r="Q903" s="185">
        <v>30.930499999999999</v>
      </c>
      <c r="R903" s="185">
        <v>30.183800000000002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81" t="s">
        <v>809</v>
      </c>
      <c r="B904" s="181" t="s">
        <v>839</v>
      </c>
      <c r="C904" s="181">
        <v>122389</v>
      </c>
      <c r="D904" s="184">
        <v>44579</v>
      </c>
      <c r="E904" s="185">
        <v>37.842599999999997</v>
      </c>
      <c r="F904" s="185">
        <v>-0.7571</v>
      </c>
      <c r="G904" s="185">
        <v>-0.62419999999999998</v>
      </c>
      <c r="H904" s="185">
        <v>0.13100000000000001</v>
      </c>
      <c r="I904" s="185">
        <v>1.6353</v>
      </c>
      <c r="J904" s="185">
        <v>4.9946999999999999</v>
      </c>
      <c r="K904" s="185">
        <v>-2.1852</v>
      </c>
      <c r="L904" s="185">
        <v>6.9477000000000002</v>
      </c>
      <c r="M904" s="185">
        <v>15.007</v>
      </c>
      <c r="N904" s="185">
        <v>18.0261</v>
      </c>
      <c r="O904" s="185">
        <v>19.6203</v>
      </c>
      <c r="P904" s="185">
        <v>16.186800000000002</v>
      </c>
      <c r="Q904" s="185">
        <v>16.5488</v>
      </c>
      <c r="R904" s="185">
        <v>18.652000000000001</v>
      </c>
      <c r="S904" s="124"/>
      <c r="T904" s="127"/>
      <c r="U904" s="128"/>
      <c r="V904" s="128"/>
      <c r="W904" s="128"/>
      <c r="X904" s="128"/>
      <c r="Y904" s="128"/>
      <c r="Z904" s="128"/>
      <c r="AA904" s="128"/>
      <c r="AB904" s="128"/>
      <c r="AC904" s="128"/>
      <c r="AD904" s="128"/>
      <c r="AE904" s="128"/>
      <c r="AF904" s="128"/>
      <c r="AG904" s="128"/>
      <c r="AH904" s="128"/>
    </row>
    <row r="905" spans="1:34" x14ac:dyDescent="0.3">
      <c r="A905" s="181" t="s">
        <v>809</v>
      </c>
      <c r="B905" s="181" t="s">
        <v>840</v>
      </c>
      <c r="C905" s="181">
        <v>122387</v>
      </c>
      <c r="D905" s="184">
        <v>44579</v>
      </c>
      <c r="E905" s="185">
        <v>33.704000000000001</v>
      </c>
      <c r="F905" s="185">
        <v>-0.76029999999999998</v>
      </c>
      <c r="G905" s="185">
        <v>-0.63680000000000003</v>
      </c>
      <c r="H905" s="185">
        <v>0.109</v>
      </c>
      <c r="I905" s="185">
        <v>1.5903</v>
      </c>
      <c r="J905" s="185">
        <v>4.8891</v>
      </c>
      <c r="K905" s="185">
        <v>-2.4794</v>
      </c>
      <c r="L905" s="185">
        <v>6.2805</v>
      </c>
      <c r="M905" s="185">
        <v>13.939500000000001</v>
      </c>
      <c r="N905" s="185">
        <v>16.610700000000001</v>
      </c>
      <c r="O905" s="185">
        <v>18.186900000000001</v>
      </c>
      <c r="P905" s="185">
        <v>14.718299999999999</v>
      </c>
      <c r="Q905" s="185">
        <v>15.0059</v>
      </c>
      <c r="R905" s="185">
        <v>17.177</v>
      </c>
      <c r="S905" s="124"/>
      <c r="T905" s="127"/>
      <c r="U905" s="128"/>
      <c r="V905" s="128"/>
      <c r="W905" s="128"/>
      <c r="X905" s="128"/>
      <c r="Y905" s="128"/>
      <c r="Z905" s="128"/>
      <c r="AA905" s="128"/>
      <c r="AB905" s="128"/>
      <c r="AC905" s="128"/>
      <c r="AD905" s="128"/>
      <c r="AE905" s="128"/>
      <c r="AF905" s="128"/>
      <c r="AG905" s="128"/>
      <c r="AH905" s="128"/>
    </row>
    <row r="906" spans="1:34" x14ac:dyDescent="0.3">
      <c r="A906" s="181" t="s">
        <v>809</v>
      </c>
      <c r="B906" s="181" t="s">
        <v>841</v>
      </c>
      <c r="C906" s="181">
        <v>104637</v>
      </c>
      <c r="D906" s="184">
        <v>44579</v>
      </c>
      <c r="E906" s="185">
        <v>80.280500000000004</v>
      </c>
      <c r="F906" s="185">
        <v>-0.9657</v>
      </c>
      <c r="G906" s="185">
        <v>-0.60809999999999997</v>
      </c>
      <c r="H906" s="185">
        <v>1.8855</v>
      </c>
      <c r="I906" s="185">
        <v>3.9272999999999998</v>
      </c>
      <c r="J906" s="185">
        <v>7.1086</v>
      </c>
      <c r="K906" s="185">
        <v>-1.9678</v>
      </c>
      <c r="L906" s="185">
        <v>13.884</v>
      </c>
      <c r="M906" s="185">
        <v>28.142900000000001</v>
      </c>
      <c r="N906" s="185">
        <v>39.183500000000002</v>
      </c>
      <c r="O906" s="185">
        <v>21.860399999999998</v>
      </c>
      <c r="P906" s="185">
        <v>16.353300000000001</v>
      </c>
      <c r="Q906" s="185">
        <v>14.8184</v>
      </c>
      <c r="R906" s="185">
        <v>28.648599999999998</v>
      </c>
      <c r="S906" s="124"/>
      <c r="T906" s="127"/>
      <c r="U906" s="128"/>
      <c r="V906" s="128"/>
      <c r="W906" s="128"/>
      <c r="X906" s="128"/>
      <c r="Y906" s="128"/>
      <c r="Z906" s="128"/>
      <c r="AA906" s="128"/>
      <c r="AB906" s="128"/>
      <c r="AC906" s="128"/>
      <c r="AD906" s="128"/>
      <c r="AE906" s="128"/>
      <c r="AF906" s="128"/>
      <c r="AG906" s="128"/>
      <c r="AH906" s="128"/>
    </row>
    <row r="907" spans="1:34" x14ac:dyDescent="0.3">
      <c r="A907" s="181" t="s">
        <v>809</v>
      </c>
      <c r="B907" s="181" t="s">
        <v>842</v>
      </c>
      <c r="C907" s="181">
        <v>118692</v>
      </c>
      <c r="D907" s="184">
        <v>44579</v>
      </c>
      <c r="E907" s="185">
        <v>86.204700000000003</v>
      </c>
      <c r="F907" s="185">
        <v>-0.96379999999999999</v>
      </c>
      <c r="G907" s="185">
        <v>-0.60019999999999996</v>
      </c>
      <c r="H907" s="185">
        <v>1.8991</v>
      </c>
      <c r="I907" s="185">
        <v>3.9538000000000002</v>
      </c>
      <c r="J907" s="185">
        <v>7.1729000000000003</v>
      </c>
      <c r="K907" s="185">
        <v>-1.8011999999999999</v>
      </c>
      <c r="L907" s="185">
        <v>14.2735</v>
      </c>
      <c r="M907" s="185">
        <v>28.799600000000002</v>
      </c>
      <c r="N907" s="185">
        <v>40.116900000000001</v>
      </c>
      <c r="O907" s="185">
        <v>22.675599999999999</v>
      </c>
      <c r="P907" s="185">
        <v>17.279399999999999</v>
      </c>
      <c r="Q907" s="185">
        <v>19.4224</v>
      </c>
      <c r="R907" s="185">
        <v>29.519600000000001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81" t="s">
        <v>809</v>
      </c>
      <c r="B908" s="181" t="s">
        <v>843</v>
      </c>
      <c r="C908" s="181">
        <v>109275</v>
      </c>
      <c r="D908" s="184">
        <v>44579</v>
      </c>
      <c r="E908" s="185">
        <v>55.087200000000003</v>
      </c>
      <c r="F908" s="185">
        <v>-1.9341999999999999</v>
      </c>
      <c r="G908" s="185">
        <v>-1.8209</v>
      </c>
      <c r="H908" s="185">
        <v>-9.6299999999999997E-2</v>
      </c>
      <c r="I908" s="185">
        <v>0.98570000000000002</v>
      </c>
      <c r="J908" s="185">
        <v>3.3391000000000002</v>
      </c>
      <c r="K908" s="185">
        <v>-3.0718000000000001</v>
      </c>
      <c r="L908" s="185">
        <v>8.2043999999999997</v>
      </c>
      <c r="M908" s="185">
        <v>18.691700000000001</v>
      </c>
      <c r="N908" s="185">
        <v>35.202599999999997</v>
      </c>
      <c r="O908" s="185">
        <v>21.2636</v>
      </c>
      <c r="P908" s="185">
        <v>16.439699999999998</v>
      </c>
      <c r="Q908" s="185">
        <v>13.5007</v>
      </c>
      <c r="R908" s="185">
        <v>29.834700000000002</v>
      </c>
      <c r="S908" s="124"/>
      <c r="T908" s="127"/>
      <c r="U908" s="128"/>
      <c r="V908" s="128"/>
      <c r="W908" s="128"/>
      <c r="X908" s="128"/>
      <c r="Y908" s="128"/>
      <c r="Z908" s="128"/>
      <c r="AA908" s="128"/>
      <c r="AB908" s="128"/>
      <c r="AC908" s="128"/>
      <c r="AD908" s="128"/>
      <c r="AE908" s="128"/>
      <c r="AF908" s="128"/>
      <c r="AG908" s="128"/>
      <c r="AH908" s="128"/>
    </row>
    <row r="909" spans="1:34" x14ac:dyDescent="0.3">
      <c r="A909" s="181" t="s">
        <v>809</v>
      </c>
      <c r="B909" s="181" t="s">
        <v>844</v>
      </c>
      <c r="C909" s="181">
        <v>120834</v>
      </c>
      <c r="D909" s="184">
        <v>44579</v>
      </c>
      <c r="E909" s="185">
        <v>57.664999999999999</v>
      </c>
      <c r="F909" s="185">
        <v>-1.9288000000000001</v>
      </c>
      <c r="G909" s="185">
        <v>-1.7989999999999999</v>
      </c>
      <c r="H909" s="185">
        <v>-5.7200000000000001E-2</v>
      </c>
      <c r="I909" s="185">
        <v>1.0651999999999999</v>
      </c>
      <c r="J909" s="185">
        <v>3.5261999999999998</v>
      </c>
      <c r="K909" s="185">
        <v>-2.5575000000000001</v>
      </c>
      <c r="L909" s="185">
        <v>9.3559000000000001</v>
      </c>
      <c r="M909" s="185">
        <v>20.746200000000002</v>
      </c>
      <c r="N909" s="185">
        <v>38.252899999999997</v>
      </c>
      <c r="O909" s="185">
        <v>23.301300000000001</v>
      </c>
      <c r="P909" s="185">
        <v>17.761900000000001</v>
      </c>
      <c r="Q909" s="185">
        <v>18.323499999999999</v>
      </c>
      <c r="R909" s="185">
        <v>32.2881</v>
      </c>
      <c r="S909" s="124"/>
      <c r="T909" s="127"/>
      <c r="U909" s="128"/>
      <c r="V909" s="128"/>
      <c r="W909" s="128"/>
      <c r="X909" s="128"/>
      <c r="Y909" s="128"/>
      <c r="Z909" s="128"/>
      <c r="AA909" s="128"/>
      <c r="AB909" s="128"/>
      <c r="AC909" s="128"/>
      <c r="AD909" s="128"/>
      <c r="AE909" s="128"/>
      <c r="AF909" s="128"/>
      <c r="AG909" s="128"/>
      <c r="AH909" s="128"/>
    </row>
    <row r="910" spans="1:34" x14ac:dyDescent="0.3">
      <c r="A910" s="181" t="s">
        <v>809</v>
      </c>
      <c r="B910" s="181" t="s">
        <v>845</v>
      </c>
      <c r="C910" s="181">
        <v>119727</v>
      </c>
      <c r="D910" s="184">
        <v>44579</v>
      </c>
      <c r="E910" s="185">
        <v>273.1447</v>
      </c>
      <c r="F910" s="185">
        <v>-0.63260000000000005</v>
      </c>
      <c r="G910" s="185">
        <v>-0.1152</v>
      </c>
      <c r="H910" s="185">
        <v>0.28639999999999999</v>
      </c>
      <c r="I910" s="185">
        <v>-1.2464999999999999</v>
      </c>
      <c r="J910" s="185">
        <v>2.2471999999999999</v>
      </c>
      <c r="K910" s="185">
        <v>0.78700000000000003</v>
      </c>
      <c r="L910" s="185">
        <v>16.689599999999999</v>
      </c>
      <c r="M910" s="185">
        <v>34.045699999999997</v>
      </c>
      <c r="N910" s="185">
        <v>43.800699999999999</v>
      </c>
      <c r="O910" s="185">
        <v>25.798500000000001</v>
      </c>
      <c r="P910" s="185">
        <v>21.8201</v>
      </c>
      <c r="Q910" s="185">
        <v>17.913599999999999</v>
      </c>
      <c r="R910" s="185">
        <v>27.184899999999999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81" t="s">
        <v>809</v>
      </c>
      <c r="B911" s="181" t="s">
        <v>846</v>
      </c>
      <c r="C911" s="181">
        <v>102756</v>
      </c>
      <c r="D911" s="184">
        <v>44579</v>
      </c>
      <c r="E911" s="185">
        <v>251.03319999999999</v>
      </c>
      <c r="F911" s="185">
        <v>-0.63529999999999998</v>
      </c>
      <c r="G911" s="185">
        <v>-0.1273</v>
      </c>
      <c r="H911" s="185">
        <v>0.26479999999999998</v>
      </c>
      <c r="I911" s="185">
        <v>-1.2891999999999999</v>
      </c>
      <c r="J911" s="185">
        <v>2.1457999999999999</v>
      </c>
      <c r="K911" s="185">
        <v>0.50570000000000004</v>
      </c>
      <c r="L911" s="185">
        <v>16.056899999999999</v>
      </c>
      <c r="M911" s="185">
        <v>32.961599999999997</v>
      </c>
      <c r="N911" s="185">
        <v>42.26</v>
      </c>
      <c r="O911" s="185">
        <v>24.509599999999999</v>
      </c>
      <c r="P911" s="185">
        <v>20.6004</v>
      </c>
      <c r="Q911" s="185">
        <v>20.5016</v>
      </c>
      <c r="R911" s="185">
        <v>25.837199999999999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81" t="s">
        <v>809</v>
      </c>
      <c r="B912" s="181" t="s">
        <v>2020</v>
      </c>
      <c r="C912" s="181">
        <v>149532</v>
      </c>
      <c r="D912" s="184">
        <v>44579</v>
      </c>
      <c r="E912" s="185">
        <v>114.3856</v>
      </c>
      <c r="F912" s="185">
        <v>-1.3225</v>
      </c>
      <c r="G912" s="185">
        <v>-0.98550000000000004</v>
      </c>
      <c r="H912" s="185">
        <v>0.18240000000000001</v>
      </c>
      <c r="I912" s="185">
        <v>1.5793999999999999</v>
      </c>
      <c r="J912" s="185">
        <v>5.1917999999999997</v>
      </c>
      <c r="K912" s="185">
        <v>-1.1019000000000001</v>
      </c>
      <c r="L912" s="185">
        <v>12.8954</v>
      </c>
      <c r="M912" s="185">
        <v>28.105699999999999</v>
      </c>
      <c r="N912" s="185">
        <v>36.547199999999997</v>
      </c>
      <c r="O912" s="185">
        <v>22.922799999999999</v>
      </c>
      <c r="P912" s="185">
        <v>18.360199999999999</v>
      </c>
      <c r="Q912" s="185">
        <v>16.236499999999999</v>
      </c>
      <c r="R912" s="185">
        <v>27.455200000000001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81" t="s">
        <v>809</v>
      </c>
      <c r="B913" s="181" t="s">
        <v>2021</v>
      </c>
      <c r="C913" s="181">
        <v>149533</v>
      </c>
      <c r="D913" s="184">
        <v>44579</v>
      </c>
      <c r="E913" s="185">
        <v>122.1527</v>
      </c>
      <c r="F913" s="185">
        <v>-1.3198000000000001</v>
      </c>
      <c r="G913" s="185">
        <v>-0.9748</v>
      </c>
      <c r="H913" s="185">
        <v>0.20130000000000001</v>
      </c>
      <c r="I913" s="185">
        <v>1.6174999999999999</v>
      </c>
      <c r="J913" s="185">
        <v>5.2767999999999997</v>
      </c>
      <c r="K913" s="185">
        <v>-0.86619999999999997</v>
      </c>
      <c r="L913" s="185">
        <v>13.461499999999999</v>
      </c>
      <c r="M913" s="185">
        <v>29.043600000000001</v>
      </c>
      <c r="N913" s="185">
        <v>37.869900000000001</v>
      </c>
      <c r="O913" s="185">
        <v>23.8904</v>
      </c>
      <c r="P913" s="185">
        <v>19.311</v>
      </c>
      <c r="Q913" s="185">
        <v>16.352399999999999</v>
      </c>
      <c r="R913" s="185">
        <v>28.5916</v>
      </c>
      <c r="S913" s="124"/>
      <c r="T913" s="127"/>
      <c r="U913" s="128"/>
      <c r="V913" s="128"/>
      <c r="W913" s="128"/>
      <c r="X913" s="128"/>
      <c r="Y913" s="128"/>
      <c r="Z913" s="128"/>
      <c r="AA913" s="128"/>
      <c r="AB913" s="128"/>
      <c r="AC913" s="128"/>
      <c r="AD913" s="128"/>
      <c r="AE913" s="128"/>
      <c r="AF913" s="128"/>
      <c r="AG913" s="128"/>
      <c r="AH913" s="128"/>
    </row>
    <row r="914" spans="1:34" x14ac:dyDescent="0.3">
      <c r="A914" s="181" t="s">
        <v>809</v>
      </c>
      <c r="B914" s="181" t="s">
        <v>847</v>
      </c>
      <c r="C914" s="181">
        <v>101537</v>
      </c>
      <c r="D914" s="184"/>
      <c r="E914" s="185"/>
      <c r="F914" s="185"/>
      <c r="G914" s="185"/>
      <c r="H914" s="185"/>
      <c r="I914" s="185"/>
      <c r="J914" s="185"/>
      <c r="K914" s="185"/>
      <c r="L914" s="185"/>
      <c r="M914" s="185"/>
      <c r="N914" s="185"/>
      <c r="O914" s="185"/>
      <c r="P914" s="185"/>
      <c r="Q914" s="185"/>
      <c r="R914" s="185"/>
      <c r="S914" s="124"/>
      <c r="T914" s="127"/>
      <c r="U914" s="128"/>
      <c r="V914" s="128"/>
      <c r="W914" s="128"/>
      <c r="X914" s="128"/>
      <c r="Y914" s="128"/>
      <c r="Z914" s="128"/>
      <c r="AA914" s="128"/>
      <c r="AB914" s="128"/>
      <c r="AC914" s="128"/>
      <c r="AD914" s="128"/>
      <c r="AE914" s="128"/>
      <c r="AF914" s="128"/>
      <c r="AG914" s="128"/>
      <c r="AH914" s="128"/>
    </row>
    <row r="915" spans="1:34" x14ac:dyDescent="0.3">
      <c r="A915" s="181" t="s">
        <v>809</v>
      </c>
      <c r="B915" s="181" t="s">
        <v>848</v>
      </c>
      <c r="C915" s="181">
        <v>119578</v>
      </c>
      <c r="D915" s="184"/>
      <c r="E915" s="185"/>
      <c r="F915" s="185"/>
      <c r="G915" s="185"/>
      <c r="H915" s="185"/>
      <c r="I915" s="185"/>
      <c r="J915" s="185"/>
      <c r="K915" s="185"/>
      <c r="L915" s="185"/>
      <c r="M915" s="185"/>
      <c r="N915" s="185"/>
      <c r="O915" s="185"/>
      <c r="P915" s="185"/>
      <c r="Q915" s="185"/>
      <c r="R915" s="185"/>
      <c r="S915" s="124"/>
      <c r="T915" s="127"/>
      <c r="U915" s="128"/>
      <c r="V915" s="128"/>
      <c r="W915" s="128"/>
      <c r="X915" s="128"/>
      <c r="Y915" s="128"/>
      <c r="Z915" s="128"/>
      <c r="AA915" s="128"/>
      <c r="AB915" s="128"/>
      <c r="AC915" s="128"/>
      <c r="AD915" s="128"/>
      <c r="AE915" s="128"/>
      <c r="AF915" s="128"/>
      <c r="AG915" s="128"/>
      <c r="AH915" s="128"/>
    </row>
    <row r="916" spans="1:34" x14ac:dyDescent="0.3">
      <c r="A916" s="181" t="s">
        <v>809</v>
      </c>
      <c r="B916" s="181" t="s">
        <v>849</v>
      </c>
      <c r="C916" s="181">
        <v>147757</v>
      </c>
      <c r="D916" s="184">
        <v>44579</v>
      </c>
      <c r="E916" s="185">
        <v>16.283300000000001</v>
      </c>
      <c r="F916" s="185">
        <v>-1.5585</v>
      </c>
      <c r="G916" s="185">
        <v>-1.4954000000000001</v>
      </c>
      <c r="H916" s="185">
        <v>0.44350000000000001</v>
      </c>
      <c r="I916" s="185">
        <v>2.2345000000000002</v>
      </c>
      <c r="J916" s="185">
        <v>6.7281000000000004</v>
      </c>
      <c r="K916" s="185">
        <v>0.3352</v>
      </c>
      <c r="L916" s="185">
        <v>15.104799999999999</v>
      </c>
      <c r="M916" s="185">
        <v>29.7484</v>
      </c>
      <c r="N916" s="185">
        <v>37.041699999999999</v>
      </c>
      <c r="O916" s="185"/>
      <c r="P916" s="185"/>
      <c r="Q916" s="185">
        <v>25.8125</v>
      </c>
      <c r="R916" s="185">
        <v>26.353400000000001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81" t="s">
        <v>809</v>
      </c>
      <c r="B917" s="181" t="s">
        <v>850</v>
      </c>
      <c r="C917" s="181">
        <v>147760</v>
      </c>
      <c r="D917" s="184">
        <v>44579</v>
      </c>
      <c r="E917" s="185">
        <v>15.649100000000001</v>
      </c>
      <c r="F917" s="185">
        <v>-1.5630999999999999</v>
      </c>
      <c r="G917" s="185">
        <v>-1.5142</v>
      </c>
      <c r="H917" s="185">
        <v>0.41</v>
      </c>
      <c r="I917" s="185">
        <v>2.1667999999999998</v>
      </c>
      <c r="J917" s="185">
        <v>6.5659000000000001</v>
      </c>
      <c r="K917" s="185">
        <v>-9.8299999999999998E-2</v>
      </c>
      <c r="L917" s="185">
        <v>14.1037</v>
      </c>
      <c r="M917" s="185">
        <v>28.157900000000001</v>
      </c>
      <c r="N917" s="185">
        <v>34.774700000000003</v>
      </c>
      <c r="O917" s="185"/>
      <c r="P917" s="185"/>
      <c r="Q917" s="185">
        <v>23.480499999999999</v>
      </c>
      <c r="R917" s="185">
        <v>24.003799999999998</v>
      </c>
      <c r="S917" s="124"/>
      <c r="T917" s="127"/>
      <c r="U917" s="128"/>
      <c r="V917" s="128"/>
      <c r="W917" s="128"/>
      <c r="X917" s="128"/>
      <c r="Y917" s="128"/>
      <c r="Z917" s="128"/>
      <c r="AA917" s="128"/>
      <c r="AB917" s="128"/>
      <c r="AC917" s="128"/>
      <c r="AD917" s="128"/>
      <c r="AE917" s="128"/>
      <c r="AF917" s="128"/>
      <c r="AG917" s="128"/>
      <c r="AH917" s="128"/>
    </row>
    <row r="918" spans="1:34" x14ac:dyDescent="0.3">
      <c r="A918" s="181" t="s">
        <v>809</v>
      </c>
      <c r="B918" s="181" t="s">
        <v>851</v>
      </c>
      <c r="C918" s="181">
        <v>147492</v>
      </c>
      <c r="D918" s="184">
        <v>44579</v>
      </c>
      <c r="E918" s="185">
        <v>19.13</v>
      </c>
      <c r="F918" s="185">
        <v>-1.3409</v>
      </c>
      <c r="G918" s="185">
        <v>-0.67500000000000004</v>
      </c>
      <c r="H918" s="185">
        <v>-0.26069999999999999</v>
      </c>
      <c r="I918" s="185">
        <v>0.47270000000000001</v>
      </c>
      <c r="J918" s="185">
        <v>5.2255000000000003</v>
      </c>
      <c r="K918" s="185">
        <v>0.2621</v>
      </c>
      <c r="L918" s="185">
        <v>12.928000000000001</v>
      </c>
      <c r="M918" s="185">
        <v>29.606999999999999</v>
      </c>
      <c r="N918" s="185">
        <v>34.718299999999999</v>
      </c>
      <c r="O918" s="185"/>
      <c r="P918" s="185"/>
      <c r="Q918" s="185">
        <v>30.206700000000001</v>
      </c>
      <c r="R918" s="185">
        <v>28.9422</v>
      </c>
      <c r="S918" s="124"/>
      <c r="T918" s="127"/>
      <c r="U918" s="128"/>
      <c r="V918" s="128"/>
      <c r="W918" s="128"/>
      <c r="X918" s="128"/>
      <c r="Y918" s="128"/>
      <c r="Z918" s="128"/>
      <c r="AA918" s="128"/>
      <c r="AB918" s="128"/>
      <c r="AC918" s="128"/>
      <c r="AD918" s="128"/>
      <c r="AE918" s="128"/>
      <c r="AF918" s="128"/>
      <c r="AG918" s="128"/>
      <c r="AH918" s="128"/>
    </row>
    <row r="919" spans="1:34" x14ac:dyDescent="0.3">
      <c r="A919" s="181" t="s">
        <v>809</v>
      </c>
      <c r="B919" s="181" t="s">
        <v>852</v>
      </c>
      <c r="C919" s="181">
        <v>147490</v>
      </c>
      <c r="D919" s="184">
        <v>44579</v>
      </c>
      <c r="E919" s="185">
        <v>18.73</v>
      </c>
      <c r="F919" s="185">
        <v>-1.3171999999999999</v>
      </c>
      <c r="G919" s="185">
        <v>-0.68930000000000002</v>
      </c>
      <c r="H919" s="185">
        <v>-0.26619999999999999</v>
      </c>
      <c r="I919" s="185">
        <v>0.42899999999999999</v>
      </c>
      <c r="J919" s="185">
        <v>5.1656000000000004</v>
      </c>
      <c r="K919" s="185">
        <v>5.3400000000000003E-2</v>
      </c>
      <c r="L919" s="185">
        <v>12.5601</v>
      </c>
      <c r="M919" s="185">
        <v>28.9057</v>
      </c>
      <c r="N919" s="185">
        <v>33.785699999999999</v>
      </c>
      <c r="O919" s="185"/>
      <c r="P919" s="185"/>
      <c r="Q919" s="185">
        <v>29.091899999999999</v>
      </c>
      <c r="R919" s="185">
        <v>27.924199999999999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-1.2299750000000003</v>
      </c>
      <c r="G920" s="187">
        <v>-0.91800000000000015</v>
      </c>
      <c r="H920" s="187">
        <v>0.38289375000000003</v>
      </c>
      <c r="I920" s="187">
        <v>1.5896916666666672</v>
      </c>
      <c r="J920" s="187">
        <v>5.9089895833333328</v>
      </c>
      <c r="K920" s="187">
        <v>-0.63456041666666674</v>
      </c>
      <c r="L920" s="187">
        <v>13.933035416666668</v>
      </c>
      <c r="M920" s="187">
        <v>28.38274791666667</v>
      </c>
      <c r="N920" s="187">
        <v>33.759629166666663</v>
      </c>
      <c r="O920" s="187">
        <v>20.984670588235296</v>
      </c>
      <c r="P920" s="187">
        <v>17.019132142857146</v>
      </c>
      <c r="Q920" s="187">
        <v>21.350008333333335</v>
      </c>
      <c r="R920" s="187">
        <v>24.530369047619047</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-1.2118000000000002</v>
      </c>
      <c r="G921" s="187">
        <v>-0.92599999999999993</v>
      </c>
      <c r="H921" s="187">
        <v>0.35725000000000001</v>
      </c>
      <c r="I921" s="187">
        <v>1.5541499999999999</v>
      </c>
      <c r="J921" s="187">
        <v>5.9684499999999998</v>
      </c>
      <c r="K921" s="187">
        <v>-0.37334999999999996</v>
      </c>
      <c r="L921" s="187">
        <v>13.995200000000001</v>
      </c>
      <c r="M921" s="187">
        <v>29.035899999999998</v>
      </c>
      <c r="N921" s="187">
        <v>35.045549999999999</v>
      </c>
      <c r="O921" s="187">
        <v>20.357050000000001</v>
      </c>
      <c r="P921" s="187">
        <v>16.557649999999999</v>
      </c>
      <c r="Q921" s="187">
        <v>17.460450000000002</v>
      </c>
      <c r="R921" s="187">
        <v>24.388349999999999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853</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854</v>
      </c>
      <c r="B924" s="181" t="s">
        <v>855</v>
      </c>
      <c r="C924" s="181">
        <v>131301</v>
      </c>
      <c r="D924" s="184">
        <v>44579</v>
      </c>
      <c r="E924" s="185">
        <v>17.851800000000001</v>
      </c>
      <c r="F924" s="185">
        <v>42.372599999999998</v>
      </c>
      <c r="G924" s="185">
        <v>-15.1051</v>
      </c>
      <c r="H924" s="185">
        <v>-11.9481</v>
      </c>
      <c r="I924" s="185">
        <v>-12.2247</v>
      </c>
      <c r="J924" s="185">
        <v>-10.9915</v>
      </c>
      <c r="K924" s="185">
        <v>-0.49940000000000001</v>
      </c>
      <c r="L924" s="185">
        <v>-0.86019999999999996</v>
      </c>
      <c r="M924" s="185">
        <v>-4.2799999999999998E-2</v>
      </c>
      <c r="N924" s="185">
        <v>0.15820000000000001</v>
      </c>
      <c r="O924" s="185">
        <v>7.94</v>
      </c>
      <c r="P924" s="185">
        <v>6.1317000000000004</v>
      </c>
      <c r="Q924" s="185">
        <v>8.2413000000000007</v>
      </c>
      <c r="R924" s="185">
        <v>5.6835000000000004</v>
      </c>
      <c r="S924" s="124"/>
      <c r="T924" s="127"/>
      <c r="U924" s="128"/>
      <c r="V924" s="128"/>
      <c r="W924" s="128"/>
      <c r="X924" s="128"/>
      <c r="Y924" s="128"/>
      <c r="Z924" s="128"/>
      <c r="AA924" s="128"/>
      <c r="AB924" s="128"/>
      <c r="AC924" s="128"/>
      <c r="AD924" s="128"/>
      <c r="AE924" s="128"/>
      <c r="AF924" s="128"/>
      <c r="AG924" s="128"/>
      <c r="AH924" s="128"/>
    </row>
    <row r="925" spans="1:34" x14ac:dyDescent="0.3">
      <c r="A925" s="181" t="s">
        <v>854</v>
      </c>
      <c r="B925" s="181" t="s">
        <v>856</v>
      </c>
      <c r="C925" s="181">
        <v>131297</v>
      </c>
      <c r="D925" s="184">
        <v>44579</v>
      </c>
      <c r="E925" s="185">
        <v>17.549499999999998</v>
      </c>
      <c r="F925" s="185">
        <v>42.269500000000001</v>
      </c>
      <c r="G925" s="185">
        <v>-15.313000000000001</v>
      </c>
      <c r="H925" s="185">
        <v>-12.153499999999999</v>
      </c>
      <c r="I925" s="185">
        <v>-12.4343</v>
      </c>
      <c r="J925" s="185">
        <v>-11.1981</v>
      </c>
      <c r="K925" s="185">
        <v>-0.70860000000000001</v>
      </c>
      <c r="L925" s="185">
        <v>-1.0698000000000001</v>
      </c>
      <c r="M925" s="185">
        <v>-0.25330000000000003</v>
      </c>
      <c r="N925" s="185">
        <v>-5.2999999999999999E-2</v>
      </c>
      <c r="O925" s="185">
        <v>7.7084999999999999</v>
      </c>
      <c r="P925" s="185">
        <v>5.8921999999999999</v>
      </c>
      <c r="Q925" s="185">
        <v>7.9889999999999999</v>
      </c>
      <c r="R925" s="185">
        <v>5.4711999999999996</v>
      </c>
      <c r="S925" s="124"/>
      <c r="T925" s="127"/>
      <c r="U925" s="128"/>
      <c r="V925" s="128"/>
      <c r="W925" s="128"/>
      <c r="X925" s="128"/>
      <c r="Y925" s="128"/>
      <c r="Z925" s="128"/>
      <c r="AA925" s="128"/>
      <c r="AB925" s="128"/>
      <c r="AC925" s="128"/>
      <c r="AD925" s="128"/>
      <c r="AE925" s="128"/>
      <c r="AF925" s="128"/>
      <c r="AG925" s="128"/>
      <c r="AH925" s="128"/>
    </row>
    <row r="926" spans="1:34" x14ac:dyDescent="0.3">
      <c r="A926" s="181" t="s">
        <v>854</v>
      </c>
      <c r="B926" s="181" t="s">
        <v>857</v>
      </c>
      <c r="C926" s="181">
        <v>131051</v>
      </c>
      <c r="D926" s="184">
        <v>44579</v>
      </c>
      <c r="E926" s="185">
        <v>19.53</v>
      </c>
      <c r="F926" s="185">
        <v>2.9904999999999999</v>
      </c>
      <c r="G926" s="185">
        <v>-23.0229</v>
      </c>
      <c r="H926" s="185">
        <v>-9.3278999999999996</v>
      </c>
      <c r="I926" s="185">
        <v>-12.250299999999999</v>
      </c>
      <c r="J926" s="185">
        <v>-15.684699999999999</v>
      </c>
      <c r="K926" s="185">
        <v>-0.60650000000000004</v>
      </c>
      <c r="L926" s="185">
        <v>2.6518000000000002</v>
      </c>
      <c r="M926" s="185">
        <v>3.9613999999999998</v>
      </c>
      <c r="N926" s="185">
        <v>2.1898</v>
      </c>
      <c r="O926" s="185">
        <v>9.7044999999999995</v>
      </c>
      <c r="P926" s="185">
        <v>7.8958000000000004</v>
      </c>
      <c r="Q926" s="185">
        <v>9.5261999999999993</v>
      </c>
      <c r="R926" s="185">
        <v>7.5274999999999999</v>
      </c>
      <c r="S926" s="124"/>
      <c r="T926" s="127"/>
      <c r="U926" s="128"/>
      <c r="V926" s="128"/>
      <c r="W926" s="128"/>
      <c r="X926" s="128"/>
      <c r="Y926" s="128"/>
      <c r="Z926" s="128"/>
      <c r="AA926" s="128"/>
      <c r="AB926" s="128"/>
      <c r="AC926" s="128"/>
      <c r="AD926" s="128"/>
      <c r="AE926" s="128"/>
      <c r="AF926" s="128"/>
      <c r="AG926" s="128"/>
      <c r="AH926" s="128"/>
    </row>
    <row r="927" spans="1:34" x14ac:dyDescent="0.3">
      <c r="A927" s="181" t="s">
        <v>854</v>
      </c>
      <c r="B927" s="181" t="s">
        <v>858</v>
      </c>
      <c r="C927" s="181">
        <v>131061</v>
      </c>
      <c r="D927" s="184">
        <v>44579</v>
      </c>
      <c r="E927" s="185">
        <v>19.857399999999998</v>
      </c>
      <c r="F927" s="185">
        <v>3.125</v>
      </c>
      <c r="G927" s="185">
        <v>-22.872900000000001</v>
      </c>
      <c r="H927" s="185">
        <v>-9.1744000000000003</v>
      </c>
      <c r="I927" s="185">
        <v>-12.1013</v>
      </c>
      <c r="J927" s="185">
        <v>-15.530200000000001</v>
      </c>
      <c r="K927" s="185">
        <v>-0.44900000000000001</v>
      </c>
      <c r="L927" s="185">
        <v>2.8136999999999999</v>
      </c>
      <c r="M927" s="185">
        <v>4.1260000000000003</v>
      </c>
      <c r="N927" s="185">
        <v>2.3530000000000002</v>
      </c>
      <c r="O927" s="185">
        <v>9.8988999999999994</v>
      </c>
      <c r="P927" s="185">
        <v>8.0955999999999992</v>
      </c>
      <c r="Q927" s="185">
        <v>9.7741000000000007</v>
      </c>
      <c r="R927" s="185">
        <v>7.6994999999999996</v>
      </c>
      <c r="S927" s="124"/>
      <c r="T927" s="127"/>
      <c r="U927" s="128"/>
      <c r="V927" s="128"/>
      <c r="W927" s="128"/>
      <c r="X927" s="128"/>
      <c r="Y927" s="128"/>
      <c r="Z927" s="128"/>
      <c r="AA927" s="128"/>
      <c r="AB927" s="128"/>
      <c r="AC927" s="128"/>
      <c r="AD927" s="128"/>
      <c r="AE927" s="128"/>
      <c r="AF927" s="128"/>
      <c r="AG927" s="128"/>
      <c r="AH927" s="128"/>
    </row>
    <row r="928" spans="1:34" x14ac:dyDescent="0.3">
      <c r="A928" s="181" t="s">
        <v>854</v>
      </c>
      <c r="B928" s="181" t="s">
        <v>859</v>
      </c>
      <c r="C928" s="181">
        <v>118387</v>
      </c>
      <c r="D928" s="184">
        <v>44579</v>
      </c>
      <c r="E928" s="185">
        <v>36.700400000000002</v>
      </c>
      <c r="F928" s="185">
        <v>31.753399999999999</v>
      </c>
      <c r="G928" s="185">
        <v>-18.436199999999999</v>
      </c>
      <c r="H928" s="185">
        <v>-10.7331</v>
      </c>
      <c r="I928" s="185">
        <v>-12.0631</v>
      </c>
      <c r="J928" s="185">
        <v>-11.1713</v>
      </c>
      <c r="K928" s="185">
        <v>-0.4546</v>
      </c>
      <c r="L928" s="185">
        <v>2.1907999999999999</v>
      </c>
      <c r="M928" s="185">
        <v>3.149</v>
      </c>
      <c r="N928" s="185">
        <v>1.4126000000000001</v>
      </c>
      <c r="O928" s="185">
        <v>9.7532999999999994</v>
      </c>
      <c r="P928" s="185">
        <v>9.1714000000000002</v>
      </c>
      <c r="Q928" s="185">
        <v>9.8147000000000002</v>
      </c>
      <c r="R928" s="185">
        <v>7.0018000000000002</v>
      </c>
      <c r="S928" s="124"/>
      <c r="T928" s="127"/>
      <c r="U928" s="128"/>
      <c r="V928" s="128"/>
      <c r="W928" s="128"/>
      <c r="X928" s="128"/>
      <c r="Y928" s="128"/>
      <c r="Z928" s="128"/>
      <c r="AA928" s="128"/>
      <c r="AB928" s="128"/>
      <c r="AC928" s="128"/>
      <c r="AD928" s="128"/>
      <c r="AE928" s="128"/>
      <c r="AF928" s="128"/>
      <c r="AG928" s="128"/>
      <c r="AH928" s="128"/>
    </row>
    <row r="929" spans="1:34" x14ac:dyDescent="0.3">
      <c r="A929" s="181" t="s">
        <v>854</v>
      </c>
      <c r="B929" s="181" t="s">
        <v>860</v>
      </c>
      <c r="C929" s="181">
        <v>108753</v>
      </c>
      <c r="D929" s="184">
        <v>44579</v>
      </c>
      <c r="E929" s="185">
        <v>36.333100000000002</v>
      </c>
      <c r="F929" s="185">
        <v>31.6722</v>
      </c>
      <c r="G929" s="185">
        <v>-18.572199999999999</v>
      </c>
      <c r="H929" s="185">
        <v>-10.8842</v>
      </c>
      <c r="I929" s="185">
        <v>-12.212899999999999</v>
      </c>
      <c r="J929" s="185">
        <v>-11.3078</v>
      </c>
      <c r="K929" s="185">
        <v>-0.58660000000000001</v>
      </c>
      <c r="L929" s="185">
        <v>2.0575000000000001</v>
      </c>
      <c r="M929" s="185">
        <v>3.0156000000000001</v>
      </c>
      <c r="N929" s="185">
        <v>1.28</v>
      </c>
      <c r="O929" s="185">
        <v>9.6096000000000004</v>
      </c>
      <c r="P929" s="185">
        <v>9.0427999999999997</v>
      </c>
      <c r="Q929" s="185">
        <v>6.7060000000000004</v>
      </c>
      <c r="R929" s="185">
        <v>6.8597999999999999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81" t="s">
        <v>854</v>
      </c>
      <c r="B930" s="181" t="s">
        <v>861</v>
      </c>
      <c r="C930" s="181">
        <v>101002</v>
      </c>
      <c r="D930" s="184">
        <v>44579</v>
      </c>
      <c r="E930" s="185">
        <v>50.727600000000002</v>
      </c>
      <c r="F930" s="185">
        <v>11.3721</v>
      </c>
      <c r="G930" s="185">
        <v>-19.851700000000001</v>
      </c>
      <c r="H930" s="185">
        <v>-7.8925999999999998</v>
      </c>
      <c r="I930" s="185">
        <v>-10.8453</v>
      </c>
      <c r="J930" s="185">
        <v>-12.904999999999999</v>
      </c>
      <c r="K930" s="185">
        <v>0.36480000000000001</v>
      </c>
      <c r="L930" s="185">
        <v>3.4283000000000001</v>
      </c>
      <c r="M930" s="185">
        <v>3.8431999999999999</v>
      </c>
      <c r="N930" s="185">
        <v>1.9345000000000001</v>
      </c>
      <c r="O930" s="185">
        <v>8.6639999999999997</v>
      </c>
      <c r="P930" s="185">
        <v>8.0867000000000004</v>
      </c>
      <c r="Q930" s="185">
        <v>8.0081000000000007</v>
      </c>
      <c r="R930" s="185">
        <v>6.4941000000000004</v>
      </c>
      <c r="S930" s="124"/>
      <c r="T930" s="127"/>
      <c r="U930" s="128"/>
      <c r="V930" s="128"/>
      <c r="W930" s="128"/>
      <c r="X930" s="128"/>
      <c r="Y930" s="128"/>
      <c r="Z930" s="128"/>
      <c r="AA930" s="128"/>
      <c r="AB930" s="128"/>
      <c r="AC930" s="128"/>
      <c r="AD930" s="128"/>
      <c r="AE930" s="128"/>
      <c r="AF930" s="128"/>
      <c r="AG930" s="128"/>
      <c r="AH930" s="128"/>
    </row>
    <row r="931" spans="1:34" x14ac:dyDescent="0.3">
      <c r="A931" s="181" t="s">
        <v>854</v>
      </c>
      <c r="B931" s="181" t="s">
        <v>862</v>
      </c>
      <c r="C931" s="181">
        <v>120137</v>
      </c>
      <c r="D931" s="184">
        <v>44579</v>
      </c>
      <c r="E931" s="185">
        <v>52.166600000000003</v>
      </c>
      <c r="F931" s="185">
        <v>11.6884</v>
      </c>
      <c r="G931" s="185">
        <v>-19.549099999999999</v>
      </c>
      <c r="H931" s="185">
        <v>-7.5854999999999997</v>
      </c>
      <c r="I931" s="185">
        <v>-10.532500000000001</v>
      </c>
      <c r="J931" s="185">
        <v>-12.597899999999999</v>
      </c>
      <c r="K931" s="185">
        <v>0.67569999999999997</v>
      </c>
      <c r="L931" s="185">
        <v>3.7437999999999998</v>
      </c>
      <c r="M931" s="185">
        <v>4.1626000000000003</v>
      </c>
      <c r="N931" s="185">
        <v>2.2505999999999999</v>
      </c>
      <c r="O931" s="185">
        <v>8.9954999999999998</v>
      </c>
      <c r="P931" s="185">
        <v>8.4276999999999997</v>
      </c>
      <c r="Q931" s="185">
        <v>9.6085999999999991</v>
      </c>
      <c r="R931" s="185">
        <v>6.8212000000000002</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22.155462499999999</v>
      </c>
      <c r="G932" s="187">
        <v>-19.090387500000002</v>
      </c>
      <c r="H932" s="187">
        <v>-9.9624124999999992</v>
      </c>
      <c r="I932" s="187">
        <v>-11.83305</v>
      </c>
      <c r="J932" s="187">
        <v>-12.6733125</v>
      </c>
      <c r="K932" s="187">
        <v>-0.28302500000000008</v>
      </c>
      <c r="L932" s="187">
        <v>1.8694875</v>
      </c>
      <c r="M932" s="187">
        <v>2.7452125000000001</v>
      </c>
      <c r="N932" s="187">
        <v>1.4407125000000001</v>
      </c>
      <c r="O932" s="187">
        <v>9.0342875000000014</v>
      </c>
      <c r="P932" s="187">
        <v>7.8429875000000004</v>
      </c>
      <c r="Q932" s="187">
        <v>8.7085000000000008</v>
      </c>
      <c r="R932" s="187">
        <v>6.6948250000000007</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21.680300000000003</v>
      </c>
      <c r="G933" s="187">
        <v>-19.060649999999999</v>
      </c>
      <c r="H933" s="187">
        <v>-10.0305</v>
      </c>
      <c r="I933" s="187">
        <v>-12.1571</v>
      </c>
      <c r="J933" s="187">
        <v>-11.95285</v>
      </c>
      <c r="K933" s="187">
        <v>-0.47699999999999998</v>
      </c>
      <c r="L933" s="187">
        <v>2.4213</v>
      </c>
      <c r="M933" s="187">
        <v>3.4961000000000002</v>
      </c>
      <c r="N933" s="187">
        <v>1.6735500000000001</v>
      </c>
      <c r="O933" s="187">
        <v>9.3025500000000001</v>
      </c>
      <c r="P933" s="187">
        <v>8.091149999999999</v>
      </c>
      <c r="Q933" s="187">
        <v>8.8837499999999991</v>
      </c>
      <c r="R933" s="187">
        <v>6.8405000000000005</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863</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864</v>
      </c>
      <c r="B936" s="181" t="s">
        <v>865</v>
      </c>
      <c r="C936" s="181">
        <v>115127</v>
      </c>
      <c r="D936" s="184">
        <v>44579</v>
      </c>
      <c r="E936" s="185">
        <v>43.8108</v>
      </c>
      <c r="F936" s="185">
        <v>-122.06019999999999</v>
      </c>
      <c r="G936" s="185">
        <v>-11.6905</v>
      </c>
      <c r="H936" s="185">
        <v>47.997500000000002</v>
      </c>
      <c r="I936" s="185">
        <v>-7.0151000000000003</v>
      </c>
      <c r="J936" s="185">
        <v>-22.327300000000001</v>
      </c>
      <c r="K936" s="185">
        <v>5.0603999999999996</v>
      </c>
      <c r="L936" s="185">
        <v>-2.1614</v>
      </c>
      <c r="M936" s="185">
        <v>2.6280000000000001</v>
      </c>
      <c r="N936" s="185">
        <v>-2.0333000000000001</v>
      </c>
      <c r="O936" s="185">
        <v>13.2906</v>
      </c>
      <c r="P936" s="185">
        <v>9.3290000000000006</v>
      </c>
      <c r="Q936" s="185">
        <v>6.5244</v>
      </c>
      <c r="R936" s="185">
        <v>8.8704999999999998</v>
      </c>
      <c r="S936" s="124" t="s">
        <v>1964</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864</v>
      </c>
      <c r="B937" s="181" t="s">
        <v>866</v>
      </c>
      <c r="C937" s="181">
        <v>116796</v>
      </c>
      <c r="D937" s="184">
        <v>44579</v>
      </c>
      <c r="E937" s="185">
        <v>14.733700000000001</v>
      </c>
      <c r="F937" s="185">
        <v>-66.518299999999996</v>
      </c>
      <c r="G937" s="185">
        <v>-10.7636</v>
      </c>
      <c r="H937" s="185">
        <v>34.197400000000002</v>
      </c>
      <c r="I937" s="185">
        <v>7.9160000000000004</v>
      </c>
      <c r="J937" s="185">
        <v>-19.9361</v>
      </c>
      <c r="K937" s="185">
        <v>4.6117999999999997</v>
      </c>
      <c r="L937" s="185">
        <v>-2.4802</v>
      </c>
      <c r="M937" s="185">
        <v>2.1551999999999998</v>
      </c>
      <c r="N937" s="185">
        <v>-3.4121999999999999</v>
      </c>
      <c r="O937" s="185">
        <v>12.4939</v>
      </c>
      <c r="P937" s="185">
        <v>8.4922000000000004</v>
      </c>
      <c r="Q937" s="185">
        <v>4.0178000000000003</v>
      </c>
      <c r="R937" s="185">
        <v>8.3353000000000002</v>
      </c>
      <c r="S937" s="124" t="s">
        <v>1964</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864</v>
      </c>
      <c r="B938" s="181" t="s">
        <v>1853</v>
      </c>
      <c r="C938" s="181">
        <v>120546</v>
      </c>
      <c r="D938" s="184">
        <v>44579</v>
      </c>
      <c r="E938" s="185">
        <v>15.13</v>
      </c>
      <c r="F938" s="185">
        <v>-66.221299999999999</v>
      </c>
      <c r="G938" s="185">
        <v>-10.481999999999999</v>
      </c>
      <c r="H938" s="185">
        <v>34.517899999999997</v>
      </c>
      <c r="I938" s="185">
        <v>8.2108000000000008</v>
      </c>
      <c r="J938" s="185">
        <v>-19.641300000000001</v>
      </c>
      <c r="K938" s="185">
        <v>4.9702999999999999</v>
      </c>
      <c r="L938" s="185">
        <v>-2.0762999999999998</v>
      </c>
      <c r="M938" s="185">
        <v>2.5794999999999999</v>
      </c>
      <c r="N938" s="185">
        <v>-2.9990999999999999</v>
      </c>
      <c r="O938" s="185">
        <v>12.9123</v>
      </c>
      <c r="P938" s="185">
        <v>8.8511000000000006</v>
      </c>
      <c r="Q938" s="185">
        <v>3.9763000000000002</v>
      </c>
      <c r="R938" s="185">
        <v>8.7760999999999996</v>
      </c>
      <c r="S938" s="124" t="s">
        <v>1964</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864</v>
      </c>
      <c r="B939" s="181" t="s">
        <v>867</v>
      </c>
      <c r="C939" s="181">
        <v>113434</v>
      </c>
      <c r="D939" s="184">
        <v>44579</v>
      </c>
      <c r="E939" s="185">
        <v>41.544899999999998</v>
      </c>
      <c r="F939" s="185">
        <v>-121.5391</v>
      </c>
      <c r="G939" s="185">
        <v>-11.5824</v>
      </c>
      <c r="H939" s="185">
        <v>47.916600000000003</v>
      </c>
      <c r="I939" s="185">
        <v>-6.9222999999999999</v>
      </c>
      <c r="J939" s="185">
        <v>-21.9693</v>
      </c>
      <c r="K939" s="185">
        <v>5.1707999999999998</v>
      </c>
      <c r="L939" s="185">
        <v>-2.1147999999999998</v>
      </c>
      <c r="M939" s="185">
        <v>2.6168999999999998</v>
      </c>
      <c r="N939" s="185">
        <v>-1.9864999999999999</v>
      </c>
      <c r="O939" s="185">
        <v>13.2736</v>
      </c>
      <c r="P939" s="185">
        <v>8.9498999999999995</v>
      </c>
      <c r="Q939" s="185">
        <v>6.6196000000000002</v>
      </c>
      <c r="R939" s="185">
        <v>8.6527999999999992</v>
      </c>
      <c r="S939" s="124" t="s">
        <v>1964</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864</v>
      </c>
      <c r="B940" s="181" t="s">
        <v>1854</v>
      </c>
      <c r="C940" s="181">
        <v>120473</v>
      </c>
      <c r="D940" s="184">
        <v>44579</v>
      </c>
      <c r="E940" s="185">
        <v>15.847</v>
      </c>
      <c r="F940" s="185">
        <v>-104.72799999999999</v>
      </c>
      <c r="G940" s="185">
        <v>-17.528700000000001</v>
      </c>
      <c r="H940" s="185">
        <v>30.2819</v>
      </c>
      <c r="I940" s="185">
        <v>1.3662000000000001</v>
      </c>
      <c r="J940" s="185">
        <v>-19.372699999999998</v>
      </c>
      <c r="K940" s="185">
        <v>5.1147999999999998</v>
      </c>
      <c r="L940" s="185">
        <v>-1.4175</v>
      </c>
      <c r="M940" s="185">
        <v>2.0529000000000002</v>
      </c>
      <c r="N940" s="185">
        <v>-2.637</v>
      </c>
      <c r="O940" s="185">
        <v>13.4724</v>
      </c>
      <c r="P940" s="185">
        <v>9.7516999999999996</v>
      </c>
      <c r="Q940" s="185">
        <v>3.6642999999999999</v>
      </c>
      <c r="R940" s="185">
        <v>9.1782000000000004</v>
      </c>
      <c r="S940" s="124" t="s">
        <v>1964</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864</v>
      </c>
      <c r="B941" s="181" t="s">
        <v>868</v>
      </c>
      <c r="C941" s="181">
        <v>115897</v>
      </c>
      <c r="D941" s="184">
        <v>44579</v>
      </c>
      <c r="E941" s="185">
        <v>14.680999999999999</v>
      </c>
      <c r="F941" s="185">
        <v>-105.3588</v>
      </c>
      <c r="G941" s="185">
        <v>-17.9895</v>
      </c>
      <c r="H941" s="185">
        <v>29.826499999999999</v>
      </c>
      <c r="I941" s="185">
        <v>0.90600000000000003</v>
      </c>
      <c r="J941" s="185">
        <v>-19.811399999999999</v>
      </c>
      <c r="K941" s="185">
        <v>4.6839000000000004</v>
      </c>
      <c r="L941" s="185">
        <v>-1.8366</v>
      </c>
      <c r="M941" s="185">
        <v>1.6182000000000001</v>
      </c>
      <c r="N941" s="185">
        <v>-2.8681000000000001</v>
      </c>
      <c r="O941" s="185">
        <v>13.194000000000001</v>
      </c>
      <c r="P941" s="185">
        <v>9.2723999999999993</v>
      </c>
      <c r="Q941" s="185">
        <v>3.8153000000000001</v>
      </c>
      <c r="R941" s="185">
        <v>8.8605999999999998</v>
      </c>
      <c r="S941" s="124" t="s">
        <v>1964</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864</v>
      </c>
      <c r="B942" s="181" t="s">
        <v>1855</v>
      </c>
      <c r="C942" s="181">
        <v>119277</v>
      </c>
      <c r="D942" s="184">
        <v>44579</v>
      </c>
      <c r="E942" s="185">
        <v>17.518599999999999</v>
      </c>
      <c r="F942" s="185">
        <v>-235.572</v>
      </c>
      <c r="G942" s="185">
        <v>-140.47139999999999</v>
      </c>
      <c r="H942" s="185">
        <v>13.1592</v>
      </c>
      <c r="I942" s="185">
        <v>-79.514099999999999</v>
      </c>
      <c r="J942" s="185">
        <v>-39.346200000000003</v>
      </c>
      <c r="K942" s="185">
        <v>-22.024799999999999</v>
      </c>
      <c r="L942" s="185">
        <v>-16.778400000000001</v>
      </c>
      <c r="M942" s="185">
        <v>-16.581299999999999</v>
      </c>
      <c r="N942" s="185">
        <v>-8.6812000000000005</v>
      </c>
      <c r="O942" s="185">
        <v>15.7172</v>
      </c>
      <c r="P942" s="185">
        <v>5.173</v>
      </c>
      <c r="Q942" s="185">
        <v>-0.17319999999999999</v>
      </c>
      <c r="R942" s="185">
        <v>8.4390000000000001</v>
      </c>
      <c r="S942" s="124"/>
      <c r="T942" s="127"/>
      <c r="U942" s="128"/>
      <c r="V942" s="128"/>
      <c r="W942" s="128"/>
      <c r="X942" s="128"/>
      <c r="Y942" s="128"/>
      <c r="Z942" s="128"/>
      <c r="AA942" s="128"/>
      <c r="AB942" s="128"/>
      <c r="AC942" s="128"/>
      <c r="AD942" s="128"/>
      <c r="AE942" s="128"/>
      <c r="AF942" s="128"/>
      <c r="AG942" s="128"/>
      <c r="AH942" s="128"/>
    </row>
    <row r="943" spans="1:34" x14ac:dyDescent="0.3">
      <c r="A943" s="181" t="s">
        <v>864</v>
      </c>
      <c r="B943" s="181" t="s">
        <v>869</v>
      </c>
      <c r="C943" s="181">
        <v>106597</v>
      </c>
      <c r="D943" s="184">
        <v>44579</v>
      </c>
      <c r="E943" s="185">
        <v>16.763100000000001</v>
      </c>
      <c r="F943" s="185">
        <v>-236.23339999999999</v>
      </c>
      <c r="G943" s="185">
        <v>-141.26929999999999</v>
      </c>
      <c r="H943" s="185">
        <v>12.347</v>
      </c>
      <c r="I943" s="185">
        <v>-80.298400000000001</v>
      </c>
      <c r="J943" s="185">
        <v>-40.144399999999997</v>
      </c>
      <c r="K943" s="185">
        <v>-22.804500000000001</v>
      </c>
      <c r="L943" s="185">
        <v>-17.418700000000001</v>
      </c>
      <c r="M943" s="185">
        <v>-17.163699999999999</v>
      </c>
      <c r="N943" s="185">
        <v>-9.2984000000000009</v>
      </c>
      <c r="O943" s="185">
        <v>15.055300000000001</v>
      </c>
      <c r="P943" s="185">
        <v>4.6146000000000003</v>
      </c>
      <c r="Q943" s="185">
        <v>3.6638999999999999</v>
      </c>
      <c r="R943" s="185">
        <v>7.7988999999999997</v>
      </c>
      <c r="S943" s="124"/>
      <c r="T943" s="127"/>
      <c r="U943" s="128"/>
      <c r="V943" s="128"/>
      <c r="W943" s="128"/>
      <c r="X943" s="128"/>
      <c r="Y943" s="128"/>
      <c r="Z943" s="128"/>
      <c r="AA943" s="128"/>
      <c r="AB943" s="128"/>
      <c r="AC943" s="128"/>
      <c r="AD943" s="128"/>
      <c r="AE943" s="128"/>
      <c r="AF943" s="128"/>
      <c r="AG943" s="128"/>
      <c r="AH943" s="128"/>
    </row>
    <row r="944" spans="1:34" x14ac:dyDescent="0.3">
      <c r="A944" s="181" t="s">
        <v>864</v>
      </c>
      <c r="B944" s="181" t="s">
        <v>870</v>
      </c>
      <c r="C944" s="181">
        <v>113049</v>
      </c>
      <c r="D944" s="184">
        <v>44579</v>
      </c>
      <c r="E944" s="185">
        <v>42.6768</v>
      </c>
      <c r="F944" s="185">
        <v>-121.7246</v>
      </c>
      <c r="G944" s="185">
        <v>-11.6808</v>
      </c>
      <c r="H944" s="185">
        <v>47.841099999999997</v>
      </c>
      <c r="I944" s="185">
        <v>-6.9701000000000004</v>
      </c>
      <c r="J944" s="185">
        <v>-21.953099999999999</v>
      </c>
      <c r="K944" s="185">
        <v>5.1092000000000004</v>
      </c>
      <c r="L944" s="185">
        <v>-2.1709000000000001</v>
      </c>
      <c r="M944" s="185">
        <v>2.5465</v>
      </c>
      <c r="N944" s="185">
        <v>-2.1065</v>
      </c>
      <c r="O944" s="185">
        <v>12.9559</v>
      </c>
      <c r="P944" s="185">
        <v>9.3359000000000005</v>
      </c>
      <c r="Q944" s="185">
        <v>7.8357000000000001</v>
      </c>
      <c r="R944" s="185">
        <v>8.7547999999999995</v>
      </c>
      <c r="S944" s="124" t="s">
        <v>1964</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864</v>
      </c>
      <c r="B945" s="181" t="s">
        <v>871</v>
      </c>
      <c r="C945" s="181">
        <v>115934</v>
      </c>
      <c r="D945" s="184">
        <v>44579</v>
      </c>
      <c r="E945" s="185">
        <v>15.108700000000001</v>
      </c>
      <c r="F945" s="185">
        <v>-77.383600000000001</v>
      </c>
      <c r="G945" s="185">
        <v>-21.811</v>
      </c>
      <c r="H945" s="185">
        <v>35.406300000000002</v>
      </c>
      <c r="I945" s="185">
        <v>0.20710000000000001</v>
      </c>
      <c r="J945" s="185">
        <v>-18.873200000000001</v>
      </c>
      <c r="K945" s="185">
        <v>3.7347000000000001</v>
      </c>
      <c r="L945" s="185">
        <v>-2.0665</v>
      </c>
      <c r="M945" s="185">
        <v>1.6791</v>
      </c>
      <c r="N945" s="185">
        <v>-3.0636000000000001</v>
      </c>
      <c r="O945" s="185">
        <v>12.645200000000001</v>
      </c>
      <c r="P945" s="185">
        <v>8.9992999999999999</v>
      </c>
      <c r="Q945" s="185">
        <v>4.1199000000000003</v>
      </c>
      <c r="R945" s="185">
        <v>8.7354000000000003</v>
      </c>
      <c r="S945" s="124" t="s">
        <v>1964</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864</v>
      </c>
      <c r="B946" s="181" t="s">
        <v>1856</v>
      </c>
      <c r="C946" s="181">
        <v>119132</v>
      </c>
      <c r="D946" s="184">
        <v>44579</v>
      </c>
      <c r="E946" s="185">
        <v>15.644600000000001</v>
      </c>
      <c r="F946" s="185">
        <v>-77.061700000000002</v>
      </c>
      <c r="G946" s="185">
        <v>-21.472000000000001</v>
      </c>
      <c r="H946" s="185">
        <v>35.806899999999999</v>
      </c>
      <c r="I946" s="185">
        <v>0.60009999999999997</v>
      </c>
      <c r="J946" s="185">
        <v>-18.5123</v>
      </c>
      <c r="K946" s="185">
        <v>4.1409000000000002</v>
      </c>
      <c r="L946" s="185">
        <v>-1.6677999999999999</v>
      </c>
      <c r="M946" s="185">
        <v>2.0920000000000001</v>
      </c>
      <c r="N946" s="185">
        <v>-2.6896</v>
      </c>
      <c r="O946" s="185">
        <v>13.092700000000001</v>
      </c>
      <c r="P946" s="185">
        <v>9.4550999999999998</v>
      </c>
      <c r="Q946" s="185">
        <v>3.9561999999999999</v>
      </c>
      <c r="R946" s="185">
        <v>9.1781000000000006</v>
      </c>
      <c r="S946" s="124" t="s">
        <v>1964</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864</v>
      </c>
      <c r="B947" s="181" t="s">
        <v>872</v>
      </c>
      <c r="C947" s="181">
        <v>113076</v>
      </c>
      <c r="D947" s="184">
        <v>44579</v>
      </c>
      <c r="E947" s="185">
        <v>42.601999999999997</v>
      </c>
      <c r="F947" s="185">
        <v>-121.76739999999999</v>
      </c>
      <c r="G947" s="185">
        <v>-11.5304</v>
      </c>
      <c r="H947" s="185">
        <v>47.988199999999999</v>
      </c>
      <c r="I947" s="185">
        <v>-6.8544</v>
      </c>
      <c r="J947" s="185">
        <v>-21.859500000000001</v>
      </c>
      <c r="K947" s="185">
        <v>5.2129000000000003</v>
      </c>
      <c r="L947" s="185">
        <v>-2.0737000000000001</v>
      </c>
      <c r="M947" s="185">
        <v>2.6078999999999999</v>
      </c>
      <c r="N947" s="185">
        <v>-2.0798999999999999</v>
      </c>
      <c r="O947" s="185">
        <v>12.977</v>
      </c>
      <c r="P947" s="185">
        <v>8.9793000000000003</v>
      </c>
      <c r="Q947" s="185">
        <v>7.37</v>
      </c>
      <c r="R947" s="185">
        <v>8.4490999999999996</v>
      </c>
      <c r="S947" s="124" t="s">
        <v>1964</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864</v>
      </c>
      <c r="B948" s="181" t="s">
        <v>873</v>
      </c>
      <c r="C948" s="181">
        <v>115833</v>
      </c>
      <c r="D948" s="184">
        <v>44579</v>
      </c>
      <c r="E948" s="185">
        <v>15.6622</v>
      </c>
      <c r="F948" s="185">
        <v>24.9529</v>
      </c>
      <c r="G948" s="185">
        <v>12.309699999999999</v>
      </c>
      <c r="H948" s="185">
        <v>60.077500000000001</v>
      </c>
      <c r="I948" s="185">
        <v>6.2070999999999996</v>
      </c>
      <c r="J948" s="185">
        <v>-15.7858</v>
      </c>
      <c r="K948" s="185">
        <v>5.5792999999999999</v>
      </c>
      <c r="L948" s="185">
        <v>-1.2116</v>
      </c>
      <c r="M948" s="185">
        <v>2.3210000000000002</v>
      </c>
      <c r="N948" s="185">
        <v>-2.7469999999999999</v>
      </c>
      <c r="O948" s="185">
        <v>12.8553</v>
      </c>
      <c r="P948" s="185">
        <v>8.5190999999999999</v>
      </c>
      <c r="Q948" s="185">
        <v>4.4612999999999996</v>
      </c>
      <c r="R948" s="185">
        <v>8.3979999999999997</v>
      </c>
      <c r="S948" s="124" t="s">
        <v>1964</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864</v>
      </c>
      <c r="B949" s="181" t="s">
        <v>1857</v>
      </c>
      <c r="C949" s="181">
        <v>120685</v>
      </c>
      <c r="D949" s="184">
        <v>44579</v>
      </c>
      <c r="E949" s="185">
        <v>16.071999999999999</v>
      </c>
      <c r="F949" s="185">
        <v>25.680700000000002</v>
      </c>
      <c r="G949" s="185">
        <v>12.7925</v>
      </c>
      <c r="H949" s="185">
        <v>60.552999999999997</v>
      </c>
      <c r="I949" s="185">
        <v>6.6679000000000004</v>
      </c>
      <c r="J949" s="185">
        <v>-15.347200000000001</v>
      </c>
      <c r="K949" s="185">
        <v>6.0270000000000001</v>
      </c>
      <c r="L949" s="185">
        <v>-0.77229999999999999</v>
      </c>
      <c r="M949" s="185">
        <v>2.7690999999999999</v>
      </c>
      <c r="N949" s="185">
        <v>-2.3216000000000001</v>
      </c>
      <c r="O949" s="185">
        <v>13.236499999999999</v>
      </c>
      <c r="P949" s="185">
        <v>8.8272999999999993</v>
      </c>
      <c r="Q949" s="185">
        <v>3.9628000000000001</v>
      </c>
      <c r="R949" s="185">
        <v>8.7680000000000007</v>
      </c>
      <c r="S949" s="124" t="s">
        <v>1964</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864</v>
      </c>
      <c r="B950" s="181" t="s">
        <v>874</v>
      </c>
      <c r="C950" s="181">
        <v>115939</v>
      </c>
      <c r="D950" s="184">
        <v>44579</v>
      </c>
      <c r="E950" s="185">
        <v>4427.9997999999996</v>
      </c>
      <c r="F950" s="185">
        <v>-123.1645</v>
      </c>
      <c r="G950" s="185">
        <v>-11.5472</v>
      </c>
      <c r="H950" s="185">
        <v>48.847099999999998</v>
      </c>
      <c r="I950" s="185">
        <v>-6.7801</v>
      </c>
      <c r="J950" s="185">
        <v>-21.991099999999999</v>
      </c>
      <c r="K950" s="185">
        <v>5.4747000000000003</v>
      </c>
      <c r="L950" s="185">
        <v>-1.9294</v>
      </c>
      <c r="M950" s="185">
        <v>2.8628</v>
      </c>
      <c r="N950" s="185">
        <v>-1.8362000000000001</v>
      </c>
      <c r="O950" s="185">
        <v>13.136900000000001</v>
      </c>
      <c r="P950" s="185">
        <v>9.5130999999999997</v>
      </c>
      <c r="Q950" s="185">
        <v>4.2312000000000003</v>
      </c>
      <c r="R950" s="185">
        <v>8.6587999999999994</v>
      </c>
      <c r="S950" s="124" t="s">
        <v>1964</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864</v>
      </c>
      <c r="B951" s="181" t="s">
        <v>875</v>
      </c>
      <c r="C951" s="181">
        <v>117714</v>
      </c>
      <c r="D951" s="184">
        <v>44579</v>
      </c>
      <c r="E951" s="185">
        <v>12.998900000000001</v>
      </c>
      <c r="F951" s="185">
        <v>-251.80680000000001</v>
      </c>
      <c r="G951" s="185">
        <v>-127.63500000000001</v>
      </c>
      <c r="H951" s="185">
        <v>15.328099999999999</v>
      </c>
      <c r="I951" s="185">
        <v>-5.5838000000000001</v>
      </c>
      <c r="J951" s="185">
        <v>-26.090900000000001</v>
      </c>
      <c r="K951" s="185">
        <v>3.6375999999999999</v>
      </c>
      <c r="L951" s="185">
        <v>-2.0585</v>
      </c>
      <c r="M951" s="185">
        <v>2.3462000000000001</v>
      </c>
      <c r="N951" s="185">
        <v>-4.1513</v>
      </c>
      <c r="O951" s="185">
        <v>11.9335</v>
      </c>
      <c r="P951" s="185">
        <v>8.0097000000000005</v>
      </c>
      <c r="Q951" s="185">
        <v>2.8187000000000002</v>
      </c>
      <c r="R951" s="185">
        <v>7.5526</v>
      </c>
      <c r="S951" s="124" t="s">
        <v>1964</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864</v>
      </c>
      <c r="B952" s="181" t="s">
        <v>1858</v>
      </c>
      <c r="C952" s="181">
        <v>118343</v>
      </c>
      <c r="D952" s="184">
        <v>44579</v>
      </c>
      <c r="E952" s="185">
        <v>13.505699999999999</v>
      </c>
      <c r="F952" s="185">
        <v>-251.4854</v>
      </c>
      <c r="G952" s="185">
        <v>-127.2478</v>
      </c>
      <c r="H952" s="185">
        <v>15.722099999999999</v>
      </c>
      <c r="I952" s="185">
        <v>-5.1825000000000001</v>
      </c>
      <c r="J952" s="185">
        <v>-25.682400000000001</v>
      </c>
      <c r="K952" s="185">
        <v>4.0446999999999997</v>
      </c>
      <c r="L952" s="185">
        <v>-1.6554</v>
      </c>
      <c r="M952" s="185">
        <v>2.7622</v>
      </c>
      <c r="N952" s="185">
        <v>-3.7753999999999999</v>
      </c>
      <c r="O952" s="185">
        <v>12.404999999999999</v>
      </c>
      <c r="P952" s="185">
        <v>8.5236999999999998</v>
      </c>
      <c r="Q952" s="185">
        <v>3.3786999999999998</v>
      </c>
      <c r="R952" s="185">
        <v>7.9714999999999998</v>
      </c>
      <c r="S952" s="124" t="s">
        <v>1964</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864</v>
      </c>
      <c r="B953" s="181" t="s">
        <v>876</v>
      </c>
      <c r="C953" s="181">
        <v>112368</v>
      </c>
      <c r="D953" s="184">
        <v>44579</v>
      </c>
      <c r="E953" s="185">
        <v>4323.9443000000001</v>
      </c>
      <c r="F953" s="185">
        <v>-122.4871</v>
      </c>
      <c r="G953" s="185">
        <v>-11.698399999999999</v>
      </c>
      <c r="H953" s="185">
        <v>48.235900000000001</v>
      </c>
      <c r="I953" s="185">
        <v>-6.9386999999999999</v>
      </c>
      <c r="J953" s="185">
        <v>-22.0015</v>
      </c>
      <c r="K953" s="185">
        <v>5.2156000000000002</v>
      </c>
      <c r="L953" s="185">
        <v>-2.1175999999999999</v>
      </c>
      <c r="M953" s="185">
        <v>2.6577000000000002</v>
      </c>
      <c r="N953" s="185">
        <v>-1.9942</v>
      </c>
      <c r="O953" s="185">
        <v>13.329599999999999</v>
      </c>
      <c r="P953" s="185">
        <v>9.3511000000000006</v>
      </c>
      <c r="Q953" s="185">
        <v>8.2774999999999999</v>
      </c>
      <c r="R953" s="185">
        <v>8.8422000000000001</v>
      </c>
      <c r="S953" s="124" t="s">
        <v>1964</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864</v>
      </c>
      <c r="B954" s="181" t="s">
        <v>877</v>
      </c>
      <c r="C954" s="181">
        <v>116077</v>
      </c>
      <c r="D954" s="184">
        <v>44579</v>
      </c>
      <c r="E954" s="185">
        <v>14.3344</v>
      </c>
      <c r="F954" s="185">
        <v>-47.808199999999999</v>
      </c>
      <c r="G954" s="185">
        <v>-53.601599999999998</v>
      </c>
      <c r="H954" s="185">
        <v>65.004099999999994</v>
      </c>
      <c r="I954" s="185">
        <v>4.6645000000000003</v>
      </c>
      <c r="J954" s="185">
        <v>-19.375299999999999</v>
      </c>
      <c r="K954" s="185">
        <v>5.5</v>
      </c>
      <c r="L954" s="185">
        <v>-1.2121999999999999</v>
      </c>
      <c r="M954" s="185">
        <v>2.4638</v>
      </c>
      <c r="N954" s="185">
        <v>-3.5188000000000001</v>
      </c>
      <c r="O954" s="185">
        <v>12.6099</v>
      </c>
      <c r="P954" s="185">
        <v>8.7574000000000005</v>
      </c>
      <c r="Q954" s="185">
        <v>3.6189</v>
      </c>
      <c r="R954" s="185">
        <v>7.2240000000000002</v>
      </c>
      <c r="S954" s="124" t="s">
        <v>1964</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864</v>
      </c>
      <c r="B955" s="181" t="s">
        <v>1859</v>
      </c>
      <c r="C955" s="181">
        <v>120531</v>
      </c>
      <c r="D955" s="184">
        <v>44579</v>
      </c>
      <c r="E955" s="185">
        <v>14.7346</v>
      </c>
      <c r="F955" s="185">
        <v>-47.252600000000001</v>
      </c>
      <c r="G955" s="185">
        <v>-53.256</v>
      </c>
      <c r="H955" s="185">
        <v>65.356800000000007</v>
      </c>
      <c r="I955" s="185">
        <v>4.9638</v>
      </c>
      <c r="J955" s="185">
        <v>-19.052399999999999</v>
      </c>
      <c r="K955" s="185">
        <v>6.0023</v>
      </c>
      <c r="L955" s="185">
        <v>-0.79979999999999996</v>
      </c>
      <c r="M955" s="185">
        <v>2.8635999999999999</v>
      </c>
      <c r="N955" s="185">
        <v>-3.1427999999999998</v>
      </c>
      <c r="O955" s="185">
        <v>13.051299999999999</v>
      </c>
      <c r="P955" s="185">
        <v>9.1329999999999991</v>
      </c>
      <c r="Q955" s="185">
        <v>3.8041</v>
      </c>
      <c r="R955" s="185">
        <v>7.6520999999999999</v>
      </c>
      <c r="S955" s="124" t="s">
        <v>1964</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864</v>
      </c>
      <c r="B956" s="181" t="s">
        <v>878</v>
      </c>
      <c r="C956" s="181">
        <v>106193</v>
      </c>
      <c r="D956" s="184">
        <v>44579</v>
      </c>
      <c r="E956" s="185">
        <v>41.644599999999997</v>
      </c>
      <c r="F956" s="185">
        <v>-121.59739999999999</v>
      </c>
      <c r="G956" s="185">
        <v>-11.5984</v>
      </c>
      <c r="H956" s="185">
        <v>47.915599999999998</v>
      </c>
      <c r="I956" s="185">
        <v>-6.9368999999999996</v>
      </c>
      <c r="J956" s="185">
        <v>-21.925599999999999</v>
      </c>
      <c r="K956" s="185">
        <v>5.1436000000000002</v>
      </c>
      <c r="L956" s="185">
        <v>-2.137</v>
      </c>
      <c r="M956" s="185">
        <v>2.5857000000000001</v>
      </c>
      <c r="N956" s="185">
        <v>-2.0606</v>
      </c>
      <c r="O956" s="185">
        <v>13.196400000000001</v>
      </c>
      <c r="P956" s="185">
        <v>9.2585999999999995</v>
      </c>
      <c r="Q956" s="185">
        <v>11.3238</v>
      </c>
      <c r="R956" s="185">
        <v>8.7311999999999994</v>
      </c>
      <c r="S956" s="124"/>
      <c r="T956" s="127"/>
      <c r="U956" s="128"/>
      <c r="V956" s="128"/>
      <c r="W956" s="128"/>
      <c r="X956" s="128"/>
      <c r="Y956" s="128"/>
      <c r="Z956" s="128"/>
      <c r="AA956" s="128"/>
      <c r="AB956" s="128"/>
      <c r="AC956" s="128"/>
      <c r="AD956" s="128"/>
      <c r="AE956" s="128"/>
      <c r="AF956" s="128"/>
      <c r="AG956" s="128"/>
      <c r="AH956" s="128"/>
    </row>
    <row r="957" spans="1:34" x14ac:dyDescent="0.3">
      <c r="A957" s="181" t="s">
        <v>864</v>
      </c>
      <c r="B957" s="181" t="s">
        <v>879</v>
      </c>
      <c r="C957" s="181">
        <v>114758</v>
      </c>
      <c r="D957" s="184">
        <v>44579</v>
      </c>
      <c r="E957" s="185">
        <v>19.652799999999999</v>
      </c>
      <c r="F957" s="185">
        <v>25.6479</v>
      </c>
      <c r="G957" s="185">
        <v>6.0865</v>
      </c>
      <c r="H957" s="185">
        <v>39.107500000000002</v>
      </c>
      <c r="I957" s="185">
        <v>-2.7035</v>
      </c>
      <c r="J957" s="185">
        <v>-21.122299999999999</v>
      </c>
      <c r="K957" s="185">
        <v>4.7766000000000002</v>
      </c>
      <c r="L957" s="185">
        <v>-1.5661</v>
      </c>
      <c r="M957" s="185">
        <v>2.0952000000000002</v>
      </c>
      <c r="N957" s="185">
        <v>-2.4094000000000002</v>
      </c>
      <c r="O957" s="185">
        <v>13.4505</v>
      </c>
      <c r="P957" s="185">
        <v>9.5138999999999996</v>
      </c>
      <c r="Q957" s="185">
        <v>6.4389000000000003</v>
      </c>
      <c r="R957" s="185">
        <v>8.8902000000000001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81" t="s">
        <v>864</v>
      </c>
      <c r="B958" s="181" t="s">
        <v>1860</v>
      </c>
      <c r="C958" s="181">
        <v>119781</v>
      </c>
      <c r="D958" s="184">
        <v>44579</v>
      </c>
      <c r="E958" s="185">
        <v>20.454499999999999</v>
      </c>
      <c r="F958" s="185">
        <v>25.892900000000001</v>
      </c>
      <c r="G958" s="185">
        <v>6.4284999999999997</v>
      </c>
      <c r="H958" s="185">
        <v>39.478000000000002</v>
      </c>
      <c r="I958" s="185">
        <v>-2.3559000000000001</v>
      </c>
      <c r="J958" s="185">
        <v>-20.771599999999999</v>
      </c>
      <c r="K958" s="185">
        <v>5.1816000000000004</v>
      </c>
      <c r="L958" s="185">
        <v>-1.1738999999999999</v>
      </c>
      <c r="M958" s="185">
        <v>2.5009999999999999</v>
      </c>
      <c r="N958" s="185">
        <v>-2.0162</v>
      </c>
      <c r="O958" s="185">
        <v>13.926500000000001</v>
      </c>
      <c r="P958" s="185">
        <v>9.9838000000000005</v>
      </c>
      <c r="Q958" s="185">
        <v>4.0446999999999997</v>
      </c>
      <c r="R958" s="185">
        <v>9.3140999999999998</v>
      </c>
      <c r="S958" s="124"/>
      <c r="T958" s="127"/>
      <c r="U958" s="128"/>
      <c r="V958" s="128"/>
      <c r="W958" s="128"/>
      <c r="X958" s="128"/>
      <c r="Y958" s="128"/>
      <c r="Z958" s="128"/>
      <c r="AA958" s="128"/>
      <c r="AB958" s="128"/>
      <c r="AC958" s="128"/>
      <c r="AD958" s="128"/>
      <c r="AE958" s="128"/>
      <c r="AF958" s="128"/>
      <c r="AG958" s="128"/>
      <c r="AH958" s="128"/>
    </row>
    <row r="959" spans="1:34" x14ac:dyDescent="0.3">
      <c r="A959" s="181" t="s">
        <v>864</v>
      </c>
      <c r="B959" s="181" t="s">
        <v>880</v>
      </c>
      <c r="C959" s="181">
        <v>140088</v>
      </c>
      <c r="D959" s="184">
        <v>44579</v>
      </c>
      <c r="E959" s="185">
        <v>41.597999999999999</v>
      </c>
      <c r="F959" s="185">
        <v>-61.143099999999997</v>
      </c>
      <c r="G959" s="185">
        <v>3.5110999999999999</v>
      </c>
      <c r="H959" s="185">
        <v>47.140099999999997</v>
      </c>
      <c r="I959" s="185">
        <v>-2.7923</v>
      </c>
      <c r="J959" s="185">
        <v>-20.4099</v>
      </c>
      <c r="K959" s="185">
        <v>5.4423000000000004</v>
      </c>
      <c r="L959" s="185">
        <v>-2.0714999999999999</v>
      </c>
      <c r="M959" s="185">
        <v>1.7054</v>
      </c>
      <c r="N959" s="185">
        <v>-2.6036000000000001</v>
      </c>
      <c r="O959" s="185">
        <v>12.9976</v>
      </c>
      <c r="P959" s="185">
        <v>9.1120999999999999</v>
      </c>
      <c r="Q959" s="185">
        <v>10.4693</v>
      </c>
      <c r="R959" s="185">
        <v>8.5266000000000002</v>
      </c>
      <c r="S959" s="124" t="s">
        <v>1964</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864</v>
      </c>
      <c r="B960" s="181" t="s">
        <v>881</v>
      </c>
      <c r="C960" s="181">
        <v>114616</v>
      </c>
      <c r="D960" s="184">
        <v>44579</v>
      </c>
      <c r="E960" s="185">
        <v>19.418500000000002</v>
      </c>
      <c r="F960" s="185">
        <v>-9.0200999999999993</v>
      </c>
      <c r="G960" s="185">
        <v>-2.5838000000000001</v>
      </c>
      <c r="H960" s="185">
        <v>38.819699999999997</v>
      </c>
      <c r="I960" s="185">
        <v>3.4011999999999998</v>
      </c>
      <c r="J960" s="185">
        <v>-17.12</v>
      </c>
      <c r="K960" s="185">
        <v>4.8329000000000004</v>
      </c>
      <c r="L960" s="185">
        <v>-1.9312</v>
      </c>
      <c r="M960" s="185">
        <v>1.8343</v>
      </c>
      <c r="N960" s="185">
        <v>-2.7698999999999998</v>
      </c>
      <c r="O960" s="185">
        <v>12.771800000000001</v>
      </c>
      <c r="P960" s="185">
        <v>8.5915999999999997</v>
      </c>
      <c r="Q960" s="185">
        <v>6.2915000000000001</v>
      </c>
      <c r="R960" s="185">
        <v>8.6106999999999996</v>
      </c>
      <c r="S960" s="124" t="s">
        <v>1964</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864</v>
      </c>
      <c r="B961" s="181" t="s">
        <v>1861</v>
      </c>
      <c r="C961" s="181">
        <v>118663</v>
      </c>
      <c r="D961" s="184">
        <v>44579</v>
      </c>
      <c r="E961" s="185">
        <v>20.142199999999999</v>
      </c>
      <c r="F961" s="185">
        <v>-8.8772000000000002</v>
      </c>
      <c r="G961" s="185">
        <v>-2.3098999999999998</v>
      </c>
      <c r="H961" s="185">
        <v>39.0961</v>
      </c>
      <c r="I961" s="185">
        <v>3.6812</v>
      </c>
      <c r="J961" s="185">
        <v>-16.843699999999998</v>
      </c>
      <c r="K961" s="185">
        <v>5.1295999999999999</v>
      </c>
      <c r="L961" s="185">
        <v>-1.6395</v>
      </c>
      <c r="M961" s="185">
        <v>2.1345999999999998</v>
      </c>
      <c r="N961" s="185">
        <v>-2.4731999999999998</v>
      </c>
      <c r="O961" s="185">
        <v>13.1327</v>
      </c>
      <c r="P961" s="185">
        <v>9.0333000000000006</v>
      </c>
      <c r="Q961" s="185">
        <v>3.7829000000000002</v>
      </c>
      <c r="R961" s="185">
        <v>8.9505999999999997</v>
      </c>
      <c r="S961" s="124" t="s">
        <v>1964</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864</v>
      </c>
      <c r="B962" s="181" t="s">
        <v>882</v>
      </c>
      <c r="C962" s="181">
        <v>107693</v>
      </c>
      <c r="D962" s="184">
        <v>44579</v>
      </c>
      <c r="E962" s="185">
        <v>41.328000000000003</v>
      </c>
      <c r="F962" s="185">
        <v>-122.9644</v>
      </c>
      <c r="G962" s="185">
        <v>-11.929399999999999</v>
      </c>
      <c r="H962" s="185">
        <v>48.1447</v>
      </c>
      <c r="I962" s="185">
        <v>-7.2220000000000004</v>
      </c>
      <c r="J962" s="185">
        <v>-22.135000000000002</v>
      </c>
      <c r="K962" s="185">
        <v>4.9710999999999999</v>
      </c>
      <c r="L962" s="185">
        <v>-2.3767</v>
      </c>
      <c r="M962" s="185">
        <v>2.3868</v>
      </c>
      <c r="N962" s="185">
        <v>-2.2629000000000001</v>
      </c>
      <c r="O962" s="185">
        <v>12.9331</v>
      </c>
      <c r="P962" s="185">
        <v>9.1157000000000004</v>
      </c>
      <c r="Q962" s="185">
        <v>9.3877000000000006</v>
      </c>
      <c r="R962" s="185">
        <v>8.4951000000000008</v>
      </c>
      <c r="S962" s="124"/>
      <c r="T962" s="127"/>
      <c r="U962" s="128"/>
      <c r="V962" s="128"/>
      <c r="W962" s="128"/>
      <c r="X962" s="128"/>
      <c r="Y962" s="128"/>
      <c r="Z962" s="128"/>
      <c r="AA962" s="128"/>
      <c r="AB962" s="128"/>
      <c r="AC962" s="128"/>
      <c r="AD962" s="128"/>
      <c r="AE962" s="128"/>
      <c r="AF962" s="128"/>
      <c r="AG962" s="128"/>
      <c r="AH962" s="128"/>
    </row>
    <row r="963" spans="1:34" x14ac:dyDescent="0.3">
      <c r="A963" s="181" t="s">
        <v>864</v>
      </c>
      <c r="B963" s="181" t="s">
        <v>883</v>
      </c>
      <c r="C963" s="181">
        <v>115132</v>
      </c>
      <c r="D963" s="184">
        <v>44579</v>
      </c>
      <c r="E963" s="185">
        <v>19.154900000000001</v>
      </c>
      <c r="F963" s="185">
        <v>-0.19059999999999999</v>
      </c>
      <c r="G963" s="185">
        <v>-4.5233999999999996</v>
      </c>
      <c r="H963" s="185">
        <v>36.789200000000001</v>
      </c>
      <c r="I963" s="185">
        <v>1.7569999999999999</v>
      </c>
      <c r="J963" s="185">
        <v>-16.988099999999999</v>
      </c>
      <c r="K963" s="185">
        <v>5.4252000000000002</v>
      </c>
      <c r="L963" s="185">
        <v>-1.3158000000000001</v>
      </c>
      <c r="M963" s="185">
        <v>2.1335000000000002</v>
      </c>
      <c r="N963" s="185">
        <v>-2.6646999999999998</v>
      </c>
      <c r="O963" s="185">
        <v>12.936199999999999</v>
      </c>
      <c r="P963" s="185">
        <v>8.9962</v>
      </c>
      <c r="Q963" s="185">
        <v>6.2769000000000004</v>
      </c>
      <c r="R963" s="185">
        <v>8.6035000000000004</v>
      </c>
      <c r="S963" s="124"/>
      <c r="T963" s="127"/>
      <c r="U963" s="128"/>
      <c r="V963" s="128"/>
      <c r="W963" s="128"/>
      <c r="X963" s="128"/>
      <c r="Y963" s="128"/>
      <c r="Z963" s="128"/>
      <c r="AA963" s="128"/>
      <c r="AB963" s="128"/>
      <c r="AC963" s="128"/>
      <c r="AD963" s="128"/>
      <c r="AE963" s="128"/>
      <c r="AF963" s="128"/>
      <c r="AG963" s="128"/>
      <c r="AH963" s="128"/>
    </row>
    <row r="964" spans="1:34" x14ac:dyDescent="0.3">
      <c r="A964" s="181" t="s">
        <v>864</v>
      </c>
      <c r="B964" s="181" t="s">
        <v>1862</v>
      </c>
      <c r="C964" s="181">
        <v>141064</v>
      </c>
      <c r="D964" s="184">
        <v>44579</v>
      </c>
      <c r="E964" s="185">
        <v>19.046099999999999</v>
      </c>
      <c r="F964" s="185">
        <v>-0.38329999999999997</v>
      </c>
      <c r="G964" s="185">
        <v>-4.6448999999999998</v>
      </c>
      <c r="H964" s="185">
        <v>36.612200000000001</v>
      </c>
      <c r="I964" s="185">
        <v>1.6025</v>
      </c>
      <c r="J964" s="185">
        <v>-17.135999999999999</v>
      </c>
      <c r="K964" s="185">
        <v>5.2725999999999997</v>
      </c>
      <c r="L964" s="185">
        <v>-1.4654</v>
      </c>
      <c r="M964" s="185">
        <v>1.9817</v>
      </c>
      <c r="N964" s="185">
        <v>-2.8092000000000001</v>
      </c>
      <c r="O964" s="185">
        <v>12.803900000000001</v>
      </c>
      <c r="P964" s="185">
        <v>8.8678000000000008</v>
      </c>
      <c r="Q964" s="185">
        <v>6.1618000000000004</v>
      </c>
      <c r="R964" s="185">
        <v>8.4802</v>
      </c>
      <c r="S964" s="124"/>
      <c r="T964" s="127"/>
      <c r="U964" s="128"/>
      <c r="V964" s="128"/>
      <c r="W964" s="128"/>
      <c r="X964" s="128"/>
      <c r="Y964" s="128"/>
      <c r="Z964" s="128"/>
      <c r="AA964" s="128"/>
      <c r="AB964" s="128"/>
      <c r="AC964" s="128"/>
      <c r="AD964" s="128"/>
      <c r="AE964" s="128"/>
      <c r="AF964" s="128"/>
      <c r="AG964" s="128"/>
      <c r="AH964" s="128"/>
    </row>
    <row r="965" spans="1:34" x14ac:dyDescent="0.3">
      <c r="A965" s="181" t="s">
        <v>864</v>
      </c>
      <c r="B965" s="181" t="s">
        <v>1863</v>
      </c>
      <c r="C965" s="181">
        <v>119788</v>
      </c>
      <c r="D965" s="184">
        <v>44579</v>
      </c>
      <c r="E965" s="185">
        <v>15.250999999999999</v>
      </c>
      <c r="F965" s="185">
        <v>-8.6137999999999995</v>
      </c>
      <c r="G965" s="185">
        <v>-21.488800000000001</v>
      </c>
      <c r="H965" s="185">
        <v>24.526299999999999</v>
      </c>
      <c r="I965" s="185">
        <v>0.2394</v>
      </c>
      <c r="J965" s="185">
        <v>-16.822800000000001</v>
      </c>
      <c r="K965" s="185">
        <v>4.9542999999999999</v>
      </c>
      <c r="L965" s="185">
        <v>-1.7724</v>
      </c>
      <c r="M965" s="185">
        <v>2.1844000000000001</v>
      </c>
      <c r="N965" s="185">
        <v>-2.6465999999999998</v>
      </c>
      <c r="O965" s="185">
        <v>13.38</v>
      </c>
      <c r="P965" s="185">
        <v>9.5823</v>
      </c>
      <c r="Q965" s="185">
        <v>3.9304000000000001</v>
      </c>
      <c r="R965" s="185">
        <v>8.8276000000000003</v>
      </c>
      <c r="S965" s="124"/>
      <c r="T965" s="127"/>
      <c r="U965" s="128"/>
      <c r="V965" s="128"/>
      <c r="W965" s="128"/>
      <c r="X965" s="128"/>
      <c r="Y965" s="128"/>
      <c r="Z965" s="128"/>
      <c r="AA965" s="128"/>
      <c r="AB965" s="128"/>
      <c r="AC965" s="128"/>
      <c r="AD965" s="128"/>
      <c r="AE965" s="128"/>
      <c r="AF965" s="128"/>
      <c r="AG965" s="128"/>
      <c r="AH965" s="128"/>
    </row>
    <row r="966" spans="1:34" x14ac:dyDescent="0.3">
      <c r="A966" s="181" t="s">
        <v>864</v>
      </c>
      <c r="B966" s="181" t="s">
        <v>884</v>
      </c>
      <c r="C966" s="181">
        <v>115676</v>
      </c>
      <c r="D966" s="184">
        <v>44579</v>
      </c>
      <c r="E966" s="185">
        <v>14.698499999999999</v>
      </c>
      <c r="F966" s="185">
        <v>-9.1857000000000006</v>
      </c>
      <c r="G966" s="185">
        <v>-21.9239</v>
      </c>
      <c r="H966" s="185">
        <v>24.091899999999999</v>
      </c>
      <c r="I966" s="185">
        <v>-0.1951</v>
      </c>
      <c r="J966" s="185">
        <v>-17.2422</v>
      </c>
      <c r="K966" s="185">
        <v>4.5263</v>
      </c>
      <c r="L966" s="185">
        <v>-2.1901999999999999</v>
      </c>
      <c r="M966" s="185">
        <v>1.7568999999999999</v>
      </c>
      <c r="N966" s="185">
        <v>-3.0045000000000002</v>
      </c>
      <c r="O966" s="185">
        <v>12.942</v>
      </c>
      <c r="P966" s="185">
        <v>9.1394000000000002</v>
      </c>
      <c r="Q966" s="185">
        <v>3.7881</v>
      </c>
      <c r="R966" s="185">
        <v>8.3996999999999993</v>
      </c>
      <c r="S966" s="124"/>
      <c r="T966" s="127"/>
      <c r="U966" s="128"/>
      <c r="V966" s="128"/>
      <c r="W966" s="128"/>
      <c r="X966" s="128"/>
      <c r="Y966" s="128"/>
      <c r="Z966" s="128"/>
      <c r="AA966" s="128"/>
      <c r="AB966" s="128"/>
      <c r="AC966" s="128"/>
      <c r="AD966" s="128"/>
      <c r="AE966" s="128"/>
      <c r="AF966" s="128"/>
      <c r="AG966" s="128"/>
      <c r="AH966" s="128"/>
    </row>
    <row r="967" spans="1:34" x14ac:dyDescent="0.3">
      <c r="A967" s="181" t="s">
        <v>864</v>
      </c>
      <c r="B967" s="181" t="s">
        <v>885</v>
      </c>
      <c r="C967" s="181">
        <v>111954</v>
      </c>
      <c r="D967" s="184">
        <v>44579</v>
      </c>
      <c r="E967" s="185">
        <v>42.748100000000001</v>
      </c>
      <c r="F967" s="185">
        <v>-121.86150000000001</v>
      </c>
      <c r="G967" s="185">
        <v>-11.5549</v>
      </c>
      <c r="H967" s="185">
        <v>48.133299999999998</v>
      </c>
      <c r="I967" s="185">
        <v>-6.9050000000000002</v>
      </c>
      <c r="J967" s="185">
        <v>-21.9588</v>
      </c>
      <c r="K967" s="185">
        <v>5.2050999999999998</v>
      </c>
      <c r="L967" s="185">
        <v>-2.1122000000000001</v>
      </c>
      <c r="M967" s="185">
        <v>2.6214</v>
      </c>
      <c r="N967" s="185">
        <v>-2.0436000000000001</v>
      </c>
      <c r="O967" s="185">
        <v>13.2295</v>
      </c>
      <c r="P967" s="185">
        <v>9.2201000000000004</v>
      </c>
      <c r="Q967" s="185">
        <v>8.8239999999999998</v>
      </c>
      <c r="R967" s="185">
        <v>8.7720000000000002</v>
      </c>
      <c r="S967" s="124" t="s">
        <v>1964</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864</v>
      </c>
      <c r="B968" s="181" t="s">
        <v>886</v>
      </c>
      <c r="C968" s="181">
        <v>105463</v>
      </c>
      <c r="D968" s="184">
        <v>44579</v>
      </c>
      <c r="E968" s="185">
        <v>41.616300000000003</v>
      </c>
      <c r="F968" s="185">
        <v>-125.0772</v>
      </c>
      <c r="G968" s="185">
        <v>-12.459099999999999</v>
      </c>
      <c r="H968" s="185">
        <v>48.420699999999997</v>
      </c>
      <c r="I968" s="185">
        <v>-7.6580000000000004</v>
      </c>
      <c r="J968" s="185">
        <v>-22.941099999999999</v>
      </c>
      <c r="K968" s="185">
        <v>4.7172000000000001</v>
      </c>
      <c r="L968" s="185">
        <v>-2.7322000000000002</v>
      </c>
      <c r="M968" s="185">
        <v>2.0777000000000001</v>
      </c>
      <c r="N968" s="185">
        <v>-2.6442999999999999</v>
      </c>
      <c r="O968" s="185">
        <v>12.738300000000001</v>
      </c>
      <c r="P968" s="185">
        <v>9.1143999999999998</v>
      </c>
      <c r="Q968" s="185">
        <v>10.546200000000001</v>
      </c>
      <c r="R968" s="185">
        <v>8.1737000000000002</v>
      </c>
      <c r="S968" s="124" t="s">
        <v>1964</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-84.451906060606049</v>
      </c>
      <c r="G969" s="187">
        <v>-26.580175757575748</v>
      </c>
      <c r="H969" s="187">
        <v>39.838981818181807</v>
      </c>
      <c r="I969" s="187">
        <v>-5.9526484848484866</v>
      </c>
      <c r="J969" s="187">
        <v>-21.287590909090909</v>
      </c>
      <c r="K969" s="187">
        <v>3.3345454545454554</v>
      </c>
      <c r="L969" s="187">
        <v>-2.7425363636363649</v>
      </c>
      <c r="M969" s="187">
        <v>1.1477636363636365</v>
      </c>
      <c r="N969" s="187">
        <v>-3.0227696969696969</v>
      </c>
      <c r="O969" s="187">
        <v>13.153836363636362</v>
      </c>
      <c r="P969" s="187">
        <v>8.8293060606060596</v>
      </c>
      <c r="Q969" s="187">
        <v>5.4912000000000027</v>
      </c>
      <c r="R969" s="187">
        <v>8.5415515151515145</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-77.383600000000001</v>
      </c>
      <c r="G970" s="187">
        <v>-11.6808</v>
      </c>
      <c r="H970" s="187">
        <v>39.107500000000002</v>
      </c>
      <c r="I970" s="187">
        <v>-2.3559000000000001</v>
      </c>
      <c r="J970" s="187">
        <v>-20.4099</v>
      </c>
      <c r="K970" s="187">
        <v>5.1092000000000004</v>
      </c>
      <c r="L970" s="187">
        <v>-2.0585</v>
      </c>
      <c r="M970" s="187">
        <v>2.3210000000000002</v>
      </c>
      <c r="N970" s="187">
        <v>-2.6465999999999998</v>
      </c>
      <c r="O970" s="187">
        <v>13.051299999999999</v>
      </c>
      <c r="P970" s="187">
        <v>9.1120999999999999</v>
      </c>
      <c r="Q970" s="187">
        <v>4.1199000000000003</v>
      </c>
      <c r="R970" s="187">
        <v>8.6527999999999992</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887</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888</v>
      </c>
      <c r="B973" s="181" t="s">
        <v>1864</v>
      </c>
      <c r="C973" s="181">
        <v>100033</v>
      </c>
      <c r="D973" s="184">
        <v>44579</v>
      </c>
      <c r="E973" s="185">
        <v>860.26206465090797</v>
      </c>
      <c r="F973" s="185">
        <v>-1.8808</v>
      </c>
      <c r="G973" s="185">
        <v>-1.6629</v>
      </c>
      <c r="H973" s="185">
        <v>-0.53280000000000005</v>
      </c>
      <c r="I973" s="185">
        <v>0.68899999999999995</v>
      </c>
      <c r="J973" s="185">
        <v>6.2499000000000002</v>
      </c>
      <c r="K973" s="185">
        <v>-1.5204</v>
      </c>
      <c r="L973" s="185">
        <v>15.510199999999999</v>
      </c>
      <c r="M973" s="185">
        <v>31.9176</v>
      </c>
      <c r="N973" s="185">
        <v>41.0383</v>
      </c>
      <c r="O973" s="185">
        <v>23.029299999999999</v>
      </c>
      <c r="P973" s="185">
        <v>16.2044</v>
      </c>
      <c r="Q973" s="185">
        <v>18.268799999999999</v>
      </c>
      <c r="R973" s="185">
        <v>27.500800000000002</v>
      </c>
      <c r="S973" s="124"/>
      <c r="T973" s="127"/>
      <c r="U973" s="128"/>
      <c r="V973" s="128"/>
      <c r="W973" s="128"/>
      <c r="X973" s="128"/>
      <c r="Y973" s="128"/>
      <c r="Z973" s="128"/>
      <c r="AA973" s="128"/>
      <c r="AB973" s="128"/>
      <c r="AC973" s="128"/>
      <c r="AD973" s="128"/>
      <c r="AE973" s="128"/>
      <c r="AF973" s="128"/>
      <c r="AG973" s="128"/>
      <c r="AH973" s="128"/>
    </row>
    <row r="974" spans="1:34" x14ac:dyDescent="0.3">
      <c r="A974" s="181" t="s">
        <v>888</v>
      </c>
      <c r="B974" s="181" t="s">
        <v>1865</v>
      </c>
      <c r="C974" s="181">
        <v>119436</v>
      </c>
      <c r="D974" s="184">
        <v>44579</v>
      </c>
      <c r="E974" s="185">
        <v>770.72</v>
      </c>
      <c r="F974" s="185">
        <v>-1.8778999999999999</v>
      </c>
      <c r="G974" s="185">
        <v>-1.6536999999999999</v>
      </c>
      <c r="H974" s="185">
        <v>-0.51500000000000001</v>
      </c>
      <c r="I974" s="185">
        <v>0.72399999999999998</v>
      </c>
      <c r="J974" s="185">
        <v>6.3341000000000003</v>
      </c>
      <c r="K974" s="185">
        <v>-1.2998000000000001</v>
      </c>
      <c r="L974" s="185">
        <v>16.028600000000001</v>
      </c>
      <c r="M974" s="185">
        <v>32.7866</v>
      </c>
      <c r="N974" s="185">
        <v>42.251800000000003</v>
      </c>
      <c r="O974" s="185">
        <v>24.131599999999999</v>
      </c>
      <c r="P974" s="185">
        <v>17.390799999999999</v>
      </c>
      <c r="Q974" s="185">
        <v>18.6601</v>
      </c>
      <c r="R974" s="185">
        <v>28.6523</v>
      </c>
      <c r="S974" s="124"/>
      <c r="T974" s="127"/>
      <c r="U974" s="128"/>
      <c r="V974" s="128"/>
      <c r="W974" s="128"/>
      <c r="X974" s="128"/>
      <c r="Y974" s="128"/>
      <c r="Z974" s="128"/>
      <c r="AA974" s="128"/>
      <c r="AB974" s="128"/>
      <c r="AC974" s="128"/>
      <c r="AD974" s="128"/>
      <c r="AE974" s="128"/>
      <c r="AF974" s="128"/>
      <c r="AG974" s="128"/>
      <c r="AH974" s="128"/>
    </row>
    <row r="975" spans="1:34" x14ac:dyDescent="0.3">
      <c r="A975" s="181" t="s">
        <v>888</v>
      </c>
      <c r="B975" s="181" t="s">
        <v>1947</v>
      </c>
      <c r="C975" s="181">
        <v>100034</v>
      </c>
      <c r="D975" s="184">
        <v>44579</v>
      </c>
      <c r="E975" s="185">
        <v>851.58339132718595</v>
      </c>
      <c r="F975" s="185">
        <v>-1.8853</v>
      </c>
      <c r="G975" s="185">
        <v>-1.6651</v>
      </c>
      <c r="H975" s="185">
        <v>-0.53459999999999996</v>
      </c>
      <c r="I975" s="185">
        <v>0.68940000000000001</v>
      </c>
      <c r="J975" s="185">
        <v>6.25</v>
      </c>
      <c r="K975" s="185">
        <v>-1.5225</v>
      </c>
      <c r="L975" s="185">
        <v>15.507400000000001</v>
      </c>
      <c r="M975" s="185">
        <v>31.9069</v>
      </c>
      <c r="N975" s="185">
        <v>41.030700000000003</v>
      </c>
      <c r="O975" s="185">
        <v>22.6953</v>
      </c>
      <c r="P975" s="185">
        <v>15.8772</v>
      </c>
      <c r="Q975" s="185">
        <v>17.9528</v>
      </c>
      <c r="R975" s="185">
        <v>27.499600000000001</v>
      </c>
      <c r="S975" s="124"/>
      <c r="T975" s="127"/>
      <c r="U975" s="128"/>
      <c r="V975" s="128"/>
      <c r="W975" s="128"/>
      <c r="X975" s="128"/>
      <c r="Y975" s="128"/>
      <c r="Z975" s="128"/>
      <c r="AA975" s="128"/>
      <c r="AB975" s="128"/>
      <c r="AC975" s="128"/>
      <c r="AD975" s="128"/>
      <c r="AE975" s="128"/>
      <c r="AF975" s="128"/>
      <c r="AG975" s="128"/>
      <c r="AH975" s="128"/>
    </row>
    <row r="976" spans="1:34" x14ac:dyDescent="0.3">
      <c r="A976" s="181" t="s">
        <v>888</v>
      </c>
      <c r="B976" s="181" t="s">
        <v>1948</v>
      </c>
      <c r="C976" s="181">
        <v>119433</v>
      </c>
      <c r="D976" s="184">
        <v>44579</v>
      </c>
      <c r="E976" s="185">
        <v>368.43625877501597</v>
      </c>
      <c r="F976" s="185">
        <v>-1.8769</v>
      </c>
      <c r="G976" s="185">
        <v>-1.6533</v>
      </c>
      <c r="H976" s="185">
        <v>-0.51500000000000001</v>
      </c>
      <c r="I976" s="185">
        <v>0.72499999999999998</v>
      </c>
      <c r="J976" s="185">
        <v>6.3326000000000002</v>
      </c>
      <c r="K976" s="185">
        <v>-1.2991999999999999</v>
      </c>
      <c r="L976" s="185">
        <v>16.0288</v>
      </c>
      <c r="M976" s="185">
        <v>32.783000000000001</v>
      </c>
      <c r="N976" s="185">
        <v>42.2468</v>
      </c>
      <c r="O976" s="185">
        <v>24.132000000000001</v>
      </c>
      <c r="P976" s="185">
        <v>17.251100000000001</v>
      </c>
      <c r="Q976" s="185">
        <v>18.566400000000002</v>
      </c>
      <c r="R976" s="185">
        <v>28.651199999999999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81" t="s">
        <v>888</v>
      </c>
      <c r="B977" s="181" t="s">
        <v>889</v>
      </c>
      <c r="C977" s="181">
        <v>145110</v>
      </c>
      <c r="D977" s="184">
        <v>44579</v>
      </c>
      <c r="E977" s="185">
        <v>22.75</v>
      </c>
      <c r="F977" s="185">
        <v>-1.3015000000000001</v>
      </c>
      <c r="G977" s="185">
        <v>-1.0439000000000001</v>
      </c>
      <c r="H977" s="185">
        <v>-4.3900000000000002E-2</v>
      </c>
      <c r="I977" s="185">
        <v>-1.2158</v>
      </c>
      <c r="J977" s="185">
        <v>2.2471999999999999</v>
      </c>
      <c r="K977" s="185">
        <v>-1.6854</v>
      </c>
      <c r="L977" s="185">
        <v>13.409800000000001</v>
      </c>
      <c r="M977" s="185">
        <v>34.854799999999997</v>
      </c>
      <c r="N977" s="185">
        <v>48.595700000000001</v>
      </c>
      <c r="O977" s="185">
        <v>30.368500000000001</v>
      </c>
      <c r="P977" s="185"/>
      <c r="Q977" s="185">
        <v>28.839500000000001</v>
      </c>
      <c r="R977" s="185">
        <v>34.9587</v>
      </c>
      <c r="S977" s="124"/>
      <c r="T977" s="127"/>
      <c r="U977" s="128"/>
      <c r="V977" s="128"/>
      <c r="W977" s="128"/>
      <c r="X977" s="128"/>
      <c r="Y977" s="128"/>
      <c r="Z977" s="128"/>
      <c r="AA977" s="128"/>
      <c r="AB977" s="128"/>
      <c r="AC977" s="128"/>
      <c r="AD977" s="128"/>
      <c r="AE977" s="128"/>
      <c r="AF977" s="128"/>
      <c r="AG977" s="128"/>
      <c r="AH977" s="128"/>
    </row>
    <row r="978" spans="1:34" x14ac:dyDescent="0.3">
      <c r="A978" s="181" t="s">
        <v>888</v>
      </c>
      <c r="B978" s="181" t="s">
        <v>890</v>
      </c>
      <c r="C978" s="181">
        <v>145112</v>
      </c>
      <c r="D978" s="184">
        <v>44579</v>
      </c>
      <c r="E978" s="185">
        <v>21.54</v>
      </c>
      <c r="F978" s="185">
        <v>-1.2831999999999999</v>
      </c>
      <c r="G978" s="185">
        <v>-1.0565</v>
      </c>
      <c r="H978" s="185">
        <v>-4.6399999999999997E-2</v>
      </c>
      <c r="I978" s="185">
        <v>-1.2831999999999999</v>
      </c>
      <c r="J978" s="185">
        <v>2.1337000000000002</v>
      </c>
      <c r="K978" s="185">
        <v>-2.0464000000000002</v>
      </c>
      <c r="L978" s="185">
        <v>12.598000000000001</v>
      </c>
      <c r="M978" s="185">
        <v>33.292099999999998</v>
      </c>
      <c r="N978" s="185">
        <v>46.331499999999998</v>
      </c>
      <c r="O978" s="185">
        <v>28.2256</v>
      </c>
      <c r="P978" s="185"/>
      <c r="Q978" s="185">
        <v>26.687000000000001</v>
      </c>
      <c r="R978" s="185">
        <v>32.880400000000002</v>
      </c>
      <c r="S978" s="124"/>
      <c r="T978" s="127"/>
      <c r="U978" s="128"/>
      <c r="V978" s="128"/>
      <c r="W978" s="128"/>
      <c r="X978" s="128"/>
      <c r="Y978" s="128"/>
      <c r="Z978" s="128"/>
      <c r="AA978" s="128"/>
      <c r="AB978" s="128"/>
      <c r="AC978" s="128"/>
      <c r="AD978" s="128"/>
      <c r="AE978" s="128"/>
      <c r="AF978" s="128"/>
      <c r="AG978" s="128"/>
      <c r="AH978" s="128"/>
    </row>
    <row r="979" spans="1:34" x14ac:dyDescent="0.3">
      <c r="A979" s="181" t="s">
        <v>888</v>
      </c>
      <c r="B979" s="181" t="s">
        <v>1866</v>
      </c>
      <c r="C979" s="181">
        <v>148474</v>
      </c>
      <c r="D979" s="184">
        <v>44579</v>
      </c>
      <c r="E979" s="185">
        <v>17.7</v>
      </c>
      <c r="F979" s="185">
        <v>-1.2827999999999999</v>
      </c>
      <c r="G979" s="185">
        <v>-1.2277</v>
      </c>
      <c r="H979" s="185">
        <v>5.6500000000000002E-2</v>
      </c>
      <c r="I979" s="185">
        <v>0.68259999999999998</v>
      </c>
      <c r="J979" s="185">
        <v>5.4199000000000002</v>
      </c>
      <c r="K979" s="185">
        <v>-2.3717999999999999</v>
      </c>
      <c r="L979" s="185">
        <v>20.3263</v>
      </c>
      <c r="M979" s="185">
        <v>36.996899999999997</v>
      </c>
      <c r="N979" s="185">
        <v>44.489800000000002</v>
      </c>
      <c r="O979" s="185"/>
      <c r="P979" s="185"/>
      <c r="Q979" s="185">
        <v>51.585999999999999</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888</v>
      </c>
      <c r="B980" s="181" t="s">
        <v>1867</v>
      </c>
      <c r="C980" s="181">
        <v>148471</v>
      </c>
      <c r="D980" s="184">
        <v>44579</v>
      </c>
      <c r="E980" s="185">
        <v>17.27</v>
      </c>
      <c r="F980" s="185">
        <v>-1.2579</v>
      </c>
      <c r="G980" s="185">
        <v>-1.2579</v>
      </c>
      <c r="H980" s="185">
        <v>5.79E-2</v>
      </c>
      <c r="I980" s="185">
        <v>0.64100000000000001</v>
      </c>
      <c r="J980" s="185">
        <v>5.3048999999999999</v>
      </c>
      <c r="K980" s="185">
        <v>-2.7042000000000002</v>
      </c>
      <c r="L980" s="185">
        <v>19.3504</v>
      </c>
      <c r="M980" s="185">
        <v>35.344799999999999</v>
      </c>
      <c r="N980" s="185">
        <v>42.023000000000003</v>
      </c>
      <c r="O980" s="185"/>
      <c r="P980" s="185"/>
      <c r="Q980" s="185">
        <v>48.894199999999998</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888</v>
      </c>
      <c r="B981" s="181" t="s">
        <v>891</v>
      </c>
      <c r="C981" s="181">
        <v>119350</v>
      </c>
      <c r="D981" s="184">
        <v>44579</v>
      </c>
      <c r="E981" s="185">
        <v>63.82</v>
      </c>
      <c r="F981" s="185">
        <v>-1.3906000000000001</v>
      </c>
      <c r="G981" s="185">
        <v>-0.94679999999999997</v>
      </c>
      <c r="H981" s="185">
        <v>0.25130000000000002</v>
      </c>
      <c r="I981" s="185">
        <v>1.4303999999999999</v>
      </c>
      <c r="J981" s="185">
        <v>5.5399000000000003</v>
      </c>
      <c r="K981" s="185">
        <v>-1.2990999999999999</v>
      </c>
      <c r="L981" s="185">
        <v>10.300700000000001</v>
      </c>
      <c r="M981" s="185">
        <v>31.452100000000002</v>
      </c>
      <c r="N981" s="185">
        <v>37.395000000000003</v>
      </c>
      <c r="O981" s="185">
        <v>22.971800000000002</v>
      </c>
      <c r="P981" s="185">
        <v>16.4817</v>
      </c>
      <c r="Q981" s="185">
        <v>14.700699999999999</v>
      </c>
      <c r="R981" s="185">
        <v>26.643599999999999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81" t="s">
        <v>888</v>
      </c>
      <c r="B982" s="181" t="s">
        <v>892</v>
      </c>
      <c r="C982" s="181">
        <v>110603</v>
      </c>
      <c r="D982" s="184">
        <v>44579</v>
      </c>
      <c r="E982" s="185">
        <v>57.68</v>
      </c>
      <c r="F982" s="185">
        <v>-1.4016999999999999</v>
      </c>
      <c r="G982" s="185">
        <v>-0.96150000000000002</v>
      </c>
      <c r="H982" s="185">
        <v>0.22589999999999999</v>
      </c>
      <c r="I982" s="185">
        <v>1.4065000000000001</v>
      </c>
      <c r="J982" s="185">
        <v>5.4478999999999997</v>
      </c>
      <c r="K982" s="185">
        <v>-1.5364</v>
      </c>
      <c r="L982" s="185">
        <v>9.7829999999999995</v>
      </c>
      <c r="M982" s="185">
        <v>30.5273</v>
      </c>
      <c r="N982" s="185">
        <v>36.069800000000001</v>
      </c>
      <c r="O982" s="185">
        <v>21.59</v>
      </c>
      <c r="P982" s="185">
        <v>15.149900000000001</v>
      </c>
      <c r="Q982" s="185">
        <v>14.1371</v>
      </c>
      <c r="R982" s="185">
        <v>25.305599999999998</v>
      </c>
      <c r="S982" s="124"/>
      <c r="T982" s="127"/>
      <c r="U982" s="128"/>
      <c r="V982" s="128"/>
      <c r="W982" s="128"/>
      <c r="X982" s="128"/>
      <c r="Y982" s="128"/>
      <c r="Z982" s="128"/>
      <c r="AA982" s="128"/>
      <c r="AB982" s="128"/>
      <c r="AC982" s="128"/>
      <c r="AD982" s="128"/>
      <c r="AE982" s="128"/>
      <c r="AF982" s="128"/>
      <c r="AG982" s="128"/>
      <c r="AH982" s="128"/>
    </row>
    <row r="983" spans="1:34" x14ac:dyDescent="0.3">
      <c r="A983" s="181" t="s">
        <v>888</v>
      </c>
      <c r="B983" s="181" t="s">
        <v>893</v>
      </c>
      <c r="C983" s="181">
        <v>118278</v>
      </c>
      <c r="D983" s="184">
        <v>44579</v>
      </c>
      <c r="E983" s="185">
        <v>187.33</v>
      </c>
      <c r="F983" s="185">
        <v>-1.2284999999999999</v>
      </c>
      <c r="G983" s="185">
        <v>-0.92030000000000001</v>
      </c>
      <c r="H983" s="185">
        <v>0.52049999999999996</v>
      </c>
      <c r="I983" s="185">
        <v>1.4623999999999999</v>
      </c>
      <c r="J983" s="185">
        <v>5.8540999999999999</v>
      </c>
      <c r="K983" s="185">
        <v>-1.1973</v>
      </c>
      <c r="L983" s="185">
        <v>14.617000000000001</v>
      </c>
      <c r="M983" s="185">
        <v>34.056100000000001</v>
      </c>
      <c r="N983" s="185">
        <v>40.4694</v>
      </c>
      <c r="O983" s="185">
        <v>25.5761</v>
      </c>
      <c r="P983" s="185">
        <v>21.136500000000002</v>
      </c>
      <c r="Q983" s="185">
        <v>23.496300000000002</v>
      </c>
      <c r="R983" s="185">
        <v>31.4754</v>
      </c>
      <c r="S983" s="124"/>
      <c r="T983" s="127"/>
      <c r="U983" s="128"/>
      <c r="V983" s="128"/>
      <c r="W983" s="128"/>
      <c r="X983" s="128"/>
      <c r="Y983" s="128"/>
      <c r="Z983" s="128"/>
      <c r="AA983" s="128"/>
      <c r="AB983" s="128"/>
      <c r="AC983" s="128"/>
      <c r="AD983" s="128"/>
      <c r="AE983" s="128"/>
      <c r="AF983" s="128"/>
      <c r="AG983" s="128"/>
      <c r="AH983" s="128"/>
    </row>
    <row r="984" spans="1:34" x14ac:dyDescent="0.3">
      <c r="A984" s="181" t="s">
        <v>888</v>
      </c>
      <c r="B984" s="181" t="s">
        <v>1868</v>
      </c>
      <c r="C984" s="181"/>
      <c r="D984" s="184">
        <v>44579</v>
      </c>
      <c r="E984" s="185">
        <v>169.95</v>
      </c>
      <c r="F984" s="185">
        <v>-1.2378</v>
      </c>
      <c r="G984" s="185">
        <v>-0.93840000000000001</v>
      </c>
      <c r="H984" s="185">
        <v>0.49669999999999997</v>
      </c>
      <c r="I984" s="185">
        <v>1.4081999999999999</v>
      </c>
      <c r="J984" s="185">
        <v>5.7428999999999997</v>
      </c>
      <c r="K984" s="185">
        <v>-1.4954000000000001</v>
      </c>
      <c r="L984" s="185">
        <v>13.915100000000001</v>
      </c>
      <c r="M984" s="185">
        <v>32.825299999999999</v>
      </c>
      <c r="N984" s="185">
        <v>38.78</v>
      </c>
      <c r="O984" s="185">
        <v>24.108699999999999</v>
      </c>
      <c r="P984" s="185">
        <v>19.677600000000002</v>
      </c>
      <c r="Q984" s="185">
        <v>18.2867</v>
      </c>
      <c r="R984" s="185">
        <v>29.927499999999998</v>
      </c>
      <c r="S984" s="124"/>
      <c r="T984" s="127"/>
      <c r="U984" s="128"/>
      <c r="V984" s="128"/>
      <c r="W984" s="128"/>
      <c r="X984" s="128"/>
      <c r="Y984" s="128"/>
      <c r="Z984" s="128"/>
      <c r="AA984" s="128"/>
      <c r="AB984" s="128"/>
      <c r="AC984" s="128"/>
      <c r="AD984" s="128"/>
      <c r="AE984" s="128"/>
      <c r="AF984" s="128"/>
      <c r="AG984" s="128"/>
      <c r="AH984" s="128"/>
    </row>
    <row r="985" spans="1:34" x14ac:dyDescent="0.3">
      <c r="A985" s="181" t="s">
        <v>888</v>
      </c>
      <c r="B985" s="181" t="s">
        <v>894</v>
      </c>
      <c r="C985" s="181">
        <v>102920</v>
      </c>
      <c r="D985" s="184">
        <v>44579</v>
      </c>
      <c r="E985" s="185">
        <v>169.95</v>
      </c>
      <c r="F985" s="185">
        <v>-1.2378</v>
      </c>
      <c r="G985" s="185">
        <v>-0.93840000000000001</v>
      </c>
      <c r="H985" s="185">
        <v>0.49669999999999997</v>
      </c>
      <c r="I985" s="185">
        <v>1.4081999999999999</v>
      </c>
      <c r="J985" s="185">
        <v>5.7428999999999997</v>
      </c>
      <c r="K985" s="185">
        <v>-1.4954000000000001</v>
      </c>
      <c r="L985" s="185">
        <v>13.915100000000001</v>
      </c>
      <c r="M985" s="185">
        <v>32.825299999999999</v>
      </c>
      <c r="N985" s="185">
        <v>38.78</v>
      </c>
      <c r="O985" s="185">
        <v>24.108699999999999</v>
      </c>
      <c r="P985" s="185">
        <v>19.677600000000002</v>
      </c>
      <c r="Q985" s="185">
        <v>18.2867</v>
      </c>
      <c r="R985" s="185">
        <v>29.927499999999998</v>
      </c>
      <c r="S985" s="124"/>
      <c r="T985" s="127"/>
      <c r="U985" s="128"/>
      <c r="V985" s="128"/>
      <c r="W985" s="128"/>
      <c r="X985" s="128"/>
      <c r="Y985" s="128"/>
      <c r="Z985" s="128"/>
      <c r="AA985" s="128"/>
      <c r="AB985" s="128"/>
      <c r="AC985" s="128"/>
      <c r="AD985" s="128"/>
      <c r="AE985" s="128"/>
      <c r="AF985" s="128"/>
      <c r="AG985" s="128"/>
      <c r="AH985" s="128"/>
    </row>
    <row r="986" spans="1:34" x14ac:dyDescent="0.3">
      <c r="A986" s="181" t="s">
        <v>888</v>
      </c>
      <c r="B986" s="181" t="s">
        <v>895</v>
      </c>
      <c r="C986" s="181">
        <v>119218</v>
      </c>
      <c r="D986" s="184">
        <v>44579</v>
      </c>
      <c r="E986" s="185">
        <v>392.57100000000003</v>
      </c>
      <c r="F986" s="185">
        <v>-1.1866000000000001</v>
      </c>
      <c r="G986" s="185">
        <v>-1.0014000000000001</v>
      </c>
      <c r="H986" s="185">
        <v>7.9500000000000001E-2</v>
      </c>
      <c r="I986" s="185">
        <v>1.8564000000000001</v>
      </c>
      <c r="J986" s="185">
        <v>4.9641000000000002</v>
      </c>
      <c r="K986" s="185">
        <v>-3.8595999999999999</v>
      </c>
      <c r="L986" s="185">
        <v>6.0369000000000002</v>
      </c>
      <c r="M986" s="185">
        <v>24.602799999999998</v>
      </c>
      <c r="N986" s="185">
        <v>32.656700000000001</v>
      </c>
      <c r="O986" s="185">
        <v>21.707100000000001</v>
      </c>
      <c r="P986" s="185">
        <v>16.935199999999998</v>
      </c>
      <c r="Q986" s="185">
        <v>17.5808</v>
      </c>
      <c r="R986" s="185">
        <v>23.8718</v>
      </c>
      <c r="S986" s="124"/>
      <c r="T986" s="127"/>
      <c r="U986" s="128"/>
      <c r="V986" s="128"/>
      <c r="W986" s="128"/>
      <c r="X986" s="128"/>
      <c r="Y986" s="128"/>
      <c r="Z986" s="128"/>
      <c r="AA986" s="128"/>
      <c r="AB986" s="128"/>
      <c r="AC986" s="128"/>
      <c r="AD986" s="128"/>
      <c r="AE986" s="128"/>
      <c r="AF986" s="128"/>
      <c r="AG986" s="128"/>
      <c r="AH986" s="128"/>
    </row>
    <row r="987" spans="1:34" x14ac:dyDescent="0.3">
      <c r="A987" s="181" t="s">
        <v>888</v>
      </c>
      <c r="B987" s="181" t="s">
        <v>896</v>
      </c>
      <c r="C987" s="181">
        <v>103819</v>
      </c>
      <c r="D987" s="184">
        <v>44579</v>
      </c>
      <c r="E987" s="185">
        <v>363.71300000000002</v>
      </c>
      <c r="F987" s="185">
        <v>-1.1888000000000001</v>
      </c>
      <c r="G987" s="185">
        <v>-1.0114000000000001</v>
      </c>
      <c r="H987" s="185">
        <v>6.1899999999999997E-2</v>
      </c>
      <c r="I987" s="185">
        <v>1.8205</v>
      </c>
      <c r="J987" s="185">
        <v>4.8787000000000003</v>
      </c>
      <c r="K987" s="185">
        <v>-4.0872000000000002</v>
      </c>
      <c r="L987" s="185">
        <v>5.5369000000000002</v>
      </c>
      <c r="M987" s="185">
        <v>23.7241</v>
      </c>
      <c r="N987" s="185">
        <v>31.415299999999998</v>
      </c>
      <c r="O987" s="185">
        <v>20.558700000000002</v>
      </c>
      <c r="P987" s="185">
        <v>15.7712</v>
      </c>
      <c r="Q987" s="185">
        <v>18.020199999999999</v>
      </c>
      <c r="R987" s="185">
        <v>22.711200000000002</v>
      </c>
      <c r="S987" s="124"/>
      <c r="T987" s="127"/>
      <c r="U987" s="128"/>
      <c r="V987" s="128"/>
      <c r="W987" s="128"/>
      <c r="X987" s="128"/>
      <c r="Y987" s="128"/>
      <c r="Z987" s="128"/>
      <c r="AA987" s="128"/>
      <c r="AB987" s="128"/>
      <c r="AC987" s="128"/>
      <c r="AD987" s="128"/>
      <c r="AE987" s="128"/>
      <c r="AF987" s="128"/>
      <c r="AG987" s="128"/>
      <c r="AH987" s="128"/>
    </row>
    <row r="988" spans="1:34" x14ac:dyDescent="0.3">
      <c r="A988" s="181" t="s">
        <v>888</v>
      </c>
      <c r="B988" s="181" t="s">
        <v>897</v>
      </c>
      <c r="C988" s="181">
        <v>140175</v>
      </c>
      <c r="D988" s="184">
        <v>44579</v>
      </c>
      <c r="E988" s="185">
        <v>60.7</v>
      </c>
      <c r="F988" s="185">
        <v>-1.5042</v>
      </c>
      <c r="G988" s="185">
        <v>-1.2157</v>
      </c>
      <c r="H988" s="185">
        <v>0.27089999999999997</v>
      </c>
      <c r="I988" s="185">
        <v>1.6495</v>
      </c>
      <c r="J988" s="185">
        <v>5.7619999999999996</v>
      </c>
      <c r="K988" s="185">
        <v>-0.79430000000000001</v>
      </c>
      <c r="L988" s="185">
        <v>12.129200000000001</v>
      </c>
      <c r="M988" s="185">
        <v>29.856200000000001</v>
      </c>
      <c r="N988" s="185">
        <v>39.373600000000003</v>
      </c>
      <c r="O988" s="185">
        <v>24.0047</v>
      </c>
      <c r="P988" s="185">
        <v>20.238299999999999</v>
      </c>
      <c r="Q988" s="185">
        <v>17.325900000000001</v>
      </c>
      <c r="R988" s="185">
        <v>28.517700000000001</v>
      </c>
      <c r="S988" s="124"/>
      <c r="T988" s="127"/>
      <c r="U988" s="128"/>
      <c r="V988" s="128"/>
      <c r="W988" s="128"/>
      <c r="X988" s="128"/>
      <c r="Y988" s="128"/>
      <c r="Z988" s="128"/>
      <c r="AA988" s="128"/>
      <c r="AB988" s="128"/>
      <c r="AC988" s="128"/>
      <c r="AD988" s="128"/>
      <c r="AE988" s="128"/>
      <c r="AF988" s="128"/>
      <c r="AG988" s="128"/>
      <c r="AH988" s="128"/>
    </row>
    <row r="989" spans="1:34" x14ac:dyDescent="0.3">
      <c r="A989" s="181" t="s">
        <v>888</v>
      </c>
      <c r="B989" s="181" t="s">
        <v>898</v>
      </c>
      <c r="C989" s="181">
        <v>140172</v>
      </c>
      <c r="D989" s="184">
        <v>44579</v>
      </c>
      <c r="E989" s="185">
        <v>54.439</v>
      </c>
      <c r="F989" s="185">
        <v>-1.5088999999999999</v>
      </c>
      <c r="G989" s="185">
        <v>-1.2355</v>
      </c>
      <c r="H989" s="185">
        <v>0.23569999999999999</v>
      </c>
      <c r="I989" s="185">
        <v>1.5786</v>
      </c>
      <c r="J989" s="185">
        <v>5.6021999999999998</v>
      </c>
      <c r="K989" s="185">
        <v>-1.1978</v>
      </c>
      <c r="L989" s="185">
        <v>11.2248</v>
      </c>
      <c r="M989" s="185">
        <v>28.297000000000001</v>
      </c>
      <c r="N989" s="185">
        <v>37.201999999999998</v>
      </c>
      <c r="O989" s="185">
        <v>22.098600000000001</v>
      </c>
      <c r="P989" s="185">
        <v>18.681000000000001</v>
      </c>
      <c r="Q989" s="185">
        <v>12.299099999999999</v>
      </c>
      <c r="R989" s="185">
        <v>26.525600000000001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81" t="s">
        <v>888</v>
      </c>
      <c r="B990" s="181" t="s">
        <v>899</v>
      </c>
      <c r="C990" s="181">
        <v>102883</v>
      </c>
      <c r="D990" s="184">
        <v>44579</v>
      </c>
      <c r="E990" s="185">
        <v>128.18979999999999</v>
      </c>
      <c r="F990" s="185">
        <v>-1.5299</v>
      </c>
      <c r="G990" s="185">
        <v>-1.5051000000000001</v>
      </c>
      <c r="H990" s="185">
        <v>8.5400000000000004E-2</v>
      </c>
      <c r="I990" s="185">
        <v>1.2807999999999999</v>
      </c>
      <c r="J990" s="185">
        <v>5.2159000000000004</v>
      </c>
      <c r="K990" s="185">
        <v>-3.5796999999999999</v>
      </c>
      <c r="L990" s="185">
        <v>11.766999999999999</v>
      </c>
      <c r="M990" s="185">
        <v>32.272799999999997</v>
      </c>
      <c r="N990" s="185">
        <v>37.341999999999999</v>
      </c>
      <c r="O990" s="185">
        <v>18.388300000000001</v>
      </c>
      <c r="P990" s="185">
        <v>14.5419</v>
      </c>
      <c r="Q990" s="185">
        <v>16.3001</v>
      </c>
      <c r="R990" s="185">
        <v>24.276399999999999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81" t="s">
        <v>888</v>
      </c>
      <c r="B991" s="181" t="s">
        <v>900</v>
      </c>
      <c r="C991" s="181">
        <v>118510</v>
      </c>
      <c r="D991" s="184">
        <v>44579</v>
      </c>
      <c r="E991" s="185">
        <v>137.23230000000001</v>
      </c>
      <c r="F991" s="185">
        <v>-1.5279</v>
      </c>
      <c r="G991" s="185">
        <v>-1.4974000000000001</v>
      </c>
      <c r="H991" s="185">
        <v>9.9099999999999994E-2</v>
      </c>
      <c r="I991" s="185">
        <v>1.3089999999999999</v>
      </c>
      <c r="J991" s="185">
        <v>5.2816999999999998</v>
      </c>
      <c r="K991" s="185">
        <v>-3.4060000000000001</v>
      </c>
      <c r="L991" s="185">
        <v>12.173400000000001</v>
      </c>
      <c r="M991" s="185">
        <v>32.988799999999998</v>
      </c>
      <c r="N991" s="185">
        <v>38.337499999999999</v>
      </c>
      <c r="O991" s="185">
        <v>19.349499999999999</v>
      </c>
      <c r="P991" s="185">
        <v>15.458299999999999</v>
      </c>
      <c r="Q991" s="185">
        <v>16.043600000000001</v>
      </c>
      <c r="R991" s="185">
        <v>25.323899999999998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81" t="s">
        <v>888</v>
      </c>
      <c r="B992" s="181" t="s">
        <v>1988</v>
      </c>
      <c r="C992" s="181">
        <v>130498</v>
      </c>
      <c r="D992" s="184">
        <v>44579</v>
      </c>
      <c r="E992" s="185">
        <v>196.73500000000001</v>
      </c>
      <c r="F992" s="185">
        <v>-1.4965999999999999</v>
      </c>
      <c r="G992" s="185">
        <v>-1.0247999999999999</v>
      </c>
      <c r="H992" s="185">
        <v>0.78839999999999999</v>
      </c>
      <c r="I992" s="185">
        <v>2.2584</v>
      </c>
      <c r="J992" s="185">
        <v>5.3952999999999998</v>
      </c>
      <c r="K992" s="185">
        <v>-3.4197000000000002</v>
      </c>
      <c r="L992" s="185">
        <v>14.497299999999999</v>
      </c>
      <c r="M992" s="185">
        <v>33.734200000000001</v>
      </c>
      <c r="N992" s="185">
        <v>44.1113</v>
      </c>
      <c r="O992" s="185">
        <v>21.353400000000001</v>
      </c>
      <c r="P992" s="185">
        <v>16.5595</v>
      </c>
      <c r="Q992" s="185">
        <v>12.6502</v>
      </c>
      <c r="R992" s="185">
        <v>27.5885</v>
      </c>
      <c r="S992" s="124"/>
      <c r="T992" s="127"/>
      <c r="U992" s="128"/>
      <c r="V992" s="128"/>
      <c r="W992" s="128"/>
      <c r="X992" s="128"/>
      <c r="Y992" s="128"/>
      <c r="Z992" s="128"/>
      <c r="AA992" s="128"/>
      <c r="AB992" s="128"/>
      <c r="AC992" s="128"/>
      <c r="AD992" s="128"/>
      <c r="AE992" s="128"/>
      <c r="AF992" s="128"/>
      <c r="AG992" s="128"/>
      <c r="AH992" s="128"/>
    </row>
    <row r="993" spans="1:34" x14ac:dyDescent="0.3">
      <c r="A993" s="181" t="s">
        <v>888</v>
      </c>
      <c r="B993" s="181" t="s">
        <v>1989</v>
      </c>
      <c r="C993" s="181">
        <v>130496</v>
      </c>
      <c r="D993" s="184">
        <v>44579</v>
      </c>
      <c r="E993" s="185">
        <v>259.457221574588</v>
      </c>
      <c r="F993" s="185">
        <v>-1.4997</v>
      </c>
      <c r="G993" s="185">
        <v>-1.0364</v>
      </c>
      <c r="H993" s="185">
        <v>0.76739999999999997</v>
      </c>
      <c r="I993" s="185">
        <v>2.2151999999999998</v>
      </c>
      <c r="J993" s="185">
        <v>5.2973999999999997</v>
      </c>
      <c r="K993" s="185">
        <v>-3.6294</v>
      </c>
      <c r="L993" s="185">
        <v>14.114599999999999</v>
      </c>
      <c r="M993" s="185">
        <v>33.097999999999999</v>
      </c>
      <c r="N993" s="185">
        <v>43.1815</v>
      </c>
      <c r="O993" s="185">
        <v>20.8873</v>
      </c>
      <c r="P993" s="185">
        <v>16.238800000000001</v>
      </c>
      <c r="Q993" s="185">
        <v>12.362500000000001</v>
      </c>
      <c r="R993" s="185">
        <v>26.960999999999999</v>
      </c>
      <c r="S993" s="124"/>
      <c r="T993" s="127"/>
      <c r="U993" s="128"/>
      <c r="V993" s="128"/>
      <c r="W993" s="128"/>
      <c r="X993" s="128"/>
      <c r="Y993" s="128"/>
      <c r="Z993" s="128"/>
      <c r="AA993" s="128"/>
      <c r="AB993" s="128"/>
      <c r="AC993" s="128"/>
      <c r="AD993" s="128"/>
      <c r="AE993" s="128"/>
      <c r="AF993" s="128"/>
      <c r="AG993" s="128"/>
      <c r="AH993" s="128"/>
    </row>
    <row r="994" spans="1:34" x14ac:dyDescent="0.3">
      <c r="A994" s="181" t="s">
        <v>888</v>
      </c>
      <c r="B994" s="181" t="s">
        <v>901</v>
      </c>
      <c r="C994" s="181">
        <v>146772</v>
      </c>
      <c r="D994" s="184">
        <v>44579</v>
      </c>
      <c r="E994" s="185">
        <v>17.669699999999999</v>
      </c>
      <c r="F994" s="185">
        <v>-1.1600999999999999</v>
      </c>
      <c r="G994" s="185">
        <v>-0.85399999999999998</v>
      </c>
      <c r="H994" s="185">
        <v>0.57769999999999999</v>
      </c>
      <c r="I994" s="185">
        <v>1.8885000000000001</v>
      </c>
      <c r="J994" s="185">
        <v>7.1657000000000002</v>
      </c>
      <c r="K994" s="185">
        <v>-0.13450000000000001</v>
      </c>
      <c r="L994" s="185">
        <v>15.5419</v>
      </c>
      <c r="M994" s="185">
        <v>33.2074</v>
      </c>
      <c r="N994" s="185">
        <v>39.764299999999999</v>
      </c>
      <c r="O994" s="185"/>
      <c r="P994" s="185"/>
      <c r="Q994" s="185">
        <v>22.4239</v>
      </c>
      <c r="R994" s="185">
        <v>26.579000000000001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81" t="s">
        <v>888</v>
      </c>
      <c r="B995" s="181" t="s">
        <v>902</v>
      </c>
      <c r="C995" s="181">
        <v>146771</v>
      </c>
      <c r="D995" s="184">
        <v>44579</v>
      </c>
      <c r="E995" s="185">
        <v>16.866099999999999</v>
      </c>
      <c r="F995" s="185">
        <v>-1.1644000000000001</v>
      </c>
      <c r="G995" s="185">
        <v>-0.87280000000000002</v>
      </c>
      <c r="H995" s="185">
        <v>0.54490000000000005</v>
      </c>
      <c r="I995" s="185">
        <v>1.8231999999999999</v>
      </c>
      <c r="J995" s="185">
        <v>7.0061999999999998</v>
      </c>
      <c r="K995" s="185">
        <v>-0.56189999999999996</v>
      </c>
      <c r="L995" s="185">
        <v>14.550700000000001</v>
      </c>
      <c r="M995" s="185">
        <v>31.508500000000002</v>
      </c>
      <c r="N995" s="185">
        <v>37.413200000000003</v>
      </c>
      <c r="O995" s="185"/>
      <c r="P995" s="185"/>
      <c r="Q995" s="185">
        <v>20.415400000000002</v>
      </c>
      <c r="R995" s="185">
        <v>24.471</v>
      </c>
      <c r="S995" s="124"/>
      <c r="T995" s="127"/>
      <c r="U995" s="128"/>
      <c r="V995" s="128"/>
      <c r="W995" s="128"/>
      <c r="X995" s="128"/>
      <c r="Y995" s="128"/>
      <c r="Z995" s="128"/>
      <c r="AA995" s="128"/>
      <c r="AB995" s="128"/>
      <c r="AC995" s="128"/>
      <c r="AD995" s="128"/>
      <c r="AE995" s="128"/>
      <c r="AF995" s="128"/>
      <c r="AG995" s="128"/>
      <c r="AH995" s="128"/>
    </row>
    <row r="996" spans="1:34" x14ac:dyDescent="0.3">
      <c r="A996" s="181" t="s">
        <v>888</v>
      </c>
      <c r="B996" s="181" t="s">
        <v>903</v>
      </c>
      <c r="C996" s="181">
        <v>100349</v>
      </c>
      <c r="D996" s="184">
        <v>44579</v>
      </c>
      <c r="E996" s="185">
        <v>553.44000000000005</v>
      </c>
      <c r="F996" s="185">
        <v>-1.4653</v>
      </c>
      <c r="G996" s="185">
        <v>-1.099</v>
      </c>
      <c r="H996" s="185">
        <v>0.66390000000000005</v>
      </c>
      <c r="I996" s="185">
        <v>2.8336000000000001</v>
      </c>
      <c r="J996" s="185">
        <v>7.0462999999999996</v>
      </c>
      <c r="K996" s="185">
        <v>-1.5633999999999999</v>
      </c>
      <c r="L996" s="185">
        <v>18.029399999999999</v>
      </c>
      <c r="M996" s="185">
        <v>34.945900000000002</v>
      </c>
      <c r="N996" s="185">
        <v>43.9788</v>
      </c>
      <c r="O996" s="185">
        <v>21.323</v>
      </c>
      <c r="P996" s="185">
        <v>15.477399999999999</v>
      </c>
      <c r="Q996" s="185">
        <v>18.5853</v>
      </c>
      <c r="R996" s="185">
        <v>27.017399999999999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81" t="s">
        <v>888</v>
      </c>
      <c r="B997" s="181" t="s">
        <v>904</v>
      </c>
      <c r="C997" s="181">
        <v>120596</v>
      </c>
      <c r="D997" s="184">
        <v>44579</v>
      </c>
      <c r="E997" s="185">
        <v>599.83000000000004</v>
      </c>
      <c r="F997" s="185">
        <v>-1.4637</v>
      </c>
      <c r="G997" s="185">
        <v>-1.0900000000000001</v>
      </c>
      <c r="H997" s="185">
        <v>0.67979999999999996</v>
      </c>
      <c r="I997" s="185">
        <v>2.8656000000000001</v>
      </c>
      <c r="J997" s="185">
        <v>7.1201999999999996</v>
      </c>
      <c r="K997" s="185">
        <v>-1.3681000000000001</v>
      </c>
      <c r="L997" s="185">
        <v>18.503699999999998</v>
      </c>
      <c r="M997" s="185">
        <v>35.741900000000001</v>
      </c>
      <c r="N997" s="185">
        <v>45.058199999999999</v>
      </c>
      <c r="O997" s="185">
        <v>22.275700000000001</v>
      </c>
      <c r="P997" s="185">
        <v>16.5855</v>
      </c>
      <c r="Q997" s="185">
        <v>16.182600000000001</v>
      </c>
      <c r="R997" s="185">
        <v>27.9847</v>
      </c>
      <c r="S997" s="124"/>
      <c r="T997" s="127"/>
      <c r="U997" s="128"/>
      <c r="V997" s="128"/>
      <c r="W997" s="128"/>
      <c r="X997" s="128"/>
      <c r="Y997" s="128"/>
      <c r="Z997" s="128"/>
      <c r="AA997" s="128"/>
      <c r="AB997" s="128"/>
      <c r="AC997" s="128"/>
      <c r="AD997" s="128"/>
      <c r="AE997" s="128"/>
      <c r="AF997" s="128"/>
      <c r="AG997" s="128"/>
      <c r="AH997" s="128"/>
    </row>
    <row r="998" spans="1:34" x14ac:dyDescent="0.3">
      <c r="A998" s="181" t="s">
        <v>888</v>
      </c>
      <c r="B998" s="181" t="s">
        <v>905</v>
      </c>
      <c r="C998" s="181">
        <v>118419</v>
      </c>
      <c r="D998" s="184">
        <v>44579</v>
      </c>
      <c r="E998" s="185">
        <v>80.88</v>
      </c>
      <c r="F998" s="185">
        <v>-1.4138999999999999</v>
      </c>
      <c r="G998" s="185">
        <v>-1.0521</v>
      </c>
      <c r="H998" s="185">
        <v>0.5595</v>
      </c>
      <c r="I998" s="185">
        <v>2.4704999999999999</v>
      </c>
      <c r="J998" s="185">
        <v>6.9134000000000002</v>
      </c>
      <c r="K998" s="185">
        <v>-0.8216</v>
      </c>
      <c r="L998" s="185">
        <v>11.759</v>
      </c>
      <c r="M998" s="185">
        <v>29.636199999999999</v>
      </c>
      <c r="N998" s="185">
        <v>37.551000000000002</v>
      </c>
      <c r="O998" s="185">
        <v>20.130299999999998</v>
      </c>
      <c r="P998" s="185">
        <v>16.8017</v>
      </c>
      <c r="Q998" s="185">
        <v>15.0115</v>
      </c>
      <c r="R998" s="185">
        <v>25.108599999999999</v>
      </c>
      <c r="S998" s="124"/>
      <c r="T998" s="127"/>
      <c r="U998" s="128"/>
      <c r="V998" s="128"/>
      <c r="W998" s="128"/>
      <c r="X998" s="128"/>
      <c r="Y998" s="128"/>
      <c r="Z998" s="128"/>
      <c r="AA998" s="128"/>
      <c r="AB998" s="128"/>
      <c r="AC998" s="128"/>
      <c r="AD998" s="128"/>
      <c r="AE998" s="128"/>
      <c r="AF998" s="128"/>
      <c r="AG998" s="128"/>
      <c r="AH998" s="128"/>
    </row>
    <row r="999" spans="1:34" x14ac:dyDescent="0.3">
      <c r="A999" s="181" t="s">
        <v>888</v>
      </c>
      <c r="B999" s="181" t="s">
        <v>906</v>
      </c>
      <c r="C999" s="181">
        <v>108596</v>
      </c>
      <c r="D999" s="184">
        <v>44579</v>
      </c>
      <c r="E999" s="185">
        <v>72.3</v>
      </c>
      <c r="F999" s="185">
        <v>-1.4180999999999999</v>
      </c>
      <c r="G999" s="185">
        <v>-1.0538000000000001</v>
      </c>
      <c r="H999" s="185">
        <v>0.5423</v>
      </c>
      <c r="I999" s="185">
        <v>2.4224000000000001</v>
      </c>
      <c r="J999" s="185">
        <v>6.8105000000000002</v>
      </c>
      <c r="K999" s="185">
        <v>-1.1214</v>
      </c>
      <c r="L999" s="185">
        <v>11.077</v>
      </c>
      <c r="M999" s="185">
        <v>28.4648</v>
      </c>
      <c r="N999" s="185">
        <v>35.902299999999997</v>
      </c>
      <c r="O999" s="185">
        <v>18.6815</v>
      </c>
      <c r="P999" s="185">
        <v>15.266999999999999</v>
      </c>
      <c r="Q999" s="185">
        <v>12.774800000000001</v>
      </c>
      <c r="R999" s="185">
        <v>23.614699999999999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888</v>
      </c>
      <c r="B1000" s="181" t="s">
        <v>907</v>
      </c>
      <c r="C1000" s="181">
        <v>106144</v>
      </c>
      <c r="D1000" s="184">
        <v>44579</v>
      </c>
      <c r="E1000" s="185">
        <v>54.76</v>
      </c>
      <c r="F1000" s="185">
        <v>-1.2978000000000001</v>
      </c>
      <c r="G1000" s="185">
        <v>-1.1016999999999999</v>
      </c>
      <c r="H1000" s="185">
        <v>5.4800000000000001E-2</v>
      </c>
      <c r="I1000" s="185">
        <v>0.81</v>
      </c>
      <c r="J1000" s="185">
        <v>5.7550999999999997</v>
      </c>
      <c r="K1000" s="185">
        <v>-0.99439999999999995</v>
      </c>
      <c r="L1000" s="185">
        <v>10.47</v>
      </c>
      <c r="M1000" s="185">
        <v>27.764800000000001</v>
      </c>
      <c r="N1000" s="185">
        <v>29.8553</v>
      </c>
      <c r="O1000" s="185">
        <v>19.11</v>
      </c>
      <c r="P1000" s="185">
        <v>17.4222</v>
      </c>
      <c r="Q1000" s="185">
        <v>12.4832</v>
      </c>
      <c r="R1000" s="185">
        <v>21.053000000000001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888</v>
      </c>
      <c r="B1001" s="181" t="s">
        <v>908</v>
      </c>
      <c r="C1001" s="181">
        <v>120357</v>
      </c>
      <c r="D1001" s="184">
        <v>44579</v>
      </c>
      <c r="E1001" s="185">
        <v>62.15</v>
      </c>
      <c r="F1001" s="185">
        <v>-1.2865</v>
      </c>
      <c r="G1001" s="185">
        <v>-1.0665</v>
      </c>
      <c r="H1001" s="185">
        <v>9.6600000000000005E-2</v>
      </c>
      <c r="I1001" s="185">
        <v>0.87649999999999995</v>
      </c>
      <c r="J1001" s="185">
        <v>5.8773</v>
      </c>
      <c r="K1001" s="185">
        <v>-0.65539999999999998</v>
      </c>
      <c r="L1001" s="185">
        <v>11.2006</v>
      </c>
      <c r="M1001" s="185">
        <v>29.048999999999999</v>
      </c>
      <c r="N1001" s="185">
        <v>31.617999999999999</v>
      </c>
      <c r="O1001" s="185">
        <v>20.582000000000001</v>
      </c>
      <c r="P1001" s="185">
        <v>19.038</v>
      </c>
      <c r="Q1001" s="185">
        <v>18.124400000000001</v>
      </c>
      <c r="R1001" s="185">
        <v>22.633199999999999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888</v>
      </c>
      <c r="B1002" s="181" t="s">
        <v>909</v>
      </c>
      <c r="C1002" s="181">
        <v>103234</v>
      </c>
      <c r="D1002" s="184">
        <v>44579</v>
      </c>
      <c r="E1002" s="185">
        <v>202.82400000000001</v>
      </c>
      <c r="F1002" s="185">
        <v>-1.3056000000000001</v>
      </c>
      <c r="G1002" s="185">
        <v>-0.96340000000000003</v>
      </c>
      <c r="H1002" s="185">
        <v>0.69810000000000005</v>
      </c>
      <c r="I1002" s="185">
        <v>2.4214000000000002</v>
      </c>
      <c r="J1002" s="185">
        <v>6.8742999999999999</v>
      </c>
      <c r="K1002" s="185">
        <v>0.41889999999999999</v>
      </c>
      <c r="L1002" s="185">
        <v>11.162599999999999</v>
      </c>
      <c r="M1002" s="185">
        <v>24.283999999999999</v>
      </c>
      <c r="N1002" s="185">
        <v>32.9392</v>
      </c>
      <c r="O1002" s="185">
        <v>21.6266</v>
      </c>
      <c r="P1002" s="185">
        <v>16.938300000000002</v>
      </c>
      <c r="Q1002" s="185">
        <v>18.9192</v>
      </c>
      <c r="R1002" s="185">
        <v>23.431000000000001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888</v>
      </c>
      <c r="B1003" s="181" t="s">
        <v>910</v>
      </c>
      <c r="C1003" s="181">
        <v>120158</v>
      </c>
      <c r="D1003" s="184">
        <v>44579</v>
      </c>
      <c r="E1003" s="185">
        <v>223.70599999999999</v>
      </c>
      <c r="F1003" s="185">
        <v>-1.3024</v>
      </c>
      <c r="G1003" s="185">
        <v>-0.9506</v>
      </c>
      <c r="H1003" s="185">
        <v>0.72130000000000005</v>
      </c>
      <c r="I1003" s="185">
        <v>2.4683999999999999</v>
      </c>
      <c r="J1003" s="185">
        <v>6.9888000000000003</v>
      </c>
      <c r="K1003" s="185">
        <v>0.73129999999999995</v>
      </c>
      <c r="L1003" s="185">
        <v>11.862500000000001</v>
      </c>
      <c r="M1003" s="185">
        <v>25.438600000000001</v>
      </c>
      <c r="N1003" s="185">
        <v>34.5794</v>
      </c>
      <c r="O1003" s="185">
        <v>23.022099999999998</v>
      </c>
      <c r="P1003" s="185">
        <v>18.340199999999999</v>
      </c>
      <c r="Q1003" s="185">
        <v>17.805099999999999</v>
      </c>
      <c r="R1003" s="185">
        <v>24.9177</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888</v>
      </c>
      <c r="B1004" s="181" t="s">
        <v>911</v>
      </c>
      <c r="C1004" s="181">
        <v>119397</v>
      </c>
      <c r="D1004" s="184">
        <v>44579</v>
      </c>
      <c r="E1004" s="185">
        <v>79.629000000000005</v>
      </c>
      <c r="F1004" s="185">
        <v>-1.5114000000000001</v>
      </c>
      <c r="G1004" s="185">
        <v>-0.96140000000000003</v>
      </c>
      <c r="H1004" s="185">
        <v>0.49469999999999997</v>
      </c>
      <c r="I1004" s="185">
        <v>0.76559999999999995</v>
      </c>
      <c r="J1004" s="185">
        <v>5.5275999999999996</v>
      </c>
      <c r="K1004" s="185">
        <v>0.98919999999999997</v>
      </c>
      <c r="L1004" s="185">
        <v>15.402699999999999</v>
      </c>
      <c r="M1004" s="185">
        <v>28.631</v>
      </c>
      <c r="N1004" s="185">
        <v>32.032800000000002</v>
      </c>
      <c r="O1004" s="185">
        <v>19.293900000000001</v>
      </c>
      <c r="P1004" s="185">
        <v>15.2094</v>
      </c>
      <c r="Q1004" s="185">
        <v>15.542</v>
      </c>
      <c r="R1004" s="185">
        <v>22.597999999999999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888</v>
      </c>
      <c r="B1005" s="181" t="s">
        <v>912</v>
      </c>
      <c r="C1005" s="181">
        <v>118049</v>
      </c>
      <c r="D1005" s="184">
        <v>44579</v>
      </c>
      <c r="E1005" s="185">
        <v>74.236999999999995</v>
      </c>
      <c r="F1005" s="185">
        <v>-1.5137</v>
      </c>
      <c r="G1005" s="185">
        <v>-0.97109999999999996</v>
      </c>
      <c r="H1005" s="185">
        <v>0.47639999999999999</v>
      </c>
      <c r="I1005" s="185">
        <v>0.73</v>
      </c>
      <c r="J1005" s="185">
        <v>5.4413</v>
      </c>
      <c r="K1005" s="185">
        <v>0.75460000000000005</v>
      </c>
      <c r="L1005" s="185">
        <v>14.859299999999999</v>
      </c>
      <c r="M1005" s="185">
        <v>27.734999999999999</v>
      </c>
      <c r="N1005" s="185">
        <v>30.841799999999999</v>
      </c>
      <c r="O1005" s="185">
        <v>18.252099999999999</v>
      </c>
      <c r="P1005" s="185">
        <v>14.241300000000001</v>
      </c>
      <c r="Q1005" s="185">
        <v>13.6463</v>
      </c>
      <c r="R1005" s="185">
        <v>21.528700000000001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888</v>
      </c>
      <c r="B1006" s="181" t="s">
        <v>913</v>
      </c>
      <c r="C1006" s="181">
        <v>133710</v>
      </c>
      <c r="D1006" s="184">
        <v>44579</v>
      </c>
      <c r="E1006" s="185">
        <v>28.018000000000001</v>
      </c>
      <c r="F1006" s="185">
        <v>-1.2595000000000001</v>
      </c>
      <c r="G1006" s="185">
        <v>-1.0748</v>
      </c>
      <c r="H1006" s="185">
        <v>0.2792</v>
      </c>
      <c r="I1006" s="185">
        <v>1.8822000000000001</v>
      </c>
      <c r="J1006" s="185">
        <v>6.1835000000000004</v>
      </c>
      <c r="K1006" s="185">
        <v>-0.48480000000000001</v>
      </c>
      <c r="L1006" s="185">
        <v>17.471499999999999</v>
      </c>
      <c r="M1006" s="185">
        <v>33.417099999999998</v>
      </c>
      <c r="N1006" s="185">
        <v>39.795699999999997</v>
      </c>
      <c r="O1006" s="185">
        <v>23.321999999999999</v>
      </c>
      <c r="P1006" s="185">
        <v>19.1645</v>
      </c>
      <c r="Q1006" s="185">
        <v>16.100200000000001</v>
      </c>
      <c r="R1006" s="185">
        <v>25.6418</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888</v>
      </c>
      <c r="B1007" s="181" t="s">
        <v>914</v>
      </c>
      <c r="C1007" s="181">
        <v>133711</v>
      </c>
      <c r="D1007" s="184">
        <v>44579</v>
      </c>
      <c r="E1007" s="185">
        <v>25.526199999999999</v>
      </c>
      <c r="F1007" s="185">
        <v>-1.2628999999999999</v>
      </c>
      <c r="G1007" s="185">
        <v>-1.0881000000000001</v>
      </c>
      <c r="H1007" s="185">
        <v>0.25490000000000002</v>
      </c>
      <c r="I1007" s="185">
        <v>1.8278000000000001</v>
      </c>
      <c r="J1007" s="185">
        <v>6.0458999999999996</v>
      </c>
      <c r="K1007" s="185">
        <v>-0.86719999999999997</v>
      </c>
      <c r="L1007" s="185">
        <v>16.542000000000002</v>
      </c>
      <c r="M1007" s="185">
        <v>31.814800000000002</v>
      </c>
      <c r="N1007" s="185">
        <v>37.571899999999999</v>
      </c>
      <c r="O1007" s="185">
        <v>21.496700000000001</v>
      </c>
      <c r="P1007" s="185">
        <v>17.314599999999999</v>
      </c>
      <c r="Q1007" s="185">
        <v>14.543900000000001</v>
      </c>
      <c r="R1007" s="185">
        <v>23.587700000000002</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888</v>
      </c>
      <c r="B1008" s="181" t="s">
        <v>915</v>
      </c>
      <c r="C1008" s="181">
        <v>147840</v>
      </c>
      <c r="D1008" s="184">
        <v>44579</v>
      </c>
      <c r="E1008" s="185">
        <v>18.395900000000001</v>
      </c>
      <c r="F1008" s="185">
        <v>-1.6298999999999999</v>
      </c>
      <c r="G1008" s="185">
        <v>-1.4634</v>
      </c>
      <c r="H1008" s="185">
        <v>0.49380000000000002</v>
      </c>
      <c r="I1008" s="185">
        <v>2.0333999999999999</v>
      </c>
      <c r="J1008" s="185">
        <v>6.4584000000000001</v>
      </c>
      <c r="K1008" s="185">
        <v>-1.4359</v>
      </c>
      <c r="L1008" s="185">
        <v>18.590599999999998</v>
      </c>
      <c r="M1008" s="185">
        <v>37.297199999999997</v>
      </c>
      <c r="N1008" s="185">
        <v>50.437100000000001</v>
      </c>
      <c r="O1008" s="185"/>
      <c r="P1008" s="185"/>
      <c r="Q1008" s="185">
        <v>34.5336</v>
      </c>
      <c r="R1008" s="185">
        <v>34.6267</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888</v>
      </c>
      <c r="B1009" s="181" t="s">
        <v>916</v>
      </c>
      <c r="C1009" s="181">
        <v>147843</v>
      </c>
      <c r="D1009" s="184">
        <v>44579</v>
      </c>
      <c r="E1009" s="185">
        <v>17.7087</v>
      </c>
      <c r="F1009" s="185">
        <v>-1.6353</v>
      </c>
      <c r="G1009" s="185">
        <v>-1.4842</v>
      </c>
      <c r="H1009" s="185">
        <v>0.45669999999999999</v>
      </c>
      <c r="I1009" s="185">
        <v>1.9581</v>
      </c>
      <c r="J1009" s="185">
        <v>6.2788000000000004</v>
      </c>
      <c r="K1009" s="185">
        <v>-1.9186000000000001</v>
      </c>
      <c r="L1009" s="185">
        <v>17.4208</v>
      </c>
      <c r="M1009" s="185">
        <v>35.294499999999999</v>
      </c>
      <c r="N1009" s="185">
        <v>47.581099999999999</v>
      </c>
      <c r="O1009" s="185"/>
      <c r="P1009" s="185"/>
      <c r="Q1009" s="185">
        <v>32.063899999999997</v>
      </c>
      <c r="R1009" s="185">
        <v>32.1614</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888</v>
      </c>
      <c r="B1010" s="181" t="s">
        <v>917</v>
      </c>
      <c r="C1010" s="181">
        <v>118834</v>
      </c>
      <c r="D1010" s="184">
        <v>44579</v>
      </c>
      <c r="E1010" s="185">
        <v>110.67700000000001</v>
      </c>
      <c r="F1010" s="185">
        <v>-1.1882999999999999</v>
      </c>
      <c r="G1010" s="185">
        <v>-0.98319999999999996</v>
      </c>
      <c r="H1010" s="185">
        <v>0.29270000000000002</v>
      </c>
      <c r="I1010" s="185">
        <v>1.4315</v>
      </c>
      <c r="J1010" s="185">
        <v>5.5464000000000002</v>
      </c>
      <c r="K1010" s="185">
        <v>-1.6195999999999999</v>
      </c>
      <c r="L1010" s="185">
        <v>13.6303</v>
      </c>
      <c r="M1010" s="185">
        <v>31.278500000000001</v>
      </c>
      <c r="N1010" s="185">
        <v>40.404899999999998</v>
      </c>
      <c r="O1010" s="185">
        <v>28.097300000000001</v>
      </c>
      <c r="P1010" s="185">
        <v>23.229299999999999</v>
      </c>
      <c r="Q1010" s="185">
        <v>25.639900000000001</v>
      </c>
      <c r="R1010" s="185">
        <v>31.725100000000001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888</v>
      </c>
      <c r="B1011" s="181" t="s">
        <v>918</v>
      </c>
      <c r="C1011" s="181">
        <v>112932</v>
      </c>
      <c r="D1011" s="184">
        <v>44579</v>
      </c>
      <c r="E1011" s="185">
        <v>101.682</v>
      </c>
      <c r="F1011" s="185">
        <v>-1.1903999999999999</v>
      </c>
      <c r="G1011" s="185">
        <v>-0.99319999999999997</v>
      </c>
      <c r="H1011" s="185">
        <v>0.2742</v>
      </c>
      <c r="I1011" s="185">
        <v>1.3919999999999999</v>
      </c>
      <c r="J1011" s="185">
        <v>5.4508000000000001</v>
      </c>
      <c r="K1011" s="185">
        <v>-1.8731</v>
      </c>
      <c r="L1011" s="185">
        <v>13.0441</v>
      </c>
      <c r="M1011" s="185">
        <v>30.2714</v>
      </c>
      <c r="N1011" s="185">
        <v>38.972499999999997</v>
      </c>
      <c r="O1011" s="185">
        <v>26.8</v>
      </c>
      <c r="P1011" s="185">
        <v>22.1065</v>
      </c>
      <c r="Q1011" s="185">
        <v>22.265999999999998</v>
      </c>
      <c r="R1011" s="185">
        <v>30.398299999999999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888</v>
      </c>
      <c r="B1012" s="181" t="s">
        <v>919</v>
      </c>
      <c r="C1012" s="181">
        <v>147704</v>
      </c>
      <c r="D1012" s="184">
        <v>44579</v>
      </c>
      <c r="E1012" s="185">
        <v>18.286999999999999</v>
      </c>
      <c r="F1012" s="185">
        <v>-1.1898</v>
      </c>
      <c r="G1012" s="185">
        <v>-0.81089999999999995</v>
      </c>
      <c r="H1012" s="185">
        <v>0.66</v>
      </c>
      <c r="I1012" s="185">
        <v>2.2242999999999999</v>
      </c>
      <c r="J1012" s="185">
        <v>7.1444999999999999</v>
      </c>
      <c r="K1012" s="185">
        <v>2.9087999999999998</v>
      </c>
      <c r="L1012" s="185">
        <v>16.3902</v>
      </c>
      <c r="M1012" s="185">
        <v>36.135899999999999</v>
      </c>
      <c r="N1012" s="185">
        <v>46.698500000000003</v>
      </c>
      <c r="O1012" s="185"/>
      <c r="P1012" s="185"/>
      <c r="Q1012" s="185">
        <v>30.652899999999999</v>
      </c>
      <c r="R1012" s="185">
        <v>27.875399999999999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888</v>
      </c>
      <c r="B1013" s="181" t="s">
        <v>920</v>
      </c>
      <c r="C1013" s="181">
        <v>147701</v>
      </c>
      <c r="D1013" s="184">
        <v>44579</v>
      </c>
      <c r="E1013" s="185">
        <v>17.5898</v>
      </c>
      <c r="F1013" s="185">
        <v>-1.1937</v>
      </c>
      <c r="G1013" s="185">
        <v>-0.82650000000000001</v>
      </c>
      <c r="H1013" s="185">
        <v>0.63280000000000003</v>
      </c>
      <c r="I1013" s="185">
        <v>2.1688999999999998</v>
      </c>
      <c r="J1013" s="185">
        <v>7.0128000000000004</v>
      </c>
      <c r="K1013" s="185">
        <v>2.5238</v>
      </c>
      <c r="L1013" s="185">
        <v>15.4391</v>
      </c>
      <c r="M1013" s="185">
        <v>34.42</v>
      </c>
      <c r="N1013" s="185">
        <v>44.256700000000002</v>
      </c>
      <c r="O1013" s="185"/>
      <c r="P1013" s="185"/>
      <c r="Q1013" s="185">
        <v>28.422499999999999</v>
      </c>
      <c r="R1013" s="185">
        <v>25.690999999999999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888</v>
      </c>
      <c r="B1014" s="181" t="s">
        <v>1978</v>
      </c>
      <c r="C1014" s="181">
        <v>135677</v>
      </c>
      <c r="D1014" s="184">
        <v>44579</v>
      </c>
      <c r="E1014" s="185">
        <v>28.494599999999998</v>
      </c>
      <c r="F1014" s="185">
        <v>-1.3625</v>
      </c>
      <c r="G1014" s="185">
        <v>-1.2322</v>
      </c>
      <c r="H1014" s="185">
        <v>-0.4037</v>
      </c>
      <c r="I1014" s="185">
        <v>1.4378</v>
      </c>
      <c r="J1014" s="185">
        <v>6.673</v>
      </c>
      <c r="K1014" s="185">
        <v>0.58919999999999995</v>
      </c>
      <c r="L1014" s="185">
        <v>19.1236</v>
      </c>
      <c r="M1014" s="185">
        <v>35.296199999999999</v>
      </c>
      <c r="N1014" s="185">
        <v>48.756500000000003</v>
      </c>
      <c r="O1014" s="185">
        <v>23.2622</v>
      </c>
      <c r="P1014" s="185">
        <v>18.307200000000002</v>
      </c>
      <c r="Q1014" s="185">
        <v>18.659099999999999</v>
      </c>
      <c r="R1014" s="185">
        <v>27.436399999999999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888</v>
      </c>
      <c r="B1015" s="181" t="s">
        <v>1979</v>
      </c>
      <c r="C1015" s="181">
        <v>135678</v>
      </c>
      <c r="D1015" s="184">
        <v>44579</v>
      </c>
      <c r="E1015" s="185">
        <v>25.468</v>
      </c>
      <c r="F1015" s="185">
        <v>-1.3686</v>
      </c>
      <c r="G1015" s="185">
        <v>-1.2562</v>
      </c>
      <c r="H1015" s="185">
        <v>-0.44600000000000001</v>
      </c>
      <c r="I1015" s="185">
        <v>1.3519000000000001</v>
      </c>
      <c r="J1015" s="185">
        <v>6.4667000000000003</v>
      </c>
      <c r="K1015" s="185">
        <v>2.9100000000000001E-2</v>
      </c>
      <c r="L1015" s="185">
        <v>17.8643</v>
      </c>
      <c r="M1015" s="185">
        <v>33.188299999999998</v>
      </c>
      <c r="N1015" s="185">
        <v>45.676299999999998</v>
      </c>
      <c r="O1015" s="185">
        <v>20.852</v>
      </c>
      <c r="P1015" s="185">
        <v>16.1797</v>
      </c>
      <c r="Q1015" s="185">
        <v>16.501899999999999</v>
      </c>
      <c r="R1015" s="185">
        <v>24.847899999999999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888</v>
      </c>
      <c r="B1016" s="181" t="s">
        <v>921</v>
      </c>
      <c r="C1016" s="181">
        <v>100380</v>
      </c>
      <c r="D1016" s="184">
        <v>44579</v>
      </c>
      <c r="E1016" s="185">
        <v>849.40110000000004</v>
      </c>
      <c r="F1016" s="185">
        <v>-1.4572000000000001</v>
      </c>
      <c r="G1016" s="185">
        <v>-1.3228</v>
      </c>
      <c r="H1016" s="185">
        <v>4.3499999999999997E-2</v>
      </c>
      <c r="I1016" s="185">
        <v>1.4484999999999999</v>
      </c>
      <c r="J1016" s="185">
        <v>5.8494000000000002</v>
      </c>
      <c r="K1016" s="185">
        <v>-3.6703000000000001</v>
      </c>
      <c r="L1016" s="185">
        <v>12.7187</v>
      </c>
      <c r="M1016" s="185">
        <v>28.422799999999999</v>
      </c>
      <c r="N1016" s="185">
        <v>33.954300000000003</v>
      </c>
      <c r="O1016" s="185">
        <v>19.0578</v>
      </c>
      <c r="P1016" s="185">
        <v>13.092000000000001</v>
      </c>
      <c r="Q1016" s="185">
        <v>18.400700000000001</v>
      </c>
      <c r="R1016" s="185">
        <v>23.1631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888</v>
      </c>
      <c r="B1017" s="181" t="s">
        <v>922</v>
      </c>
      <c r="C1017" s="181">
        <v>118678</v>
      </c>
      <c r="D1017" s="184">
        <v>44579</v>
      </c>
      <c r="E1017" s="185">
        <v>896.78409999999997</v>
      </c>
      <c r="F1017" s="185">
        <v>-1.456</v>
      </c>
      <c r="G1017" s="185">
        <v>-1.3181</v>
      </c>
      <c r="H1017" s="185">
        <v>5.1499999999999997E-2</v>
      </c>
      <c r="I1017" s="185">
        <v>1.4645999999999999</v>
      </c>
      <c r="J1017" s="185">
        <v>5.8880999999999997</v>
      </c>
      <c r="K1017" s="185">
        <v>-3.5636999999999999</v>
      </c>
      <c r="L1017" s="185">
        <v>12.9818</v>
      </c>
      <c r="M1017" s="185">
        <v>28.878299999999999</v>
      </c>
      <c r="N1017" s="185">
        <v>34.597499999999997</v>
      </c>
      <c r="O1017" s="185">
        <v>19.674099999999999</v>
      </c>
      <c r="P1017" s="185">
        <v>13.7445</v>
      </c>
      <c r="Q1017" s="185">
        <v>14.0869</v>
      </c>
      <c r="R1017" s="185">
        <v>23.78</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888</v>
      </c>
      <c r="B1018" s="181" t="s">
        <v>923</v>
      </c>
      <c r="C1018" s="181">
        <v>111381</v>
      </c>
      <c r="D1018" s="184"/>
      <c r="E1018" s="185"/>
      <c r="F1018" s="185"/>
      <c r="G1018" s="185"/>
      <c r="H1018" s="185"/>
      <c r="I1018" s="185"/>
      <c r="J1018" s="185"/>
      <c r="K1018" s="185"/>
      <c r="L1018" s="185"/>
      <c r="M1018" s="185"/>
      <c r="N1018" s="185"/>
      <c r="O1018" s="185"/>
      <c r="P1018" s="185"/>
      <c r="Q1018" s="185"/>
      <c r="R1018" s="185"/>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888</v>
      </c>
      <c r="B1019" s="181" t="s">
        <v>924</v>
      </c>
      <c r="C1019" s="181">
        <v>119441</v>
      </c>
      <c r="D1019" s="184"/>
      <c r="E1019" s="185"/>
      <c r="F1019" s="185"/>
      <c r="G1019" s="185"/>
      <c r="H1019" s="185"/>
      <c r="I1019" s="185"/>
      <c r="J1019" s="185"/>
      <c r="K1019" s="185"/>
      <c r="L1019" s="185"/>
      <c r="M1019" s="185"/>
      <c r="N1019" s="185"/>
      <c r="O1019" s="185"/>
      <c r="P1019" s="185"/>
      <c r="Q1019" s="185"/>
      <c r="R1019" s="185"/>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888</v>
      </c>
      <c r="B1020" s="181" t="s">
        <v>925</v>
      </c>
      <c r="C1020" s="181">
        <v>104513</v>
      </c>
      <c r="D1020" s="184">
        <v>44579</v>
      </c>
      <c r="E1020" s="185">
        <v>68.244100000000003</v>
      </c>
      <c r="F1020" s="185">
        <v>-1.7594000000000001</v>
      </c>
      <c r="G1020" s="185">
        <v>-1.8696999999999999</v>
      </c>
      <c r="H1020" s="185">
        <v>0.1709</v>
      </c>
      <c r="I1020" s="185">
        <v>1.7361</v>
      </c>
      <c r="J1020" s="185">
        <v>3.7490000000000001</v>
      </c>
      <c r="K1020" s="185">
        <v>-1.762</v>
      </c>
      <c r="L1020" s="185">
        <v>13.4428</v>
      </c>
      <c r="M1020" s="185">
        <v>29.852</v>
      </c>
      <c r="N1020" s="185">
        <v>36.922800000000002</v>
      </c>
      <c r="O1020" s="185">
        <v>23.506599999999999</v>
      </c>
      <c r="P1020" s="185">
        <v>16.7865</v>
      </c>
      <c r="Q1020" s="185">
        <v>13.548400000000001</v>
      </c>
      <c r="R1020" s="185">
        <v>33.189300000000003</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888</v>
      </c>
      <c r="B1021" s="181" t="s">
        <v>926</v>
      </c>
      <c r="C1021" s="181">
        <v>120826</v>
      </c>
      <c r="D1021" s="184">
        <v>44579</v>
      </c>
      <c r="E1021" s="185">
        <v>70.895399999999995</v>
      </c>
      <c r="F1021" s="185">
        <v>-1.7547999999999999</v>
      </c>
      <c r="G1021" s="185">
        <v>-1.8511</v>
      </c>
      <c r="H1021" s="185">
        <v>0.20380000000000001</v>
      </c>
      <c r="I1021" s="185">
        <v>1.8036000000000001</v>
      </c>
      <c r="J1021" s="185">
        <v>3.9051</v>
      </c>
      <c r="K1021" s="185">
        <v>-1.3557999999999999</v>
      </c>
      <c r="L1021" s="185">
        <v>14.5029</v>
      </c>
      <c r="M1021" s="185">
        <v>31.639299999999999</v>
      </c>
      <c r="N1021" s="185">
        <v>39.4377</v>
      </c>
      <c r="O1021" s="185">
        <v>24.448899999999998</v>
      </c>
      <c r="P1021" s="185">
        <v>17.446200000000001</v>
      </c>
      <c r="Q1021" s="185">
        <v>19.172499999999999</v>
      </c>
      <c r="R1021" s="185">
        <v>34.501399999999997</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888</v>
      </c>
      <c r="B1022" s="181" t="s">
        <v>1869</v>
      </c>
      <c r="C1022" s="181">
        <v>119721</v>
      </c>
      <c r="D1022" s="184">
        <v>44579</v>
      </c>
      <c r="E1022" s="185">
        <v>404.42750000000001</v>
      </c>
      <c r="F1022" s="185">
        <v>-0.91910000000000003</v>
      </c>
      <c r="G1022" s="185">
        <v>-0.70479999999999998</v>
      </c>
      <c r="H1022" s="185">
        <v>1.1515</v>
      </c>
      <c r="I1022" s="185">
        <v>2.9559000000000002</v>
      </c>
      <c r="J1022" s="185">
        <v>6.5883000000000003</v>
      </c>
      <c r="K1022" s="185">
        <v>2.3839000000000001</v>
      </c>
      <c r="L1022" s="185">
        <v>12.8001</v>
      </c>
      <c r="M1022" s="185">
        <v>34.941200000000002</v>
      </c>
      <c r="N1022" s="185">
        <v>42.104599999999998</v>
      </c>
      <c r="O1022" s="185">
        <v>22.5564</v>
      </c>
      <c r="P1022" s="185">
        <v>18.773</v>
      </c>
      <c r="Q1022" s="185">
        <v>18.2593</v>
      </c>
      <c r="R1022" s="185">
        <v>28.5077</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888</v>
      </c>
      <c r="B1023" s="181" t="s">
        <v>1949</v>
      </c>
      <c r="C1023" s="181">
        <v>119720</v>
      </c>
      <c r="D1023" s="184">
        <v>44579</v>
      </c>
      <c r="E1023" s="185">
        <v>256.04738970027199</v>
      </c>
      <c r="F1023" s="185">
        <v>-0.91910000000000003</v>
      </c>
      <c r="G1023" s="185">
        <v>-0.70479999999999998</v>
      </c>
      <c r="H1023" s="185">
        <v>1.1515</v>
      </c>
      <c r="I1023" s="185">
        <v>2.9559000000000002</v>
      </c>
      <c r="J1023" s="185">
        <v>6.5884</v>
      </c>
      <c r="K1023" s="185">
        <v>2.3843999999999999</v>
      </c>
      <c r="L1023" s="185">
        <v>12.8005</v>
      </c>
      <c r="M1023" s="185">
        <v>34.942100000000003</v>
      </c>
      <c r="N1023" s="185">
        <v>42.106400000000001</v>
      </c>
      <c r="O1023" s="185">
        <v>22.558199999999999</v>
      </c>
      <c r="P1023" s="185">
        <v>18.770299999999999</v>
      </c>
      <c r="Q1023" s="185">
        <v>18.270099999999999</v>
      </c>
      <c r="R1023" s="185">
        <v>28.510899999999999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888</v>
      </c>
      <c r="B1024" s="181" t="s">
        <v>1870</v>
      </c>
      <c r="C1024" s="181">
        <v>103024</v>
      </c>
      <c r="D1024" s="184">
        <v>44579</v>
      </c>
      <c r="E1024" s="185">
        <v>565.88790329488404</v>
      </c>
      <c r="F1024" s="185">
        <v>-0.92120000000000002</v>
      </c>
      <c r="G1024" s="185">
        <v>-0.7137</v>
      </c>
      <c r="H1024" s="185">
        <v>1.1355</v>
      </c>
      <c r="I1024" s="185">
        <v>2.9230999999999998</v>
      </c>
      <c r="J1024" s="185">
        <v>6.5103999999999997</v>
      </c>
      <c r="K1024" s="185">
        <v>2.1751</v>
      </c>
      <c r="L1024" s="185">
        <v>12.3469</v>
      </c>
      <c r="M1024" s="185">
        <v>34.153199999999998</v>
      </c>
      <c r="N1024" s="185">
        <v>41.025799999999997</v>
      </c>
      <c r="O1024" s="185">
        <v>21.729099999999999</v>
      </c>
      <c r="P1024" s="185">
        <v>17.938199999999998</v>
      </c>
      <c r="Q1024" s="185">
        <v>14.983000000000001</v>
      </c>
      <c r="R1024" s="185">
        <v>27.5731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888</v>
      </c>
      <c r="B1025" s="181" t="s">
        <v>1950</v>
      </c>
      <c r="C1025" s="181">
        <v>101530</v>
      </c>
      <c r="D1025" s="184">
        <v>44579</v>
      </c>
      <c r="E1025" s="185">
        <v>576.87003827601802</v>
      </c>
      <c r="F1025" s="185">
        <v>-0.92120000000000002</v>
      </c>
      <c r="G1025" s="185">
        <v>-0.7137</v>
      </c>
      <c r="H1025" s="185">
        <v>1.1355</v>
      </c>
      <c r="I1025" s="185">
        <v>2.9232999999999998</v>
      </c>
      <c r="J1025" s="185">
        <v>6.5106999999999999</v>
      </c>
      <c r="K1025" s="185">
        <v>2.1753</v>
      </c>
      <c r="L1025" s="185">
        <v>12.3474</v>
      </c>
      <c r="M1025" s="185">
        <v>34.155200000000001</v>
      </c>
      <c r="N1025" s="185">
        <v>41.026600000000002</v>
      </c>
      <c r="O1025" s="185">
        <v>21.7331</v>
      </c>
      <c r="P1025" s="185">
        <v>17.9406</v>
      </c>
      <c r="Q1025" s="185">
        <v>15.0595</v>
      </c>
      <c r="R1025" s="185">
        <v>27.580200000000001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888</v>
      </c>
      <c r="B1026" s="181" t="s">
        <v>927</v>
      </c>
      <c r="C1026" s="181">
        <v>105001</v>
      </c>
      <c r="D1026" s="184">
        <v>44579</v>
      </c>
      <c r="E1026" s="185">
        <v>57.918300000000002</v>
      </c>
      <c r="F1026" s="185">
        <v>-1.4274</v>
      </c>
      <c r="G1026" s="185">
        <v>-1.05</v>
      </c>
      <c r="H1026" s="185">
        <v>9.4E-2</v>
      </c>
      <c r="I1026" s="185">
        <v>1.3422000000000001</v>
      </c>
      <c r="J1026" s="185">
        <v>5.6978999999999997</v>
      </c>
      <c r="K1026" s="185">
        <v>0.21990000000000001</v>
      </c>
      <c r="L1026" s="185">
        <v>17.288599999999999</v>
      </c>
      <c r="M1026" s="185">
        <v>34.204700000000003</v>
      </c>
      <c r="N1026" s="185">
        <v>43.240499999999997</v>
      </c>
      <c r="O1026" s="185">
        <v>20.767900000000001</v>
      </c>
      <c r="P1026" s="185">
        <v>18.1402</v>
      </c>
      <c r="Q1026" s="185">
        <v>12.51</v>
      </c>
      <c r="R1026" s="185">
        <v>23.628699999999998</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888</v>
      </c>
      <c r="B1027" s="181" t="s">
        <v>928</v>
      </c>
      <c r="C1027" s="181">
        <v>119566</v>
      </c>
      <c r="D1027" s="184">
        <v>44579</v>
      </c>
      <c r="E1027" s="185">
        <v>62.674100000000003</v>
      </c>
      <c r="F1027" s="185">
        <v>-1.4244000000000001</v>
      </c>
      <c r="G1027" s="185">
        <v>-1.0376000000000001</v>
      </c>
      <c r="H1027" s="185">
        <v>0.11609999999999999</v>
      </c>
      <c r="I1027" s="185">
        <v>1.3877999999999999</v>
      </c>
      <c r="J1027" s="185">
        <v>5.8129999999999997</v>
      </c>
      <c r="K1027" s="185">
        <v>0.53979999999999995</v>
      </c>
      <c r="L1027" s="185">
        <v>18.048999999999999</v>
      </c>
      <c r="M1027" s="185">
        <v>35.505400000000002</v>
      </c>
      <c r="N1027" s="185">
        <v>45.033900000000003</v>
      </c>
      <c r="O1027" s="185">
        <v>22.213799999999999</v>
      </c>
      <c r="P1027" s="185">
        <v>19.5092</v>
      </c>
      <c r="Q1027" s="185">
        <v>16.837800000000001</v>
      </c>
      <c r="R1027" s="185">
        <v>25.253799999999998</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888</v>
      </c>
      <c r="B1028" s="181" t="s">
        <v>929</v>
      </c>
      <c r="C1028" s="181">
        <v>101824</v>
      </c>
      <c r="D1028" s="184">
        <v>44579</v>
      </c>
      <c r="E1028" s="185">
        <v>338.81670000000003</v>
      </c>
      <c r="F1028" s="185">
        <v>-1.0643</v>
      </c>
      <c r="G1028" s="185">
        <v>-0.54290000000000005</v>
      </c>
      <c r="H1028" s="185">
        <v>0.87790000000000001</v>
      </c>
      <c r="I1028" s="185">
        <v>1.954</v>
      </c>
      <c r="J1028" s="185">
        <v>6.3754</v>
      </c>
      <c r="K1028" s="185">
        <v>-0.16470000000000001</v>
      </c>
      <c r="L1028" s="185">
        <v>10.522399999999999</v>
      </c>
      <c r="M1028" s="185">
        <v>23.489899999999999</v>
      </c>
      <c r="N1028" s="185">
        <v>31.497499999999999</v>
      </c>
      <c r="O1028" s="185">
        <v>20.8032</v>
      </c>
      <c r="P1028" s="185">
        <v>15.8786</v>
      </c>
      <c r="Q1028" s="185">
        <v>12.956799999999999</v>
      </c>
      <c r="R1028" s="185">
        <v>22.935500000000001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888</v>
      </c>
      <c r="B1029" s="181" t="s">
        <v>930</v>
      </c>
      <c r="C1029" s="181">
        <v>119202</v>
      </c>
      <c r="D1029" s="184">
        <v>44579</v>
      </c>
      <c r="E1029" s="185">
        <v>371.7022</v>
      </c>
      <c r="F1029" s="185">
        <v>-1.0615000000000001</v>
      </c>
      <c r="G1029" s="185">
        <v>-0.53139999999999998</v>
      </c>
      <c r="H1029" s="185">
        <v>0.89839999999999998</v>
      </c>
      <c r="I1029" s="185">
        <v>1.9961</v>
      </c>
      <c r="J1029" s="185">
        <v>6.4763999999999999</v>
      </c>
      <c r="K1029" s="185">
        <v>0.1087</v>
      </c>
      <c r="L1029" s="185">
        <v>11.1366</v>
      </c>
      <c r="M1029" s="185">
        <v>24.5047</v>
      </c>
      <c r="N1029" s="185">
        <v>32.918100000000003</v>
      </c>
      <c r="O1029" s="185">
        <v>21.644200000000001</v>
      </c>
      <c r="P1029" s="185">
        <v>17.039200000000001</v>
      </c>
      <c r="Q1029" s="185">
        <v>17.139199999999999</v>
      </c>
      <c r="R1029" s="185">
        <v>23.3931</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888</v>
      </c>
      <c r="B1030" s="181" t="s">
        <v>931</v>
      </c>
      <c r="C1030" s="181">
        <v>147750</v>
      </c>
      <c r="D1030" s="184">
        <v>44579</v>
      </c>
      <c r="E1030" s="185">
        <v>17.920000000000002</v>
      </c>
      <c r="F1030" s="185">
        <v>-1.3758999999999999</v>
      </c>
      <c r="G1030" s="185">
        <v>-0.99450000000000005</v>
      </c>
      <c r="H1030" s="185">
        <v>5.5800000000000002E-2</v>
      </c>
      <c r="I1030" s="185">
        <v>-0.2782</v>
      </c>
      <c r="J1030" s="185">
        <v>4.0650000000000004</v>
      </c>
      <c r="K1030" s="185">
        <v>-0.99450000000000005</v>
      </c>
      <c r="L1030" s="185">
        <v>17.739799999999999</v>
      </c>
      <c r="M1030" s="185">
        <v>35.860500000000002</v>
      </c>
      <c r="N1030" s="185">
        <v>40.991300000000003</v>
      </c>
      <c r="O1030" s="185"/>
      <c r="P1030" s="185"/>
      <c r="Q1030" s="185">
        <v>31.664300000000001</v>
      </c>
      <c r="R1030" s="185">
        <v>31.231400000000001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888</v>
      </c>
      <c r="B1031" s="181" t="s">
        <v>932</v>
      </c>
      <c r="C1031" s="181">
        <v>147748</v>
      </c>
      <c r="D1031" s="184">
        <v>44579</v>
      </c>
      <c r="E1031" s="185">
        <v>17.55</v>
      </c>
      <c r="F1031" s="185">
        <v>-1.3491</v>
      </c>
      <c r="G1031" s="185">
        <v>-0.95940000000000003</v>
      </c>
      <c r="H1031" s="185">
        <v>0.11409999999999999</v>
      </c>
      <c r="I1031" s="185">
        <v>-0.28410000000000002</v>
      </c>
      <c r="J1031" s="185">
        <v>3.9691999999999998</v>
      </c>
      <c r="K1031" s="185">
        <v>-1.238</v>
      </c>
      <c r="L1031" s="185">
        <v>17.234500000000001</v>
      </c>
      <c r="M1031" s="185">
        <v>34.8962</v>
      </c>
      <c r="N1031" s="185">
        <v>39.729300000000002</v>
      </c>
      <c r="O1031" s="185"/>
      <c r="P1031" s="185"/>
      <c r="Q1031" s="185">
        <v>30.375299999999999</v>
      </c>
      <c r="R1031" s="185">
        <v>29.998100000000001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888</v>
      </c>
      <c r="B1032" s="181" t="s">
        <v>933</v>
      </c>
      <c r="C1032" s="181">
        <v>120665</v>
      </c>
      <c r="D1032" s="184">
        <v>44579</v>
      </c>
      <c r="E1032" s="185">
        <v>106.3099</v>
      </c>
      <c r="F1032" s="185">
        <v>-1.4205000000000001</v>
      </c>
      <c r="G1032" s="185">
        <v>-1.2343999999999999</v>
      </c>
      <c r="H1032" s="185">
        <v>-0.12740000000000001</v>
      </c>
      <c r="I1032" s="185">
        <v>1.9463999999999999</v>
      </c>
      <c r="J1032" s="185">
        <v>5.6943000000000001</v>
      </c>
      <c r="K1032" s="185">
        <v>-2.8900999999999999</v>
      </c>
      <c r="L1032" s="185">
        <v>9.8353000000000002</v>
      </c>
      <c r="M1032" s="185">
        <v>29.974599999999999</v>
      </c>
      <c r="N1032" s="185">
        <v>41.493899999999996</v>
      </c>
      <c r="O1032" s="185">
        <v>19.508900000000001</v>
      </c>
      <c r="P1032" s="185">
        <v>15.661099999999999</v>
      </c>
      <c r="Q1032" s="185">
        <v>14.4023</v>
      </c>
      <c r="R1032" s="185">
        <v>26.571899999999999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888</v>
      </c>
      <c r="B1033" s="181" t="s">
        <v>934</v>
      </c>
      <c r="C1033" s="181">
        <v>100664</v>
      </c>
      <c r="D1033" s="184">
        <v>44579</v>
      </c>
      <c r="E1033" s="185">
        <v>203.93100000000001</v>
      </c>
      <c r="F1033" s="185">
        <v>-1.4222999999999999</v>
      </c>
      <c r="G1033" s="185">
        <v>-1.2403</v>
      </c>
      <c r="H1033" s="185">
        <v>-0.1389</v>
      </c>
      <c r="I1033" s="185">
        <v>1.9238</v>
      </c>
      <c r="J1033" s="185">
        <v>5.6414999999999997</v>
      </c>
      <c r="K1033" s="185">
        <v>-3.0344000000000002</v>
      </c>
      <c r="L1033" s="185">
        <v>9.5252999999999997</v>
      </c>
      <c r="M1033" s="185">
        <v>29.4358</v>
      </c>
      <c r="N1033" s="185">
        <v>40.731699999999996</v>
      </c>
      <c r="O1033" s="185">
        <v>18.911000000000001</v>
      </c>
      <c r="P1033" s="185">
        <v>15.0542</v>
      </c>
      <c r="Q1033" s="185">
        <v>13.026400000000001</v>
      </c>
      <c r="R1033" s="185">
        <v>25.937200000000001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-1.3698728813559324</v>
      </c>
      <c r="G1034" s="187">
        <v>-1.1100406779661018</v>
      </c>
      <c r="H1034" s="187">
        <v>0.30244745762711867</v>
      </c>
      <c r="I1034" s="187">
        <v>1.5426898305084751</v>
      </c>
      <c r="J1034" s="187">
        <v>5.7984220338983059</v>
      </c>
      <c r="K1034" s="187">
        <v>-1.0272610169491523</v>
      </c>
      <c r="L1034" s="187">
        <v>13.965745762711865</v>
      </c>
      <c r="M1034" s="187">
        <v>31.69185762711864</v>
      </c>
      <c r="N1034" s="187">
        <v>39.688459322033879</v>
      </c>
      <c r="O1034" s="187">
        <v>22.17399591836735</v>
      </c>
      <c r="P1034" s="187">
        <v>17.248246808510647</v>
      </c>
      <c r="Q1034" s="187">
        <v>19.710759322033898</v>
      </c>
      <c r="R1034" s="187">
        <v>27.015487719298246</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-1.3686</v>
      </c>
      <c r="G1035" s="187">
        <v>-1.05</v>
      </c>
      <c r="H1035" s="187">
        <v>0.25490000000000002</v>
      </c>
      <c r="I1035" s="187">
        <v>1.5786</v>
      </c>
      <c r="J1035" s="187">
        <v>5.8494000000000002</v>
      </c>
      <c r="K1035" s="187">
        <v>-1.2990999999999999</v>
      </c>
      <c r="L1035" s="187">
        <v>13.915100000000001</v>
      </c>
      <c r="M1035" s="187">
        <v>32.783000000000001</v>
      </c>
      <c r="N1035" s="187">
        <v>39.795699999999997</v>
      </c>
      <c r="O1035" s="187">
        <v>21.729099999999999</v>
      </c>
      <c r="P1035" s="187">
        <v>16.938300000000002</v>
      </c>
      <c r="Q1035" s="187">
        <v>17.9528</v>
      </c>
      <c r="R1035" s="187">
        <v>26.643599999999999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935</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936</v>
      </c>
      <c r="B1038" s="181" t="s">
        <v>1871</v>
      </c>
      <c r="C1038" s="181"/>
      <c r="D1038" s="184">
        <v>44579</v>
      </c>
      <c r="E1038" s="185">
        <v>352</v>
      </c>
      <c r="F1038" s="185">
        <v>-1.1375</v>
      </c>
      <c r="G1038" s="185">
        <v>-1.0541</v>
      </c>
      <c r="H1038" s="185">
        <v>0.1593</v>
      </c>
      <c r="I1038" s="185">
        <v>1.5169999999999999</v>
      </c>
      <c r="J1038" s="185">
        <v>6.0305</v>
      </c>
      <c r="K1038" s="185">
        <v>-1.7199</v>
      </c>
      <c r="L1038" s="185">
        <v>13.1105</v>
      </c>
      <c r="M1038" s="185">
        <v>25.664899999999999</v>
      </c>
      <c r="N1038" s="185">
        <v>29.297699999999999</v>
      </c>
      <c r="O1038" s="185">
        <v>17.7044</v>
      </c>
      <c r="P1038" s="185">
        <v>14.7804</v>
      </c>
      <c r="Q1038" s="185">
        <v>20.223600000000001</v>
      </c>
      <c r="R1038" s="185">
        <v>21.901800000000001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936</v>
      </c>
      <c r="B1039" s="181" t="s">
        <v>937</v>
      </c>
      <c r="C1039" s="181">
        <v>103174</v>
      </c>
      <c r="D1039" s="184">
        <v>44579</v>
      </c>
      <c r="E1039" s="185">
        <v>352</v>
      </c>
      <c r="F1039" s="185">
        <v>-1.1375</v>
      </c>
      <c r="G1039" s="185">
        <v>-1.0541</v>
      </c>
      <c r="H1039" s="185">
        <v>0.1593</v>
      </c>
      <c r="I1039" s="185">
        <v>1.5169999999999999</v>
      </c>
      <c r="J1039" s="185">
        <v>6.0305</v>
      </c>
      <c r="K1039" s="185">
        <v>-1.7199</v>
      </c>
      <c r="L1039" s="185">
        <v>13.1105</v>
      </c>
      <c r="M1039" s="185">
        <v>25.664899999999999</v>
      </c>
      <c r="N1039" s="185">
        <v>29.297699999999999</v>
      </c>
      <c r="O1039" s="185">
        <v>17.7044</v>
      </c>
      <c r="P1039" s="185">
        <v>14.7804</v>
      </c>
      <c r="Q1039" s="185">
        <v>20.148599999999998</v>
      </c>
      <c r="R1039" s="185">
        <v>21.901800000000001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936</v>
      </c>
      <c r="B1040" s="181" t="s">
        <v>938</v>
      </c>
      <c r="C1040" s="181">
        <v>119528</v>
      </c>
      <c r="D1040" s="184">
        <v>44579</v>
      </c>
      <c r="E1040" s="185">
        <v>380</v>
      </c>
      <c r="F1040" s="185">
        <v>-1.1344000000000001</v>
      </c>
      <c r="G1040" s="185">
        <v>-1.0468</v>
      </c>
      <c r="H1040" s="185">
        <v>0.17399999999999999</v>
      </c>
      <c r="I1040" s="185">
        <v>1.5445</v>
      </c>
      <c r="J1040" s="185">
        <v>6.0949</v>
      </c>
      <c r="K1040" s="185">
        <v>-1.5468</v>
      </c>
      <c r="L1040" s="185">
        <v>13.5108</v>
      </c>
      <c r="M1040" s="185">
        <v>26.321400000000001</v>
      </c>
      <c r="N1040" s="185">
        <v>30.159300000000002</v>
      </c>
      <c r="O1040" s="185">
        <v>18.510100000000001</v>
      </c>
      <c r="P1040" s="185">
        <v>15.7224</v>
      </c>
      <c r="Q1040" s="185">
        <v>15.8604</v>
      </c>
      <c r="R1040" s="185">
        <v>22.7316</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936</v>
      </c>
      <c r="B1041" s="181" t="s">
        <v>939</v>
      </c>
      <c r="C1041" s="181">
        <v>120465</v>
      </c>
      <c r="D1041" s="184">
        <v>44579</v>
      </c>
      <c r="E1041" s="185">
        <v>53.26</v>
      </c>
      <c r="F1041" s="185">
        <v>-0.85629999999999995</v>
      </c>
      <c r="G1041" s="185">
        <v>-0.43</v>
      </c>
      <c r="H1041" s="185">
        <v>-1.8800000000000001E-2</v>
      </c>
      <c r="I1041" s="185">
        <v>1.0243</v>
      </c>
      <c r="J1041" s="185">
        <v>5.6536</v>
      </c>
      <c r="K1041" s="185">
        <v>-1.9153</v>
      </c>
      <c r="L1041" s="185">
        <v>13.5124</v>
      </c>
      <c r="M1041" s="185">
        <v>25.3766</v>
      </c>
      <c r="N1041" s="185">
        <v>26.779299999999999</v>
      </c>
      <c r="O1041" s="185">
        <v>22.736000000000001</v>
      </c>
      <c r="P1041" s="185">
        <v>21.7605</v>
      </c>
      <c r="Q1041" s="185">
        <v>17.702400000000001</v>
      </c>
      <c r="R1041" s="185">
        <v>22.486999999999998</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936</v>
      </c>
      <c r="B1042" s="181" t="s">
        <v>940</v>
      </c>
      <c r="C1042" s="181">
        <v>112277</v>
      </c>
      <c r="D1042" s="184">
        <v>44579</v>
      </c>
      <c r="E1042" s="185">
        <v>47.87</v>
      </c>
      <c r="F1042" s="185">
        <v>-0.86970000000000003</v>
      </c>
      <c r="G1042" s="185">
        <v>-0.45750000000000002</v>
      </c>
      <c r="H1042" s="185">
        <v>-6.2600000000000003E-2</v>
      </c>
      <c r="I1042" s="185">
        <v>0.97030000000000005</v>
      </c>
      <c r="J1042" s="185">
        <v>5.5102000000000002</v>
      </c>
      <c r="K1042" s="185">
        <v>-2.2263000000000002</v>
      </c>
      <c r="L1042" s="185">
        <v>12.821099999999999</v>
      </c>
      <c r="M1042" s="185">
        <v>24.2409</v>
      </c>
      <c r="N1042" s="185">
        <v>25.2486</v>
      </c>
      <c r="O1042" s="185">
        <v>21.265599999999999</v>
      </c>
      <c r="P1042" s="185">
        <v>20.2363</v>
      </c>
      <c r="Q1042" s="185">
        <v>13.8848</v>
      </c>
      <c r="R1042" s="185">
        <v>21.0032</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936</v>
      </c>
      <c r="B1043" s="181" t="s">
        <v>941</v>
      </c>
      <c r="C1043" s="181">
        <v>112943</v>
      </c>
      <c r="D1043" s="184">
        <v>44579</v>
      </c>
      <c r="E1043" s="185">
        <v>22.47</v>
      </c>
      <c r="F1043" s="185">
        <v>-1.1004</v>
      </c>
      <c r="G1043" s="185">
        <v>-1.1438999999999999</v>
      </c>
      <c r="H1043" s="185">
        <v>-0.222</v>
      </c>
      <c r="I1043" s="185">
        <v>0.8528</v>
      </c>
      <c r="J1043" s="185">
        <v>5.6913999999999998</v>
      </c>
      <c r="K1043" s="185">
        <v>-4.1382000000000003</v>
      </c>
      <c r="L1043" s="185">
        <v>10.4177</v>
      </c>
      <c r="M1043" s="185">
        <v>22.0532</v>
      </c>
      <c r="N1043" s="185">
        <v>24.006599999999999</v>
      </c>
      <c r="O1043" s="185">
        <v>17.713200000000001</v>
      </c>
      <c r="P1043" s="185">
        <v>13.3209</v>
      </c>
      <c r="Q1043" s="185">
        <v>7.2392000000000003</v>
      </c>
      <c r="R1043" s="185">
        <v>19.8796</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936</v>
      </c>
      <c r="B1044" s="181" t="s">
        <v>942</v>
      </c>
      <c r="C1044" s="181">
        <v>119367</v>
      </c>
      <c r="D1044" s="184">
        <v>44579</v>
      </c>
      <c r="E1044" s="185">
        <v>24</v>
      </c>
      <c r="F1044" s="185">
        <v>-1.0717000000000001</v>
      </c>
      <c r="G1044" s="185">
        <v>-1.1125</v>
      </c>
      <c r="H1044" s="185">
        <v>-0.16639999999999999</v>
      </c>
      <c r="I1044" s="185">
        <v>0.92510000000000003</v>
      </c>
      <c r="J1044" s="185">
        <v>5.8201000000000001</v>
      </c>
      <c r="K1044" s="185">
        <v>-3.8462000000000001</v>
      </c>
      <c r="L1044" s="185">
        <v>11.0083</v>
      </c>
      <c r="M1044" s="185">
        <v>22.950800000000001</v>
      </c>
      <c r="N1044" s="185">
        <v>25.130299999999998</v>
      </c>
      <c r="O1044" s="185">
        <v>18.654599999999999</v>
      </c>
      <c r="P1044" s="185">
        <v>14.2585</v>
      </c>
      <c r="Q1044" s="185">
        <v>12.9194</v>
      </c>
      <c r="R1044" s="185">
        <v>20.908799999999999</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936</v>
      </c>
      <c r="B1045" s="181" t="s">
        <v>943</v>
      </c>
      <c r="C1045" s="181">
        <v>113544</v>
      </c>
      <c r="D1045" s="184">
        <v>44579</v>
      </c>
      <c r="E1045" s="185">
        <v>144.57</v>
      </c>
      <c r="F1045" s="185">
        <v>-0.97950000000000004</v>
      </c>
      <c r="G1045" s="185">
        <v>-0.84360000000000002</v>
      </c>
      <c r="H1045" s="185">
        <v>0.29139999999999999</v>
      </c>
      <c r="I1045" s="185">
        <v>1.681</v>
      </c>
      <c r="J1045" s="185">
        <v>6.0130999999999997</v>
      </c>
      <c r="K1045" s="185">
        <v>-1.88</v>
      </c>
      <c r="L1045" s="185">
        <v>12.357200000000001</v>
      </c>
      <c r="M1045" s="185">
        <v>23.258600000000001</v>
      </c>
      <c r="N1045" s="185">
        <v>24.726099999999999</v>
      </c>
      <c r="O1045" s="185">
        <v>20.1828</v>
      </c>
      <c r="P1045" s="185">
        <v>16.802900000000001</v>
      </c>
      <c r="Q1045" s="185">
        <v>16.663399999999999</v>
      </c>
      <c r="R1045" s="185">
        <v>20.230699999999999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936</v>
      </c>
      <c r="B1046" s="181" t="s">
        <v>944</v>
      </c>
      <c r="C1046" s="181">
        <v>119893</v>
      </c>
      <c r="D1046" s="184">
        <v>44579</v>
      </c>
      <c r="E1046" s="185">
        <v>159.97</v>
      </c>
      <c r="F1046" s="185">
        <v>-0.97799999999999998</v>
      </c>
      <c r="G1046" s="185">
        <v>-0.83069999999999999</v>
      </c>
      <c r="H1046" s="185">
        <v>0.3135</v>
      </c>
      <c r="I1046" s="185">
        <v>1.7233000000000001</v>
      </c>
      <c r="J1046" s="185">
        <v>6.1161000000000003</v>
      </c>
      <c r="K1046" s="185">
        <v>-1.5810999999999999</v>
      </c>
      <c r="L1046" s="185">
        <v>13.069000000000001</v>
      </c>
      <c r="M1046" s="185">
        <v>24.412800000000001</v>
      </c>
      <c r="N1046" s="185">
        <v>26.2788</v>
      </c>
      <c r="O1046" s="185">
        <v>21.5869</v>
      </c>
      <c r="P1046" s="185">
        <v>18.255700000000001</v>
      </c>
      <c r="Q1046" s="185">
        <v>16.5623</v>
      </c>
      <c r="R1046" s="185">
        <v>21.650600000000001</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936</v>
      </c>
      <c r="B1047" s="181" t="s">
        <v>945</v>
      </c>
      <c r="C1047" s="181">
        <v>118269</v>
      </c>
      <c r="D1047" s="184">
        <v>44579</v>
      </c>
      <c r="E1047" s="185">
        <v>47.64</v>
      </c>
      <c r="F1047" s="185">
        <v>-1.1208</v>
      </c>
      <c r="G1047" s="185">
        <v>-0.89449999999999996</v>
      </c>
      <c r="H1047" s="185">
        <v>0.23139999999999999</v>
      </c>
      <c r="I1047" s="185">
        <v>1.4913000000000001</v>
      </c>
      <c r="J1047" s="185">
        <v>6.1024000000000003</v>
      </c>
      <c r="K1047" s="185">
        <v>-1.1617999999999999</v>
      </c>
      <c r="L1047" s="185">
        <v>12.730700000000001</v>
      </c>
      <c r="M1047" s="185">
        <v>24.875499999999999</v>
      </c>
      <c r="N1047" s="185">
        <v>29.000800000000002</v>
      </c>
      <c r="O1047" s="185">
        <v>24.235499999999998</v>
      </c>
      <c r="P1047" s="185">
        <v>20.5411</v>
      </c>
      <c r="Q1047" s="185">
        <v>16.4313</v>
      </c>
      <c r="R1047" s="185">
        <v>26.272500000000001</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936</v>
      </c>
      <c r="B1048" s="181" t="s">
        <v>946</v>
      </c>
      <c r="C1048" s="181">
        <v>113221</v>
      </c>
      <c r="D1048" s="184">
        <v>44579</v>
      </c>
      <c r="E1048" s="185">
        <v>43.11</v>
      </c>
      <c r="F1048" s="185">
        <v>-1.1238999999999999</v>
      </c>
      <c r="G1048" s="185">
        <v>-0.91930000000000001</v>
      </c>
      <c r="H1048" s="185">
        <v>0.2092</v>
      </c>
      <c r="I1048" s="185">
        <v>1.4114</v>
      </c>
      <c r="J1048" s="185">
        <v>5.9474</v>
      </c>
      <c r="K1048" s="185">
        <v>-1.5528999999999999</v>
      </c>
      <c r="L1048" s="185">
        <v>11.828799999999999</v>
      </c>
      <c r="M1048" s="185">
        <v>23.418299999999999</v>
      </c>
      <c r="N1048" s="185">
        <v>27.0183</v>
      </c>
      <c r="O1048" s="185">
        <v>22.479800000000001</v>
      </c>
      <c r="P1048" s="185">
        <v>18.982399999999998</v>
      </c>
      <c r="Q1048" s="185">
        <v>13.647</v>
      </c>
      <c r="R1048" s="185">
        <v>24.364100000000001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936</v>
      </c>
      <c r="B1049" s="181" t="s">
        <v>947</v>
      </c>
      <c r="C1049" s="181">
        <v>119250</v>
      </c>
      <c r="D1049" s="184">
        <v>44579</v>
      </c>
      <c r="E1049" s="185">
        <v>315.22800000000001</v>
      </c>
      <c r="F1049" s="185">
        <v>-1.2815000000000001</v>
      </c>
      <c r="G1049" s="185">
        <v>-1.4977</v>
      </c>
      <c r="H1049" s="185">
        <v>-0.67459999999999998</v>
      </c>
      <c r="I1049" s="185">
        <v>0.53390000000000004</v>
      </c>
      <c r="J1049" s="185">
        <v>5.0644</v>
      </c>
      <c r="K1049" s="185">
        <v>-2.8031000000000001</v>
      </c>
      <c r="L1049" s="185">
        <v>6.2550999999999997</v>
      </c>
      <c r="M1049" s="185">
        <v>17.693100000000001</v>
      </c>
      <c r="N1049" s="185">
        <v>20.7044</v>
      </c>
      <c r="O1049" s="185">
        <v>16.1967</v>
      </c>
      <c r="P1049" s="185">
        <v>12.981999999999999</v>
      </c>
      <c r="Q1049" s="185">
        <v>12.202299999999999</v>
      </c>
      <c r="R1049" s="185">
        <v>14.5123</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936</v>
      </c>
      <c r="B1050" s="181" t="s">
        <v>948</v>
      </c>
      <c r="C1050" s="181">
        <v>101635</v>
      </c>
      <c r="D1050" s="184">
        <v>44579</v>
      </c>
      <c r="E1050" s="185">
        <v>296.75900000000001</v>
      </c>
      <c r="F1050" s="185">
        <v>-1.2834000000000001</v>
      </c>
      <c r="G1050" s="185">
        <v>-1.5058</v>
      </c>
      <c r="H1050" s="185">
        <v>-0.68899999999999995</v>
      </c>
      <c r="I1050" s="185">
        <v>0.50460000000000005</v>
      </c>
      <c r="J1050" s="185">
        <v>4.9939</v>
      </c>
      <c r="K1050" s="185">
        <v>-2.9943</v>
      </c>
      <c r="L1050" s="185">
        <v>5.8432000000000004</v>
      </c>
      <c r="M1050" s="185">
        <v>17.014800000000001</v>
      </c>
      <c r="N1050" s="185">
        <v>19.7821</v>
      </c>
      <c r="O1050" s="185">
        <v>15.3346</v>
      </c>
      <c r="P1050" s="185">
        <v>12.1648</v>
      </c>
      <c r="Q1050" s="185">
        <v>19.677499999999998</v>
      </c>
      <c r="R1050" s="185">
        <v>13.629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936</v>
      </c>
      <c r="B1051" s="181" t="s">
        <v>949</v>
      </c>
      <c r="C1051" s="181">
        <v>111940</v>
      </c>
      <c r="D1051" s="184">
        <v>44579</v>
      </c>
      <c r="E1051" s="185">
        <v>56.25</v>
      </c>
      <c r="F1051" s="185">
        <v>-1.1771</v>
      </c>
      <c r="G1051" s="185">
        <v>-1.038</v>
      </c>
      <c r="H1051" s="185">
        <v>7.1199999999999999E-2</v>
      </c>
      <c r="I1051" s="185">
        <v>1.0237000000000001</v>
      </c>
      <c r="J1051" s="185">
        <v>5.3963000000000001</v>
      </c>
      <c r="K1051" s="185">
        <v>-2.3098000000000001</v>
      </c>
      <c r="L1051" s="185">
        <v>11.452299999999999</v>
      </c>
      <c r="M1051" s="185">
        <v>22.950800000000001</v>
      </c>
      <c r="N1051" s="185">
        <v>25.2226</v>
      </c>
      <c r="O1051" s="185">
        <v>18.756</v>
      </c>
      <c r="P1051" s="185">
        <v>16.868400000000001</v>
      </c>
      <c r="Q1051" s="185">
        <v>14.6004</v>
      </c>
      <c r="R1051" s="185">
        <v>20.6235</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936</v>
      </c>
      <c r="B1052" s="181" t="s">
        <v>950</v>
      </c>
      <c r="C1052" s="181">
        <v>118617</v>
      </c>
      <c r="D1052" s="184">
        <v>44579</v>
      </c>
      <c r="E1052" s="185">
        <v>61.18</v>
      </c>
      <c r="F1052" s="185">
        <v>-1.1791</v>
      </c>
      <c r="G1052" s="185">
        <v>-1.0193000000000001</v>
      </c>
      <c r="H1052" s="185">
        <v>9.8199999999999996E-2</v>
      </c>
      <c r="I1052" s="185">
        <v>1.0905</v>
      </c>
      <c r="J1052" s="185">
        <v>5.5373000000000001</v>
      </c>
      <c r="K1052" s="185">
        <v>-1.9551000000000001</v>
      </c>
      <c r="L1052" s="185">
        <v>12.2569</v>
      </c>
      <c r="M1052" s="185">
        <v>24.324300000000001</v>
      </c>
      <c r="N1052" s="185">
        <v>27.0349</v>
      </c>
      <c r="O1052" s="185">
        <v>20.521100000000001</v>
      </c>
      <c r="P1052" s="185">
        <v>18.302499999999998</v>
      </c>
      <c r="Q1052" s="185">
        <v>15.7403</v>
      </c>
      <c r="R1052" s="185">
        <v>22.5366</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936</v>
      </c>
      <c r="B1053" s="181" t="s">
        <v>951</v>
      </c>
      <c r="C1053" s="181">
        <v>100471</v>
      </c>
      <c r="D1053" s="184">
        <v>44579</v>
      </c>
      <c r="E1053" s="185">
        <v>1748.09765084746</v>
      </c>
      <c r="F1053" s="185">
        <v>-1.2889999999999999</v>
      </c>
      <c r="G1053" s="185">
        <v>-1.3112999999999999</v>
      </c>
      <c r="H1053" s="185">
        <v>-0.3448</v>
      </c>
      <c r="I1053" s="185">
        <v>0.85640000000000005</v>
      </c>
      <c r="J1053" s="185">
        <v>5.2821999999999996</v>
      </c>
      <c r="K1053" s="185">
        <v>-1.4771000000000001</v>
      </c>
      <c r="L1053" s="185">
        <v>9.3086000000000002</v>
      </c>
      <c r="M1053" s="185">
        <v>23.569900000000001</v>
      </c>
      <c r="N1053" s="185">
        <v>30.360399999999998</v>
      </c>
      <c r="O1053" s="185">
        <v>17.757899999999999</v>
      </c>
      <c r="P1053" s="185">
        <v>13.961399999999999</v>
      </c>
      <c r="Q1053" s="185">
        <v>20.133199999999999</v>
      </c>
      <c r="R1053" s="185">
        <v>23.4221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936</v>
      </c>
      <c r="B1054" s="181" t="s">
        <v>952</v>
      </c>
      <c r="C1054" s="181">
        <v>118531</v>
      </c>
      <c r="D1054" s="184">
        <v>44579</v>
      </c>
      <c r="E1054" s="185">
        <v>784.14160000000004</v>
      </c>
      <c r="F1054" s="185">
        <v>-1.2869999999999999</v>
      </c>
      <c r="G1054" s="185">
        <v>-1.3035000000000001</v>
      </c>
      <c r="H1054" s="185">
        <v>-0.33100000000000002</v>
      </c>
      <c r="I1054" s="185">
        <v>0.88460000000000005</v>
      </c>
      <c r="J1054" s="185">
        <v>5.3483999999999998</v>
      </c>
      <c r="K1054" s="185">
        <v>-1.2982</v>
      </c>
      <c r="L1054" s="185">
        <v>9.7104999999999997</v>
      </c>
      <c r="M1054" s="185">
        <v>24.2485</v>
      </c>
      <c r="N1054" s="185">
        <v>31.307300000000001</v>
      </c>
      <c r="O1054" s="185">
        <v>18.645099999999999</v>
      </c>
      <c r="P1054" s="185">
        <v>14.8758</v>
      </c>
      <c r="Q1054" s="185">
        <v>14.0604</v>
      </c>
      <c r="R1054" s="185">
        <v>24.3201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936</v>
      </c>
      <c r="B1055" s="181" t="s">
        <v>953</v>
      </c>
      <c r="C1055" s="181">
        <v>102000</v>
      </c>
      <c r="D1055" s="184">
        <v>44579</v>
      </c>
      <c r="E1055" s="185">
        <v>875.12820898245297</v>
      </c>
      <c r="F1055" s="185">
        <v>-1.0826</v>
      </c>
      <c r="G1055" s="185">
        <v>-0.8427</v>
      </c>
      <c r="H1055" s="185">
        <v>0.60570000000000002</v>
      </c>
      <c r="I1055" s="185">
        <v>2.1678999999999999</v>
      </c>
      <c r="J1055" s="185">
        <v>6.6308999999999996</v>
      </c>
      <c r="K1055" s="185">
        <v>-2.3123999999999998</v>
      </c>
      <c r="L1055" s="185">
        <v>12.833299999999999</v>
      </c>
      <c r="M1055" s="185">
        <v>25.618099999999998</v>
      </c>
      <c r="N1055" s="185">
        <v>29.155000000000001</v>
      </c>
      <c r="O1055" s="185">
        <v>15.1975</v>
      </c>
      <c r="P1055" s="185">
        <v>14.109500000000001</v>
      </c>
      <c r="Q1055" s="185">
        <v>19.257100000000001</v>
      </c>
      <c r="R1055" s="185">
        <v>18.954000000000001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936</v>
      </c>
      <c r="B1056" s="181" t="s">
        <v>954</v>
      </c>
      <c r="C1056" s="181">
        <v>119018</v>
      </c>
      <c r="D1056" s="184">
        <v>44579</v>
      </c>
      <c r="E1056" s="185">
        <v>755.93799999999999</v>
      </c>
      <c r="F1056" s="185">
        <v>-1.0809</v>
      </c>
      <c r="G1056" s="185">
        <v>-0.83609999999999995</v>
      </c>
      <c r="H1056" s="185">
        <v>0.61729999999999996</v>
      </c>
      <c r="I1056" s="185">
        <v>2.1913</v>
      </c>
      <c r="J1056" s="185">
        <v>6.6870000000000003</v>
      </c>
      <c r="K1056" s="185">
        <v>-2.1667000000000001</v>
      </c>
      <c r="L1056" s="185">
        <v>13.1769</v>
      </c>
      <c r="M1056" s="185">
        <v>26.180599999999998</v>
      </c>
      <c r="N1056" s="185">
        <v>29.902100000000001</v>
      </c>
      <c r="O1056" s="185">
        <v>15.857900000000001</v>
      </c>
      <c r="P1056" s="185">
        <v>14.845800000000001</v>
      </c>
      <c r="Q1056" s="185">
        <v>14.251200000000001</v>
      </c>
      <c r="R1056" s="185">
        <v>19.646899999999999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936</v>
      </c>
      <c r="B1057" s="181" t="s">
        <v>955</v>
      </c>
      <c r="C1057" s="181">
        <v>101594</v>
      </c>
      <c r="D1057" s="184">
        <v>44579</v>
      </c>
      <c r="E1057" s="185">
        <v>332.35109999999997</v>
      </c>
      <c r="F1057" s="185">
        <v>-1.1681999999999999</v>
      </c>
      <c r="G1057" s="185">
        <v>-0.97989999999999999</v>
      </c>
      <c r="H1057" s="185">
        <v>-0.2104</v>
      </c>
      <c r="I1057" s="185">
        <v>1.2399</v>
      </c>
      <c r="J1057" s="185">
        <v>6.2561999999999998</v>
      </c>
      <c r="K1057" s="185">
        <v>-0.84799999999999998</v>
      </c>
      <c r="L1057" s="185">
        <v>12.9535</v>
      </c>
      <c r="M1057" s="185">
        <v>23.795500000000001</v>
      </c>
      <c r="N1057" s="185">
        <v>24.608599999999999</v>
      </c>
      <c r="O1057" s="185">
        <v>19.0932</v>
      </c>
      <c r="P1057" s="185">
        <v>15.3184</v>
      </c>
      <c r="Q1057" s="185">
        <v>20.11</v>
      </c>
      <c r="R1057" s="185">
        <v>19.891500000000001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936</v>
      </c>
      <c r="B1058" s="181" t="s">
        <v>956</v>
      </c>
      <c r="C1058" s="181">
        <v>120030</v>
      </c>
      <c r="D1058" s="184">
        <v>44579</v>
      </c>
      <c r="E1058" s="185">
        <v>357.2396</v>
      </c>
      <c r="F1058" s="185">
        <v>-1.1656</v>
      </c>
      <c r="G1058" s="185">
        <v>-0.96940000000000004</v>
      </c>
      <c r="H1058" s="185">
        <v>-0.192</v>
      </c>
      <c r="I1058" s="185">
        <v>1.2766999999999999</v>
      </c>
      <c r="J1058" s="185">
        <v>6.3446999999999996</v>
      </c>
      <c r="K1058" s="185">
        <v>-0.61170000000000002</v>
      </c>
      <c r="L1058" s="185">
        <v>13.4961</v>
      </c>
      <c r="M1058" s="185">
        <v>24.6815</v>
      </c>
      <c r="N1058" s="185">
        <v>25.787400000000002</v>
      </c>
      <c r="O1058" s="185">
        <v>20.198899999999998</v>
      </c>
      <c r="P1058" s="185">
        <v>16.295200000000001</v>
      </c>
      <c r="Q1058" s="185">
        <v>14.2225</v>
      </c>
      <c r="R1058" s="185">
        <v>21.027200000000001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936</v>
      </c>
      <c r="B1059" s="181" t="s">
        <v>957</v>
      </c>
      <c r="C1059" s="181">
        <v>108466</v>
      </c>
      <c r="D1059" s="184">
        <v>44579</v>
      </c>
      <c r="E1059" s="185">
        <v>67.75</v>
      </c>
      <c r="F1059" s="185">
        <v>-1.0804</v>
      </c>
      <c r="G1059" s="185">
        <v>-0.95030000000000003</v>
      </c>
      <c r="H1059" s="185">
        <v>8.8599999999999998E-2</v>
      </c>
      <c r="I1059" s="185">
        <v>1.742</v>
      </c>
      <c r="J1059" s="185">
        <v>6.1745999999999999</v>
      </c>
      <c r="K1059" s="185">
        <v>-0.1915</v>
      </c>
      <c r="L1059" s="185">
        <v>14.830500000000001</v>
      </c>
      <c r="M1059" s="185">
        <v>27.253900000000002</v>
      </c>
      <c r="N1059" s="185">
        <v>30.363700000000001</v>
      </c>
      <c r="O1059" s="185">
        <v>18.906199999999998</v>
      </c>
      <c r="P1059" s="185">
        <v>16.292400000000001</v>
      </c>
      <c r="Q1059" s="185">
        <v>15.027699999999999</v>
      </c>
      <c r="R1059" s="185">
        <v>22.348099999999999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936</v>
      </c>
      <c r="B1060" s="181" t="s">
        <v>958</v>
      </c>
      <c r="C1060" s="181">
        <v>120586</v>
      </c>
      <c r="D1060" s="184">
        <v>44579</v>
      </c>
      <c r="E1060" s="185">
        <v>72.89</v>
      </c>
      <c r="F1060" s="185">
        <v>-1.0722</v>
      </c>
      <c r="G1060" s="185">
        <v>-0.93779999999999997</v>
      </c>
      <c r="H1060" s="185">
        <v>0.1099</v>
      </c>
      <c r="I1060" s="185">
        <v>1.7732000000000001</v>
      </c>
      <c r="J1060" s="185">
        <v>6.2535999999999996</v>
      </c>
      <c r="K1060" s="185">
        <v>-4.1099999999999998E-2</v>
      </c>
      <c r="L1060" s="185">
        <v>15.204700000000001</v>
      </c>
      <c r="M1060" s="185">
        <v>27.877199999999998</v>
      </c>
      <c r="N1060" s="185">
        <v>31.144300000000001</v>
      </c>
      <c r="O1060" s="185">
        <v>19.651900000000001</v>
      </c>
      <c r="P1060" s="185">
        <v>17.177900000000001</v>
      </c>
      <c r="Q1060" s="185">
        <v>16.320499999999999</v>
      </c>
      <c r="R1060" s="185">
        <v>23.107700000000001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936</v>
      </c>
      <c r="B1061" s="181" t="s">
        <v>959</v>
      </c>
      <c r="C1061" s="181">
        <v>117311</v>
      </c>
      <c r="D1061" s="184">
        <v>44579</v>
      </c>
      <c r="E1061" s="185">
        <v>41</v>
      </c>
      <c r="F1061" s="185">
        <v>-1.0618000000000001</v>
      </c>
      <c r="G1061" s="185">
        <v>-0.99009999999999998</v>
      </c>
      <c r="H1061" s="185">
        <v>0.14660000000000001</v>
      </c>
      <c r="I1061" s="185">
        <v>1.6613</v>
      </c>
      <c r="J1061" s="185">
        <v>6.2727000000000004</v>
      </c>
      <c r="K1061" s="185">
        <v>-2.2879</v>
      </c>
      <c r="L1061" s="185">
        <v>13.7309</v>
      </c>
      <c r="M1061" s="185">
        <v>29.870100000000001</v>
      </c>
      <c r="N1061" s="185">
        <v>34.162300000000002</v>
      </c>
      <c r="O1061" s="185">
        <v>21.511900000000001</v>
      </c>
      <c r="P1061" s="185">
        <v>15.603300000000001</v>
      </c>
      <c r="Q1061" s="185">
        <v>15.6836</v>
      </c>
      <c r="R1061" s="185">
        <v>24.781600000000001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936</v>
      </c>
      <c r="B1062" s="181" t="s">
        <v>960</v>
      </c>
      <c r="C1062" s="181">
        <v>118344</v>
      </c>
      <c r="D1062" s="184">
        <v>44579</v>
      </c>
      <c r="E1062" s="185">
        <v>45.3</v>
      </c>
      <c r="F1062" s="185">
        <v>-1.0485</v>
      </c>
      <c r="G1062" s="185">
        <v>-0.96199999999999997</v>
      </c>
      <c r="H1062" s="185">
        <v>0.1769</v>
      </c>
      <c r="I1062" s="185">
        <v>1.7292000000000001</v>
      </c>
      <c r="J1062" s="185">
        <v>6.3879999999999999</v>
      </c>
      <c r="K1062" s="185">
        <v>-1.9693000000000001</v>
      </c>
      <c r="L1062" s="185">
        <v>14.480700000000001</v>
      </c>
      <c r="M1062" s="185">
        <v>31.1523</v>
      </c>
      <c r="N1062" s="185">
        <v>35.832099999999997</v>
      </c>
      <c r="O1062" s="185">
        <v>23.016300000000001</v>
      </c>
      <c r="P1062" s="185">
        <v>17.311599999999999</v>
      </c>
      <c r="Q1062" s="185">
        <v>15.658300000000001</v>
      </c>
      <c r="R1062" s="185">
        <v>26.215599999999998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936</v>
      </c>
      <c r="B1063" s="181" t="s">
        <v>961</v>
      </c>
      <c r="C1063" s="181">
        <v>118479</v>
      </c>
      <c r="D1063" s="184">
        <v>44579</v>
      </c>
      <c r="E1063" s="185">
        <v>57.4</v>
      </c>
      <c r="F1063" s="185">
        <v>-1.1878</v>
      </c>
      <c r="G1063" s="185">
        <v>-1.0345</v>
      </c>
      <c r="H1063" s="185">
        <v>-0.41639999999999999</v>
      </c>
      <c r="I1063" s="185">
        <v>0.77249999999999996</v>
      </c>
      <c r="J1063" s="185">
        <v>5.6117999999999997</v>
      </c>
      <c r="K1063" s="185">
        <v>6.9699999999999998E-2</v>
      </c>
      <c r="L1063" s="185">
        <v>16.453600000000002</v>
      </c>
      <c r="M1063" s="185">
        <v>27.555599999999998</v>
      </c>
      <c r="N1063" s="185">
        <v>28.728400000000001</v>
      </c>
      <c r="O1063" s="185">
        <v>20.170200000000001</v>
      </c>
      <c r="P1063" s="185">
        <v>17.277100000000001</v>
      </c>
      <c r="Q1063" s="185">
        <v>14.236499999999999</v>
      </c>
      <c r="R1063" s="185">
        <v>23.8294</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936</v>
      </c>
      <c r="B1064" s="181" t="s">
        <v>962</v>
      </c>
      <c r="C1064" s="181">
        <v>108799</v>
      </c>
      <c r="D1064" s="184">
        <v>44579</v>
      </c>
      <c r="E1064" s="185">
        <v>52.13</v>
      </c>
      <c r="F1064" s="185">
        <v>-1.1754</v>
      </c>
      <c r="G1064" s="185">
        <v>-1.044</v>
      </c>
      <c r="H1064" s="185">
        <v>-0.43930000000000002</v>
      </c>
      <c r="I1064" s="185">
        <v>0.71479999999999999</v>
      </c>
      <c r="J1064" s="185">
        <v>5.4836</v>
      </c>
      <c r="K1064" s="185">
        <v>-0.24879999999999999</v>
      </c>
      <c r="L1064" s="185">
        <v>15.7159</v>
      </c>
      <c r="M1064" s="185">
        <v>26.375800000000002</v>
      </c>
      <c r="N1064" s="185">
        <v>27.1463</v>
      </c>
      <c r="O1064" s="185">
        <v>18.884899999999998</v>
      </c>
      <c r="P1064" s="185">
        <v>16.082000000000001</v>
      </c>
      <c r="Q1064" s="185">
        <v>11.148300000000001</v>
      </c>
      <c r="R1064" s="185">
        <v>22.412500000000001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936</v>
      </c>
      <c r="B1065" s="181" t="s">
        <v>963</v>
      </c>
      <c r="C1065" s="181">
        <v>119133</v>
      </c>
      <c r="D1065" s="184">
        <v>44579</v>
      </c>
      <c r="E1065" s="185">
        <v>34.33</v>
      </c>
      <c r="F1065" s="185">
        <v>-1.0378000000000001</v>
      </c>
      <c r="G1065" s="185">
        <v>-0.92349999999999999</v>
      </c>
      <c r="H1065" s="185">
        <v>0.29210000000000003</v>
      </c>
      <c r="I1065" s="185">
        <v>1.9298999999999999</v>
      </c>
      <c r="J1065" s="185">
        <v>6.1534000000000004</v>
      </c>
      <c r="K1065" s="185">
        <v>-2.3050999999999999</v>
      </c>
      <c r="L1065" s="185">
        <v>12.853400000000001</v>
      </c>
      <c r="M1065" s="185">
        <v>22.958500000000001</v>
      </c>
      <c r="N1065" s="185">
        <v>24.0246</v>
      </c>
      <c r="O1065" s="185">
        <v>16.167100000000001</v>
      </c>
      <c r="P1065" s="185">
        <v>15.178100000000001</v>
      </c>
      <c r="Q1065" s="185">
        <v>13.732900000000001</v>
      </c>
      <c r="R1065" s="185">
        <v>16.300799999999999</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936</v>
      </c>
      <c r="B1066" s="181" t="s">
        <v>1999</v>
      </c>
      <c r="C1066" s="181">
        <v>116547</v>
      </c>
      <c r="D1066" s="184">
        <v>44579</v>
      </c>
      <c r="E1066" s="185">
        <v>30</v>
      </c>
      <c r="F1066" s="185">
        <v>-1.0553999999999999</v>
      </c>
      <c r="G1066" s="185">
        <v>-0.92469999999999997</v>
      </c>
      <c r="H1066" s="185">
        <v>0.26740000000000003</v>
      </c>
      <c r="I1066" s="185">
        <v>1.8675999999999999</v>
      </c>
      <c r="J1066" s="185">
        <v>6.0445000000000002</v>
      </c>
      <c r="K1066" s="185">
        <v>-2.629</v>
      </c>
      <c r="L1066" s="185">
        <v>12.0657</v>
      </c>
      <c r="M1066" s="185">
        <v>21.703900000000001</v>
      </c>
      <c r="N1066" s="185">
        <v>22.299199999999999</v>
      </c>
      <c r="O1066" s="185">
        <v>14.5145</v>
      </c>
      <c r="P1066" s="185">
        <v>13.445600000000001</v>
      </c>
      <c r="Q1066" s="185">
        <v>11.6799</v>
      </c>
      <c r="R1066" s="185">
        <v>14.589700000000001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936</v>
      </c>
      <c r="B1067" s="181" t="s">
        <v>964</v>
      </c>
      <c r="C1067" s="181">
        <v>112098</v>
      </c>
      <c r="D1067" s="184">
        <v>44579</v>
      </c>
      <c r="E1067" s="185">
        <v>46.8</v>
      </c>
      <c r="F1067" s="185">
        <v>-1.1823999999999999</v>
      </c>
      <c r="G1067" s="185">
        <v>-0.97330000000000005</v>
      </c>
      <c r="H1067" s="185">
        <v>4.2799999999999998E-2</v>
      </c>
      <c r="I1067" s="185">
        <v>1.3865000000000001</v>
      </c>
      <c r="J1067" s="185">
        <v>5.7149000000000001</v>
      </c>
      <c r="K1067" s="185">
        <v>0.21410000000000001</v>
      </c>
      <c r="L1067" s="185">
        <v>15.985099999999999</v>
      </c>
      <c r="M1067" s="185">
        <v>33.8673</v>
      </c>
      <c r="N1067" s="185">
        <v>35.612900000000003</v>
      </c>
      <c r="O1067" s="185">
        <v>19.6767</v>
      </c>
      <c r="P1067" s="185">
        <v>16.477499999999999</v>
      </c>
      <c r="Q1067" s="185">
        <v>13.2319</v>
      </c>
      <c r="R1067" s="185">
        <v>23.477</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936</v>
      </c>
      <c r="B1068" s="181" t="s">
        <v>965</v>
      </c>
      <c r="C1068" s="181">
        <v>120392</v>
      </c>
      <c r="D1068" s="184">
        <v>44579</v>
      </c>
      <c r="E1068" s="185">
        <v>53.43</v>
      </c>
      <c r="F1068" s="185">
        <v>-1.1837</v>
      </c>
      <c r="G1068" s="185">
        <v>-0.96389999999999998</v>
      </c>
      <c r="H1068" s="185">
        <v>7.4899999999999994E-2</v>
      </c>
      <c r="I1068" s="185">
        <v>1.4429000000000001</v>
      </c>
      <c r="J1068" s="185">
        <v>5.8438999999999997</v>
      </c>
      <c r="K1068" s="185">
        <v>0.58360000000000001</v>
      </c>
      <c r="L1068" s="185">
        <v>16.838000000000001</v>
      </c>
      <c r="M1068" s="185">
        <v>35.3001</v>
      </c>
      <c r="N1068" s="185">
        <v>37.493600000000001</v>
      </c>
      <c r="O1068" s="185">
        <v>21.314599999999999</v>
      </c>
      <c r="P1068" s="185">
        <v>18.258500000000002</v>
      </c>
      <c r="Q1068" s="185">
        <v>16.8796</v>
      </c>
      <c r="R1068" s="185">
        <v>25.0976</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936</v>
      </c>
      <c r="B1069" s="181" t="s">
        <v>1872</v>
      </c>
      <c r="C1069" s="181">
        <v>148353</v>
      </c>
      <c r="D1069" s="184">
        <v>44579</v>
      </c>
      <c r="E1069" s="185">
        <v>13.001799999999999</v>
      </c>
      <c r="F1069" s="185">
        <v>-1.2029000000000001</v>
      </c>
      <c r="G1069" s="185">
        <v>-0.67459999999999998</v>
      </c>
      <c r="H1069" s="185">
        <v>0.4047</v>
      </c>
      <c r="I1069" s="185">
        <v>1.2759</v>
      </c>
      <c r="J1069" s="185">
        <v>5.1193999999999997</v>
      </c>
      <c r="K1069" s="185">
        <v>-3.1393</v>
      </c>
      <c r="L1069" s="185">
        <v>11.620699999999999</v>
      </c>
      <c r="M1069" s="185">
        <v>21.322800000000001</v>
      </c>
      <c r="N1069" s="185">
        <v>25.1738</v>
      </c>
      <c r="O1069" s="185"/>
      <c r="P1069" s="185"/>
      <c r="Q1069" s="185">
        <v>27.848500000000001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936</v>
      </c>
      <c r="B1070" s="181" t="s">
        <v>1873</v>
      </c>
      <c r="C1070" s="181">
        <v>148351</v>
      </c>
      <c r="D1070" s="184">
        <v>44579</v>
      </c>
      <c r="E1070" s="185">
        <v>12.688599999999999</v>
      </c>
      <c r="F1070" s="185">
        <v>-1.2083999999999999</v>
      </c>
      <c r="G1070" s="185">
        <v>-0.69730000000000003</v>
      </c>
      <c r="H1070" s="185">
        <v>0.36459999999999998</v>
      </c>
      <c r="I1070" s="185">
        <v>1.1962999999999999</v>
      </c>
      <c r="J1070" s="185">
        <v>4.9278000000000004</v>
      </c>
      <c r="K1070" s="185">
        <v>-3.6566999999999998</v>
      </c>
      <c r="L1070" s="185">
        <v>10.4038</v>
      </c>
      <c r="M1070" s="185">
        <v>19.223500000000001</v>
      </c>
      <c r="N1070" s="185">
        <v>22.353999999999999</v>
      </c>
      <c r="O1070" s="185"/>
      <c r="P1070" s="185"/>
      <c r="Q1070" s="185">
        <v>24.963899999999999</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936</v>
      </c>
      <c r="B1071" s="181" t="s">
        <v>966</v>
      </c>
      <c r="C1071" s="181">
        <v>100219</v>
      </c>
      <c r="D1071" s="184">
        <v>44579</v>
      </c>
      <c r="E1071" s="185">
        <v>102.229</v>
      </c>
      <c r="F1071" s="185">
        <v>-1.5241</v>
      </c>
      <c r="G1071" s="185">
        <v>-1.3753</v>
      </c>
      <c r="H1071" s="185">
        <v>-2.9700000000000001E-2</v>
      </c>
      <c r="I1071" s="185">
        <v>0.78390000000000004</v>
      </c>
      <c r="J1071" s="185">
        <v>5.3977000000000004</v>
      </c>
      <c r="K1071" s="185">
        <v>-0.48849999999999999</v>
      </c>
      <c r="L1071" s="185">
        <v>13.184100000000001</v>
      </c>
      <c r="M1071" s="185">
        <v>23.7239</v>
      </c>
      <c r="N1071" s="185">
        <v>25.390499999999999</v>
      </c>
      <c r="O1071" s="185">
        <v>16.366199999999999</v>
      </c>
      <c r="P1071" s="185">
        <v>13.387499999999999</v>
      </c>
      <c r="Q1071" s="185">
        <v>9.0545000000000009</v>
      </c>
      <c r="R1071" s="185">
        <v>21.955500000000001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936</v>
      </c>
      <c r="B1072" s="181" t="s">
        <v>967</v>
      </c>
      <c r="C1072" s="181">
        <v>120490</v>
      </c>
      <c r="D1072" s="184">
        <v>44579</v>
      </c>
      <c r="E1072" s="185">
        <v>112.64239999999999</v>
      </c>
      <c r="F1072" s="185">
        <v>-1.5213000000000001</v>
      </c>
      <c r="G1072" s="185">
        <v>-1.3643000000000001</v>
      </c>
      <c r="H1072" s="185">
        <v>-0.01</v>
      </c>
      <c r="I1072" s="185">
        <v>0.82369999999999999</v>
      </c>
      <c r="J1072" s="185">
        <v>5.4885999999999999</v>
      </c>
      <c r="K1072" s="185">
        <v>-0.22220000000000001</v>
      </c>
      <c r="L1072" s="185">
        <v>13.8087</v>
      </c>
      <c r="M1072" s="185">
        <v>24.7485</v>
      </c>
      <c r="N1072" s="185">
        <v>26.764299999999999</v>
      </c>
      <c r="O1072" s="185">
        <v>17.581600000000002</v>
      </c>
      <c r="P1072" s="185">
        <v>14.567399999999999</v>
      </c>
      <c r="Q1072" s="185">
        <v>13.363099999999999</v>
      </c>
      <c r="R1072" s="185">
        <v>23.2837</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936</v>
      </c>
      <c r="B1073" s="181" t="s">
        <v>1874</v>
      </c>
      <c r="C1073" s="181">
        <v>114458</v>
      </c>
      <c r="D1073" s="184">
        <v>44579</v>
      </c>
      <c r="E1073" s="185">
        <v>388.22399999999999</v>
      </c>
      <c r="F1073" s="185">
        <v>-1.0102</v>
      </c>
      <c r="G1073" s="185">
        <v>-0.83530000000000004</v>
      </c>
      <c r="H1073" s="185">
        <v>3.8699999999999998E-2</v>
      </c>
      <c r="I1073" s="185">
        <v>1.2783</v>
      </c>
      <c r="J1073" s="185">
        <v>5.5387000000000004</v>
      </c>
      <c r="K1073" s="185">
        <v>-2.1829999999999998</v>
      </c>
      <c r="L1073" s="185">
        <v>11.8995</v>
      </c>
      <c r="M1073" s="185">
        <v>24.911200000000001</v>
      </c>
      <c r="N1073" s="185">
        <v>28.9147</v>
      </c>
      <c r="O1073" s="185">
        <v>20.8858</v>
      </c>
      <c r="P1073" s="185">
        <v>16.4772</v>
      </c>
      <c r="Q1073" s="185">
        <v>20.100100000000001</v>
      </c>
      <c r="R1073" s="185">
        <v>22.657900000000001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936</v>
      </c>
      <c r="B1074" s="181" t="s">
        <v>1875</v>
      </c>
      <c r="C1074" s="181">
        <v>120152</v>
      </c>
      <c r="D1074" s="184">
        <v>44579</v>
      </c>
      <c r="E1074" s="185">
        <v>428.07</v>
      </c>
      <c r="F1074" s="185">
        <v>-1.0066999999999999</v>
      </c>
      <c r="G1074" s="185">
        <v>-0.82199999999999995</v>
      </c>
      <c r="H1074" s="185">
        <v>6.1899999999999997E-2</v>
      </c>
      <c r="I1074" s="185">
        <v>1.3254999999999999</v>
      </c>
      <c r="J1074" s="185">
        <v>5.6539999999999999</v>
      </c>
      <c r="K1074" s="185">
        <v>-1.873</v>
      </c>
      <c r="L1074" s="185">
        <v>12.604100000000001</v>
      </c>
      <c r="M1074" s="185">
        <v>26.0672</v>
      </c>
      <c r="N1074" s="185">
        <v>30.497599999999998</v>
      </c>
      <c r="O1074" s="185">
        <v>22.281099999999999</v>
      </c>
      <c r="P1074" s="185">
        <v>17.857900000000001</v>
      </c>
      <c r="Q1074" s="185">
        <v>16.068200000000001</v>
      </c>
      <c r="R1074" s="185">
        <v>24.119199999999999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936</v>
      </c>
      <c r="B1075" s="181" t="s">
        <v>1951</v>
      </c>
      <c r="C1075" s="181">
        <v>114457</v>
      </c>
      <c r="D1075" s="184">
        <v>44579</v>
      </c>
      <c r="E1075" s="185">
        <v>517.988744746934</v>
      </c>
      <c r="F1075" s="185">
        <v>-1.0094000000000001</v>
      </c>
      <c r="G1075" s="185">
        <v>-0.83499999999999996</v>
      </c>
      <c r="H1075" s="185">
        <v>3.9899999999999998E-2</v>
      </c>
      <c r="I1075" s="185">
        <v>1.2793000000000001</v>
      </c>
      <c r="J1075" s="185">
        <v>5.5387000000000004</v>
      </c>
      <c r="K1075" s="185">
        <v>-2.1821999999999999</v>
      </c>
      <c r="L1075" s="185">
        <v>11.9016</v>
      </c>
      <c r="M1075" s="185">
        <v>24.913399999999999</v>
      </c>
      <c r="N1075" s="185">
        <v>28.917200000000001</v>
      </c>
      <c r="O1075" s="185">
        <v>20.5244</v>
      </c>
      <c r="P1075" s="185">
        <v>16.153700000000001</v>
      </c>
      <c r="Q1075" s="185">
        <v>18.660299999999999</v>
      </c>
      <c r="R1075" s="185">
        <v>22.658899999999999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936</v>
      </c>
      <c r="B1076" s="181" t="s">
        <v>1952</v>
      </c>
      <c r="C1076" s="181">
        <v>120153</v>
      </c>
      <c r="D1076" s="184">
        <v>44579</v>
      </c>
      <c r="E1076" s="185">
        <v>117.719697164908</v>
      </c>
      <c r="F1076" s="185">
        <v>-1.0072000000000001</v>
      </c>
      <c r="G1076" s="185">
        <v>-0.8216</v>
      </c>
      <c r="H1076" s="185">
        <v>6.1899999999999997E-2</v>
      </c>
      <c r="I1076" s="185">
        <v>1.3262</v>
      </c>
      <c r="J1076" s="185">
        <v>5.6547000000000001</v>
      </c>
      <c r="K1076" s="185">
        <v>-1.8735999999999999</v>
      </c>
      <c r="L1076" s="185">
        <v>12.604200000000001</v>
      </c>
      <c r="M1076" s="185">
        <v>26.066600000000001</v>
      </c>
      <c r="N1076" s="185">
        <v>30.498100000000001</v>
      </c>
      <c r="O1076" s="185">
        <v>21.919899999999998</v>
      </c>
      <c r="P1076" s="185">
        <v>17.538399999999999</v>
      </c>
      <c r="Q1076" s="185">
        <v>15.613</v>
      </c>
      <c r="R1076" s="185">
        <v>24.119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936</v>
      </c>
      <c r="B1077" s="181" t="s">
        <v>968</v>
      </c>
      <c r="C1077" s="181">
        <v>119308</v>
      </c>
      <c r="D1077" s="184">
        <v>44579</v>
      </c>
      <c r="E1077" s="185">
        <v>45.262999999999998</v>
      </c>
      <c r="F1077" s="185">
        <v>-1.2523</v>
      </c>
      <c r="G1077" s="185">
        <v>-1.125</v>
      </c>
      <c r="H1077" s="185">
        <v>0.2281</v>
      </c>
      <c r="I1077" s="185">
        <v>1.5251999999999999</v>
      </c>
      <c r="J1077" s="185">
        <v>6.4386000000000001</v>
      </c>
      <c r="K1077" s="185">
        <v>-1.8858999999999999</v>
      </c>
      <c r="L1077" s="185">
        <v>12.412800000000001</v>
      </c>
      <c r="M1077" s="185">
        <v>24.287400000000002</v>
      </c>
      <c r="N1077" s="185">
        <v>27.933900000000001</v>
      </c>
      <c r="O1077" s="185">
        <v>19.480599999999999</v>
      </c>
      <c r="P1077" s="185">
        <v>15.9275</v>
      </c>
      <c r="Q1077" s="185">
        <v>14.803100000000001</v>
      </c>
      <c r="R1077" s="185">
        <v>20.367999999999999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936</v>
      </c>
      <c r="B1078" s="181" t="s">
        <v>969</v>
      </c>
      <c r="C1078" s="181">
        <v>118069</v>
      </c>
      <c r="D1078" s="184">
        <v>44579</v>
      </c>
      <c r="E1078" s="185">
        <v>42.216000000000001</v>
      </c>
      <c r="F1078" s="185">
        <v>-1.2561</v>
      </c>
      <c r="G1078" s="185">
        <v>-1.1335</v>
      </c>
      <c r="H1078" s="185">
        <v>0.21129999999999999</v>
      </c>
      <c r="I1078" s="185">
        <v>1.4881</v>
      </c>
      <c r="J1078" s="185">
        <v>6.3456000000000001</v>
      </c>
      <c r="K1078" s="185">
        <v>-2.1214</v>
      </c>
      <c r="L1078" s="185">
        <v>11.866</v>
      </c>
      <c r="M1078" s="185">
        <v>23.388100000000001</v>
      </c>
      <c r="N1078" s="185">
        <v>26.740500000000001</v>
      </c>
      <c r="O1078" s="185">
        <v>18.419599999999999</v>
      </c>
      <c r="P1078" s="185">
        <v>14.946099999999999</v>
      </c>
      <c r="Q1078" s="185">
        <v>10.6357</v>
      </c>
      <c r="R1078" s="185">
        <v>19.262</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936</v>
      </c>
      <c r="B1079" s="181" t="s">
        <v>970</v>
      </c>
      <c r="C1079" s="181">
        <v>120267</v>
      </c>
      <c r="D1079" s="184">
        <v>44579</v>
      </c>
      <c r="E1079" s="185">
        <v>46.611600000000003</v>
      </c>
      <c r="F1079" s="185">
        <v>-0.97009999999999996</v>
      </c>
      <c r="G1079" s="185">
        <v>-0.62980000000000003</v>
      </c>
      <c r="H1079" s="185">
        <v>4.8500000000000001E-2</v>
      </c>
      <c r="I1079" s="185">
        <v>1.2998000000000001</v>
      </c>
      <c r="J1079" s="185">
        <v>6.0660999999999996</v>
      </c>
      <c r="K1079" s="185">
        <v>-1.2322</v>
      </c>
      <c r="L1079" s="185">
        <v>15.6435</v>
      </c>
      <c r="M1079" s="185">
        <v>28.2363</v>
      </c>
      <c r="N1079" s="185">
        <v>29.9025</v>
      </c>
      <c r="O1079" s="185">
        <v>20.904399999999999</v>
      </c>
      <c r="P1079" s="185">
        <v>16.898700000000002</v>
      </c>
      <c r="Q1079" s="185">
        <v>14.747</v>
      </c>
      <c r="R1079" s="185">
        <v>20.879000000000001</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936</v>
      </c>
      <c r="B1080" s="181" t="s">
        <v>1992</v>
      </c>
      <c r="C1080" s="181">
        <v>106871</v>
      </c>
      <c r="D1080" s="184">
        <v>44579</v>
      </c>
      <c r="E1080" s="185">
        <v>47.468671703234598</v>
      </c>
      <c r="F1080" s="185">
        <v>-0.97299999999999998</v>
      </c>
      <c r="G1080" s="185">
        <v>-0.64190000000000003</v>
      </c>
      <c r="H1080" s="185">
        <v>2.7199999999999998E-2</v>
      </c>
      <c r="I1080" s="185">
        <v>1.2522</v>
      </c>
      <c r="J1080" s="185">
        <v>5.9428999999999998</v>
      </c>
      <c r="K1080" s="185">
        <v>-1.5743</v>
      </c>
      <c r="L1080" s="185">
        <v>14.8041</v>
      </c>
      <c r="M1080" s="185">
        <v>26.779900000000001</v>
      </c>
      <c r="N1080" s="185">
        <v>27.933499999999999</v>
      </c>
      <c r="O1080" s="185">
        <v>19.498999999999999</v>
      </c>
      <c r="P1080" s="185">
        <v>15.526899999999999</v>
      </c>
      <c r="Q1080" s="185">
        <v>10.7393</v>
      </c>
      <c r="R1080" s="185">
        <v>19.321300000000001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936</v>
      </c>
      <c r="B1081" s="181" t="s">
        <v>971</v>
      </c>
      <c r="C1081" s="181">
        <v>146549</v>
      </c>
      <c r="D1081" s="184">
        <v>44579</v>
      </c>
      <c r="E1081" s="185">
        <v>17.161999999999999</v>
      </c>
      <c r="F1081" s="185">
        <v>-1.3468</v>
      </c>
      <c r="G1081" s="185">
        <v>-0.99280000000000002</v>
      </c>
      <c r="H1081" s="185">
        <v>9.8599999999999993E-2</v>
      </c>
      <c r="I1081" s="185">
        <v>1.7646999999999999</v>
      </c>
      <c r="J1081" s="185">
        <v>6.1749000000000001</v>
      </c>
      <c r="K1081" s="185">
        <v>-1.1850000000000001</v>
      </c>
      <c r="L1081" s="185">
        <v>13.472300000000001</v>
      </c>
      <c r="M1081" s="185">
        <v>27.498999999999999</v>
      </c>
      <c r="N1081" s="185">
        <v>32.782499999999999</v>
      </c>
      <c r="O1081" s="185"/>
      <c r="P1081" s="185"/>
      <c r="Q1081" s="185">
        <v>20.871600000000001</v>
      </c>
      <c r="R1081" s="185">
        <v>24.391200000000001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936</v>
      </c>
      <c r="B1082" s="181" t="s">
        <v>972</v>
      </c>
      <c r="C1082" s="181">
        <v>146551</v>
      </c>
      <c r="D1082" s="184">
        <v>44579</v>
      </c>
      <c r="E1082" s="185">
        <v>16.2684</v>
      </c>
      <c r="F1082" s="185">
        <v>-1.3515999999999999</v>
      </c>
      <c r="G1082" s="185">
        <v>-1.0125</v>
      </c>
      <c r="H1082" s="185">
        <v>6.3399999999999998E-2</v>
      </c>
      <c r="I1082" s="185">
        <v>1.694</v>
      </c>
      <c r="J1082" s="185">
        <v>6.0058999999999996</v>
      </c>
      <c r="K1082" s="185">
        <v>-1.6373</v>
      </c>
      <c r="L1082" s="185">
        <v>12.4518</v>
      </c>
      <c r="M1082" s="185">
        <v>25.802499999999998</v>
      </c>
      <c r="N1082" s="185">
        <v>30.464500000000001</v>
      </c>
      <c r="O1082" s="185"/>
      <c r="P1082" s="185"/>
      <c r="Q1082" s="185">
        <v>18.624400000000001</v>
      </c>
      <c r="R1082" s="185">
        <v>22.181100000000001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936</v>
      </c>
      <c r="B1083" s="181" t="s">
        <v>973</v>
      </c>
      <c r="C1083" s="181">
        <v>118825</v>
      </c>
      <c r="D1083" s="184">
        <v>44579</v>
      </c>
      <c r="E1083" s="185">
        <v>88.781000000000006</v>
      </c>
      <c r="F1083" s="185">
        <v>-1.0609</v>
      </c>
      <c r="G1083" s="185">
        <v>-1.0565</v>
      </c>
      <c r="H1083" s="185">
        <v>0.1162</v>
      </c>
      <c r="I1083" s="185">
        <v>1.1127</v>
      </c>
      <c r="J1083" s="185">
        <v>5.9059999999999997</v>
      </c>
      <c r="K1083" s="185">
        <v>-2.3258000000000001</v>
      </c>
      <c r="L1083" s="185">
        <v>13.196300000000001</v>
      </c>
      <c r="M1083" s="185">
        <v>27.022300000000001</v>
      </c>
      <c r="N1083" s="185">
        <v>29.586500000000001</v>
      </c>
      <c r="O1083" s="185">
        <v>20.653199999999998</v>
      </c>
      <c r="P1083" s="185">
        <v>18.689599999999999</v>
      </c>
      <c r="Q1083" s="185">
        <v>18.697900000000001</v>
      </c>
      <c r="R1083" s="185">
        <v>22.855</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936</v>
      </c>
      <c r="B1084" s="181" t="s">
        <v>974</v>
      </c>
      <c r="C1084" s="181">
        <v>107578</v>
      </c>
      <c r="D1084" s="184">
        <v>44579</v>
      </c>
      <c r="E1084" s="185">
        <v>81.561999999999998</v>
      </c>
      <c r="F1084" s="185">
        <v>-1.0638000000000001</v>
      </c>
      <c r="G1084" s="185">
        <v>-1.0673999999999999</v>
      </c>
      <c r="H1084" s="185">
        <v>9.7000000000000003E-2</v>
      </c>
      <c r="I1084" s="185">
        <v>1.0707</v>
      </c>
      <c r="J1084" s="185">
        <v>5.8064999999999998</v>
      </c>
      <c r="K1084" s="185">
        <v>-2.5903999999999998</v>
      </c>
      <c r="L1084" s="185">
        <v>12.5801</v>
      </c>
      <c r="M1084" s="185">
        <v>25.991700000000002</v>
      </c>
      <c r="N1084" s="185">
        <v>28.191700000000001</v>
      </c>
      <c r="O1084" s="185">
        <v>19.3445</v>
      </c>
      <c r="P1084" s="185">
        <v>17.541</v>
      </c>
      <c r="Q1084" s="185">
        <v>16.425999999999998</v>
      </c>
      <c r="R1084" s="185">
        <v>21.523599999999998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936</v>
      </c>
      <c r="B1085" s="181" t="s">
        <v>1980</v>
      </c>
      <c r="C1085" s="181">
        <v>119148</v>
      </c>
      <c r="D1085" s="184">
        <v>44579</v>
      </c>
      <c r="E1085" s="185">
        <v>40.582299999999996</v>
      </c>
      <c r="F1085" s="185">
        <v>-1.2332000000000001</v>
      </c>
      <c r="G1085" s="185">
        <v>-1.1143000000000001</v>
      </c>
      <c r="H1085" s="185">
        <v>-0.1186</v>
      </c>
      <c r="I1085" s="185">
        <v>0.88619999999999999</v>
      </c>
      <c r="J1085" s="185">
        <v>6.1455000000000002</v>
      </c>
      <c r="K1085" s="185">
        <v>-1.0535000000000001</v>
      </c>
      <c r="L1085" s="185">
        <v>13.739599999999999</v>
      </c>
      <c r="M1085" s="185">
        <v>27.229600000000001</v>
      </c>
      <c r="N1085" s="185">
        <v>30.9558</v>
      </c>
      <c r="O1085" s="185">
        <v>20.154</v>
      </c>
      <c r="P1085" s="185">
        <v>16.429400000000001</v>
      </c>
      <c r="Q1085" s="185">
        <v>14.5746</v>
      </c>
      <c r="R1085" s="185">
        <v>22.335100000000001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936</v>
      </c>
      <c r="B1086" s="181" t="s">
        <v>2038</v>
      </c>
      <c r="C1086" s="181">
        <v>115790</v>
      </c>
      <c r="D1086" s="184">
        <v>44579</v>
      </c>
      <c r="E1086" s="185">
        <v>35.564</v>
      </c>
      <c r="F1086" s="185">
        <v>-1.2394000000000001</v>
      </c>
      <c r="G1086" s="185">
        <v>-1.1389</v>
      </c>
      <c r="H1086" s="185">
        <v>-0.16170000000000001</v>
      </c>
      <c r="I1086" s="185">
        <v>0.79930000000000001</v>
      </c>
      <c r="J1086" s="185">
        <v>5.9367000000000001</v>
      </c>
      <c r="K1086" s="185">
        <v>-1.6133999999999999</v>
      </c>
      <c r="L1086" s="185">
        <v>12.500500000000001</v>
      </c>
      <c r="M1086" s="185">
        <v>25.1645</v>
      </c>
      <c r="N1086" s="185">
        <v>28.147500000000001</v>
      </c>
      <c r="O1086" s="185">
        <v>17.9483</v>
      </c>
      <c r="P1086" s="185">
        <v>14.567299999999999</v>
      </c>
      <c r="Q1086" s="185">
        <v>13.0884</v>
      </c>
      <c r="R1086" s="185">
        <v>19.947600000000001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936</v>
      </c>
      <c r="B1087" s="181" t="s">
        <v>975</v>
      </c>
      <c r="C1087" s="181">
        <v>106235</v>
      </c>
      <c r="D1087" s="184">
        <v>44579</v>
      </c>
      <c r="E1087" s="185">
        <v>51.655799999999999</v>
      </c>
      <c r="F1087" s="185">
        <v>-1.1387</v>
      </c>
      <c r="G1087" s="185">
        <v>-1.2676000000000001</v>
      </c>
      <c r="H1087" s="185">
        <v>0.2301</v>
      </c>
      <c r="I1087" s="185">
        <v>1.7896000000000001</v>
      </c>
      <c r="J1087" s="185">
        <v>5.9172000000000002</v>
      </c>
      <c r="K1087" s="185">
        <v>-2.1819000000000002</v>
      </c>
      <c r="L1087" s="185">
        <v>14.682600000000001</v>
      </c>
      <c r="M1087" s="185">
        <v>29.6097</v>
      </c>
      <c r="N1087" s="185">
        <v>32.807000000000002</v>
      </c>
      <c r="O1087" s="185">
        <v>15.982900000000001</v>
      </c>
      <c r="P1087" s="185">
        <v>15.654199999999999</v>
      </c>
      <c r="Q1087" s="185">
        <v>12.0276</v>
      </c>
      <c r="R1087" s="185">
        <v>19.377500000000001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936</v>
      </c>
      <c r="B1088" s="181" t="s">
        <v>976</v>
      </c>
      <c r="C1088" s="181">
        <v>118632</v>
      </c>
      <c r="D1088" s="184">
        <v>44579</v>
      </c>
      <c r="E1088" s="185">
        <v>55.915500000000002</v>
      </c>
      <c r="F1088" s="185">
        <v>-1.1362000000000001</v>
      </c>
      <c r="G1088" s="185">
        <v>-1.2582</v>
      </c>
      <c r="H1088" s="185">
        <v>0.24629999999999999</v>
      </c>
      <c r="I1088" s="185">
        <v>1.8211999999999999</v>
      </c>
      <c r="J1088" s="185">
        <v>5.9939</v>
      </c>
      <c r="K1088" s="185">
        <v>-1.9835</v>
      </c>
      <c r="L1088" s="185">
        <v>15.1456</v>
      </c>
      <c r="M1088" s="185">
        <v>30.3996</v>
      </c>
      <c r="N1088" s="185">
        <v>33.873899999999999</v>
      </c>
      <c r="O1088" s="185">
        <v>16.956</v>
      </c>
      <c r="P1088" s="185">
        <v>16.731300000000001</v>
      </c>
      <c r="Q1088" s="185">
        <v>16.007300000000001</v>
      </c>
      <c r="R1088" s="185">
        <v>20.3902</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936</v>
      </c>
      <c r="B1089" s="181" t="s">
        <v>977</v>
      </c>
      <c r="C1089" s="181">
        <v>138308</v>
      </c>
      <c r="D1089" s="184">
        <v>44579</v>
      </c>
      <c r="E1089" s="185">
        <v>252.27</v>
      </c>
      <c r="F1089" s="185">
        <v>-1.0162</v>
      </c>
      <c r="G1089" s="185">
        <v>-0.8256</v>
      </c>
      <c r="H1089" s="185">
        <v>-1.5900000000000001E-2</v>
      </c>
      <c r="I1089" s="185">
        <v>1.1062000000000001</v>
      </c>
      <c r="J1089" s="185">
        <v>5.2441000000000004</v>
      </c>
      <c r="K1089" s="185">
        <v>-4.1928000000000001</v>
      </c>
      <c r="L1089" s="185">
        <v>7.2667999999999999</v>
      </c>
      <c r="M1089" s="185">
        <v>19.3782</v>
      </c>
      <c r="N1089" s="185">
        <v>21.074100000000001</v>
      </c>
      <c r="O1089" s="185">
        <v>16.9832</v>
      </c>
      <c r="P1089" s="185">
        <v>14.124700000000001</v>
      </c>
      <c r="Q1089" s="185">
        <v>18.537800000000001</v>
      </c>
      <c r="R1089" s="185">
        <v>17.5932</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936</v>
      </c>
      <c r="B1090" s="181" t="s">
        <v>978</v>
      </c>
      <c r="C1090" s="181">
        <v>138312</v>
      </c>
      <c r="D1090" s="184">
        <v>44579</v>
      </c>
      <c r="E1090" s="185">
        <v>283.88</v>
      </c>
      <c r="F1090" s="185">
        <v>-1.0112000000000001</v>
      </c>
      <c r="G1090" s="185">
        <v>-0.80720000000000003</v>
      </c>
      <c r="H1090" s="185">
        <v>1.41E-2</v>
      </c>
      <c r="I1090" s="185">
        <v>1.1617</v>
      </c>
      <c r="J1090" s="185">
        <v>5.3749000000000002</v>
      </c>
      <c r="K1090" s="185">
        <v>-3.8412000000000002</v>
      </c>
      <c r="L1090" s="185">
        <v>8.0830000000000002</v>
      </c>
      <c r="M1090" s="185">
        <v>20.738299999999999</v>
      </c>
      <c r="N1090" s="185">
        <v>22.907699999999998</v>
      </c>
      <c r="O1090" s="185">
        <v>18.630099999999999</v>
      </c>
      <c r="P1090" s="185">
        <v>15.8247</v>
      </c>
      <c r="Q1090" s="185">
        <v>15.359500000000001</v>
      </c>
      <c r="R1090" s="185">
        <v>19.346699999999998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936</v>
      </c>
      <c r="B1091" s="181" t="s">
        <v>1876</v>
      </c>
      <c r="C1091" s="181">
        <v>148524</v>
      </c>
      <c r="D1091" s="184"/>
      <c r="E1091" s="185"/>
      <c r="F1091" s="185"/>
      <c r="G1091" s="185"/>
      <c r="H1091" s="185"/>
      <c r="I1091" s="185"/>
      <c r="J1091" s="185"/>
      <c r="K1091" s="185"/>
      <c r="L1091" s="185"/>
      <c r="M1091" s="185"/>
      <c r="N1091" s="185"/>
      <c r="O1091" s="185"/>
      <c r="P1091" s="185"/>
      <c r="Q1091" s="185"/>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936</v>
      </c>
      <c r="B1092" s="181" t="s">
        <v>1877</v>
      </c>
      <c r="C1092" s="181">
        <v>148491</v>
      </c>
      <c r="D1092" s="184"/>
      <c r="E1092" s="185"/>
      <c r="F1092" s="185"/>
      <c r="G1092" s="185"/>
      <c r="H1092" s="185"/>
      <c r="I1092" s="185"/>
      <c r="J1092" s="185"/>
      <c r="K1092" s="185"/>
      <c r="L1092" s="185"/>
      <c r="M1092" s="185"/>
      <c r="N1092" s="185"/>
      <c r="O1092" s="185"/>
      <c r="P1092" s="185"/>
      <c r="Q1092" s="185"/>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936</v>
      </c>
      <c r="B1093" s="181" t="s">
        <v>979</v>
      </c>
      <c r="C1093" s="181">
        <v>119598</v>
      </c>
      <c r="D1093" s="184">
        <v>44579</v>
      </c>
      <c r="E1093" s="185">
        <v>68.037099999999995</v>
      </c>
      <c r="F1093" s="185">
        <v>-1.2822</v>
      </c>
      <c r="G1093" s="185">
        <v>-1.0996999999999999</v>
      </c>
      <c r="H1093" s="185">
        <v>-0.1595</v>
      </c>
      <c r="I1093" s="185">
        <v>1.4420999999999999</v>
      </c>
      <c r="J1093" s="185">
        <v>5.7903000000000002</v>
      </c>
      <c r="K1093" s="185">
        <v>-2.2766999999999999</v>
      </c>
      <c r="L1093" s="185">
        <v>12.1388</v>
      </c>
      <c r="M1093" s="185">
        <v>23.036100000000001</v>
      </c>
      <c r="N1093" s="185">
        <v>28.212700000000002</v>
      </c>
      <c r="O1093" s="185">
        <v>20.339099999999998</v>
      </c>
      <c r="P1093" s="185">
        <v>16.298500000000001</v>
      </c>
      <c r="Q1093" s="185">
        <v>16.770700000000001</v>
      </c>
      <c r="R1093" s="185">
        <v>22.950099999999999</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936</v>
      </c>
      <c r="B1094" s="181" t="s">
        <v>980</v>
      </c>
      <c r="C1094" s="181">
        <v>103504</v>
      </c>
      <c r="D1094" s="184">
        <v>44579</v>
      </c>
      <c r="E1094" s="185">
        <v>62.952300000000001</v>
      </c>
      <c r="F1094" s="185">
        <v>-1.284</v>
      </c>
      <c r="G1094" s="185">
        <v>-1.1077999999999999</v>
      </c>
      <c r="H1094" s="185">
        <v>-0.1741</v>
      </c>
      <c r="I1094" s="185">
        <v>1.4120999999999999</v>
      </c>
      <c r="J1094" s="185">
        <v>5.7213000000000003</v>
      </c>
      <c r="K1094" s="185">
        <v>-2.4638</v>
      </c>
      <c r="L1094" s="185">
        <v>11.713800000000001</v>
      </c>
      <c r="M1094" s="185">
        <v>22.337700000000002</v>
      </c>
      <c r="N1094" s="185">
        <v>27.247800000000002</v>
      </c>
      <c r="O1094" s="185">
        <v>19.438099999999999</v>
      </c>
      <c r="P1094" s="185">
        <v>15.2735</v>
      </c>
      <c r="Q1094" s="185">
        <v>12.1815</v>
      </c>
      <c r="R1094" s="185">
        <v>22.0185</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936</v>
      </c>
      <c r="B1095" s="181" t="s">
        <v>2000</v>
      </c>
      <c r="C1095" s="181">
        <v>148507</v>
      </c>
      <c r="D1095" s="184">
        <v>44579</v>
      </c>
      <c r="E1095" s="185">
        <v>15.7257</v>
      </c>
      <c r="F1095" s="185">
        <v>-1.1167</v>
      </c>
      <c r="G1095" s="185">
        <v>-1.0564</v>
      </c>
      <c r="H1095" s="185">
        <v>9.0399999999999994E-2</v>
      </c>
      <c r="I1095" s="185">
        <v>1.3958999999999999</v>
      </c>
      <c r="J1095" s="185">
        <v>5.8598999999999997</v>
      </c>
      <c r="K1095" s="185">
        <v>-0.8468</v>
      </c>
      <c r="L1095" s="185">
        <v>13.5298</v>
      </c>
      <c r="M1095" s="185">
        <v>27.327400000000001</v>
      </c>
      <c r="N1095" s="185">
        <v>31.845199999999998</v>
      </c>
      <c r="O1095" s="185"/>
      <c r="P1095" s="185"/>
      <c r="Q1095" s="185">
        <v>42.451599999999999</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936</v>
      </c>
      <c r="B1096" s="181" t="s">
        <v>2001</v>
      </c>
      <c r="C1096" s="181">
        <v>148504</v>
      </c>
      <c r="D1096" s="184">
        <v>44579</v>
      </c>
      <c r="E1096" s="185">
        <v>15.3393</v>
      </c>
      <c r="F1096" s="185">
        <v>-1.121</v>
      </c>
      <c r="G1096" s="185">
        <v>-1.0719000000000001</v>
      </c>
      <c r="H1096" s="185">
        <v>6.3299999999999995E-2</v>
      </c>
      <c r="I1096" s="185">
        <v>1.3398000000000001</v>
      </c>
      <c r="J1096" s="185">
        <v>5.7117000000000004</v>
      </c>
      <c r="K1096" s="185">
        <v>-1.3042</v>
      </c>
      <c r="L1096" s="185">
        <v>12.4335</v>
      </c>
      <c r="M1096" s="185">
        <v>25.472799999999999</v>
      </c>
      <c r="N1096" s="185">
        <v>29.305900000000001</v>
      </c>
      <c r="O1096" s="185"/>
      <c r="P1096" s="185"/>
      <c r="Q1096" s="185">
        <v>39.708500000000001</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936</v>
      </c>
      <c r="B1097" s="181" t="s">
        <v>981</v>
      </c>
      <c r="C1097" s="181">
        <v>100475</v>
      </c>
      <c r="D1097" s="184">
        <v>44579</v>
      </c>
      <c r="E1097" s="185">
        <v>755.94273570591895</v>
      </c>
      <c r="F1097" s="185">
        <v>-1.0731999999999999</v>
      </c>
      <c r="G1097" s="185">
        <v>-0.7268</v>
      </c>
      <c r="H1097" s="185">
        <v>0.30499999999999999</v>
      </c>
      <c r="I1097" s="185">
        <v>1.6342000000000001</v>
      </c>
      <c r="J1097" s="185">
        <v>5.9043000000000001</v>
      </c>
      <c r="K1097" s="185">
        <v>-1.6238999999999999</v>
      </c>
      <c r="L1097" s="185">
        <v>12.7851</v>
      </c>
      <c r="M1097" s="185">
        <v>26.879000000000001</v>
      </c>
      <c r="N1097" s="185">
        <v>33.280999999999999</v>
      </c>
      <c r="O1097" s="185">
        <v>18.576599999999999</v>
      </c>
      <c r="P1097" s="185">
        <v>15.077199999999999</v>
      </c>
      <c r="Q1097" s="185">
        <v>20.005600000000001</v>
      </c>
      <c r="R1097" s="185">
        <v>21.455500000000001</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936</v>
      </c>
      <c r="B1098" s="181" t="s">
        <v>982</v>
      </c>
      <c r="C1098" s="181">
        <v>119160</v>
      </c>
      <c r="D1098" s="184">
        <v>44579</v>
      </c>
      <c r="E1098" s="185">
        <v>381.6035</v>
      </c>
      <c r="F1098" s="185">
        <v>-1.0690999999999999</v>
      </c>
      <c r="G1098" s="185">
        <v>-0.71609999999999996</v>
      </c>
      <c r="H1098" s="185">
        <v>0.32179999999999997</v>
      </c>
      <c r="I1098" s="185">
        <v>1.6677</v>
      </c>
      <c r="J1098" s="185">
        <v>5.9917999999999996</v>
      </c>
      <c r="K1098" s="185">
        <v>-1.3971</v>
      </c>
      <c r="L1098" s="185">
        <v>13.261699999999999</v>
      </c>
      <c r="M1098" s="185">
        <v>27.6313</v>
      </c>
      <c r="N1098" s="185">
        <v>34.319800000000001</v>
      </c>
      <c r="O1098" s="185">
        <v>19.561</v>
      </c>
      <c r="P1098" s="185">
        <v>16.3642</v>
      </c>
      <c r="Q1098" s="185">
        <v>14.894</v>
      </c>
      <c r="R1098" s="185">
        <v>22.428799999999999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936</v>
      </c>
      <c r="B1099" s="181" t="s">
        <v>983</v>
      </c>
      <c r="C1099" s="181">
        <v>118870</v>
      </c>
      <c r="D1099" s="184">
        <v>44579</v>
      </c>
      <c r="E1099" s="185">
        <v>111.06</v>
      </c>
      <c r="F1099" s="185">
        <v>-1.1921999999999999</v>
      </c>
      <c r="G1099" s="185">
        <v>-0.86580000000000001</v>
      </c>
      <c r="H1099" s="185">
        <v>0.7621</v>
      </c>
      <c r="I1099" s="185">
        <v>2.7667000000000002</v>
      </c>
      <c r="J1099" s="185">
        <v>6.2064000000000004</v>
      </c>
      <c r="K1099" s="185">
        <v>-2.6046</v>
      </c>
      <c r="L1099" s="185">
        <v>8.4464000000000006</v>
      </c>
      <c r="M1099" s="185">
        <v>20.312000000000001</v>
      </c>
      <c r="N1099" s="185">
        <v>21.6296</v>
      </c>
      <c r="O1099" s="185">
        <v>14.1501</v>
      </c>
      <c r="P1099" s="185">
        <v>11.443</v>
      </c>
      <c r="Q1099" s="185">
        <v>10.7033</v>
      </c>
      <c r="R1099" s="185">
        <v>16.1114</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936</v>
      </c>
      <c r="B1100" s="181" t="s">
        <v>984</v>
      </c>
      <c r="C1100" s="181">
        <v>101209</v>
      </c>
      <c r="D1100" s="184">
        <v>44579</v>
      </c>
      <c r="E1100" s="185">
        <v>140.506666666667</v>
      </c>
      <c r="F1100" s="185">
        <v>-1.1908000000000001</v>
      </c>
      <c r="G1100" s="185">
        <v>-0.87480000000000002</v>
      </c>
      <c r="H1100" s="185">
        <v>0.75529999999999997</v>
      </c>
      <c r="I1100" s="185">
        <v>2.7595999999999998</v>
      </c>
      <c r="J1100" s="185">
        <v>6.1977000000000002</v>
      </c>
      <c r="K1100" s="185">
        <v>-2.6242999999999999</v>
      </c>
      <c r="L1100" s="185">
        <v>8.4045000000000005</v>
      </c>
      <c r="M1100" s="185">
        <v>20.241900000000001</v>
      </c>
      <c r="N1100" s="185">
        <v>21.531500000000001</v>
      </c>
      <c r="O1100" s="185">
        <v>13.9749</v>
      </c>
      <c r="P1100" s="185">
        <v>11.0284</v>
      </c>
      <c r="Q1100" s="185">
        <v>10.3201</v>
      </c>
      <c r="R1100" s="185">
        <v>15.9932</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936</v>
      </c>
      <c r="B1101" s="181" t="s">
        <v>985</v>
      </c>
      <c r="C1101" s="181">
        <v>141248</v>
      </c>
      <c r="D1101" s="184">
        <v>44579</v>
      </c>
      <c r="E1101" s="185">
        <v>17.850000000000001</v>
      </c>
      <c r="F1101" s="185">
        <v>-1.2175</v>
      </c>
      <c r="G1101" s="185">
        <v>-0.72299999999999998</v>
      </c>
      <c r="H1101" s="185">
        <v>0.22459999999999999</v>
      </c>
      <c r="I1101" s="185">
        <v>0.84750000000000003</v>
      </c>
      <c r="J1101" s="185">
        <v>5.2476000000000003</v>
      </c>
      <c r="K1101" s="185">
        <v>-2.4056999999999999</v>
      </c>
      <c r="L1101" s="185">
        <v>15.0129</v>
      </c>
      <c r="M1101" s="185">
        <v>28.232800000000001</v>
      </c>
      <c r="N1101" s="185">
        <v>30.482500000000002</v>
      </c>
      <c r="O1101" s="185">
        <v>20.056999999999999</v>
      </c>
      <c r="P1101" s="185"/>
      <c r="Q1101" s="185">
        <v>13.140499999999999</v>
      </c>
      <c r="R1101" s="185">
        <v>23.1311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936</v>
      </c>
      <c r="B1102" s="181" t="s">
        <v>986</v>
      </c>
      <c r="C1102" s="181">
        <v>141247</v>
      </c>
      <c r="D1102" s="184">
        <v>44579</v>
      </c>
      <c r="E1102" s="185">
        <v>17.29</v>
      </c>
      <c r="F1102" s="185">
        <v>-1.2</v>
      </c>
      <c r="G1102" s="185">
        <v>-0.74629999999999996</v>
      </c>
      <c r="H1102" s="185">
        <v>0.17380000000000001</v>
      </c>
      <c r="I1102" s="185">
        <v>0.81630000000000003</v>
      </c>
      <c r="J1102" s="185">
        <v>5.1703000000000001</v>
      </c>
      <c r="K1102" s="185">
        <v>-2.5366</v>
      </c>
      <c r="L1102" s="185">
        <v>14.731299999999999</v>
      </c>
      <c r="M1102" s="185">
        <v>27.601500000000001</v>
      </c>
      <c r="N1102" s="185">
        <v>29.7074</v>
      </c>
      <c r="O1102" s="185">
        <v>19.3705</v>
      </c>
      <c r="P1102" s="185"/>
      <c r="Q1102" s="185">
        <v>12.374700000000001</v>
      </c>
      <c r="R1102" s="185">
        <v>22.442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936</v>
      </c>
      <c r="B1103" s="181" t="s">
        <v>1878</v>
      </c>
      <c r="C1103" s="181">
        <v>120656</v>
      </c>
      <c r="D1103" s="184">
        <v>44579</v>
      </c>
      <c r="E1103" s="185">
        <v>218.46279999999999</v>
      </c>
      <c r="F1103" s="185">
        <v>-1.0769</v>
      </c>
      <c r="G1103" s="185">
        <v>-0.73729999999999996</v>
      </c>
      <c r="H1103" s="185">
        <v>0.33989999999999998</v>
      </c>
      <c r="I1103" s="185">
        <v>1.5741000000000001</v>
      </c>
      <c r="J1103" s="185">
        <v>6.3863000000000003</v>
      </c>
      <c r="K1103" s="185">
        <v>0.20250000000000001</v>
      </c>
      <c r="L1103" s="185">
        <v>16.597100000000001</v>
      </c>
      <c r="M1103" s="185">
        <v>28.650400000000001</v>
      </c>
      <c r="N1103" s="185">
        <v>32.823799999999999</v>
      </c>
      <c r="O1103" s="185">
        <v>22.0105</v>
      </c>
      <c r="P1103" s="185">
        <v>18.1663</v>
      </c>
      <c r="Q1103" s="185">
        <v>15.784700000000001</v>
      </c>
      <c r="R1103" s="185">
        <v>25.954799999999999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936</v>
      </c>
      <c r="B1104" s="181" t="s">
        <v>1953</v>
      </c>
      <c r="C1104" s="181">
        <v>120657</v>
      </c>
      <c r="D1104" s="184">
        <v>44579</v>
      </c>
      <c r="E1104" s="185">
        <v>98.056913793199897</v>
      </c>
      <c r="F1104" s="185">
        <v>-1.077</v>
      </c>
      <c r="G1104" s="185">
        <v>-0.73740000000000006</v>
      </c>
      <c r="H1104" s="185">
        <v>0.33979999999999999</v>
      </c>
      <c r="I1104" s="185">
        <v>1.5740000000000001</v>
      </c>
      <c r="J1104" s="185">
        <v>6.3861999999999997</v>
      </c>
      <c r="K1104" s="185">
        <v>0.20250000000000001</v>
      </c>
      <c r="L1104" s="185">
        <v>16.600100000000001</v>
      </c>
      <c r="M1104" s="185">
        <v>28.653600000000001</v>
      </c>
      <c r="N1104" s="185">
        <v>32.827199999999998</v>
      </c>
      <c r="O1104" s="185">
        <v>21.815999999999999</v>
      </c>
      <c r="P1104" s="185">
        <v>17.8413</v>
      </c>
      <c r="Q1104" s="185">
        <v>15.609</v>
      </c>
      <c r="R1104" s="185">
        <v>25.968900000000001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936</v>
      </c>
      <c r="B1105" s="181" t="s">
        <v>1879</v>
      </c>
      <c r="C1105" s="181">
        <v>100651</v>
      </c>
      <c r="D1105" s="184">
        <v>44579</v>
      </c>
      <c r="E1105" s="185">
        <v>205.4751</v>
      </c>
      <c r="F1105" s="185">
        <v>-1.0791999999999999</v>
      </c>
      <c r="G1105" s="185">
        <v>-0.74570000000000003</v>
      </c>
      <c r="H1105" s="185">
        <v>0.3241</v>
      </c>
      <c r="I1105" s="185">
        <v>1.5421</v>
      </c>
      <c r="J1105" s="185">
        <v>6.3076999999999996</v>
      </c>
      <c r="K1105" s="185">
        <v>-2.1600000000000001E-2</v>
      </c>
      <c r="L1105" s="185">
        <v>16.055099999999999</v>
      </c>
      <c r="M1105" s="185">
        <v>27.762</v>
      </c>
      <c r="N1105" s="185">
        <v>31.6142</v>
      </c>
      <c r="O1105" s="185">
        <v>20.942799999999998</v>
      </c>
      <c r="P1105" s="185">
        <v>17.1614</v>
      </c>
      <c r="Q1105" s="185">
        <v>14.2011</v>
      </c>
      <c r="R1105" s="185">
        <v>24.787099999999999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936</v>
      </c>
      <c r="B1106" s="181" t="s">
        <v>1954</v>
      </c>
      <c r="C1106" s="181">
        <v>100650</v>
      </c>
      <c r="D1106" s="184">
        <v>44579</v>
      </c>
      <c r="E1106" s="185">
        <v>1011.12926060784</v>
      </c>
      <c r="F1106" s="185">
        <v>-1.0791999999999999</v>
      </c>
      <c r="G1106" s="185">
        <v>-0.74560000000000004</v>
      </c>
      <c r="H1106" s="185">
        <v>0.32400000000000001</v>
      </c>
      <c r="I1106" s="185">
        <v>1.5421</v>
      </c>
      <c r="J1106" s="185">
        <v>6.3075999999999999</v>
      </c>
      <c r="K1106" s="185">
        <v>-2.1499999999999998E-2</v>
      </c>
      <c r="L1106" s="185">
        <v>16.055099999999999</v>
      </c>
      <c r="M1106" s="185">
        <v>27.761900000000001</v>
      </c>
      <c r="N1106" s="185">
        <v>31.6142</v>
      </c>
      <c r="O1106" s="185">
        <v>20.574100000000001</v>
      </c>
      <c r="P1106" s="185">
        <v>16.728100000000001</v>
      </c>
      <c r="Q1106" s="185">
        <v>13.9771</v>
      </c>
      <c r="R1106" s="185">
        <v>24.787400000000002</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-1.1371373134328358</v>
      </c>
      <c r="G1107" s="187">
        <v>-0.95889552238805964</v>
      </c>
      <c r="H1107" s="187">
        <v>9.0589552238805965E-2</v>
      </c>
      <c r="I1107" s="187">
        <v>1.3704820895522389</v>
      </c>
      <c r="J1107" s="187">
        <v>5.8552238805970136</v>
      </c>
      <c r="K1107" s="187">
        <v>-1.7258059701492541</v>
      </c>
      <c r="L1107" s="187">
        <v>12.784459701492535</v>
      </c>
      <c r="M1107" s="187">
        <v>25.322900000000001</v>
      </c>
      <c r="N1107" s="187">
        <v>28.445825373134337</v>
      </c>
      <c r="O1107" s="187">
        <v>19.171672131147549</v>
      </c>
      <c r="P1107" s="187">
        <v>16.042283050847459</v>
      </c>
      <c r="Q1107" s="187">
        <v>16.29956268656716</v>
      </c>
      <c r="R1107" s="187">
        <v>21.597609523809528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-1.1238999999999999</v>
      </c>
      <c r="G1108" s="187">
        <v>-0.96389999999999998</v>
      </c>
      <c r="H1108" s="187">
        <v>9.7000000000000003E-2</v>
      </c>
      <c r="I1108" s="187">
        <v>1.3865000000000001</v>
      </c>
      <c r="J1108" s="187">
        <v>5.9172000000000002</v>
      </c>
      <c r="K1108" s="187">
        <v>-1.8735999999999999</v>
      </c>
      <c r="L1108" s="187">
        <v>12.853400000000001</v>
      </c>
      <c r="M1108" s="187">
        <v>25.472799999999999</v>
      </c>
      <c r="N1108" s="187">
        <v>28.917200000000001</v>
      </c>
      <c r="O1108" s="187">
        <v>19.438099999999999</v>
      </c>
      <c r="P1108" s="187">
        <v>16.153700000000001</v>
      </c>
      <c r="Q1108" s="187">
        <v>15.609</v>
      </c>
      <c r="R1108" s="187">
        <v>22.181100000000001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44579</v>
      </c>
      <c r="E1111" s="185">
        <v>227.336198316321</v>
      </c>
      <c r="F1111" s="185">
        <v>2.2002000000000002</v>
      </c>
      <c r="G1111" s="185">
        <v>2.6825000000000001</v>
      </c>
      <c r="H1111" s="185">
        <v>3.0323000000000002</v>
      </c>
      <c r="I1111" s="185">
        <v>3.3479999999999999</v>
      </c>
      <c r="J1111" s="185">
        <v>3.4304999999999999</v>
      </c>
      <c r="K1111" s="185">
        <v>3.2052</v>
      </c>
      <c r="L1111" s="185">
        <v>3.0017</v>
      </c>
      <c r="M1111" s="185">
        <v>3.1080000000000001</v>
      </c>
      <c r="N1111" s="185">
        <v>3.2187000000000001</v>
      </c>
      <c r="O1111" s="185">
        <v>4.5839999999999996</v>
      </c>
      <c r="P1111" s="185">
        <v>5.6372999999999998</v>
      </c>
      <c r="Q1111" s="185">
        <v>6.7446999999999999</v>
      </c>
      <c r="R1111" s="185">
        <v>3.6434000000000002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44579</v>
      </c>
      <c r="E1112" s="185">
        <v>338.05579999999998</v>
      </c>
      <c r="F1112" s="185">
        <v>2.1271</v>
      </c>
      <c r="G1112" s="185">
        <v>2.7286999999999999</v>
      </c>
      <c r="H1112" s="185">
        <v>3.2473000000000001</v>
      </c>
      <c r="I1112" s="185">
        <v>3.3692000000000002</v>
      </c>
      <c r="J1112" s="185">
        <v>3.6232000000000002</v>
      </c>
      <c r="K1112" s="185">
        <v>3.4464999999999999</v>
      </c>
      <c r="L1112" s="185">
        <v>3.3418999999999999</v>
      </c>
      <c r="M1112" s="185">
        <v>3.3178000000000001</v>
      </c>
      <c r="N1112" s="185">
        <v>3.3155999999999999</v>
      </c>
      <c r="O1112" s="185">
        <v>4.6696</v>
      </c>
      <c r="P1112" s="185">
        <v>5.6177000000000001</v>
      </c>
      <c r="Q1112" s="185">
        <v>7.0750000000000002</v>
      </c>
      <c r="R1112" s="185">
        <v>3.7334000000000001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44579</v>
      </c>
      <c r="E1113" s="185">
        <v>340.6463</v>
      </c>
      <c r="F1113" s="185">
        <v>2.2395999999999998</v>
      </c>
      <c r="G1113" s="185">
        <v>2.8473000000000002</v>
      </c>
      <c r="H1113" s="185">
        <v>3.3651</v>
      </c>
      <c r="I1113" s="185">
        <v>3.4862000000000002</v>
      </c>
      <c r="J1113" s="185">
        <v>3.7399</v>
      </c>
      <c r="K1113" s="185">
        <v>3.5581999999999998</v>
      </c>
      <c r="L1113" s="185">
        <v>3.4523999999999999</v>
      </c>
      <c r="M1113" s="185">
        <v>3.4331</v>
      </c>
      <c r="N1113" s="185">
        <v>3.4321999999999999</v>
      </c>
      <c r="O1113" s="185">
        <v>4.7754000000000003</v>
      </c>
      <c r="P1113" s="185">
        <v>5.7173999999999996</v>
      </c>
      <c r="Q1113" s="185">
        <v>7.0406000000000004</v>
      </c>
      <c r="R1113" s="185">
        <v>3.8441000000000001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44579</v>
      </c>
      <c r="E1114" s="185">
        <v>562.9692</v>
      </c>
      <c r="F1114" s="185">
        <v>2.1267</v>
      </c>
      <c r="G1114" s="185">
        <v>2.7280000000000002</v>
      </c>
      <c r="H1114" s="185">
        <v>3.2475000000000001</v>
      </c>
      <c r="I1114" s="185">
        <v>3.3696999999999999</v>
      </c>
      <c r="J1114" s="185">
        <v>3.6234999999999999</v>
      </c>
      <c r="K1114" s="185">
        <v>3.4464999999999999</v>
      </c>
      <c r="L1114" s="185">
        <v>3.3420000000000001</v>
      </c>
      <c r="M1114" s="185">
        <v>3.3178999999999998</v>
      </c>
      <c r="N1114" s="185">
        <v>3.3157000000000001</v>
      </c>
      <c r="O1114" s="185">
        <v>4.6698000000000004</v>
      </c>
      <c r="P1114" s="185">
        <v>5.6178999999999997</v>
      </c>
      <c r="Q1114" s="185">
        <v>6.8159999999999998</v>
      </c>
      <c r="R1114" s="185">
        <v>3.7334999999999998</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44579</v>
      </c>
      <c r="E1115" s="185">
        <v>548.59230000000002</v>
      </c>
      <c r="F1115" s="185">
        <v>2.1225999999999998</v>
      </c>
      <c r="G1115" s="185">
        <v>2.7284999999999999</v>
      </c>
      <c r="H1115" s="185">
        <v>3.2469999999999999</v>
      </c>
      <c r="I1115" s="185">
        <v>3.3694999999999999</v>
      </c>
      <c r="J1115" s="185">
        <v>3.6234999999999999</v>
      </c>
      <c r="K1115" s="185">
        <v>3.4466000000000001</v>
      </c>
      <c r="L1115" s="185">
        <v>3.3420000000000001</v>
      </c>
      <c r="M1115" s="185">
        <v>3.3178999999999998</v>
      </c>
      <c r="N1115" s="185">
        <v>3.3157000000000001</v>
      </c>
      <c r="O1115" s="185">
        <v>4.6696999999999997</v>
      </c>
      <c r="P1115" s="185">
        <v>5.6178999999999997</v>
      </c>
      <c r="Q1115" s="185">
        <v>7.1619999999999999</v>
      </c>
      <c r="R1115" s="185">
        <v>3.7334000000000001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44579</v>
      </c>
      <c r="E1116" s="185">
        <v>2347.0742</v>
      </c>
      <c r="F1116" s="185">
        <v>2.4759000000000002</v>
      </c>
      <c r="G1116" s="185">
        <v>2.9477000000000002</v>
      </c>
      <c r="H1116" s="185">
        <v>3.4005999999999998</v>
      </c>
      <c r="I1116" s="185">
        <v>3.4502999999999999</v>
      </c>
      <c r="J1116" s="185">
        <v>3.6339999999999999</v>
      </c>
      <c r="K1116" s="185">
        <v>3.5301</v>
      </c>
      <c r="L1116" s="185">
        <v>3.4289000000000001</v>
      </c>
      <c r="M1116" s="185">
        <v>3.4028999999999998</v>
      </c>
      <c r="N1116" s="185">
        <v>3.4043000000000001</v>
      </c>
      <c r="O1116" s="185">
        <v>4.7202999999999999</v>
      </c>
      <c r="P1116" s="185">
        <v>5.6909000000000001</v>
      </c>
      <c r="Q1116" s="185">
        <v>6.9904000000000002</v>
      </c>
      <c r="R1116" s="185">
        <v>3.8033000000000001</v>
      </c>
      <c r="S1116" s="124" t="s">
        <v>1964</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44579</v>
      </c>
      <c r="E1117" s="185">
        <v>2333.3481999999999</v>
      </c>
      <c r="F1117" s="185">
        <v>2.4076</v>
      </c>
      <c r="G1117" s="185">
        <v>2.8778999999999999</v>
      </c>
      <c r="H1117" s="185">
        <v>3.3304999999999998</v>
      </c>
      <c r="I1117" s="185">
        <v>3.3801000000000001</v>
      </c>
      <c r="J1117" s="185">
        <v>3.5636999999999999</v>
      </c>
      <c r="K1117" s="185">
        <v>3.4573999999999998</v>
      </c>
      <c r="L1117" s="185">
        <v>3.3563000000000001</v>
      </c>
      <c r="M1117" s="185">
        <v>3.3298999999999999</v>
      </c>
      <c r="N1117" s="185">
        <v>3.3308</v>
      </c>
      <c r="O1117" s="185">
        <v>4.6543000000000001</v>
      </c>
      <c r="P1117" s="185">
        <v>5.6246</v>
      </c>
      <c r="Q1117" s="185">
        <v>7.1405000000000003</v>
      </c>
      <c r="R1117" s="185">
        <v>3.7326999999999999</v>
      </c>
      <c r="S1117" s="124" t="s">
        <v>1964</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44579</v>
      </c>
      <c r="E1118" s="185">
        <v>2173.7505999999998</v>
      </c>
      <c r="F1118" s="185">
        <v>1.8975</v>
      </c>
      <c r="G1118" s="185">
        <v>2.3708</v>
      </c>
      <c r="H1118" s="185">
        <v>2.827</v>
      </c>
      <c r="I1118" s="185">
        <v>2.8792</v>
      </c>
      <c r="J1118" s="185">
        <v>3.0619000000000001</v>
      </c>
      <c r="K1118" s="185">
        <v>2.9531999999999998</v>
      </c>
      <c r="L1118" s="185">
        <v>2.8483999999999998</v>
      </c>
      <c r="M1118" s="185">
        <v>2.8182</v>
      </c>
      <c r="N1118" s="185">
        <v>2.8155000000000001</v>
      </c>
      <c r="O1118" s="185">
        <v>4.1528999999999998</v>
      </c>
      <c r="P1118" s="185">
        <v>5.0830000000000002</v>
      </c>
      <c r="Q1118" s="185">
        <v>6.7464000000000004</v>
      </c>
      <c r="R1118" s="185">
        <v>3.2393999999999998</v>
      </c>
      <c r="S1118" s="124" t="s">
        <v>1964</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44579</v>
      </c>
      <c r="E1119" s="185">
        <v>2413.9004</v>
      </c>
      <c r="F1119" s="185">
        <v>2.8822000000000001</v>
      </c>
      <c r="G1119" s="185">
        <v>3.1802000000000001</v>
      </c>
      <c r="H1119" s="185">
        <v>3.3433999999999999</v>
      </c>
      <c r="I1119" s="185">
        <v>3.3824000000000001</v>
      </c>
      <c r="J1119" s="185">
        <v>3.5630000000000002</v>
      </c>
      <c r="K1119" s="185">
        <v>3.4319000000000002</v>
      </c>
      <c r="L1119" s="185">
        <v>3.3567</v>
      </c>
      <c r="M1119" s="185">
        <v>3.3523000000000001</v>
      </c>
      <c r="N1119" s="185">
        <v>3.367</v>
      </c>
      <c r="O1119" s="185">
        <v>4.6093999999999999</v>
      </c>
      <c r="P1119" s="185">
        <v>5.5945</v>
      </c>
      <c r="Q1119" s="185">
        <v>7.0368000000000004</v>
      </c>
      <c r="R1119" s="185">
        <v>3.6806999999999999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44579</v>
      </c>
      <c r="E1120" s="185">
        <v>2434.9994000000002</v>
      </c>
      <c r="F1120" s="185">
        <v>2.9832000000000001</v>
      </c>
      <c r="G1120" s="185">
        <v>3.2801</v>
      </c>
      <c r="H1120" s="185">
        <v>3.4434999999999998</v>
      </c>
      <c r="I1120" s="185">
        <v>3.4824999999999999</v>
      </c>
      <c r="J1120" s="185">
        <v>3.6633</v>
      </c>
      <c r="K1120" s="185">
        <v>3.5327999999999999</v>
      </c>
      <c r="L1120" s="185">
        <v>3.4584000000000001</v>
      </c>
      <c r="M1120" s="185">
        <v>3.4548999999999999</v>
      </c>
      <c r="N1120" s="185">
        <v>3.4704999999999999</v>
      </c>
      <c r="O1120" s="185">
        <v>4.7126000000000001</v>
      </c>
      <c r="P1120" s="185">
        <v>5.6997</v>
      </c>
      <c r="Q1120" s="185">
        <v>7.0305</v>
      </c>
      <c r="R1120" s="185">
        <v>3.7844000000000002</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44579</v>
      </c>
      <c r="E1121" s="185">
        <v>3552.0452</v>
      </c>
      <c r="F1121" s="185">
        <v>2.8826000000000001</v>
      </c>
      <c r="G1121" s="185">
        <v>3.1802000000000001</v>
      </c>
      <c r="H1121" s="185">
        <v>3.3433999999999999</v>
      </c>
      <c r="I1121" s="185">
        <v>3.3824000000000001</v>
      </c>
      <c r="J1121" s="185">
        <v>3.5630999999999999</v>
      </c>
      <c r="K1121" s="185">
        <v>3.4319000000000002</v>
      </c>
      <c r="L1121" s="185">
        <v>3.3567</v>
      </c>
      <c r="M1121" s="185">
        <v>3.3523000000000001</v>
      </c>
      <c r="N1121" s="185">
        <v>3.3671000000000002</v>
      </c>
      <c r="O1121" s="185">
        <v>4.6093999999999999</v>
      </c>
      <c r="P1121" s="185">
        <v>5.5945</v>
      </c>
      <c r="Q1121" s="185">
        <v>6.5688000000000004</v>
      </c>
      <c r="R1121" s="185">
        <v>3.6806999999999999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44579</v>
      </c>
      <c r="E1122" s="185">
        <v>3225.5142000000001</v>
      </c>
      <c r="F1122" s="185">
        <v>2.5123000000000002</v>
      </c>
      <c r="G1122" s="185">
        <v>3.2052999999999998</v>
      </c>
      <c r="H1122" s="185">
        <v>3.4382999999999999</v>
      </c>
      <c r="I1122" s="185">
        <v>3.4483000000000001</v>
      </c>
      <c r="J1122" s="185">
        <v>3.6825000000000001</v>
      </c>
      <c r="K1122" s="185">
        <v>3.4628000000000001</v>
      </c>
      <c r="L1122" s="185">
        <v>3.3479999999999999</v>
      </c>
      <c r="M1122" s="185">
        <v>3.3477000000000001</v>
      </c>
      <c r="N1122" s="185">
        <v>3.3597999999999999</v>
      </c>
      <c r="O1122" s="185">
        <v>4.6321000000000003</v>
      </c>
      <c r="P1122" s="185">
        <v>5.5784000000000002</v>
      </c>
      <c r="Q1122" s="185">
        <v>6.9665999999999997</v>
      </c>
      <c r="R1122" s="185">
        <v>3.6915</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44579</v>
      </c>
      <c r="E1123" s="185">
        <v>3254.3811000000001</v>
      </c>
      <c r="F1123" s="185">
        <v>2.6133999999999999</v>
      </c>
      <c r="G1123" s="185">
        <v>3.3056000000000001</v>
      </c>
      <c r="H1123" s="185">
        <v>3.5388999999999999</v>
      </c>
      <c r="I1123" s="185">
        <v>3.5489000000000002</v>
      </c>
      <c r="J1123" s="185">
        <v>3.7833000000000001</v>
      </c>
      <c r="K1123" s="185">
        <v>3.5640999999999998</v>
      </c>
      <c r="L1123" s="185">
        <v>3.4499</v>
      </c>
      <c r="M1123" s="185">
        <v>3.4504000000000001</v>
      </c>
      <c r="N1123" s="185">
        <v>3.4632999999999998</v>
      </c>
      <c r="O1123" s="185">
        <v>4.7460000000000004</v>
      </c>
      <c r="P1123" s="185">
        <v>5.7003000000000004</v>
      </c>
      <c r="Q1123" s="185">
        <v>6.9752999999999998</v>
      </c>
      <c r="R1123" s="185">
        <v>3.7955999999999999</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44579</v>
      </c>
      <c r="E1124" s="185">
        <v>3047.9049</v>
      </c>
      <c r="F1124" s="185">
        <v>2.4779</v>
      </c>
      <c r="G1124" s="185">
        <v>3.1701000000000001</v>
      </c>
      <c r="H1124" s="185">
        <v>3.4032</v>
      </c>
      <c r="I1124" s="185">
        <v>3.4131999999999998</v>
      </c>
      <c r="J1124" s="185">
        <v>3.6473</v>
      </c>
      <c r="K1124" s="185">
        <v>3.4272999999999998</v>
      </c>
      <c r="L1124" s="185">
        <v>3.3121</v>
      </c>
      <c r="M1124" s="185">
        <v>3.3115000000000001</v>
      </c>
      <c r="N1124" s="185">
        <v>3.3233000000000001</v>
      </c>
      <c r="O1124" s="185">
        <v>4.5997000000000003</v>
      </c>
      <c r="P1124" s="185">
        <v>5.5338000000000003</v>
      </c>
      <c r="Q1124" s="185">
        <v>6.6188000000000002</v>
      </c>
      <c r="R1124" s="185">
        <v>3.6551</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44579</v>
      </c>
      <c r="E1125" s="185">
        <v>2431.3768</v>
      </c>
      <c r="F1125" s="185">
        <v>2.2639999999999998</v>
      </c>
      <c r="G1125" s="185">
        <v>2.8403999999999998</v>
      </c>
      <c r="H1125" s="185">
        <v>3.4165999999999999</v>
      </c>
      <c r="I1125" s="185">
        <v>3.4247999999999998</v>
      </c>
      <c r="J1125" s="185">
        <v>3.6659999999999999</v>
      </c>
      <c r="K1125" s="185">
        <v>3.5895000000000001</v>
      </c>
      <c r="L1125" s="185">
        <v>3.4413</v>
      </c>
      <c r="M1125" s="185">
        <v>3.3856000000000002</v>
      </c>
      <c r="N1125" s="185">
        <v>3.3917000000000002</v>
      </c>
      <c r="O1125" s="185">
        <v>4.6067999999999998</v>
      </c>
      <c r="P1125" s="185">
        <v>5.6246</v>
      </c>
      <c r="Q1125" s="185">
        <v>6.9599000000000002</v>
      </c>
      <c r="R1125" s="185">
        <v>3.7292000000000001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44579</v>
      </c>
      <c r="E1126" s="185">
        <v>2411.2337000000002</v>
      </c>
      <c r="F1126" s="185">
        <v>2.1844999999999999</v>
      </c>
      <c r="G1126" s="185">
        <v>2.7597</v>
      </c>
      <c r="H1126" s="185">
        <v>3.3374000000000001</v>
      </c>
      <c r="I1126" s="185">
        <v>3.3445999999999998</v>
      </c>
      <c r="J1126" s="185">
        <v>3.5870000000000002</v>
      </c>
      <c r="K1126" s="185">
        <v>3.5131999999999999</v>
      </c>
      <c r="L1126" s="185">
        <v>3.3673000000000002</v>
      </c>
      <c r="M1126" s="185">
        <v>3.3121999999999998</v>
      </c>
      <c r="N1126" s="185">
        <v>3.3149999999999999</v>
      </c>
      <c r="O1126" s="185">
        <v>4.5231000000000003</v>
      </c>
      <c r="P1126" s="185">
        <v>5.5351999999999997</v>
      </c>
      <c r="Q1126" s="185">
        <v>6.7275999999999998</v>
      </c>
      <c r="R1126" s="185">
        <v>3.6478000000000002</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44579</v>
      </c>
      <c r="E1127" s="185">
        <v>2532.0327000000002</v>
      </c>
      <c r="F1127" s="185">
        <v>2.5041000000000002</v>
      </c>
      <c r="G1127" s="185">
        <v>2.9337</v>
      </c>
      <c r="H1127" s="185">
        <v>3.2124999999999999</v>
      </c>
      <c r="I1127" s="185">
        <v>3.2768999999999999</v>
      </c>
      <c r="J1127" s="185">
        <v>3.4165000000000001</v>
      </c>
      <c r="K1127" s="185">
        <v>3.3799000000000001</v>
      </c>
      <c r="L1127" s="185">
        <v>3.3075999999999999</v>
      </c>
      <c r="M1127" s="185">
        <v>3.2915000000000001</v>
      </c>
      <c r="N1127" s="185">
        <v>3.2905000000000002</v>
      </c>
      <c r="O1127" s="185">
        <v>4.3719000000000001</v>
      </c>
      <c r="P1127" s="185">
        <v>5.4127999999999998</v>
      </c>
      <c r="Q1127" s="185">
        <v>6.7895000000000003</v>
      </c>
      <c r="R1127" s="185">
        <v>3.4367000000000001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44579</v>
      </c>
      <c r="E1128" s="185">
        <v>2523.5617000000002</v>
      </c>
      <c r="F1128" s="185">
        <v>2.4691000000000001</v>
      </c>
      <c r="G1128" s="185">
        <v>2.8982000000000001</v>
      </c>
      <c r="H1128" s="185">
        <v>3.1770999999999998</v>
      </c>
      <c r="I1128" s="185">
        <v>3.2416</v>
      </c>
      <c r="J1128" s="185">
        <v>3.3791000000000002</v>
      </c>
      <c r="K1128" s="185">
        <v>3.3412000000000002</v>
      </c>
      <c r="L1128" s="185">
        <v>3.2751000000000001</v>
      </c>
      <c r="M1128" s="185">
        <v>3.2614000000000001</v>
      </c>
      <c r="N1128" s="185">
        <v>3.2593999999999999</v>
      </c>
      <c r="O1128" s="185">
        <v>4.3452000000000002</v>
      </c>
      <c r="P1128" s="185">
        <v>5.3798000000000004</v>
      </c>
      <c r="Q1128" s="185">
        <v>7.0518000000000001</v>
      </c>
      <c r="R1128" s="185">
        <v>3.4098000000000002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987</v>
      </c>
      <c r="C1129" s="181">
        <v>142589</v>
      </c>
      <c r="D1129" s="184">
        <v>44579</v>
      </c>
      <c r="E1129" s="185">
        <v>1135.2358424220999</v>
      </c>
      <c r="F1129" s="185">
        <v>3.0063</v>
      </c>
      <c r="G1129" s="185">
        <v>4.5338000000000003</v>
      </c>
      <c r="H1129" s="185">
        <v>3.7536999999999998</v>
      </c>
      <c r="I1129" s="185">
        <v>3.2397999999999998</v>
      </c>
      <c r="J1129" s="185">
        <v>3.0150000000000001</v>
      </c>
      <c r="K1129" s="185">
        <v>2.8513000000000002</v>
      </c>
      <c r="L1129" s="185">
        <v>2.6890999999999998</v>
      </c>
      <c r="M1129" s="185">
        <v>2.6823999999999999</v>
      </c>
      <c r="N1129" s="185">
        <v>2.6985000000000001</v>
      </c>
      <c r="O1129" s="185">
        <v>3.0381999999999998</v>
      </c>
      <c r="P1129" s="185"/>
      <c r="Q1129" s="185">
        <v>3.3475999999999999</v>
      </c>
      <c r="R1129" s="185">
        <v>2.7273000000000001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44579</v>
      </c>
      <c r="E1130" s="185">
        <v>3021.2728999999999</v>
      </c>
      <c r="F1130" s="185">
        <v>3.1509999999999998</v>
      </c>
      <c r="G1130" s="185">
        <v>3.0798000000000001</v>
      </c>
      <c r="H1130" s="185">
        <v>3.4523000000000001</v>
      </c>
      <c r="I1130" s="185">
        <v>3.496</v>
      </c>
      <c r="J1130" s="185">
        <v>3.6703999999999999</v>
      </c>
      <c r="K1130" s="185">
        <v>3.5261</v>
      </c>
      <c r="L1130" s="185">
        <v>3.4177</v>
      </c>
      <c r="M1130" s="185">
        <v>3.3978000000000002</v>
      </c>
      <c r="N1130" s="185">
        <v>3.4015</v>
      </c>
      <c r="O1130" s="185">
        <v>4.6558000000000002</v>
      </c>
      <c r="P1130" s="185">
        <v>5.6475</v>
      </c>
      <c r="Q1130" s="185">
        <v>6.9542000000000002</v>
      </c>
      <c r="R1130" s="185">
        <v>3.7606999999999999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44579</v>
      </c>
      <c r="E1131" s="185">
        <v>2996.8434999999999</v>
      </c>
      <c r="F1131" s="185">
        <v>3.0621999999999998</v>
      </c>
      <c r="G1131" s="185">
        <v>2.99</v>
      </c>
      <c r="H1131" s="185">
        <v>3.3624999999999998</v>
      </c>
      <c r="I1131" s="185">
        <v>3.4060000000000001</v>
      </c>
      <c r="J1131" s="185">
        <v>3.5827</v>
      </c>
      <c r="K1131" s="185">
        <v>3.4371</v>
      </c>
      <c r="L1131" s="185">
        <v>3.3176999999999999</v>
      </c>
      <c r="M1131" s="185">
        <v>3.2972999999999999</v>
      </c>
      <c r="N1131" s="185">
        <v>3.3018000000000001</v>
      </c>
      <c r="O1131" s="185">
        <v>4.5602</v>
      </c>
      <c r="P1131" s="185">
        <v>5.5392999999999999</v>
      </c>
      <c r="Q1131" s="185">
        <v>7.0246000000000004</v>
      </c>
      <c r="R1131" s="185">
        <v>3.6695000000000002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44579</v>
      </c>
      <c r="E1132" s="185">
        <v>2728.2242000000001</v>
      </c>
      <c r="F1132" s="185">
        <v>2.3734999999999999</v>
      </c>
      <c r="G1132" s="185">
        <v>2.9596</v>
      </c>
      <c r="H1132" s="185">
        <v>3.4483999999999999</v>
      </c>
      <c r="I1132" s="185">
        <v>3.4217</v>
      </c>
      <c r="J1132" s="185">
        <v>3.5583</v>
      </c>
      <c r="K1132" s="185">
        <v>3.5535000000000001</v>
      </c>
      <c r="L1132" s="185">
        <v>3.4771000000000001</v>
      </c>
      <c r="M1132" s="185">
        <v>3.4998</v>
      </c>
      <c r="N1132" s="185">
        <v>3.5266000000000002</v>
      </c>
      <c r="O1132" s="185">
        <v>4.8144</v>
      </c>
      <c r="P1132" s="185">
        <v>5.7416</v>
      </c>
      <c r="Q1132" s="185">
        <v>6.9160000000000004</v>
      </c>
      <c r="R1132" s="185">
        <v>3.8921999999999999</v>
      </c>
      <c r="S1132" s="124" t="s">
        <v>1965</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44579</v>
      </c>
      <c r="E1133" s="185">
        <v>2691.8737000000001</v>
      </c>
      <c r="F1133" s="185">
        <v>2.1343999999999999</v>
      </c>
      <c r="G1133" s="185">
        <v>2.7202000000000002</v>
      </c>
      <c r="H1133" s="185">
        <v>3.2084000000000001</v>
      </c>
      <c r="I1133" s="185">
        <v>3.1814</v>
      </c>
      <c r="J1133" s="185">
        <v>3.3176000000000001</v>
      </c>
      <c r="K1133" s="185">
        <v>3.3113999999999999</v>
      </c>
      <c r="L1133" s="185">
        <v>3.2311000000000001</v>
      </c>
      <c r="M1133" s="185">
        <v>3.2488999999999999</v>
      </c>
      <c r="N1133" s="185">
        <v>3.2722000000000002</v>
      </c>
      <c r="O1133" s="185">
        <v>4.5723000000000003</v>
      </c>
      <c r="P1133" s="185">
        <v>5.5491999999999999</v>
      </c>
      <c r="Q1133" s="185">
        <v>7.0552999999999999</v>
      </c>
      <c r="R1133" s="185">
        <v>3.6324000000000001</v>
      </c>
      <c r="S1133" s="124" t="s">
        <v>1965</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44579</v>
      </c>
      <c r="E1134" s="185">
        <v>2448.0724</v>
      </c>
      <c r="F1134" s="185">
        <v>2.1352000000000002</v>
      </c>
      <c r="G1134" s="185">
        <v>2.7201</v>
      </c>
      <c r="H1134" s="185">
        <v>3.2086000000000001</v>
      </c>
      <c r="I1134" s="185">
        <v>3.1818</v>
      </c>
      <c r="J1134" s="185">
        <v>3.3180000000000001</v>
      </c>
      <c r="K1134" s="185">
        <v>3.3115999999999999</v>
      </c>
      <c r="L1134" s="185">
        <v>3.2313999999999998</v>
      </c>
      <c r="M1134" s="185">
        <v>3.2492999999999999</v>
      </c>
      <c r="N1134" s="185">
        <v>3.2726000000000002</v>
      </c>
      <c r="O1134" s="185">
        <v>4.5721999999999996</v>
      </c>
      <c r="P1134" s="185">
        <v>5.5392999999999999</v>
      </c>
      <c r="Q1134" s="185">
        <v>6.4438000000000004</v>
      </c>
      <c r="R1134" s="185">
        <v>3.6322000000000001</v>
      </c>
      <c r="S1134" s="124" t="s">
        <v>1965</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44579</v>
      </c>
      <c r="E1136" s="185">
        <v>4859.3476000000001</v>
      </c>
      <c r="F1136" s="185">
        <v>1.6540999999999999</v>
      </c>
      <c r="G1136" s="185">
        <v>2.21</v>
      </c>
      <c r="H1136" s="185">
        <v>2.6623000000000001</v>
      </c>
      <c r="I1136" s="185">
        <v>2.7195999999999998</v>
      </c>
      <c r="J1136" s="185">
        <v>2.9782000000000002</v>
      </c>
      <c r="K1136" s="185">
        <v>2.7841</v>
      </c>
      <c r="L1136" s="185">
        <v>2.6814</v>
      </c>
      <c r="M1136" s="185">
        <v>2.6522999999999999</v>
      </c>
      <c r="N1136" s="185">
        <v>2.6295000000000002</v>
      </c>
      <c r="O1136" s="185">
        <v>4.0434999999999999</v>
      </c>
      <c r="P1136" s="185">
        <v>4.9779</v>
      </c>
      <c r="Q1136" s="185">
        <v>6.8860999999999999</v>
      </c>
      <c r="R1136" s="185">
        <v>3.0628000000000002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44579</v>
      </c>
      <c r="E1137" s="185">
        <v>3157.7914000000001</v>
      </c>
      <c r="F1137" s="185">
        <v>2.3107000000000002</v>
      </c>
      <c r="G1137" s="185">
        <v>2.8672</v>
      </c>
      <c r="H1137" s="185">
        <v>3.3197999999999999</v>
      </c>
      <c r="I1137" s="185">
        <v>3.3776999999999999</v>
      </c>
      <c r="J1137" s="185">
        <v>3.6374</v>
      </c>
      <c r="K1137" s="185">
        <v>3.4466000000000001</v>
      </c>
      <c r="L1137" s="185">
        <v>3.3483000000000001</v>
      </c>
      <c r="M1137" s="185">
        <v>3.3268</v>
      </c>
      <c r="N1137" s="185">
        <v>3.3117999999999999</v>
      </c>
      <c r="O1137" s="185">
        <v>4.7454000000000001</v>
      </c>
      <c r="P1137" s="185">
        <v>5.6860999999999997</v>
      </c>
      <c r="Q1137" s="185">
        <v>7.2680999999999996</v>
      </c>
      <c r="R1137" s="185">
        <v>3.7532999999999999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44579</v>
      </c>
      <c r="E1138" s="185">
        <v>3176.0558000000001</v>
      </c>
      <c r="F1138" s="185">
        <v>2.3858999999999999</v>
      </c>
      <c r="G1138" s="185">
        <v>2.9416000000000002</v>
      </c>
      <c r="H1138" s="185">
        <v>3.3942000000000001</v>
      </c>
      <c r="I1138" s="185">
        <v>3.452</v>
      </c>
      <c r="J1138" s="185">
        <v>3.7122999999999999</v>
      </c>
      <c r="K1138" s="185">
        <v>3.5234999999999999</v>
      </c>
      <c r="L1138" s="185">
        <v>3.4260999999999999</v>
      </c>
      <c r="M1138" s="185">
        <v>3.4051</v>
      </c>
      <c r="N1138" s="185">
        <v>3.3908</v>
      </c>
      <c r="O1138" s="185">
        <v>4.8208000000000002</v>
      </c>
      <c r="P1138" s="185">
        <v>5.7572000000000001</v>
      </c>
      <c r="Q1138" s="185">
        <v>7.0803000000000003</v>
      </c>
      <c r="R1138" s="185">
        <v>3.8338999999999999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44579</v>
      </c>
      <c r="E1139" s="185">
        <v>4122.9367000000002</v>
      </c>
      <c r="F1139" s="185">
        <v>2.3443999999999998</v>
      </c>
      <c r="G1139" s="185">
        <v>2.8374000000000001</v>
      </c>
      <c r="H1139" s="185">
        <v>3.2448000000000001</v>
      </c>
      <c r="I1139" s="185">
        <v>3.2690000000000001</v>
      </c>
      <c r="J1139" s="185">
        <v>3.4685999999999999</v>
      </c>
      <c r="K1139" s="185">
        <v>3.4032</v>
      </c>
      <c r="L1139" s="185">
        <v>3.3062999999999998</v>
      </c>
      <c r="M1139" s="185">
        <v>3.2789999999999999</v>
      </c>
      <c r="N1139" s="185">
        <v>3.2621000000000002</v>
      </c>
      <c r="O1139" s="185">
        <v>4.5331000000000001</v>
      </c>
      <c r="P1139" s="185">
        <v>5.4695</v>
      </c>
      <c r="Q1139" s="185">
        <v>6.8872</v>
      </c>
      <c r="R1139" s="185">
        <v>3.6162000000000001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44579</v>
      </c>
      <c r="E1140" s="185">
        <v>4154.8330999999998</v>
      </c>
      <c r="F1140" s="185">
        <v>2.4441000000000002</v>
      </c>
      <c r="G1140" s="185">
        <v>2.9371999999999998</v>
      </c>
      <c r="H1140" s="185">
        <v>3.3449</v>
      </c>
      <c r="I1140" s="185">
        <v>3.3691</v>
      </c>
      <c r="J1140" s="185">
        <v>3.569</v>
      </c>
      <c r="K1140" s="185">
        <v>3.5042</v>
      </c>
      <c r="L1140" s="185">
        <v>3.4081000000000001</v>
      </c>
      <c r="M1140" s="185">
        <v>3.3816000000000002</v>
      </c>
      <c r="N1140" s="185">
        <v>3.3651</v>
      </c>
      <c r="O1140" s="185">
        <v>4.6376999999999997</v>
      </c>
      <c r="P1140" s="185">
        <v>5.5750999999999999</v>
      </c>
      <c r="Q1140" s="185">
        <v>6.9287000000000001</v>
      </c>
      <c r="R1140" s="185">
        <v>3.7199</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44579</v>
      </c>
      <c r="E1141" s="185">
        <v>2092.3123000000001</v>
      </c>
      <c r="F1141" s="185">
        <v>2.3290000000000002</v>
      </c>
      <c r="G1141" s="185">
        <v>2.8757999999999999</v>
      </c>
      <c r="H1141" s="185">
        <v>3.2709999999999999</v>
      </c>
      <c r="I1141" s="185">
        <v>3.3915999999999999</v>
      </c>
      <c r="J1141" s="185">
        <v>3.6177000000000001</v>
      </c>
      <c r="K1141" s="185">
        <v>3.4125000000000001</v>
      </c>
      <c r="L1141" s="185">
        <v>3.3254000000000001</v>
      </c>
      <c r="M1141" s="185">
        <v>3.3026</v>
      </c>
      <c r="N1141" s="185">
        <v>3.298</v>
      </c>
      <c r="O1141" s="185">
        <v>4.5618999999999996</v>
      </c>
      <c r="P1141" s="185">
        <v>5.5574000000000003</v>
      </c>
      <c r="Q1141" s="185">
        <v>4.2731000000000003</v>
      </c>
      <c r="R1141" s="185">
        <v>3.5863</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44579</v>
      </c>
      <c r="E1142" s="185">
        <v>2104.6188000000002</v>
      </c>
      <c r="F1142" s="185">
        <v>2.4333999999999998</v>
      </c>
      <c r="G1142" s="185">
        <v>2.98</v>
      </c>
      <c r="H1142" s="185">
        <v>3.3755999999999999</v>
      </c>
      <c r="I1142" s="185">
        <v>3.4963000000000002</v>
      </c>
      <c r="J1142" s="185">
        <v>3.7229000000000001</v>
      </c>
      <c r="K1142" s="185">
        <v>3.5133000000000001</v>
      </c>
      <c r="L1142" s="185">
        <v>3.4247999999999998</v>
      </c>
      <c r="M1142" s="185">
        <v>3.4020000000000001</v>
      </c>
      <c r="N1142" s="185">
        <v>3.3986999999999998</v>
      </c>
      <c r="O1142" s="185">
        <v>4.6595000000000004</v>
      </c>
      <c r="P1142" s="185">
        <v>5.6418999999999997</v>
      </c>
      <c r="Q1142" s="185">
        <v>6.9489000000000001</v>
      </c>
      <c r="R1142" s="185">
        <v>3.6890999999999998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44579</v>
      </c>
      <c r="E1143" s="185">
        <v>3038.5542999999998</v>
      </c>
      <c r="F1143" s="185">
        <v>1.5387999999999999</v>
      </c>
      <c r="G1143" s="185">
        <v>2.0861000000000001</v>
      </c>
      <c r="H1143" s="185">
        <v>2.4811999999999999</v>
      </c>
      <c r="I1143" s="185">
        <v>2.6015000000000001</v>
      </c>
      <c r="J1143" s="185">
        <v>2.8262999999999998</v>
      </c>
      <c r="K1143" s="185">
        <v>2.6128999999999998</v>
      </c>
      <c r="L1143" s="185">
        <v>2.5186999999999999</v>
      </c>
      <c r="M1143" s="185">
        <v>2.4897999999999998</v>
      </c>
      <c r="N1143" s="185">
        <v>2.4801000000000002</v>
      </c>
      <c r="O1143" s="185">
        <v>3.7275999999999998</v>
      </c>
      <c r="P1143" s="185">
        <v>4.6889000000000003</v>
      </c>
      <c r="Q1143" s="185">
        <v>5.9794999999999998</v>
      </c>
      <c r="R1143" s="185">
        <v>2.7681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988</v>
      </c>
      <c r="C1144" s="181">
        <v>144947</v>
      </c>
      <c r="D1144" s="184">
        <v>44579</v>
      </c>
      <c r="E1144" s="185">
        <v>1107.6552032147799</v>
      </c>
      <c r="F1144" s="185">
        <v>3.3288000000000002</v>
      </c>
      <c r="G1144" s="185">
        <v>3.1926000000000001</v>
      </c>
      <c r="H1144" s="185">
        <v>3.1593</v>
      </c>
      <c r="I1144" s="185">
        <v>3.1244999999999998</v>
      </c>
      <c r="J1144" s="185">
        <v>3.1715</v>
      </c>
      <c r="K1144" s="185">
        <v>3.1400999999999999</v>
      </c>
      <c r="L1144" s="185">
        <v>2.9584000000000001</v>
      </c>
      <c r="M1144" s="185">
        <v>2.8616999999999999</v>
      </c>
      <c r="N1144" s="185">
        <v>2.7829999999999999</v>
      </c>
      <c r="O1144" s="185">
        <v>2.9815</v>
      </c>
      <c r="P1144" s="185"/>
      <c r="Q1144" s="185">
        <v>3.1227999999999998</v>
      </c>
      <c r="R1144" s="185">
        <v>2.6572</v>
      </c>
      <c r="S1144" s="124" t="s">
        <v>1964</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44579</v>
      </c>
      <c r="E1145" s="185">
        <v>310.97309999999999</v>
      </c>
      <c r="F1145" s="185">
        <v>2.0072000000000001</v>
      </c>
      <c r="G1145" s="185">
        <v>2.7353999999999998</v>
      </c>
      <c r="H1145" s="185">
        <v>3.3119999999999998</v>
      </c>
      <c r="I1145" s="185">
        <v>3.3502999999999998</v>
      </c>
      <c r="J1145" s="185">
        <v>3.5215000000000001</v>
      </c>
      <c r="K1145" s="185">
        <v>3.3795999999999999</v>
      </c>
      <c r="L1145" s="185">
        <v>3.2905000000000002</v>
      </c>
      <c r="M1145" s="185">
        <v>3.2702</v>
      </c>
      <c r="N1145" s="185">
        <v>3.2700999999999998</v>
      </c>
      <c r="O1145" s="185">
        <v>4.6205999999999996</v>
      </c>
      <c r="P1145" s="185">
        <v>5.5761000000000003</v>
      </c>
      <c r="Q1145" s="185">
        <v>7.2633000000000001</v>
      </c>
      <c r="R1145" s="185">
        <v>3.7061999999999999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44579</v>
      </c>
      <c r="E1146" s="185">
        <v>313.012</v>
      </c>
      <c r="F1146" s="185">
        <v>2.1223999999999998</v>
      </c>
      <c r="G1146" s="185">
        <v>2.8536999999999999</v>
      </c>
      <c r="H1146" s="185">
        <v>3.4321999999999999</v>
      </c>
      <c r="I1146" s="185">
        <v>3.4704000000000002</v>
      </c>
      <c r="J1146" s="185">
        <v>3.6415000000000002</v>
      </c>
      <c r="K1146" s="185">
        <v>3.5005000000000002</v>
      </c>
      <c r="L1146" s="185">
        <v>3.4123999999999999</v>
      </c>
      <c r="M1146" s="185">
        <v>3.3932000000000002</v>
      </c>
      <c r="N1146" s="185">
        <v>3.3940999999999999</v>
      </c>
      <c r="O1146" s="185">
        <v>4.7271999999999998</v>
      </c>
      <c r="P1146" s="185">
        <v>5.6665000000000001</v>
      </c>
      <c r="Q1146" s="185">
        <v>6.9835000000000003</v>
      </c>
      <c r="R1146" s="185">
        <v>3.8283</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44579</v>
      </c>
      <c r="E1147" s="185">
        <v>2256.3681999999999</v>
      </c>
      <c r="F1147" s="185">
        <v>2.9363000000000001</v>
      </c>
      <c r="G1147" s="185">
        <v>3.077</v>
      </c>
      <c r="H1147" s="185">
        <v>3.3974000000000002</v>
      </c>
      <c r="I1147" s="185">
        <v>3.4741</v>
      </c>
      <c r="J1147" s="185">
        <v>3.5655000000000001</v>
      </c>
      <c r="K1147" s="185">
        <v>3.4634999999999998</v>
      </c>
      <c r="L1147" s="185">
        <v>3.3940000000000001</v>
      </c>
      <c r="M1147" s="185">
        <v>3.4129</v>
      </c>
      <c r="N1147" s="185">
        <v>3.4239000000000002</v>
      </c>
      <c r="O1147" s="185">
        <v>4.7695999999999996</v>
      </c>
      <c r="P1147" s="185">
        <v>5.6741000000000001</v>
      </c>
      <c r="Q1147" s="185">
        <v>7.3082000000000003</v>
      </c>
      <c r="R1147" s="185">
        <v>3.9121999999999999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44579</v>
      </c>
      <c r="E1148" s="185">
        <v>2274.5778</v>
      </c>
      <c r="F1148" s="185">
        <v>2.9769000000000001</v>
      </c>
      <c r="G1148" s="185">
        <v>3.1166</v>
      </c>
      <c r="H1148" s="185">
        <v>3.4375</v>
      </c>
      <c r="I1148" s="185">
        <v>3.5141</v>
      </c>
      <c r="J1148" s="185">
        <v>3.6055000000000001</v>
      </c>
      <c r="K1148" s="185">
        <v>3.5038999999999998</v>
      </c>
      <c r="L1148" s="185">
        <v>3.4346999999999999</v>
      </c>
      <c r="M1148" s="185">
        <v>3.4540000000000002</v>
      </c>
      <c r="N1148" s="185">
        <v>3.4653</v>
      </c>
      <c r="O1148" s="185">
        <v>4.8304</v>
      </c>
      <c r="P1148" s="185">
        <v>5.7606000000000002</v>
      </c>
      <c r="Q1148" s="185">
        <v>6.9995000000000003</v>
      </c>
      <c r="R1148" s="185">
        <v>3.9538000000000002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44579</v>
      </c>
      <c r="E1149" s="185">
        <v>2552.6172000000001</v>
      </c>
      <c r="F1149" s="185">
        <v>1.7188000000000001</v>
      </c>
      <c r="G1149" s="185">
        <v>2.8595000000000002</v>
      </c>
      <c r="H1149" s="185">
        <v>3.3738999999999999</v>
      </c>
      <c r="I1149" s="185">
        <v>3.3771</v>
      </c>
      <c r="J1149" s="185">
        <v>3.5308000000000002</v>
      </c>
      <c r="K1149" s="185">
        <v>3.4251</v>
      </c>
      <c r="L1149" s="185">
        <v>3.3576999999999999</v>
      </c>
      <c r="M1149" s="185">
        <v>3.3460000000000001</v>
      </c>
      <c r="N1149" s="185">
        <v>3.3405</v>
      </c>
      <c r="O1149" s="185">
        <v>4.5216000000000003</v>
      </c>
      <c r="P1149" s="185">
        <v>5.5278</v>
      </c>
      <c r="Q1149" s="185">
        <v>6.8879000000000001</v>
      </c>
      <c r="R1149" s="185">
        <v>3.6543000000000001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44579</v>
      </c>
      <c r="E1150" s="185">
        <v>2538.6837999999998</v>
      </c>
      <c r="F1150" s="185">
        <v>1.6476999999999999</v>
      </c>
      <c r="G1150" s="185">
        <v>2.7888999999999999</v>
      </c>
      <c r="H1150" s="185">
        <v>3.3037999999999998</v>
      </c>
      <c r="I1150" s="185">
        <v>3.3069000000000002</v>
      </c>
      <c r="J1150" s="185">
        <v>3.4605000000000001</v>
      </c>
      <c r="K1150" s="185">
        <v>3.3637999999999999</v>
      </c>
      <c r="L1150" s="185">
        <v>3.3014000000000001</v>
      </c>
      <c r="M1150" s="185">
        <v>3.2911000000000001</v>
      </c>
      <c r="N1150" s="185">
        <v>3.2860999999999998</v>
      </c>
      <c r="O1150" s="185">
        <v>4.4682000000000004</v>
      </c>
      <c r="P1150" s="185">
        <v>5.4603000000000002</v>
      </c>
      <c r="Q1150" s="185">
        <v>5.37</v>
      </c>
      <c r="R1150" s="185">
        <v>3.6004999999999998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44579</v>
      </c>
      <c r="E1151" s="185">
        <v>1629.8945000000001</v>
      </c>
      <c r="F1151" s="185">
        <v>2.2282999999999999</v>
      </c>
      <c r="G1151" s="185">
        <v>2.9502999999999999</v>
      </c>
      <c r="H1151" s="185">
        <v>3.2088000000000001</v>
      </c>
      <c r="I1151" s="185">
        <v>3.2917999999999998</v>
      </c>
      <c r="J1151" s="185">
        <v>3.4752000000000001</v>
      </c>
      <c r="K1151" s="185">
        <v>3.2549999999999999</v>
      </c>
      <c r="L1151" s="185">
        <v>3.1943000000000001</v>
      </c>
      <c r="M1151" s="185">
        <v>3.1345999999999998</v>
      </c>
      <c r="N1151" s="185">
        <v>3.0813000000000001</v>
      </c>
      <c r="O1151" s="185">
        <v>4.1018999999999997</v>
      </c>
      <c r="P1151" s="185">
        <v>5.0839999999999996</v>
      </c>
      <c r="Q1151" s="185">
        <v>6.1460999999999997</v>
      </c>
      <c r="R1151" s="185">
        <v>3.2351000000000001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44579</v>
      </c>
      <c r="E1152" s="185">
        <v>1623.2311</v>
      </c>
      <c r="F1152" s="185">
        <v>2.1789999999999998</v>
      </c>
      <c r="G1152" s="185">
        <v>2.8999000000000001</v>
      </c>
      <c r="H1152" s="185">
        <v>3.1585999999999999</v>
      </c>
      <c r="I1152" s="185">
        <v>3.2416999999999998</v>
      </c>
      <c r="J1152" s="185">
        <v>3.4249999999999998</v>
      </c>
      <c r="K1152" s="185">
        <v>3.2046000000000001</v>
      </c>
      <c r="L1152" s="185">
        <v>3.1436000000000002</v>
      </c>
      <c r="M1152" s="185">
        <v>3.0834000000000001</v>
      </c>
      <c r="N1152" s="185">
        <v>3.0297999999999998</v>
      </c>
      <c r="O1152" s="185">
        <v>4.0499000000000001</v>
      </c>
      <c r="P1152" s="185">
        <v>5.0316000000000001</v>
      </c>
      <c r="Q1152" s="185">
        <v>6.093</v>
      </c>
      <c r="R1152" s="185">
        <v>3.1835</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44579</v>
      </c>
      <c r="E1153" s="185">
        <v>2055.7577999999999</v>
      </c>
      <c r="F1153" s="185">
        <v>1.6459999999999999</v>
      </c>
      <c r="G1153" s="185">
        <v>2.7414000000000001</v>
      </c>
      <c r="H1153" s="185">
        <v>3.3138999999999998</v>
      </c>
      <c r="I1153" s="185">
        <v>2.919</v>
      </c>
      <c r="J1153" s="185">
        <v>3.1962999999999999</v>
      </c>
      <c r="K1153" s="185">
        <v>3.1638999999999999</v>
      </c>
      <c r="L1153" s="185">
        <v>3.1099000000000001</v>
      </c>
      <c r="M1153" s="185">
        <v>3.0815000000000001</v>
      </c>
      <c r="N1153" s="185">
        <v>3.2541000000000002</v>
      </c>
      <c r="O1153" s="185">
        <v>4.5340999999999996</v>
      </c>
      <c r="P1153" s="185">
        <v>5.5659999999999998</v>
      </c>
      <c r="Q1153" s="185">
        <v>6.9675000000000002</v>
      </c>
      <c r="R1153" s="185">
        <v>3.5428000000000002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2002</v>
      </c>
      <c r="C1158" s="181">
        <v>115991</v>
      </c>
      <c r="D1158" s="184">
        <v>44579</v>
      </c>
      <c r="E1158" s="185">
        <v>2037.8405</v>
      </c>
      <c r="F1158" s="185">
        <v>1.544</v>
      </c>
      <c r="G1158" s="185">
        <v>2.6413000000000002</v>
      </c>
      <c r="H1158" s="185">
        <v>3.2191000000000001</v>
      </c>
      <c r="I1158" s="185">
        <v>3.1373000000000002</v>
      </c>
      <c r="J1158" s="185">
        <v>3.24</v>
      </c>
      <c r="K1158" s="185">
        <v>3.1128</v>
      </c>
      <c r="L1158" s="185">
        <v>3.0337000000000001</v>
      </c>
      <c r="M1158" s="185">
        <v>2.9965999999999999</v>
      </c>
      <c r="N1158" s="185">
        <v>3.1636000000000002</v>
      </c>
      <c r="O1158" s="185">
        <v>4.4339000000000004</v>
      </c>
      <c r="P1158" s="185">
        <v>5.4626999999999999</v>
      </c>
      <c r="Q1158" s="185">
        <v>7.1985999999999999</v>
      </c>
      <c r="R1158" s="185">
        <v>3.4457</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44579</v>
      </c>
      <c r="E1159" s="185">
        <v>2884.502</v>
      </c>
      <c r="F1159" s="185">
        <v>2.2829000000000002</v>
      </c>
      <c r="G1159" s="185">
        <v>2.9148999999999998</v>
      </c>
      <c r="H1159" s="185">
        <v>3.2564000000000002</v>
      </c>
      <c r="I1159" s="185">
        <v>3.327</v>
      </c>
      <c r="J1159" s="185">
        <v>3.4647000000000001</v>
      </c>
      <c r="K1159" s="185">
        <v>3.4003000000000001</v>
      </c>
      <c r="L1159" s="185">
        <v>3.3246000000000002</v>
      </c>
      <c r="M1159" s="185">
        <v>3.302</v>
      </c>
      <c r="N1159" s="185">
        <v>3.2947000000000002</v>
      </c>
      <c r="O1159" s="185">
        <v>4.5195999999999996</v>
      </c>
      <c r="P1159" s="185">
        <v>5.5324999999999998</v>
      </c>
      <c r="Q1159" s="185">
        <v>7.2275</v>
      </c>
      <c r="R1159" s="185">
        <v>3.6280999999999999</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44579</v>
      </c>
      <c r="E1160" s="185">
        <v>2902.3843000000002</v>
      </c>
      <c r="F1160" s="185">
        <v>2.3531</v>
      </c>
      <c r="G1160" s="185">
        <v>2.9845999999999999</v>
      </c>
      <c r="H1160" s="185">
        <v>3.3266</v>
      </c>
      <c r="I1160" s="185">
        <v>3.3975</v>
      </c>
      <c r="J1160" s="185">
        <v>3.5354000000000001</v>
      </c>
      <c r="K1160" s="185">
        <v>3.4714</v>
      </c>
      <c r="L1160" s="185">
        <v>3.3963000000000001</v>
      </c>
      <c r="M1160" s="185">
        <v>3.3740999999999999</v>
      </c>
      <c r="N1160" s="185">
        <v>3.3673999999999999</v>
      </c>
      <c r="O1160" s="185">
        <v>4.5929000000000002</v>
      </c>
      <c r="P1160" s="185">
        <v>5.6064999999999996</v>
      </c>
      <c r="Q1160" s="185">
        <v>6.9531000000000001</v>
      </c>
      <c r="R1160" s="185">
        <v>3.7008999999999999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44579</v>
      </c>
      <c r="E1161" s="185">
        <v>2601.3728999999998</v>
      </c>
      <c r="F1161" s="185">
        <v>1.7525999999999999</v>
      </c>
      <c r="G1161" s="185">
        <v>2.3839000000000001</v>
      </c>
      <c r="H1161" s="185">
        <v>2.7259000000000002</v>
      </c>
      <c r="I1161" s="185">
        <v>2.7963</v>
      </c>
      <c r="J1161" s="185">
        <v>2.9333</v>
      </c>
      <c r="K1161" s="185">
        <v>2.8662000000000001</v>
      </c>
      <c r="L1161" s="185">
        <v>2.7866</v>
      </c>
      <c r="M1161" s="185">
        <v>2.76</v>
      </c>
      <c r="N1161" s="185">
        <v>2.7488000000000001</v>
      </c>
      <c r="O1161" s="185">
        <v>3.9691000000000001</v>
      </c>
      <c r="P1161" s="185">
        <v>4.9573999999999998</v>
      </c>
      <c r="Q1161" s="185">
        <v>6.5002000000000004</v>
      </c>
      <c r="R1161" s="185">
        <v>3.0807000000000002</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44579</v>
      </c>
      <c r="E1162" s="185">
        <v>1107.4915000000001</v>
      </c>
      <c r="F1162" s="185">
        <v>3.3422000000000001</v>
      </c>
      <c r="G1162" s="185">
        <v>3.2932999999999999</v>
      </c>
      <c r="H1162" s="185">
        <v>3.2789999999999999</v>
      </c>
      <c r="I1162" s="185">
        <v>3.3570000000000002</v>
      </c>
      <c r="J1162" s="185">
        <v>3.2976000000000001</v>
      </c>
      <c r="K1162" s="185">
        <v>3.2549999999999999</v>
      </c>
      <c r="L1162" s="185">
        <v>3.1737000000000002</v>
      </c>
      <c r="M1162" s="185">
        <v>3.1802000000000001</v>
      </c>
      <c r="N1162" s="185">
        <v>3.1501999999999999</v>
      </c>
      <c r="O1162" s="185"/>
      <c r="P1162" s="185"/>
      <c r="Q1162" s="185">
        <v>3.7936000000000001</v>
      </c>
      <c r="R1162" s="185">
        <v>3.2019000000000002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44579</v>
      </c>
      <c r="E1163" s="185">
        <v>1104.1570999999999</v>
      </c>
      <c r="F1163" s="185">
        <v>3.2332999999999998</v>
      </c>
      <c r="G1163" s="185">
        <v>3.1842000000000001</v>
      </c>
      <c r="H1163" s="185">
        <v>3.1692</v>
      </c>
      <c r="I1163" s="185">
        <v>3.2469000000000001</v>
      </c>
      <c r="J1163" s="185">
        <v>3.1873999999999998</v>
      </c>
      <c r="K1163" s="185">
        <v>3.1442000000000001</v>
      </c>
      <c r="L1163" s="185">
        <v>3.0619999999999998</v>
      </c>
      <c r="M1163" s="185">
        <v>3.0676000000000001</v>
      </c>
      <c r="N1163" s="185">
        <v>3.0366</v>
      </c>
      <c r="O1163" s="185"/>
      <c r="P1163" s="185"/>
      <c r="Q1163" s="185">
        <v>3.6795</v>
      </c>
      <c r="R1163" s="185">
        <v>3.0884</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44579</v>
      </c>
      <c r="E1164" s="185">
        <v>57.378700000000002</v>
      </c>
      <c r="F1164" s="185">
        <v>2.0992999999999999</v>
      </c>
      <c r="G1164" s="185">
        <v>2.7572000000000001</v>
      </c>
      <c r="H1164" s="185">
        <v>3.319</v>
      </c>
      <c r="I1164" s="185">
        <v>3.3576000000000001</v>
      </c>
      <c r="J1164" s="185">
        <v>3.5091000000000001</v>
      </c>
      <c r="K1164" s="185">
        <v>3.4693000000000001</v>
      </c>
      <c r="L1164" s="185">
        <v>3.3732000000000002</v>
      </c>
      <c r="M1164" s="185">
        <v>3.3542000000000001</v>
      </c>
      <c r="N1164" s="185">
        <v>3.3448000000000002</v>
      </c>
      <c r="O1164" s="185">
        <v>4.5475000000000003</v>
      </c>
      <c r="P1164" s="185">
        <v>5.5545999999999998</v>
      </c>
      <c r="Q1164" s="185">
        <v>7.5297000000000001</v>
      </c>
      <c r="R1164" s="185">
        <v>3.6021000000000001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44579</v>
      </c>
      <c r="E1165" s="185">
        <v>57.793100000000003</v>
      </c>
      <c r="F1165" s="185">
        <v>2.2105999999999999</v>
      </c>
      <c r="G1165" s="185">
        <v>2.8426999999999998</v>
      </c>
      <c r="H1165" s="185">
        <v>3.4127000000000001</v>
      </c>
      <c r="I1165" s="185">
        <v>3.4601000000000002</v>
      </c>
      <c r="J1165" s="185">
        <v>3.6027999999999998</v>
      </c>
      <c r="K1165" s="185">
        <v>3.5546000000000002</v>
      </c>
      <c r="L1165" s="185">
        <v>3.4569999999999999</v>
      </c>
      <c r="M1165" s="185">
        <v>3.4378000000000002</v>
      </c>
      <c r="N1165" s="185">
        <v>3.4287999999999998</v>
      </c>
      <c r="O1165" s="185">
        <v>4.6315</v>
      </c>
      <c r="P1165" s="185">
        <v>5.6386000000000003</v>
      </c>
      <c r="Q1165" s="185">
        <v>7.0023</v>
      </c>
      <c r="R1165" s="185">
        <v>3.6857000000000002</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44579</v>
      </c>
      <c r="E1166" s="185">
        <v>32.991700000000002</v>
      </c>
      <c r="F1166" s="185">
        <v>2.1021999999999998</v>
      </c>
      <c r="G1166" s="185">
        <v>2.7296</v>
      </c>
      <c r="H1166" s="185">
        <v>3.2894999999999999</v>
      </c>
      <c r="I1166" s="185">
        <v>3.3311999999999999</v>
      </c>
      <c r="J1166" s="185">
        <v>3.4863</v>
      </c>
      <c r="K1166" s="185">
        <v>3.4449000000000001</v>
      </c>
      <c r="L1166" s="185">
        <v>3.3580999999999999</v>
      </c>
      <c r="M1166" s="185">
        <v>3.3435999999999999</v>
      </c>
      <c r="N1166" s="185">
        <v>3.3371</v>
      </c>
      <c r="O1166" s="185">
        <v>4.5450999999999997</v>
      </c>
      <c r="P1166" s="185">
        <v>5.5532000000000004</v>
      </c>
      <c r="Q1166" s="185">
        <v>6.9848999999999997</v>
      </c>
      <c r="R1166" s="185">
        <v>3.5987</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1880</v>
      </c>
      <c r="C1167" s="181">
        <v>148414</v>
      </c>
      <c r="D1167" s="184">
        <v>44579</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1881</v>
      </c>
      <c r="C1168" s="181">
        <v>148413</v>
      </c>
      <c r="D1168" s="184">
        <v>44579</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1882</v>
      </c>
      <c r="C1169" s="181">
        <v>139260</v>
      </c>
      <c r="D1169" s="184">
        <v>44579</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1883</v>
      </c>
      <c r="C1170" s="181">
        <v>139258</v>
      </c>
      <c r="D1170" s="184">
        <v>44579</v>
      </c>
      <c r="E1170" s="185">
        <v>57.795299999999997</v>
      </c>
      <c r="F1170" s="185">
        <v>2.2105000000000001</v>
      </c>
      <c r="G1170" s="185">
        <v>2.8426</v>
      </c>
      <c r="H1170" s="185">
        <v>3.4125000000000001</v>
      </c>
      <c r="I1170" s="185">
        <v>3.46</v>
      </c>
      <c r="J1170" s="185">
        <v>3.6025999999999998</v>
      </c>
      <c r="K1170" s="185">
        <v>3.5552000000000001</v>
      </c>
      <c r="L1170" s="185">
        <v>3.4571999999999998</v>
      </c>
      <c r="M1170" s="185">
        <v>3.4379</v>
      </c>
      <c r="N1170" s="185">
        <v>3.4287999999999998</v>
      </c>
      <c r="O1170" s="185">
        <v>4.6315</v>
      </c>
      <c r="P1170" s="185">
        <v>5.6394000000000002</v>
      </c>
      <c r="Q1170" s="185">
        <v>5.8986999999999998</v>
      </c>
      <c r="R1170" s="185">
        <v>3.6857000000000002</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1884</v>
      </c>
      <c r="C1171" s="181">
        <v>139259</v>
      </c>
      <c r="D1171" s="184">
        <v>44579</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1885</v>
      </c>
      <c r="C1172" s="181">
        <v>139257</v>
      </c>
      <c r="D1172" s="184">
        <v>44579</v>
      </c>
      <c r="E1172" s="185">
        <v>57.795400000000001</v>
      </c>
      <c r="F1172" s="185">
        <v>2.2105000000000001</v>
      </c>
      <c r="G1172" s="185">
        <v>2.8426</v>
      </c>
      <c r="H1172" s="185">
        <v>3.4216000000000002</v>
      </c>
      <c r="I1172" s="185">
        <v>3.4645000000000001</v>
      </c>
      <c r="J1172" s="185">
        <v>3.6046999999999998</v>
      </c>
      <c r="K1172" s="185">
        <v>3.5558000000000001</v>
      </c>
      <c r="L1172" s="185">
        <v>3.4571999999999998</v>
      </c>
      <c r="M1172" s="185">
        <v>3.4380999999999999</v>
      </c>
      <c r="N1172" s="185">
        <v>3.4287999999999998</v>
      </c>
      <c r="O1172" s="185">
        <v>4.6315</v>
      </c>
      <c r="P1172" s="185">
        <v>5.6395</v>
      </c>
      <c r="Q1172" s="185">
        <v>5.8986999999999998</v>
      </c>
      <c r="R1172" s="185">
        <v>3.6857000000000002</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1886</v>
      </c>
      <c r="C1173" s="181">
        <v>148415</v>
      </c>
      <c r="D1173" s="184">
        <v>44579</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44579</v>
      </c>
      <c r="E1174" s="185">
        <v>4272.5436</v>
      </c>
      <c r="F1174" s="185">
        <v>2.3409</v>
      </c>
      <c r="G1174" s="185">
        <v>2.9866999999999999</v>
      </c>
      <c r="H1174" s="185">
        <v>3.3309000000000002</v>
      </c>
      <c r="I1174" s="185">
        <v>3.4102000000000001</v>
      </c>
      <c r="J1174" s="185">
        <v>3.6400999999999999</v>
      </c>
      <c r="K1174" s="185">
        <v>3.5381999999999998</v>
      </c>
      <c r="L1174" s="185">
        <v>3.4279999999999999</v>
      </c>
      <c r="M1174" s="185">
        <v>3.4072</v>
      </c>
      <c r="N1174" s="185">
        <v>3.4041000000000001</v>
      </c>
      <c r="O1174" s="185">
        <v>4.6142000000000003</v>
      </c>
      <c r="P1174" s="185">
        <v>5.5906000000000002</v>
      </c>
      <c r="Q1174" s="185">
        <v>6.9259000000000004</v>
      </c>
      <c r="R1174" s="185">
        <v>3.7320000000000002</v>
      </c>
      <c r="S1174" s="124" t="s">
        <v>1965</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44579</v>
      </c>
      <c r="E1175" s="185">
        <v>4249.6414999999997</v>
      </c>
      <c r="F1175" s="185">
        <v>2.2195</v>
      </c>
      <c r="G1175" s="185">
        <v>2.8645</v>
      </c>
      <c r="H1175" s="185">
        <v>3.2088000000000001</v>
      </c>
      <c r="I1175" s="185">
        <v>3.2883</v>
      </c>
      <c r="J1175" s="185">
        <v>3.5179999999999998</v>
      </c>
      <c r="K1175" s="185">
        <v>3.4152</v>
      </c>
      <c r="L1175" s="185">
        <v>3.3039999999999998</v>
      </c>
      <c r="M1175" s="185">
        <v>3.2823000000000002</v>
      </c>
      <c r="N1175" s="185">
        <v>3.2806999999999999</v>
      </c>
      <c r="O1175" s="185">
        <v>4.5308000000000002</v>
      </c>
      <c r="P1175" s="185">
        <v>5.5189000000000004</v>
      </c>
      <c r="Q1175" s="185">
        <v>6.9573</v>
      </c>
      <c r="R1175" s="185">
        <v>3.6343999999999999</v>
      </c>
      <c r="S1175" s="124" t="s">
        <v>1965</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143</v>
      </c>
      <c r="C1176" s="181">
        <v>119790</v>
      </c>
      <c r="D1176" s="184">
        <v>44579</v>
      </c>
      <c r="E1176" s="185">
        <v>2894.3611000000001</v>
      </c>
      <c r="F1176" s="185">
        <v>2.68</v>
      </c>
      <c r="G1176" s="185">
        <v>3.0474999999999999</v>
      </c>
      <c r="H1176" s="185">
        <v>3.3351000000000002</v>
      </c>
      <c r="I1176" s="185">
        <v>3.4</v>
      </c>
      <c r="J1176" s="185">
        <v>3.5678999999999998</v>
      </c>
      <c r="K1176" s="185">
        <v>3.4699</v>
      </c>
      <c r="L1176" s="185">
        <v>3.3637999999999999</v>
      </c>
      <c r="M1176" s="185">
        <v>3.3416000000000001</v>
      </c>
      <c r="N1176" s="185">
        <v>3.3431000000000002</v>
      </c>
      <c r="O1176" s="185">
        <v>4.6364000000000001</v>
      </c>
      <c r="P1176" s="185">
        <v>5.6284999999999998</v>
      </c>
      <c r="Q1176" s="185">
        <v>6.9466999999999999</v>
      </c>
      <c r="R1176" s="185">
        <v>3.7372999999999998</v>
      </c>
      <c r="S1176" s="124" t="s">
        <v>1965</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2039</v>
      </c>
      <c r="C1177" s="181">
        <v>112457</v>
      </c>
      <c r="D1177" s="184">
        <v>44579</v>
      </c>
      <c r="E1177" s="185">
        <v>2880.0205999999998</v>
      </c>
      <c r="F1177" s="185">
        <v>2.6173000000000002</v>
      </c>
      <c r="G1177" s="185">
        <v>2.9866000000000001</v>
      </c>
      <c r="H1177" s="185">
        <v>3.2747000000000002</v>
      </c>
      <c r="I1177" s="185">
        <v>3.3397000000000001</v>
      </c>
      <c r="J1177" s="185">
        <v>3.5076000000000001</v>
      </c>
      <c r="K1177" s="185">
        <v>3.4093</v>
      </c>
      <c r="L1177" s="185">
        <v>3.3029999999999999</v>
      </c>
      <c r="M1177" s="185">
        <v>3.2835999999999999</v>
      </c>
      <c r="N1177" s="185">
        <v>3.2863000000000002</v>
      </c>
      <c r="O1177" s="185">
        <v>4.5823999999999998</v>
      </c>
      <c r="P1177" s="185">
        <v>5.5711000000000004</v>
      </c>
      <c r="Q1177" s="185">
        <v>7.1562999999999999</v>
      </c>
      <c r="R1177" s="185">
        <v>3.6829000000000001</v>
      </c>
      <c r="S1177" s="124" t="s">
        <v>1965</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44579</v>
      </c>
      <c r="E1178" s="185">
        <v>3839.1867999999999</v>
      </c>
      <c r="F1178" s="185">
        <v>2.59</v>
      </c>
      <c r="G1178" s="185">
        <v>3.1429</v>
      </c>
      <c r="H1178" s="185">
        <v>3.4258000000000002</v>
      </c>
      <c r="I1178" s="185">
        <v>3.4256000000000002</v>
      </c>
      <c r="J1178" s="185">
        <v>3.5991</v>
      </c>
      <c r="K1178" s="185">
        <v>3.4891000000000001</v>
      </c>
      <c r="L1178" s="185">
        <v>3.4279000000000002</v>
      </c>
      <c r="M1178" s="185">
        <v>3.4188000000000001</v>
      </c>
      <c r="N1178" s="185">
        <v>3.4302000000000001</v>
      </c>
      <c r="O1178" s="185">
        <v>4.7450999999999999</v>
      </c>
      <c r="P1178" s="185">
        <v>5.6924000000000001</v>
      </c>
      <c r="Q1178" s="185">
        <v>6.9755000000000003</v>
      </c>
      <c r="R1178" s="185">
        <v>3.8611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1993</v>
      </c>
      <c r="C1179" s="181">
        <v>101185</v>
      </c>
      <c r="D1179" s="184">
        <v>44579</v>
      </c>
      <c r="E1179" s="185">
        <v>3799.9708000000001</v>
      </c>
      <c r="F1179" s="185">
        <v>2.4504999999999999</v>
      </c>
      <c r="G1179" s="185">
        <v>3.0030000000000001</v>
      </c>
      <c r="H1179" s="185">
        <v>3.2856000000000001</v>
      </c>
      <c r="I1179" s="185">
        <v>3.2852999999999999</v>
      </c>
      <c r="J1179" s="185">
        <v>3.4586000000000001</v>
      </c>
      <c r="K1179" s="185">
        <v>3.3477000000000001</v>
      </c>
      <c r="L1179" s="185">
        <v>3.2854000000000001</v>
      </c>
      <c r="M1179" s="185">
        <v>3.2751000000000001</v>
      </c>
      <c r="N1179" s="185">
        <v>3.2850999999999999</v>
      </c>
      <c r="O1179" s="185">
        <v>4.6007999999999996</v>
      </c>
      <c r="P1179" s="185">
        <v>5.5458999999999996</v>
      </c>
      <c r="Q1179" s="185">
        <v>6.9509999999999996</v>
      </c>
      <c r="R1179" s="185">
        <v>3.7162999999999999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44579</v>
      </c>
      <c r="E1180" s="185">
        <v>1374.23</v>
      </c>
      <c r="F1180" s="185">
        <v>2.6297000000000001</v>
      </c>
      <c r="G1180" s="185">
        <v>3.0339</v>
      </c>
      <c r="H1180" s="185">
        <v>3.4430000000000001</v>
      </c>
      <c r="I1180" s="185">
        <v>3.5047999999999999</v>
      </c>
      <c r="J1180" s="185">
        <v>3.6919</v>
      </c>
      <c r="K1180" s="185">
        <v>3.5272000000000001</v>
      </c>
      <c r="L1180" s="185">
        <v>3.4468000000000001</v>
      </c>
      <c r="M1180" s="185">
        <v>3.4561999999999999</v>
      </c>
      <c r="N1180" s="185">
        <v>3.4636</v>
      </c>
      <c r="O1180" s="185">
        <v>4.8075999999999999</v>
      </c>
      <c r="P1180" s="185">
        <v>5.7561</v>
      </c>
      <c r="Q1180" s="185">
        <v>5.8971999999999998</v>
      </c>
      <c r="R1180" s="185">
        <v>3.8618000000000001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44579</v>
      </c>
      <c r="E1181" s="185">
        <v>1364.8554999999999</v>
      </c>
      <c r="F1181" s="185">
        <v>2.5192999999999999</v>
      </c>
      <c r="G1181" s="185">
        <v>2.9237000000000002</v>
      </c>
      <c r="H1181" s="185">
        <v>3.3327</v>
      </c>
      <c r="I1181" s="185">
        <v>3.3946000000000001</v>
      </c>
      <c r="J1181" s="185">
        <v>3.581</v>
      </c>
      <c r="K1181" s="185">
        <v>3.4159999999999999</v>
      </c>
      <c r="L1181" s="185">
        <v>3.3348</v>
      </c>
      <c r="M1181" s="185">
        <v>3.3433000000000002</v>
      </c>
      <c r="N1181" s="185">
        <v>3.3496999999999999</v>
      </c>
      <c r="O1181" s="185">
        <v>4.6924999999999999</v>
      </c>
      <c r="P1181" s="185">
        <v>5.6273</v>
      </c>
      <c r="Q1181" s="185">
        <v>5.7666000000000004</v>
      </c>
      <c r="R1181" s="185">
        <v>3.7477</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44579</v>
      </c>
      <c r="E1182" s="185">
        <v>2230.9706000000001</v>
      </c>
      <c r="F1182" s="185">
        <v>2.6751999999999998</v>
      </c>
      <c r="G1182" s="185">
        <v>3.1095999999999999</v>
      </c>
      <c r="H1182" s="185">
        <v>3.3567999999999998</v>
      </c>
      <c r="I1182" s="185">
        <v>3.4009999999999998</v>
      </c>
      <c r="J1182" s="185">
        <v>3.5874000000000001</v>
      </c>
      <c r="K1182" s="185">
        <v>3.4847999999999999</v>
      </c>
      <c r="L1182" s="185">
        <v>3.4119000000000002</v>
      </c>
      <c r="M1182" s="185">
        <v>3.4190999999999998</v>
      </c>
      <c r="N1182" s="185">
        <v>3.4388000000000001</v>
      </c>
      <c r="O1182" s="185">
        <v>4.7051999999999996</v>
      </c>
      <c r="P1182" s="185">
        <v>5.6515000000000004</v>
      </c>
      <c r="Q1182" s="185">
        <v>6.7765000000000004</v>
      </c>
      <c r="R1182" s="185">
        <v>3.8035000000000001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44579</v>
      </c>
      <c r="E1183" s="185">
        <v>2200.8793000000001</v>
      </c>
      <c r="F1183" s="185">
        <v>2.5773999999999999</v>
      </c>
      <c r="G1183" s="185">
        <v>3.0106000000000002</v>
      </c>
      <c r="H1183" s="185">
        <v>3.2578</v>
      </c>
      <c r="I1183" s="185">
        <v>3.2982999999999998</v>
      </c>
      <c r="J1183" s="185">
        <v>3.4861</v>
      </c>
      <c r="K1183" s="185">
        <v>3.3818999999999999</v>
      </c>
      <c r="L1183" s="185">
        <v>3.3121</v>
      </c>
      <c r="M1183" s="185">
        <v>3.3193000000000001</v>
      </c>
      <c r="N1183" s="185">
        <v>3.3391999999999999</v>
      </c>
      <c r="O1183" s="185">
        <v>4.6100000000000003</v>
      </c>
      <c r="P1183" s="185">
        <v>5.5583999999999998</v>
      </c>
      <c r="Q1183" s="185">
        <v>6.2438000000000002</v>
      </c>
      <c r="R1183" s="185">
        <v>3.7006000000000001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44579</v>
      </c>
      <c r="E1184" s="185">
        <v>11.313499999999999</v>
      </c>
      <c r="F1184" s="185">
        <v>2.9037999999999999</v>
      </c>
      <c r="G1184" s="185">
        <v>2.9045000000000001</v>
      </c>
      <c r="H1184" s="185">
        <v>3.2744</v>
      </c>
      <c r="I1184" s="185">
        <v>3.1840000000000002</v>
      </c>
      <c r="J1184" s="185">
        <v>3.2557</v>
      </c>
      <c r="K1184" s="185">
        <v>3.2134999999999998</v>
      </c>
      <c r="L1184" s="185">
        <v>3.1509999999999998</v>
      </c>
      <c r="M1184" s="185">
        <v>3.1318000000000001</v>
      </c>
      <c r="N1184" s="185">
        <v>3.1265999999999998</v>
      </c>
      <c r="O1184" s="185">
        <v>4.0229999999999997</v>
      </c>
      <c r="P1184" s="185"/>
      <c r="Q1184" s="185">
        <v>4.0815999999999999</v>
      </c>
      <c r="R1184" s="185">
        <v>3.2705000000000002</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44579</v>
      </c>
      <c r="E1185" s="185">
        <v>11.261200000000001</v>
      </c>
      <c r="F1185" s="185">
        <v>2.9173</v>
      </c>
      <c r="G1185" s="185">
        <v>2.7559</v>
      </c>
      <c r="H1185" s="185">
        <v>3.1505000000000001</v>
      </c>
      <c r="I1185" s="185">
        <v>3.0364</v>
      </c>
      <c r="J1185" s="185">
        <v>3.1078999999999999</v>
      </c>
      <c r="K1185" s="185">
        <v>3.0602999999999998</v>
      </c>
      <c r="L1185" s="185">
        <v>2.9986999999999999</v>
      </c>
      <c r="M1185" s="185">
        <v>2.9790000000000001</v>
      </c>
      <c r="N1185" s="185">
        <v>2.9718</v>
      </c>
      <c r="O1185" s="185">
        <v>3.8668</v>
      </c>
      <c r="P1185" s="185"/>
      <c r="Q1185" s="185">
        <v>3.9253999999999998</v>
      </c>
      <c r="R1185" s="185">
        <v>3.1156000000000001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1981</v>
      </c>
      <c r="C1186" s="181">
        <v>119164</v>
      </c>
      <c r="D1186" s="184">
        <v>44579</v>
      </c>
      <c r="E1186" s="185">
        <v>2312.9526999999998</v>
      </c>
      <c r="F1186" s="185">
        <v>2.9339</v>
      </c>
      <c r="G1186" s="185">
        <v>3.8687</v>
      </c>
      <c r="H1186" s="185">
        <v>4.1096000000000004</v>
      </c>
      <c r="I1186" s="185">
        <v>4.0587</v>
      </c>
      <c r="J1186" s="185">
        <v>3.8834</v>
      </c>
      <c r="K1186" s="185">
        <v>3.9809999999999999</v>
      </c>
      <c r="L1186" s="185">
        <v>3.7722000000000002</v>
      </c>
      <c r="M1186" s="185">
        <v>3.5865</v>
      </c>
      <c r="N1186" s="185">
        <v>3.5068999999999999</v>
      </c>
      <c r="O1186" s="185">
        <v>4.4248000000000003</v>
      </c>
      <c r="P1186" s="185">
        <v>5.5342000000000002</v>
      </c>
      <c r="Q1186" s="185">
        <v>6.9724000000000004</v>
      </c>
      <c r="R1186" s="185">
        <v>3.5588000000000002</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1982</v>
      </c>
      <c r="C1187" s="181">
        <v>112636</v>
      </c>
      <c r="D1187" s="184">
        <v>44579</v>
      </c>
      <c r="E1187" s="185">
        <v>2296.0877999999998</v>
      </c>
      <c r="F1187" s="185">
        <v>2.8822999999999999</v>
      </c>
      <c r="G1187" s="185">
        <v>3.8180000000000001</v>
      </c>
      <c r="H1187" s="185">
        <v>4.0593000000000004</v>
      </c>
      <c r="I1187" s="185">
        <v>4.0084</v>
      </c>
      <c r="J1187" s="185">
        <v>3.8330000000000002</v>
      </c>
      <c r="K1187" s="185">
        <v>3.9302999999999999</v>
      </c>
      <c r="L1187" s="185">
        <v>3.7210999999999999</v>
      </c>
      <c r="M1187" s="185">
        <v>3.5350000000000001</v>
      </c>
      <c r="N1187" s="185">
        <v>3.4550999999999998</v>
      </c>
      <c r="O1187" s="185">
        <v>4.3563999999999998</v>
      </c>
      <c r="P1187" s="185">
        <v>5.4467999999999996</v>
      </c>
      <c r="Q1187" s="185">
        <v>7.2217000000000002</v>
      </c>
      <c r="R1187" s="185">
        <v>3.5070000000000001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989</v>
      </c>
      <c r="C1188" s="181">
        <v>140086</v>
      </c>
      <c r="D1188" s="184">
        <v>44579</v>
      </c>
      <c r="E1188" s="185">
        <v>2336.16481581983</v>
      </c>
      <c r="F1188" s="185">
        <v>2.9163999999999999</v>
      </c>
      <c r="G1188" s="185">
        <v>2.8031999999999999</v>
      </c>
      <c r="H1188" s="185">
        <v>2.7402000000000002</v>
      </c>
      <c r="I1188" s="185">
        <v>2.7027000000000001</v>
      </c>
      <c r="J1188" s="185">
        <v>2.6486000000000001</v>
      </c>
      <c r="K1188" s="185">
        <v>2.5777999999999999</v>
      </c>
      <c r="L1188" s="185">
        <v>2.4416000000000002</v>
      </c>
      <c r="M1188" s="185">
        <v>2.4278</v>
      </c>
      <c r="N1188" s="185">
        <v>2.4438</v>
      </c>
      <c r="O1188" s="185">
        <v>2.8206000000000002</v>
      </c>
      <c r="P1188" s="185">
        <v>3.3180999999999998</v>
      </c>
      <c r="Q1188" s="185">
        <v>4.6816000000000004</v>
      </c>
      <c r="R1188" s="185">
        <v>2.4407999999999999</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44579</v>
      </c>
      <c r="E1189" s="185">
        <v>5128.2771000000002</v>
      </c>
      <c r="F1189" s="185">
        <v>2.282</v>
      </c>
      <c r="G1189" s="185">
        <v>2.7845</v>
      </c>
      <c r="H1189" s="185">
        <v>3.2158000000000002</v>
      </c>
      <c r="I1189" s="185">
        <v>3.3170999999999999</v>
      </c>
      <c r="J1189" s="185">
        <v>3.5354999999999999</v>
      </c>
      <c r="K1189" s="185">
        <v>3.4110999999999998</v>
      </c>
      <c r="L1189" s="185">
        <v>3.2978000000000001</v>
      </c>
      <c r="M1189" s="185">
        <v>3.2692999999999999</v>
      </c>
      <c r="N1189" s="185">
        <v>3.2776000000000001</v>
      </c>
      <c r="O1189" s="185">
        <v>4.6477000000000004</v>
      </c>
      <c r="P1189" s="185">
        <v>5.6113999999999997</v>
      </c>
      <c r="Q1189" s="185">
        <v>6.9385000000000003</v>
      </c>
      <c r="R1189" s="185">
        <v>3.6956000000000002</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44579</v>
      </c>
      <c r="E1190" s="185">
        <v>5170.1472999999996</v>
      </c>
      <c r="F1190" s="185">
        <v>2.4217</v>
      </c>
      <c r="G1190" s="185">
        <v>2.9239000000000002</v>
      </c>
      <c r="H1190" s="185">
        <v>3.3555000000000001</v>
      </c>
      <c r="I1190" s="185">
        <v>3.4571000000000001</v>
      </c>
      <c r="J1190" s="185">
        <v>3.6756000000000002</v>
      </c>
      <c r="K1190" s="185">
        <v>3.5520999999999998</v>
      </c>
      <c r="L1190" s="185">
        <v>3.4399000000000002</v>
      </c>
      <c r="M1190" s="185">
        <v>3.4125999999999999</v>
      </c>
      <c r="N1190" s="185">
        <v>3.4281999999999999</v>
      </c>
      <c r="O1190" s="185">
        <v>4.7629000000000001</v>
      </c>
      <c r="P1190" s="185">
        <v>5.7150999999999996</v>
      </c>
      <c r="Q1190" s="185">
        <v>7.0178000000000003</v>
      </c>
      <c r="R1190" s="185">
        <v>3.8256000000000001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44579</v>
      </c>
      <c r="E1191" s="185">
        <v>4634.6244999999999</v>
      </c>
      <c r="F1191" s="185">
        <v>1.6634</v>
      </c>
      <c r="G1191" s="185">
        <v>2.1646000000000001</v>
      </c>
      <c r="H1191" s="185">
        <v>2.5956000000000001</v>
      </c>
      <c r="I1191" s="185">
        <v>2.6964000000000001</v>
      </c>
      <c r="J1191" s="185">
        <v>2.9136000000000002</v>
      </c>
      <c r="K1191" s="185">
        <v>2.7860999999999998</v>
      </c>
      <c r="L1191" s="185">
        <v>2.6684000000000001</v>
      </c>
      <c r="M1191" s="185">
        <v>2.6354000000000002</v>
      </c>
      <c r="N1191" s="185">
        <v>2.6391</v>
      </c>
      <c r="O1191" s="185">
        <v>3.9481000000000002</v>
      </c>
      <c r="P1191" s="185">
        <v>4.8242000000000003</v>
      </c>
      <c r="Q1191" s="185">
        <v>6.6398999999999999</v>
      </c>
      <c r="R1191" s="185">
        <v>3.0304000000000002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44579</v>
      </c>
      <c r="E1192" s="185">
        <v>1183.2082</v>
      </c>
      <c r="F1192" s="185">
        <v>1.6443000000000001</v>
      </c>
      <c r="G1192" s="185">
        <v>2.6953999999999998</v>
      </c>
      <c r="H1192" s="185">
        <v>3.3245</v>
      </c>
      <c r="I1192" s="185">
        <v>3.2804000000000002</v>
      </c>
      <c r="J1192" s="185">
        <v>3.3940000000000001</v>
      </c>
      <c r="K1192" s="185">
        <v>3.3334999999999999</v>
      </c>
      <c r="L1192" s="185">
        <v>3.2789000000000001</v>
      </c>
      <c r="M1192" s="185">
        <v>3.2681</v>
      </c>
      <c r="N1192" s="185">
        <v>3.2561</v>
      </c>
      <c r="O1192" s="185">
        <v>4.2305999999999999</v>
      </c>
      <c r="P1192" s="185"/>
      <c r="Q1192" s="185">
        <v>4.6604999999999999</v>
      </c>
      <c r="R1192" s="185">
        <v>3.4388999999999998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44579</v>
      </c>
      <c r="E1193" s="185">
        <v>1178.7154</v>
      </c>
      <c r="F1193" s="185">
        <v>1.5390999999999999</v>
      </c>
      <c r="G1193" s="185">
        <v>2.5941000000000001</v>
      </c>
      <c r="H1193" s="185">
        <v>3.2238000000000002</v>
      </c>
      <c r="I1193" s="185">
        <v>3.1798999999999999</v>
      </c>
      <c r="J1193" s="185">
        <v>3.2934999999999999</v>
      </c>
      <c r="K1193" s="185">
        <v>3.2324000000000002</v>
      </c>
      <c r="L1193" s="185">
        <v>3.1768000000000001</v>
      </c>
      <c r="M1193" s="185">
        <v>3.1652999999999998</v>
      </c>
      <c r="N1193" s="185">
        <v>3.1528999999999998</v>
      </c>
      <c r="O1193" s="185">
        <v>4.1265000000000001</v>
      </c>
      <c r="P1193" s="185"/>
      <c r="Q1193" s="185">
        <v>4.5528000000000004</v>
      </c>
      <c r="R1193" s="185">
        <v>3.3357999999999999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44579</v>
      </c>
      <c r="E1194" s="185">
        <v>273.3175</v>
      </c>
      <c r="F1194" s="185">
        <v>2.2035999999999998</v>
      </c>
      <c r="G1194" s="185">
        <v>2.9163999999999999</v>
      </c>
      <c r="H1194" s="185">
        <v>3.2585999999999999</v>
      </c>
      <c r="I1194" s="185">
        <v>3.3170999999999999</v>
      </c>
      <c r="J1194" s="185">
        <v>3.4417</v>
      </c>
      <c r="K1194" s="185">
        <v>3.3595999999999999</v>
      </c>
      <c r="L1194" s="185">
        <v>3.3005</v>
      </c>
      <c r="M1194" s="185">
        <v>3.3052999999999999</v>
      </c>
      <c r="N1194" s="185">
        <v>3.3100999999999998</v>
      </c>
      <c r="O1194" s="185">
        <v>4.6417999999999999</v>
      </c>
      <c r="P1194" s="185">
        <v>5.6124000000000001</v>
      </c>
      <c r="Q1194" s="185">
        <v>7.2404999999999999</v>
      </c>
      <c r="R1194" s="185">
        <v>3.6772999999999998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44579</v>
      </c>
      <c r="E1195" s="185">
        <v>275.39819999999997</v>
      </c>
      <c r="F1195" s="185">
        <v>2.3195000000000001</v>
      </c>
      <c r="G1195" s="185">
        <v>3.0314000000000001</v>
      </c>
      <c r="H1195" s="185">
        <v>3.3704999999999998</v>
      </c>
      <c r="I1195" s="185">
        <v>3.4285999999999999</v>
      </c>
      <c r="J1195" s="185">
        <v>3.5493999999999999</v>
      </c>
      <c r="K1195" s="185">
        <v>3.4632000000000001</v>
      </c>
      <c r="L1195" s="185">
        <v>3.4028999999999998</v>
      </c>
      <c r="M1195" s="185">
        <v>3.4085999999999999</v>
      </c>
      <c r="N1195" s="185">
        <v>3.4249000000000001</v>
      </c>
      <c r="O1195" s="185">
        <v>4.7687999999999997</v>
      </c>
      <c r="P1195" s="185">
        <v>5.7118000000000002</v>
      </c>
      <c r="Q1195" s="185">
        <v>6.9984000000000002</v>
      </c>
      <c r="R1195" s="185">
        <v>3.8231000000000002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1887</v>
      </c>
      <c r="C1196" s="181">
        <v>148513</v>
      </c>
      <c r="D1196" s="184">
        <v>44579</v>
      </c>
      <c r="E1196" s="185">
        <v>10.599299999999999</v>
      </c>
      <c r="F1196" s="185">
        <v>3.0994999999999999</v>
      </c>
      <c r="G1196" s="185">
        <v>3.7033999999999998</v>
      </c>
      <c r="H1196" s="185">
        <v>3.84</v>
      </c>
      <c r="I1196" s="185">
        <v>3.8428</v>
      </c>
      <c r="J1196" s="185">
        <v>3.9523000000000001</v>
      </c>
      <c r="K1196" s="185">
        <v>3.9352</v>
      </c>
      <c r="L1196" s="185">
        <v>3.8948</v>
      </c>
      <c r="M1196" s="185">
        <v>4.0574000000000003</v>
      </c>
      <c r="N1196" s="185">
        <v>4.2263999999999999</v>
      </c>
      <c r="O1196" s="185"/>
      <c r="P1196" s="185"/>
      <c r="Q1196" s="185">
        <v>4.4217000000000004</v>
      </c>
      <c r="R1196" s="185"/>
      <c r="S1196" s="124" t="s">
        <v>1965</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1888</v>
      </c>
      <c r="C1197" s="181">
        <v>148510</v>
      </c>
      <c r="D1197" s="184">
        <v>44579</v>
      </c>
      <c r="E1197" s="185">
        <v>10.5999</v>
      </c>
      <c r="F1197" s="185">
        <v>3.0992999999999999</v>
      </c>
      <c r="G1197" s="185">
        <v>3.7031999999999998</v>
      </c>
      <c r="H1197" s="185">
        <v>3.8397999999999999</v>
      </c>
      <c r="I1197" s="185">
        <v>3.8426</v>
      </c>
      <c r="J1197" s="185">
        <v>3.9521000000000002</v>
      </c>
      <c r="K1197" s="185">
        <v>3.9388000000000001</v>
      </c>
      <c r="L1197" s="185">
        <v>3.8965000000000001</v>
      </c>
      <c r="M1197" s="185">
        <v>4.0663999999999998</v>
      </c>
      <c r="N1197" s="185">
        <v>4.2323000000000004</v>
      </c>
      <c r="O1197" s="185"/>
      <c r="P1197" s="185"/>
      <c r="Q1197" s="185">
        <v>4.4260000000000002</v>
      </c>
      <c r="R1197" s="185"/>
      <c r="S1197" s="124" t="s">
        <v>1965</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1889</v>
      </c>
      <c r="C1198" s="181">
        <v>148511</v>
      </c>
      <c r="D1198" s="184">
        <v>44579</v>
      </c>
      <c r="E1198" s="185">
        <v>10.599299999999999</v>
      </c>
      <c r="F1198" s="185">
        <v>3.0994999999999999</v>
      </c>
      <c r="G1198" s="185">
        <v>3.7033999999999998</v>
      </c>
      <c r="H1198" s="185">
        <v>3.84</v>
      </c>
      <c r="I1198" s="185">
        <v>3.8428</v>
      </c>
      <c r="J1198" s="185">
        <v>3.9523000000000001</v>
      </c>
      <c r="K1198" s="185">
        <v>3.9352</v>
      </c>
      <c r="L1198" s="185">
        <v>3.8948</v>
      </c>
      <c r="M1198" s="185">
        <v>4.0574000000000003</v>
      </c>
      <c r="N1198" s="185">
        <v>4.2263999999999999</v>
      </c>
      <c r="O1198" s="185"/>
      <c r="P1198" s="185"/>
      <c r="Q1198" s="185">
        <v>4.4217000000000004</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1890</v>
      </c>
      <c r="C1199" s="181">
        <v>148512</v>
      </c>
      <c r="D1199" s="184">
        <v>44579</v>
      </c>
      <c r="E1199" s="185">
        <v>10.602600000000001</v>
      </c>
      <c r="F1199" s="185">
        <v>3.0985999999999998</v>
      </c>
      <c r="G1199" s="185">
        <v>3.7884000000000002</v>
      </c>
      <c r="H1199" s="185">
        <v>3.8881000000000001</v>
      </c>
      <c r="I1199" s="185">
        <v>3.9156</v>
      </c>
      <c r="J1199" s="185">
        <v>4.0052000000000003</v>
      </c>
      <c r="K1199" s="185">
        <v>3.9491999999999998</v>
      </c>
      <c r="L1199" s="185">
        <v>3.9325000000000001</v>
      </c>
      <c r="M1199" s="185">
        <v>4.0865999999999998</v>
      </c>
      <c r="N1199" s="185">
        <v>4.2546999999999997</v>
      </c>
      <c r="O1199" s="185"/>
      <c r="P1199" s="185"/>
      <c r="Q1199" s="185">
        <v>4.4458000000000002</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44579</v>
      </c>
      <c r="E1200" s="185">
        <v>33.447600000000001</v>
      </c>
      <c r="F1200" s="185">
        <v>3.2740999999999998</v>
      </c>
      <c r="G1200" s="185">
        <v>3.7664</v>
      </c>
      <c r="H1200" s="185">
        <v>3.8847</v>
      </c>
      <c r="I1200" s="185">
        <v>3.8875999999999999</v>
      </c>
      <c r="J1200" s="185">
        <v>3.9902000000000002</v>
      </c>
      <c r="K1200" s="185">
        <v>3.9775</v>
      </c>
      <c r="L1200" s="185">
        <v>3.7532999999999999</v>
      </c>
      <c r="M1200" s="185">
        <v>3.8208000000000002</v>
      </c>
      <c r="N1200" s="185">
        <v>3.9422999999999999</v>
      </c>
      <c r="O1200" s="185">
        <v>5.2591000000000001</v>
      </c>
      <c r="P1200" s="185">
        <v>5.9123999999999999</v>
      </c>
      <c r="Q1200" s="185">
        <v>7.6811999999999996</v>
      </c>
      <c r="R1200" s="185">
        <v>4.4050000000000002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44579</v>
      </c>
      <c r="E1201" s="185">
        <v>34.021500000000003</v>
      </c>
      <c r="F1201" s="185">
        <v>3.5407999999999999</v>
      </c>
      <c r="G1201" s="185">
        <v>4.0250000000000004</v>
      </c>
      <c r="H1201" s="185">
        <v>4.1414</v>
      </c>
      <c r="I1201" s="185">
        <v>4.1369999999999996</v>
      </c>
      <c r="J1201" s="185">
        <v>4.2434000000000003</v>
      </c>
      <c r="K1201" s="185">
        <v>4.2263000000000002</v>
      </c>
      <c r="L1201" s="185">
        <v>4.0427</v>
      </c>
      <c r="M1201" s="185">
        <v>4.1375000000000002</v>
      </c>
      <c r="N1201" s="185">
        <v>4.2733999999999996</v>
      </c>
      <c r="O1201" s="185">
        <v>5.6006</v>
      </c>
      <c r="P1201" s="185">
        <v>6.1757</v>
      </c>
      <c r="Q1201" s="185">
        <v>7.4809000000000001</v>
      </c>
      <c r="R1201" s="185">
        <v>4.7525000000000004</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44579</v>
      </c>
      <c r="E1202" s="185">
        <v>28.509</v>
      </c>
      <c r="F1202" s="185">
        <v>1.1523000000000001</v>
      </c>
      <c r="G1202" s="185">
        <v>2.3477000000000001</v>
      </c>
      <c r="H1202" s="185">
        <v>3.3126000000000002</v>
      </c>
      <c r="I1202" s="185">
        <v>3.3330000000000002</v>
      </c>
      <c r="J1202" s="185">
        <v>3.4087999999999998</v>
      </c>
      <c r="K1202" s="185">
        <v>3.3130999999999999</v>
      </c>
      <c r="L1202" s="185">
        <v>3.2675999999999998</v>
      </c>
      <c r="M1202" s="185">
        <v>3.2524999999999999</v>
      </c>
      <c r="N1202" s="185">
        <v>3.2418999999999998</v>
      </c>
      <c r="O1202" s="185">
        <v>4.2567000000000004</v>
      </c>
      <c r="P1202" s="185">
        <v>5.08</v>
      </c>
      <c r="Q1202" s="185">
        <v>6.8578000000000001</v>
      </c>
      <c r="R1202" s="185">
        <v>3.4030999999999998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44579</v>
      </c>
      <c r="E1203" s="185">
        <v>28.407699999999998</v>
      </c>
      <c r="F1203" s="185">
        <v>1.0279</v>
      </c>
      <c r="G1203" s="185">
        <v>2.2275</v>
      </c>
      <c r="H1203" s="185">
        <v>3.1958000000000002</v>
      </c>
      <c r="I1203" s="185">
        <v>3.2345000000000002</v>
      </c>
      <c r="J1203" s="185">
        <v>3.3085</v>
      </c>
      <c r="K1203" s="185">
        <v>3.2113999999999998</v>
      </c>
      <c r="L1203" s="185">
        <v>3.1661999999999999</v>
      </c>
      <c r="M1203" s="185">
        <v>3.1501999999999999</v>
      </c>
      <c r="N1203" s="185">
        <v>3.1387</v>
      </c>
      <c r="O1203" s="185">
        <v>4.1670999999999996</v>
      </c>
      <c r="P1203" s="185">
        <v>5.0031999999999996</v>
      </c>
      <c r="Q1203" s="185">
        <v>6.7965999999999998</v>
      </c>
      <c r="R1203" s="185">
        <v>3.3006000000000002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44579</v>
      </c>
      <c r="E1204" s="185">
        <v>3288.0916000000002</v>
      </c>
      <c r="F1204" s="185">
        <v>2.3290999999999999</v>
      </c>
      <c r="G1204" s="185">
        <v>2.7936000000000001</v>
      </c>
      <c r="H1204" s="185">
        <v>3.298</v>
      </c>
      <c r="I1204" s="185">
        <v>3.3315000000000001</v>
      </c>
      <c r="J1204" s="185">
        <v>3.4796</v>
      </c>
      <c r="K1204" s="185">
        <v>3.4615</v>
      </c>
      <c r="L1204" s="185">
        <v>3.3460000000000001</v>
      </c>
      <c r="M1204" s="185">
        <v>3.3148</v>
      </c>
      <c r="N1204" s="185">
        <v>3.3228</v>
      </c>
      <c r="O1204" s="185">
        <v>4.5755999999999997</v>
      </c>
      <c r="P1204" s="185">
        <v>5.5194000000000001</v>
      </c>
      <c r="Q1204" s="185">
        <v>6.774</v>
      </c>
      <c r="R1204" s="185">
        <v>3.6833999999999998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44579</v>
      </c>
      <c r="E1205" s="185">
        <v>3309.6271999999999</v>
      </c>
      <c r="F1205" s="185">
        <v>2.4297</v>
      </c>
      <c r="G1205" s="185">
        <v>2.8942000000000001</v>
      </c>
      <c r="H1205" s="185">
        <v>3.3982999999999999</v>
      </c>
      <c r="I1205" s="185">
        <v>3.4318</v>
      </c>
      <c r="J1205" s="185">
        <v>3.5804999999999998</v>
      </c>
      <c r="K1205" s="185">
        <v>3.5611000000000002</v>
      </c>
      <c r="L1205" s="185">
        <v>3.4472</v>
      </c>
      <c r="M1205" s="185">
        <v>3.4131</v>
      </c>
      <c r="N1205" s="185">
        <v>3.4177</v>
      </c>
      <c r="O1205" s="185">
        <v>4.6616</v>
      </c>
      <c r="P1205" s="185">
        <v>5.6044999999999998</v>
      </c>
      <c r="Q1205" s="185">
        <v>6.9217000000000004</v>
      </c>
      <c r="R1205" s="185">
        <v>3.7722000000000002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44579</v>
      </c>
      <c r="E1206" s="185">
        <v>3319.1685000000002</v>
      </c>
      <c r="F1206" s="185">
        <v>2.3292999999999999</v>
      </c>
      <c r="G1206" s="185">
        <v>2.7942</v>
      </c>
      <c r="H1206" s="185">
        <v>3.2989000000000002</v>
      </c>
      <c r="I1206" s="185">
        <v>3.3315000000000001</v>
      </c>
      <c r="J1206" s="185">
        <v>3.4805999999999999</v>
      </c>
      <c r="K1206" s="185">
        <v>3.4615</v>
      </c>
      <c r="L1206" s="185">
        <v>3.3466</v>
      </c>
      <c r="M1206" s="185">
        <v>3.3155000000000001</v>
      </c>
      <c r="N1206" s="185">
        <v>3.3235999999999999</v>
      </c>
      <c r="O1206" s="185">
        <v>4.5762999999999998</v>
      </c>
      <c r="P1206" s="185">
        <v>5.5205000000000002</v>
      </c>
      <c r="Q1206" s="185">
        <v>6.8246000000000002</v>
      </c>
      <c r="R1206" s="185">
        <v>3.6842999999999999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2022</v>
      </c>
      <c r="C1207" s="181">
        <v>149661</v>
      </c>
      <c r="D1207" s="184">
        <v>44579</v>
      </c>
      <c r="E1207" s="185">
        <v>2964.97712</v>
      </c>
      <c r="F1207" s="185">
        <v>2.9272</v>
      </c>
      <c r="G1207" s="185">
        <v>3.0169999999999999</v>
      </c>
      <c r="H1207" s="185">
        <v>3.3443999999999998</v>
      </c>
      <c r="I1207" s="185">
        <v>3.3807999999999998</v>
      </c>
      <c r="J1207" s="185">
        <v>3.3860000000000001</v>
      </c>
      <c r="K1207" s="185">
        <v>3.2907999999999999</v>
      </c>
      <c r="L1207" s="185">
        <v>3.2210999999999999</v>
      </c>
      <c r="M1207" s="185">
        <v>3.2176</v>
      </c>
      <c r="N1207" s="185">
        <v>3.2172999999999998</v>
      </c>
      <c r="O1207" s="185">
        <v>4.3009000000000004</v>
      </c>
      <c r="P1207" s="185">
        <v>3.5304000000000002</v>
      </c>
      <c r="Q1207" s="185">
        <v>6.4466000000000001</v>
      </c>
      <c r="R1207" s="185">
        <v>3.4382000000000001</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2023</v>
      </c>
      <c r="C1208" s="181">
        <v>149664</v>
      </c>
      <c r="D1208" s="184">
        <v>44579</v>
      </c>
      <c r="E1208" s="185">
        <v>2984.8028800000002</v>
      </c>
      <c r="F1208" s="185">
        <v>3.0369000000000002</v>
      </c>
      <c r="G1208" s="185">
        <v>3.1274000000000002</v>
      </c>
      <c r="H1208" s="185">
        <v>3.4542000000000002</v>
      </c>
      <c r="I1208" s="185">
        <v>3.4868000000000001</v>
      </c>
      <c r="J1208" s="185">
        <v>3.4832000000000001</v>
      </c>
      <c r="K1208" s="185">
        <v>3.3805999999999998</v>
      </c>
      <c r="L1208" s="185">
        <v>3.3075000000000001</v>
      </c>
      <c r="M1208" s="185">
        <v>3.3062</v>
      </c>
      <c r="N1208" s="185">
        <v>3.3071000000000002</v>
      </c>
      <c r="O1208" s="185">
        <v>4.3676000000000004</v>
      </c>
      <c r="P1208" s="185">
        <v>3.6002000000000001</v>
      </c>
      <c r="Q1208" s="185">
        <v>5.8300999999999998</v>
      </c>
      <c r="R1208" s="185">
        <v>3.5251000000000001</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c r="E1209" s="185"/>
      <c r="F1209" s="185"/>
      <c r="G1209" s="185"/>
      <c r="H1209" s="185"/>
      <c r="I1209" s="185"/>
      <c r="J1209" s="185"/>
      <c r="K1209" s="185"/>
      <c r="L1209" s="185"/>
      <c r="M1209" s="185"/>
      <c r="N1209" s="185"/>
      <c r="O1209" s="185"/>
      <c r="P1209" s="185"/>
      <c r="Q1209" s="185"/>
      <c r="R1209" s="185"/>
      <c r="S1209" s="124" t="s">
        <v>1965</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c r="E1210" s="185"/>
      <c r="F1210" s="185"/>
      <c r="G1210" s="185"/>
      <c r="H1210" s="185"/>
      <c r="I1210" s="185"/>
      <c r="J1210" s="185"/>
      <c r="K1210" s="185"/>
      <c r="L1210" s="185"/>
      <c r="M1210" s="185"/>
      <c r="N1210" s="185"/>
      <c r="O1210" s="185"/>
      <c r="P1210" s="185"/>
      <c r="Q1210" s="185"/>
      <c r="R1210" s="185"/>
      <c r="S1210" s="124" t="s">
        <v>1965</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c r="E1211" s="185"/>
      <c r="F1211" s="185"/>
      <c r="G1211" s="185"/>
      <c r="H1211" s="185"/>
      <c r="I1211" s="185"/>
      <c r="J1211" s="185"/>
      <c r="K1211" s="185"/>
      <c r="L1211" s="185"/>
      <c r="M1211" s="185"/>
      <c r="N1211" s="185"/>
      <c r="O1211" s="185"/>
      <c r="P1211" s="185"/>
      <c r="Q1211" s="185"/>
      <c r="R1211" s="185"/>
      <c r="S1211" s="124" t="s">
        <v>1965</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44579</v>
      </c>
      <c r="E1212" s="185">
        <v>3336.0711999999999</v>
      </c>
      <c r="F1212" s="185">
        <v>1.8775999999999999</v>
      </c>
      <c r="G1212" s="185">
        <v>2.6625000000000001</v>
      </c>
      <c r="H1212" s="185">
        <v>3.3157999999999999</v>
      </c>
      <c r="I1212" s="185">
        <v>3.4340000000000002</v>
      </c>
      <c r="J1212" s="185">
        <v>3.7019000000000002</v>
      </c>
      <c r="K1212" s="185">
        <v>3.5276000000000001</v>
      </c>
      <c r="L1212" s="185">
        <v>3.4214000000000002</v>
      </c>
      <c r="M1212" s="185">
        <v>3.3990999999999998</v>
      </c>
      <c r="N1212" s="185">
        <v>3.4</v>
      </c>
      <c r="O1212" s="185">
        <v>4.7392000000000003</v>
      </c>
      <c r="P1212" s="185">
        <v>5.6905000000000001</v>
      </c>
      <c r="Q1212" s="185">
        <v>7.0160999999999998</v>
      </c>
      <c r="R1212" s="185">
        <v>3.8418000000000001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44579</v>
      </c>
      <c r="E1213" s="185">
        <v>3309.5843</v>
      </c>
      <c r="F1213" s="185">
        <v>1.768</v>
      </c>
      <c r="G1213" s="185">
        <v>2.5529000000000002</v>
      </c>
      <c r="H1213" s="185">
        <v>3.2061999999999999</v>
      </c>
      <c r="I1213" s="185">
        <v>3.3249</v>
      </c>
      <c r="J1213" s="185">
        <v>3.5908000000000002</v>
      </c>
      <c r="K1213" s="185">
        <v>3.4079000000000002</v>
      </c>
      <c r="L1213" s="185">
        <v>3.3050999999999999</v>
      </c>
      <c r="M1213" s="185">
        <v>3.2833000000000001</v>
      </c>
      <c r="N1213" s="185">
        <v>3.2812999999999999</v>
      </c>
      <c r="O1213" s="185">
        <v>4.6208999999999998</v>
      </c>
      <c r="P1213" s="185">
        <v>5.5941000000000001</v>
      </c>
      <c r="Q1213" s="185">
        <v>7.1238000000000001</v>
      </c>
      <c r="R1213" s="185">
        <v>3.7216999999999998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990</v>
      </c>
      <c r="C1214" s="181">
        <v>139619</v>
      </c>
      <c r="D1214" s="184">
        <v>44579</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1891</v>
      </c>
      <c r="C1218" s="181">
        <v>148841</v>
      </c>
      <c r="D1218" s="184">
        <v>44579</v>
      </c>
      <c r="E1218" s="185">
        <v>1024.6818000000001</v>
      </c>
      <c r="F1218" s="185">
        <v>3.1741000000000001</v>
      </c>
      <c r="G1218" s="185">
        <v>3.3334999999999999</v>
      </c>
      <c r="H1218" s="185">
        <v>3.2848000000000002</v>
      </c>
      <c r="I1218" s="185">
        <v>3.3719999999999999</v>
      </c>
      <c r="J1218" s="185">
        <v>3.4033000000000002</v>
      </c>
      <c r="K1218" s="185">
        <v>3.3914</v>
      </c>
      <c r="L1218" s="185">
        <v>3.3302999999999998</v>
      </c>
      <c r="M1218" s="185"/>
      <c r="N1218" s="185"/>
      <c r="O1218" s="185"/>
      <c r="P1218" s="185"/>
      <c r="Q1218" s="185">
        <v>3.3365999999999998</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1892</v>
      </c>
      <c r="C1219" s="181">
        <v>148833</v>
      </c>
      <c r="D1219" s="184">
        <v>44579</v>
      </c>
      <c r="E1219" s="185">
        <v>1023.5371</v>
      </c>
      <c r="F1219" s="185">
        <v>3.0278</v>
      </c>
      <c r="G1219" s="185">
        <v>3.1838000000000002</v>
      </c>
      <c r="H1219" s="185">
        <v>3.1349</v>
      </c>
      <c r="I1219" s="185">
        <v>3.2218</v>
      </c>
      <c r="J1219" s="185">
        <v>3.2528999999999999</v>
      </c>
      <c r="K1219" s="185">
        <v>3.2401</v>
      </c>
      <c r="L1219" s="185">
        <v>3.1778</v>
      </c>
      <c r="M1219" s="185"/>
      <c r="N1219" s="185"/>
      <c r="O1219" s="185"/>
      <c r="P1219" s="185"/>
      <c r="Q1219" s="185">
        <v>3.1819000000000002</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44579</v>
      </c>
      <c r="E1220" s="185">
        <v>2018.3146999999999</v>
      </c>
      <c r="F1220" s="185">
        <v>3.0891000000000002</v>
      </c>
      <c r="G1220" s="185">
        <v>3.165</v>
      </c>
      <c r="H1220" s="185">
        <v>3.2921</v>
      </c>
      <c r="I1220" s="185">
        <v>3.3346</v>
      </c>
      <c r="J1220" s="185">
        <v>3.5004</v>
      </c>
      <c r="K1220" s="185">
        <v>3.3875999999999999</v>
      </c>
      <c r="L1220" s="185">
        <v>3.3148</v>
      </c>
      <c r="M1220" s="185">
        <v>3.3071000000000002</v>
      </c>
      <c r="N1220" s="185">
        <v>3.3243999999999998</v>
      </c>
      <c r="O1220" s="185">
        <v>4.5918999999999999</v>
      </c>
      <c r="P1220" s="185">
        <v>4.7695999999999996</v>
      </c>
      <c r="Q1220" s="185">
        <v>6.8459000000000003</v>
      </c>
      <c r="R1220" s="185">
        <v>3.7509000000000001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44579</v>
      </c>
      <c r="E1221" s="185">
        <v>2036.1559</v>
      </c>
      <c r="F1221" s="185">
        <v>3.1839</v>
      </c>
      <c r="G1221" s="185">
        <v>3.2627999999999999</v>
      </c>
      <c r="H1221" s="185">
        <v>3.3904999999999998</v>
      </c>
      <c r="I1221" s="185">
        <v>3.4340999999999999</v>
      </c>
      <c r="J1221" s="185">
        <v>3.6006999999999998</v>
      </c>
      <c r="K1221" s="185">
        <v>3.4885999999999999</v>
      </c>
      <c r="L1221" s="185">
        <v>3.4106000000000001</v>
      </c>
      <c r="M1221" s="185">
        <v>3.4022000000000001</v>
      </c>
      <c r="N1221" s="185">
        <v>3.4169999999999998</v>
      </c>
      <c r="O1221" s="185">
        <v>4.6948999999999996</v>
      </c>
      <c r="P1221" s="185">
        <v>4.8781999999999996</v>
      </c>
      <c r="Q1221" s="185">
        <v>6.5056000000000003</v>
      </c>
      <c r="R1221" s="185">
        <v>3.8492000000000002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44579</v>
      </c>
      <c r="E1222" s="185">
        <v>3463.0681</v>
      </c>
      <c r="F1222" s="185">
        <v>2.5602999999999998</v>
      </c>
      <c r="G1222" s="185">
        <v>3.0720999999999998</v>
      </c>
      <c r="H1222" s="185">
        <v>3.3944000000000001</v>
      </c>
      <c r="I1222" s="185">
        <v>3.4845000000000002</v>
      </c>
      <c r="J1222" s="185">
        <v>3.7282000000000002</v>
      </c>
      <c r="K1222" s="185">
        <v>3.5438000000000001</v>
      </c>
      <c r="L1222" s="185">
        <v>3.456</v>
      </c>
      <c r="M1222" s="185">
        <v>3.4312</v>
      </c>
      <c r="N1222" s="185">
        <v>3.4283999999999999</v>
      </c>
      <c r="O1222" s="185">
        <v>4.7068000000000003</v>
      </c>
      <c r="P1222" s="185">
        <v>5.6665000000000001</v>
      </c>
      <c r="Q1222" s="185">
        <v>6.9543999999999997</v>
      </c>
      <c r="R1222" s="185">
        <v>3.7879999999999998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44579</v>
      </c>
      <c r="E1223" s="185">
        <v>3169.7103000000002</v>
      </c>
      <c r="F1223" s="185">
        <v>1.9185000000000001</v>
      </c>
      <c r="G1223" s="185">
        <v>2.4306000000000001</v>
      </c>
      <c r="H1223" s="185">
        <v>2.7528000000000001</v>
      </c>
      <c r="I1223" s="185">
        <v>2.8426</v>
      </c>
      <c r="J1223" s="185">
        <v>3.0851000000000002</v>
      </c>
      <c r="K1223" s="185">
        <v>2.8959000000000001</v>
      </c>
      <c r="L1223" s="185">
        <v>2.8037000000000001</v>
      </c>
      <c r="M1223" s="185">
        <v>2.7787999999999999</v>
      </c>
      <c r="N1223" s="185">
        <v>2.7778999999999998</v>
      </c>
      <c r="O1223" s="185">
        <v>4.0549999999999997</v>
      </c>
      <c r="P1223" s="185">
        <v>4.9825999999999997</v>
      </c>
      <c r="Q1223" s="185">
        <v>6.4055999999999997</v>
      </c>
      <c r="R1223" s="185">
        <v>3.1456</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44579</v>
      </c>
      <c r="E1224" s="185">
        <v>3442.6019999999999</v>
      </c>
      <c r="F1224" s="185">
        <v>2.4609999999999999</v>
      </c>
      <c r="G1224" s="185">
        <v>2.9722</v>
      </c>
      <c r="H1224" s="185">
        <v>3.2942999999999998</v>
      </c>
      <c r="I1224" s="185">
        <v>3.3843999999999999</v>
      </c>
      <c r="J1224" s="185">
        <v>3.6278000000000001</v>
      </c>
      <c r="K1224" s="185">
        <v>3.4428999999999998</v>
      </c>
      <c r="L1224" s="185">
        <v>3.3544999999999998</v>
      </c>
      <c r="M1224" s="185">
        <v>3.3321999999999998</v>
      </c>
      <c r="N1224" s="185">
        <v>3.3332999999999999</v>
      </c>
      <c r="O1224" s="185">
        <v>4.6193999999999997</v>
      </c>
      <c r="P1224" s="185">
        <v>5.5925000000000002</v>
      </c>
      <c r="Q1224" s="185">
        <v>6.9295</v>
      </c>
      <c r="R1224" s="185">
        <v>3.6903000000000001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44579</v>
      </c>
      <c r="E1225" s="185">
        <v>1138.7452000000001</v>
      </c>
      <c r="F1225" s="185">
        <v>3.1991999999999998</v>
      </c>
      <c r="G1225" s="185">
        <v>3.0863999999999998</v>
      </c>
      <c r="H1225" s="185">
        <v>3.0371999999999999</v>
      </c>
      <c r="I1225" s="185">
        <v>2.9965000000000002</v>
      </c>
      <c r="J1225" s="185">
        <v>2.9994999999999998</v>
      </c>
      <c r="K1225" s="185">
        <v>3.0409999999999999</v>
      </c>
      <c r="L1225" s="185">
        <v>2.9590000000000001</v>
      </c>
      <c r="M1225" s="185">
        <v>2.9862000000000002</v>
      </c>
      <c r="N1225" s="185">
        <v>3.0152000000000001</v>
      </c>
      <c r="O1225" s="185">
        <v>4.4028999999999998</v>
      </c>
      <c r="P1225" s="185"/>
      <c r="Q1225" s="185">
        <v>4.4051</v>
      </c>
      <c r="R1225" s="185">
        <v>3.2936000000000001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44579</v>
      </c>
      <c r="E1226" s="185">
        <v>1136.0227</v>
      </c>
      <c r="F1226" s="185">
        <v>3.0750999999999999</v>
      </c>
      <c r="G1226" s="185">
        <v>2.9651999999999998</v>
      </c>
      <c r="H1226" s="185">
        <v>2.9287000000000001</v>
      </c>
      <c r="I1226" s="185">
        <v>2.9013</v>
      </c>
      <c r="J1226" s="185">
        <v>2.9117999999999999</v>
      </c>
      <c r="K1226" s="185">
        <v>2.9581</v>
      </c>
      <c r="L1226" s="185">
        <v>2.8767</v>
      </c>
      <c r="M1226" s="185">
        <v>2.9037999999999999</v>
      </c>
      <c r="N1226" s="185">
        <v>2.9323000000000001</v>
      </c>
      <c r="O1226" s="185">
        <v>4.3198999999999996</v>
      </c>
      <c r="P1226" s="185"/>
      <c r="Q1226" s="185">
        <v>4.3221999999999996</v>
      </c>
      <c r="R1226" s="185">
        <v>3.2109000000000001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2.3096380952380953</v>
      </c>
      <c r="G1227" s="187">
        <v>2.799846666666669</v>
      </c>
      <c r="H1227" s="187">
        <v>3.1286247619047631</v>
      </c>
      <c r="I1227" s="187">
        <v>3.1595257142857172</v>
      </c>
      <c r="J1227" s="187">
        <v>3.296167619047619</v>
      </c>
      <c r="K1227" s="187">
        <v>3.204634285714286</v>
      </c>
      <c r="L1227" s="187">
        <v>3.1167676190476197</v>
      </c>
      <c r="M1227" s="187">
        <v>3.1057475728155324</v>
      </c>
      <c r="N1227" s="187">
        <v>3.1171990291262137</v>
      </c>
      <c r="O1227" s="187">
        <v>4.344274468085108</v>
      </c>
      <c r="P1227" s="187">
        <v>5.2511348837209306</v>
      </c>
      <c r="Q1227" s="187">
        <v>5.9631095238095231</v>
      </c>
      <c r="R1227" s="187">
        <v>3.4734322916666662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2.3734999999999999</v>
      </c>
      <c r="G1228" s="187">
        <v>2.9148999999999998</v>
      </c>
      <c r="H1228" s="187">
        <v>3.3126000000000002</v>
      </c>
      <c r="I1228" s="187">
        <v>3.3691</v>
      </c>
      <c r="J1228" s="187">
        <v>3.5308000000000002</v>
      </c>
      <c r="K1228" s="187">
        <v>3.4251</v>
      </c>
      <c r="L1228" s="187">
        <v>3.3302999999999998</v>
      </c>
      <c r="M1228" s="187">
        <v>3.3148</v>
      </c>
      <c r="N1228" s="187">
        <v>3.3157000000000001</v>
      </c>
      <c r="O1228" s="187">
        <v>4.5923999999999996</v>
      </c>
      <c r="P1228" s="187">
        <v>5.5755999999999997</v>
      </c>
      <c r="Q1228" s="187">
        <v>6.8578000000000001</v>
      </c>
      <c r="R1228" s="187">
        <v>3.6806999999999999</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991</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992</v>
      </c>
      <c r="B1231" s="181" t="s">
        <v>993</v>
      </c>
      <c r="C1231" s="181">
        <v>100365</v>
      </c>
      <c r="D1231" s="184">
        <v>44579</v>
      </c>
      <c r="E1231" s="185">
        <v>71.378100000000003</v>
      </c>
      <c r="F1231" s="185">
        <v>8.8486999999999991</v>
      </c>
      <c r="G1231" s="185">
        <v>-27.0854</v>
      </c>
      <c r="H1231" s="185">
        <v>-16.072800000000001</v>
      </c>
      <c r="I1231" s="185">
        <v>-18.1431</v>
      </c>
      <c r="J1231" s="185">
        <v>-22.318200000000001</v>
      </c>
      <c r="K1231" s="185">
        <v>-1.3262</v>
      </c>
      <c r="L1231" s="185">
        <v>0.94340000000000002</v>
      </c>
      <c r="M1231" s="185">
        <v>1.0949</v>
      </c>
      <c r="N1231" s="185">
        <v>-0.4148</v>
      </c>
      <c r="O1231" s="185">
        <v>7.5475000000000003</v>
      </c>
      <c r="P1231" s="185">
        <v>6.3146000000000004</v>
      </c>
      <c r="Q1231" s="185">
        <v>8.7057000000000002</v>
      </c>
      <c r="R1231" s="185">
        <v>4.9715999999999996</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992</v>
      </c>
      <c r="B1232" s="181" t="s">
        <v>994</v>
      </c>
      <c r="C1232" s="181">
        <v>120743</v>
      </c>
      <c r="D1232" s="184">
        <v>44579</v>
      </c>
      <c r="E1232" s="185">
        <v>76.672399999999996</v>
      </c>
      <c r="F1232" s="185">
        <v>9.4283000000000001</v>
      </c>
      <c r="G1232" s="185">
        <v>-26.486599999999999</v>
      </c>
      <c r="H1232" s="185">
        <v>-15.4732</v>
      </c>
      <c r="I1232" s="185">
        <v>-17.549399999999999</v>
      </c>
      <c r="J1232" s="185">
        <v>-21.729299999999999</v>
      </c>
      <c r="K1232" s="185">
        <v>-0.72770000000000001</v>
      </c>
      <c r="L1232" s="185">
        <v>1.5471999999999999</v>
      </c>
      <c r="M1232" s="185">
        <v>1.7013</v>
      </c>
      <c r="N1232" s="185">
        <v>0.18440000000000001</v>
      </c>
      <c r="O1232" s="185">
        <v>8.1399000000000008</v>
      </c>
      <c r="P1232" s="185">
        <v>6.9884000000000004</v>
      </c>
      <c r="Q1232" s="185">
        <v>8.5686</v>
      </c>
      <c r="R1232" s="185">
        <v>5.5494000000000003</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992</v>
      </c>
      <c r="B1233" s="181" t="s">
        <v>995</v>
      </c>
      <c r="C1233" s="181">
        <v>143702</v>
      </c>
      <c r="D1233" s="184">
        <v>44579</v>
      </c>
      <c r="E1233" s="185">
        <v>13.9198</v>
      </c>
      <c r="F1233" s="185">
        <v>0.52439999999999998</v>
      </c>
      <c r="G1233" s="185">
        <v>-23.212499999999999</v>
      </c>
      <c r="H1233" s="185">
        <v>-13.413399999999999</v>
      </c>
      <c r="I1233" s="185">
        <v>-22.2468</v>
      </c>
      <c r="J1233" s="185">
        <v>-24.1662</v>
      </c>
      <c r="K1233" s="185">
        <v>2.0569999999999999</v>
      </c>
      <c r="L1233" s="185">
        <v>5.4821</v>
      </c>
      <c r="M1233" s="185">
        <v>0.82010000000000005</v>
      </c>
      <c r="N1233" s="185">
        <v>-0.69340000000000002</v>
      </c>
      <c r="O1233" s="185">
        <v>8.7254000000000005</v>
      </c>
      <c r="P1233" s="185"/>
      <c r="Q1233" s="185">
        <v>9.7936999999999994</v>
      </c>
      <c r="R1233" s="185">
        <v>6.3406000000000002</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992</v>
      </c>
      <c r="B1234" s="181" t="s">
        <v>996</v>
      </c>
      <c r="C1234" s="181">
        <v>143704</v>
      </c>
      <c r="D1234" s="184">
        <v>44579</v>
      </c>
      <c r="E1234" s="185">
        <v>14.076700000000001</v>
      </c>
      <c r="F1234" s="185">
        <v>0.77790000000000004</v>
      </c>
      <c r="G1234" s="185">
        <v>-22.9544</v>
      </c>
      <c r="H1234" s="185">
        <v>-13.153700000000001</v>
      </c>
      <c r="I1234" s="185">
        <v>-21.982700000000001</v>
      </c>
      <c r="J1234" s="185">
        <v>-23.8947</v>
      </c>
      <c r="K1234" s="185">
        <v>2.3359999999999999</v>
      </c>
      <c r="L1234" s="185">
        <v>5.7644000000000002</v>
      </c>
      <c r="M1234" s="185">
        <v>1.0958000000000001</v>
      </c>
      <c r="N1234" s="185">
        <v>-0.41460000000000002</v>
      </c>
      <c r="O1234" s="185">
        <v>9.0625999999999998</v>
      </c>
      <c r="P1234" s="185"/>
      <c r="Q1234" s="185">
        <v>10.1419</v>
      </c>
      <c r="R1234" s="185">
        <v>6.6646000000000001</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4.894825</v>
      </c>
      <c r="G1235" s="187">
        <v>-24.934725</v>
      </c>
      <c r="H1235" s="187">
        <v>-14.528275000000001</v>
      </c>
      <c r="I1235" s="187">
        <v>-19.980499999999999</v>
      </c>
      <c r="J1235" s="187">
        <v>-23.027100000000001</v>
      </c>
      <c r="K1235" s="187">
        <v>0.58477499999999993</v>
      </c>
      <c r="L1235" s="187">
        <v>3.434275</v>
      </c>
      <c r="M1235" s="187">
        <v>1.1780249999999999</v>
      </c>
      <c r="N1235" s="187">
        <v>-0.33460000000000001</v>
      </c>
      <c r="O1235" s="187">
        <v>8.3688500000000001</v>
      </c>
      <c r="P1235" s="187">
        <v>6.6515000000000004</v>
      </c>
      <c r="Q1235" s="187">
        <v>9.3024749999999994</v>
      </c>
      <c r="R1235" s="187">
        <v>5.8815500000000007</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4.813299999999999</v>
      </c>
      <c r="G1236" s="187">
        <v>-24.849550000000001</v>
      </c>
      <c r="H1236" s="187">
        <v>-14.443300000000001</v>
      </c>
      <c r="I1236" s="187">
        <v>-20.062899999999999</v>
      </c>
      <c r="J1236" s="187">
        <v>-23.106450000000002</v>
      </c>
      <c r="K1236" s="187">
        <v>0.66464999999999996</v>
      </c>
      <c r="L1236" s="187">
        <v>3.5146499999999996</v>
      </c>
      <c r="M1236" s="187">
        <v>1.09535</v>
      </c>
      <c r="N1236" s="187">
        <v>-0.41470000000000001</v>
      </c>
      <c r="O1236" s="187">
        <v>8.4326500000000006</v>
      </c>
      <c r="P1236" s="187">
        <v>6.6515000000000004</v>
      </c>
      <c r="Q1236" s="187">
        <v>9.2497000000000007</v>
      </c>
      <c r="R1236" s="187">
        <v>5.9450000000000003</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997</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998</v>
      </c>
      <c r="B1239" s="181" t="s">
        <v>999</v>
      </c>
      <c r="C1239" s="181">
        <v>103192</v>
      </c>
      <c r="D1239" s="184">
        <v>44579</v>
      </c>
      <c r="E1239" s="185">
        <v>531.59</v>
      </c>
      <c r="F1239" s="185">
        <v>2.0325000000000002</v>
      </c>
      <c r="G1239" s="185">
        <v>3.7745000000000002</v>
      </c>
      <c r="H1239" s="185">
        <v>5.0918000000000001</v>
      </c>
      <c r="I1239" s="185">
        <v>5.2474999999999996</v>
      </c>
      <c r="J1239" s="185">
        <v>4.1020000000000003</v>
      </c>
      <c r="K1239" s="185">
        <v>2.9285999999999999</v>
      </c>
      <c r="L1239" s="185">
        <v>3.2946</v>
      </c>
      <c r="M1239" s="185">
        <v>3.7972000000000001</v>
      </c>
      <c r="N1239" s="185">
        <v>3.7970999999999999</v>
      </c>
      <c r="O1239" s="185">
        <v>6.3513999999999999</v>
      </c>
      <c r="P1239" s="185">
        <v>6.5095000000000001</v>
      </c>
      <c r="Q1239" s="185">
        <v>7.3041999999999998</v>
      </c>
      <c r="R1239" s="185">
        <v>5.5175000000000001</v>
      </c>
      <c r="S1239" s="124" t="s">
        <v>1965</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998</v>
      </c>
      <c r="B1240" s="181" t="s">
        <v>1000</v>
      </c>
      <c r="C1240" s="181">
        <v>119523</v>
      </c>
      <c r="D1240" s="184">
        <v>44579</v>
      </c>
      <c r="E1240" s="185">
        <v>572.72490000000005</v>
      </c>
      <c r="F1240" s="185">
        <v>2.8553000000000002</v>
      </c>
      <c r="G1240" s="185">
        <v>4.6052999999999997</v>
      </c>
      <c r="H1240" s="185">
        <v>5.9226999999999999</v>
      </c>
      <c r="I1240" s="185">
        <v>6.0795000000000003</v>
      </c>
      <c r="J1240" s="185">
        <v>4.9352999999999998</v>
      </c>
      <c r="K1240" s="185">
        <v>3.7656000000000001</v>
      </c>
      <c r="L1240" s="185">
        <v>4.1406999999999998</v>
      </c>
      <c r="M1240" s="185">
        <v>4.6445999999999996</v>
      </c>
      <c r="N1240" s="185">
        <v>4.6280999999999999</v>
      </c>
      <c r="O1240" s="185">
        <v>7.2313000000000001</v>
      </c>
      <c r="P1240" s="185">
        <v>7.3989000000000003</v>
      </c>
      <c r="Q1240" s="185">
        <v>8.3352000000000004</v>
      </c>
      <c r="R1240" s="185">
        <v>6.3776999999999999</v>
      </c>
      <c r="S1240" s="124" t="s">
        <v>1965</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998</v>
      </c>
      <c r="B1241" s="181" t="s">
        <v>1001</v>
      </c>
      <c r="C1241" s="181">
        <v>120513</v>
      </c>
      <c r="D1241" s="184">
        <v>44579</v>
      </c>
      <c r="E1241" s="185">
        <v>2567.1460000000002</v>
      </c>
      <c r="F1241" s="185">
        <v>1.6423000000000001</v>
      </c>
      <c r="G1241" s="185">
        <v>2.5051999999999999</v>
      </c>
      <c r="H1241" s="185">
        <v>5.2835000000000001</v>
      </c>
      <c r="I1241" s="185">
        <v>5.3464</v>
      </c>
      <c r="J1241" s="185">
        <v>4.3525</v>
      </c>
      <c r="K1241" s="185">
        <v>3.6421999999999999</v>
      </c>
      <c r="L1241" s="185">
        <v>3.8957999999999999</v>
      </c>
      <c r="M1241" s="185">
        <v>4.2239000000000004</v>
      </c>
      <c r="N1241" s="185">
        <v>4.2686999999999999</v>
      </c>
      <c r="O1241" s="185">
        <v>6.8339999999999996</v>
      </c>
      <c r="P1241" s="185">
        <v>7.1109</v>
      </c>
      <c r="Q1241" s="185">
        <v>8.0123999999999995</v>
      </c>
      <c r="R1241" s="185">
        <v>5.7797999999999998</v>
      </c>
      <c r="S1241" s="124" t="s">
        <v>1964</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998</v>
      </c>
      <c r="B1242" s="181" t="s">
        <v>1002</v>
      </c>
      <c r="C1242" s="181">
        <v>112214</v>
      </c>
      <c r="D1242" s="184">
        <v>44579</v>
      </c>
      <c r="E1242" s="185">
        <v>2476.6111000000001</v>
      </c>
      <c r="F1242" s="185">
        <v>1.3309</v>
      </c>
      <c r="G1242" s="185">
        <v>2.1949999999999998</v>
      </c>
      <c r="H1242" s="185">
        <v>4.9729000000000001</v>
      </c>
      <c r="I1242" s="185">
        <v>5.0353000000000003</v>
      </c>
      <c r="J1242" s="185">
        <v>4.0403000000000002</v>
      </c>
      <c r="K1242" s="185">
        <v>3.3292999999999999</v>
      </c>
      <c r="L1242" s="185">
        <v>3.5846</v>
      </c>
      <c r="M1242" s="185">
        <v>3.9064000000000001</v>
      </c>
      <c r="N1242" s="185">
        <v>3.9441000000000002</v>
      </c>
      <c r="O1242" s="185">
        <v>6.5082000000000004</v>
      </c>
      <c r="P1242" s="185">
        <v>6.6734999999999998</v>
      </c>
      <c r="Q1242" s="185">
        <v>7.6615000000000002</v>
      </c>
      <c r="R1242" s="185">
        <v>5.4537000000000004</v>
      </c>
      <c r="S1242" s="124" t="s">
        <v>1964</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998</v>
      </c>
      <c r="B1243" s="181" t="s">
        <v>1003</v>
      </c>
      <c r="C1243" s="181">
        <v>112029</v>
      </c>
      <c r="D1243" s="184">
        <v>44579</v>
      </c>
      <c r="E1243" s="185">
        <v>1594.1155000000001</v>
      </c>
      <c r="F1243" s="185">
        <v>0.95250000000000001</v>
      </c>
      <c r="G1243" s="185">
        <v>0.88390000000000002</v>
      </c>
      <c r="H1243" s="185">
        <v>2.6351</v>
      </c>
      <c r="I1243" s="185">
        <v>2.9613</v>
      </c>
      <c r="J1243" s="185">
        <v>2.7524000000000002</v>
      </c>
      <c r="K1243" s="185">
        <v>2.7770999999999999</v>
      </c>
      <c r="L1243" s="185">
        <v>2.8858999999999999</v>
      </c>
      <c r="M1243" s="185">
        <v>3.0869</v>
      </c>
      <c r="N1243" s="185">
        <v>3.9763000000000002</v>
      </c>
      <c r="O1243" s="185">
        <v>-9.3614999999999995</v>
      </c>
      <c r="P1243" s="185">
        <v>-3.0933999999999999</v>
      </c>
      <c r="Q1243" s="185">
        <v>3.7770000000000001</v>
      </c>
      <c r="R1243" s="185">
        <v>-3.8414000000000001</v>
      </c>
      <c r="S1243" s="124" t="s">
        <v>1965</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998</v>
      </c>
      <c r="B1244" s="181" t="s">
        <v>1004</v>
      </c>
      <c r="C1244" s="181">
        <v>119410</v>
      </c>
      <c r="D1244" s="184">
        <v>44579</v>
      </c>
      <c r="E1244" s="185">
        <v>1637.5084999999999</v>
      </c>
      <c r="F1244" s="185">
        <v>1.1613</v>
      </c>
      <c r="G1244" s="185">
        <v>1.0934999999999999</v>
      </c>
      <c r="H1244" s="185">
        <v>2.8464</v>
      </c>
      <c r="I1244" s="185">
        <v>3.1716000000000002</v>
      </c>
      <c r="J1244" s="185">
        <v>2.9630000000000001</v>
      </c>
      <c r="K1244" s="185">
        <v>2.9887000000000001</v>
      </c>
      <c r="L1244" s="185">
        <v>3.0990000000000002</v>
      </c>
      <c r="M1244" s="185">
        <v>3.3022</v>
      </c>
      <c r="N1244" s="185">
        <v>4.1947999999999999</v>
      </c>
      <c r="O1244" s="185">
        <v>-9.1304999999999996</v>
      </c>
      <c r="P1244" s="185">
        <v>-2.8325999999999998</v>
      </c>
      <c r="Q1244" s="185">
        <v>2.5497999999999998</v>
      </c>
      <c r="R1244" s="185">
        <v>-3.621</v>
      </c>
      <c r="S1244" s="124" t="s">
        <v>1965</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998</v>
      </c>
      <c r="B1245" s="181" t="s">
        <v>1005</v>
      </c>
      <c r="C1245" s="181">
        <v>148320</v>
      </c>
      <c r="D1245" s="184"/>
      <c r="E1245" s="185"/>
      <c r="F1245" s="185"/>
      <c r="G1245" s="185"/>
      <c r="H1245" s="185"/>
      <c r="I1245" s="185"/>
      <c r="J1245" s="185"/>
      <c r="K1245" s="185"/>
      <c r="L1245" s="185"/>
      <c r="M1245" s="185"/>
      <c r="N1245" s="185"/>
      <c r="O1245" s="185"/>
      <c r="P1245" s="185"/>
      <c r="Q1245" s="185"/>
      <c r="R1245" s="185"/>
      <c r="S1245" s="124" t="s">
        <v>1965</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998</v>
      </c>
      <c r="B1246" s="181" t="s">
        <v>1006</v>
      </c>
      <c r="C1246" s="181">
        <v>148325</v>
      </c>
      <c r="D1246" s="184"/>
      <c r="E1246" s="185"/>
      <c r="F1246" s="185"/>
      <c r="G1246" s="185"/>
      <c r="H1246" s="185"/>
      <c r="I1246" s="185"/>
      <c r="J1246" s="185"/>
      <c r="K1246" s="185"/>
      <c r="L1246" s="185"/>
      <c r="M1246" s="185"/>
      <c r="N1246" s="185"/>
      <c r="O1246" s="185"/>
      <c r="P1246" s="185"/>
      <c r="Q1246" s="185"/>
      <c r="R1246" s="185"/>
      <c r="S1246" s="124" t="s">
        <v>1965</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998</v>
      </c>
      <c r="B1247" s="181" t="s">
        <v>1007</v>
      </c>
      <c r="C1247" s="181">
        <v>117945</v>
      </c>
      <c r="D1247" s="184">
        <v>44579</v>
      </c>
      <c r="E1247" s="185">
        <v>32.654699999999998</v>
      </c>
      <c r="F1247" s="185">
        <v>0.22359999999999999</v>
      </c>
      <c r="G1247" s="185">
        <v>2.2639999999999998</v>
      </c>
      <c r="H1247" s="185">
        <v>4.6828000000000003</v>
      </c>
      <c r="I1247" s="185">
        <v>4.7030000000000003</v>
      </c>
      <c r="J1247" s="185">
        <v>3.2086000000000001</v>
      </c>
      <c r="K1247" s="185">
        <v>2.8178999999999998</v>
      </c>
      <c r="L1247" s="185">
        <v>2.9535999999999998</v>
      </c>
      <c r="M1247" s="185">
        <v>3.4357000000000002</v>
      </c>
      <c r="N1247" s="185">
        <v>3.62</v>
      </c>
      <c r="O1247" s="185">
        <v>5.7828999999999997</v>
      </c>
      <c r="P1247" s="185">
        <v>6.1691000000000003</v>
      </c>
      <c r="Q1247" s="185">
        <v>7.5518999999999998</v>
      </c>
      <c r="R1247" s="185">
        <v>5.2634999999999996</v>
      </c>
      <c r="S1247" s="124" t="s">
        <v>1965</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998</v>
      </c>
      <c r="B1248" s="181" t="s">
        <v>1008</v>
      </c>
      <c r="C1248" s="181">
        <v>120008</v>
      </c>
      <c r="D1248" s="184">
        <v>44579</v>
      </c>
      <c r="E1248" s="185">
        <v>34.85</v>
      </c>
      <c r="F1248" s="185">
        <v>1.0474000000000001</v>
      </c>
      <c r="G1248" s="185">
        <v>3.1431</v>
      </c>
      <c r="H1248" s="185">
        <v>5.5717999999999996</v>
      </c>
      <c r="I1248" s="185">
        <v>5.5777999999999999</v>
      </c>
      <c r="J1248" s="185">
        <v>4.0861000000000001</v>
      </c>
      <c r="K1248" s="185">
        <v>3.7044999999999999</v>
      </c>
      <c r="L1248" s="185">
        <v>3.8045</v>
      </c>
      <c r="M1248" s="185">
        <v>4.2954999999999997</v>
      </c>
      <c r="N1248" s="185">
        <v>4.4824000000000002</v>
      </c>
      <c r="O1248" s="185">
        <v>6.6544999999999996</v>
      </c>
      <c r="P1248" s="185">
        <v>6.9721000000000002</v>
      </c>
      <c r="Q1248" s="185">
        <v>7.9393000000000002</v>
      </c>
      <c r="R1248" s="185">
        <v>6.1303999999999998</v>
      </c>
      <c r="S1248" s="124" t="s">
        <v>1965</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998</v>
      </c>
      <c r="B1249" s="181" t="s">
        <v>1009</v>
      </c>
      <c r="C1249" s="181">
        <v>118291</v>
      </c>
      <c r="D1249" s="184">
        <v>44579</v>
      </c>
      <c r="E1249" s="185">
        <v>34.583399999999997</v>
      </c>
      <c r="F1249" s="185">
        <v>2.4276</v>
      </c>
      <c r="G1249" s="185">
        <v>3.4842</v>
      </c>
      <c r="H1249" s="185">
        <v>4.8140999999999998</v>
      </c>
      <c r="I1249" s="185">
        <v>4.6597</v>
      </c>
      <c r="J1249" s="185">
        <v>3.8984999999999999</v>
      </c>
      <c r="K1249" s="185">
        <v>3.3841999999999999</v>
      </c>
      <c r="L1249" s="185">
        <v>3.4083000000000001</v>
      </c>
      <c r="M1249" s="185">
        <v>3.6063999999999998</v>
      </c>
      <c r="N1249" s="185">
        <v>3.6371000000000002</v>
      </c>
      <c r="O1249" s="185">
        <v>5.9896000000000003</v>
      </c>
      <c r="P1249" s="185">
        <v>6.4245999999999999</v>
      </c>
      <c r="Q1249" s="185">
        <v>7.5240999999999998</v>
      </c>
      <c r="R1249" s="185">
        <v>4.9412000000000003</v>
      </c>
      <c r="S1249" s="124" t="s">
        <v>1965</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998</v>
      </c>
      <c r="B1250" s="181" t="s">
        <v>1010</v>
      </c>
      <c r="C1250" s="181">
        <v>102913</v>
      </c>
      <c r="D1250" s="184">
        <v>44579</v>
      </c>
      <c r="E1250" s="185">
        <v>33.976199999999999</v>
      </c>
      <c r="F1250" s="185">
        <v>2.1486999999999998</v>
      </c>
      <c r="G1250" s="185">
        <v>3.2240000000000002</v>
      </c>
      <c r="H1250" s="185">
        <v>4.5465999999999998</v>
      </c>
      <c r="I1250" s="185">
        <v>4.3966000000000003</v>
      </c>
      <c r="J1250" s="185">
        <v>3.6440000000000001</v>
      </c>
      <c r="K1250" s="185">
        <v>3.1257999999999999</v>
      </c>
      <c r="L1250" s="185">
        <v>3.1423999999999999</v>
      </c>
      <c r="M1250" s="185">
        <v>3.3371</v>
      </c>
      <c r="N1250" s="185">
        <v>3.3613</v>
      </c>
      <c r="O1250" s="185">
        <v>5.7272999999999996</v>
      </c>
      <c r="P1250" s="185">
        <v>6.1848000000000001</v>
      </c>
      <c r="Q1250" s="185">
        <v>7.5110999999999999</v>
      </c>
      <c r="R1250" s="185">
        <v>4.6787000000000001</v>
      </c>
      <c r="S1250" s="124" t="s">
        <v>1965</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998</v>
      </c>
      <c r="B1251" s="181" t="s">
        <v>1011</v>
      </c>
      <c r="C1251" s="181">
        <v>133925</v>
      </c>
      <c r="D1251" s="184">
        <v>44579</v>
      </c>
      <c r="E1251" s="185">
        <v>16.324999999999999</v>
      </c>
      <c r="F1251" s="185">
        <v>3.3540999999999999</v>
      </c>
      <c r="G1251" s="185">
        <v>3.9702999999999999</v>
      </c>
      <c r="H1251" s="185">
        <v>4.8914999999999997</v>
      </c>
      <c r="I1251" s="185">
        <v>4.7518000000000002</v>
      </c>
      <c r="J1251" s="185">
        <v>4.3414000000000001</v>
      </c>
      <c r="K1251" s="185">
        <v>3.5703</v>
      </c>
      <c r="L1251" s="185">
        <v>3.6088</v>
      </c>
      <c r="M1251" s="185">
        <v>3.9660000000000002</v>
      </c>
      <c r="N1251" s="185">
        <v>4.0510999999999999</v>
      </c>
      <c r="O1251" s="185">
        <v>6.4580000000000002</v>
      </c>
      <c r="P1251" s="185">
        <v>6.7938000000000001</v>
      </c>
      <c r="Q1251" s="185">
        <v>7.3994999999999997</v>
      </c>
      <c r="R1251" s="185">
        <v>5.2784000000000004</v>
      </c>
      <c r="S1251" s="124" t="s">
        <v>1965</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998</v>
      </c>
      <c r="B1252" s="181" t="s">
        <v>1012</v>
      </c>
      <c r="C1252" s="181">
        <v>133926</v>
      </c>
      <c r="D1252" s="184">
        <v>44579</v>
      </c>
      <c r="E1252" s="185">
        <v>15.979100000000001</v>
      </c>
      <c r="F1252" s="185">
        <v>3.1981999999999999</v>
      </c>
      <c r="G1252" s="185">
        <v>3.6562000000000001</v>
      </c>
      <c r="H1252" s="185">
        <v>4.6052</v>
      </c>
      <c r="I1252" s="185">
        <v>4.4619</v>
      </c>
      <c r="J1252" s="185">
        <v>4.0473999999999997</v>
      </c>
      <c r="K1252" s="185">
        <v>3.2744</v>
      </c>
      <c r="L1252" s="185">
        <v>3.3106</v>
      </c>
      <c r="M1252" s="185">
        <v>3.6665999999999999</v>
      </c>
      <c r="N1252" s="185">
        <v>3.7549999999999999</v>
      </c>
      <c r="O1252" s="185">
        <v>6.1492000000000004</v>
      </c>
      <c r="P1252" s="185">
        <v>6.476</v>
      </c>
      <c r="Q1252" s="185">
        <v>7.0650000000000004</v>
      </c>
      <c r="R1252" s="185">
        <v>4.9882</v>
      </c>
      <c r="S1252" s="124" t="s">
        <v>1965</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998</v>
      </c>
      <c r="B1253" s="181" t="s">
        <v>1013</v>
      </c>
      <c r="C1253" s="181">
        <v>140220</v>
      </c>
      <c r="D1253" s="184"/>
      <c r="E1253" s="185"/>
      <c r="F1253" s="185"/>
      <c r="G1253" s="185"/>
      <c r="H1253" s="185"/>
      <c r="I1253" s="185"/>
      <c r="J1253" s="185"/>
      <c r="K1253" s="185"/>
      <c r="L1253" s="185"/>
      <c r="M1253" s="185"/>
      <c r="N1253" s="185"/>
      <c r="O1253" s="185"/>
      <c r="P1253" s="185"/>
      <c r="Q1253" s="185"/>
      <c r="R1253" s="185"/>
      <c r="S1253" s="124" t="s">
        <v>1965</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998</v>
      </c>
      <c r="B1254" s="181" t="s">
        <v>1014</v>
      </c>
      <c r="C1254" s="181">
        <v>140207</v>
      </c>
      <c r="D1254" s="184"/>
      <c r="E1254" s="185"/>
      <c r="F1254" s="185"/>
      <c r="G1254" s="185"/>
      <c r="H1254" s="185"/>
      <c r="I1254" s="185"/>
      <c r="J1254" s="185"/>
      <c r="K1254" s="185"/>
      <c r="L1254" s="185"/>
      <c r="M1254" s="185"/>
      <c r="N1254" s="185"/>
      <c r="O1254" s="185"/>
      <c r="P1254" s="185"/>
      <c r="Q1254" s="185"/>
      <c r="R1254" s="185"/>
      <c r="S1254" s="124" t="s">
        <v>1965</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998</v>
      </c>
      <c r="B1255" s="181" t="s">
        <v>1893</v>
      </c>
      <c r="C1255" s="181">
        <v>113135</v>
      </c>
      <c r="D1255" s="184">
        <v>44579</v>
      </c>
      <c r="E1255" s="185">
        <v>26.563700000000001</v>
      </c>
      <c r="F1255" s="185">
        <v>18.6967</v>
      </c>
      <c r="G1255" s="185">
        <v>14.347099999999999</v>
      </c>
      <c r="H1255" s="185">
        <v>15.020300000000001</v>
      </c>
      <c r="I1255" s="185">
        <v>9.0609000000000002</v>
      </c>
      <c r="J1255" s="185">
        <v>8.4437999999999995</v>
      </c>
      <c r="K1255" s="185">
        <v>19.609200000000001</v>
      </c>
      <c r="L1255" s="185">
        <v>24.3873</v>
      </c>
      <c r="M1255" s="185">
        <v>18.1465</v>
      </c>
      <c r="N1255" s="185">
        <v>16.641500000000001</v>
      </c>
      <c r="O1255" s="185">
        <v>7.5948000000000002</v>
      </c>
      <c r="P1255" s="185">
        <v>7.8837000000000002</v>
      </c>
      <c r="Q1255" s="185">
        <v>8.8742999999999999</v>
      </c>
      <c r="R1255" s="185">
        <v>12.7193</v>
      </c>
      <c r="S1255" s="124" t="s">
        <v>1965</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998</v>
      </c>
      <c r="B1256" s="181" t="s">
        <v>1894</v>
      </c>
      <c r="C1256" s="181">
        <v>118530</v>
      </c>
      <c r="D1256" s="184">
        <v>44579</v>
      </c>
      <c r="E1256" s="185">
        <v>27.2819</v>
      </c>
      <c r="F1256" s="185">
        <v>18.606100000000001</v>
      </c>
      <c r="G1256" s="185">
        <v>14.3378</v>
      </c>
      <c r="H1256" s="185">
        <v>15.0275</v>
      </c>
      <c r="I1256" s="185">
        <v>9.0525000000000002</v>
      </c>
      <c r="J1256" s="185">
        <v>8.4405000000000001</v>
      </c>
      <c r="K1256" s="185">
        <v>19.608799999999999</v>
      </c>
      <c r="L1256" s="185">
        <v>24.3856</v>
      </c>
      <c r="M1256" s="185">
        <v>18.145700000000001</v>
      </c>
      <c r="N1256" s="185">
        <v>16.702999999999999</v>
      </c>
      <c r="O1256" s="185">
        <v>7.8760000000000003</v>
      </c>
      <c r="P1256" s="185">
        <v>8.2034000000000002</v>
      </c>
      <c r="Q1256" s="185">
        <v>9.0654000000000003</v>
      </c>
      <c r="R1256" s="185">
        <v>12.950200000000001</v>
      </c>
      <c r="S1256" s="124" t="s">
        <v>1965</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998</v>
      </c>
      <c r="B1257" s="181" t="s">
        <v>1955</v>
      </c>
      <c r="C1257" s="181">
        <v>100503</v>
      </c>
      <c r="D1257" s="184">
        <v>44579</v>
      </c>
      <c r="E1257" s="185">
        <v>49.276797151846502</v>
      </c>
      <c r="F1257" s="185">
        <v>18.7834</v>
      </c>
      <c r="G1257" s="185">
        <v>14.3262</v>
      </c>
      <c r="H1257" s="185">
        <v>15.0281</v>
      </c>
      <c r="I1257" s="185">
        <v>9.0564</v>
      </c>
      <c r="J1257" s="185">
        <v>8.4431999999999992</v>
      </c>
      <c r="K1257" s="185">
        <v>19.6099</v>
      </c>
      <c r="L1257" s="185">
        <v>24.386800000000001</v>
      </c>
      <c r="M1257" s="185">
        <v>18.1462</v>
      </c>
      <c r="N1257" s="185">
        <v>16.641300000000001</v>
      </c>
      <c r="O1257" s="185">
        <v>6.7751999999999999</v>
      </c>
      <c r="P1257" s="185">
        <v>6.4637000000000002</v>
      </c>
      <c r="Q1257" s="185">
        <v>7.5323000000000002</v>
      </c>
      <c r="R1257" s="185">
        <v>12.719200000000001</v>
      </c>
      <c r="S1257" s="124" t="s">
        <v>1965</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998</v>
      </c>
      <c r="B1258" s="181" t="s">
        <v>1956</v>
      </c>
      <c r="C1258" s="181">
        <v>118528</v>
      </c>
      <c r="D1258" s="184">
        <v>44579</v>
      </c>
      <c r="E1258" s="185">
        <v>19.501967948571501</v>
      </c>
      <c r="F1258" s="185">
        <v>18.433199999999999</v>
      </c>
      <c r="G1258" s="185">
        <v>14.272</v>
      </c>
      <c r="H1258" s="185">
        <v>15.012499999999999</v>
      </c>
      <c r="I1258" s="185">
        <v>9.0374999999999996</v>
      </c>
      <c r="J1258" s="185">
        <v>8.4373000000000005</v>
      </c>
      <c r="K1258" s="185">
        <v>19.6069</v>
      </c>
      <c r="L1258" s="185">
        <v>24.386700000000001</v>
      </c>
      <c r="M1258" s="185">
        <v>18.145800000000001</v>
      </c>
      <c r="N1258" s="185">
        <v>16.702999999999999</v>
      </c>
      <c r="O1258" s="185">
        <v>7.0762999999999998</v>
      </c>
      <c r="P1258" s="185">
        <v>6.8101000000000003</v>
      </c>
      <c r="Q1258" s="185">
        <v>7.2313000000000001</v>
      </c>
      <c r="R1258" s="185">
        <v>12.950200000000001</v>
      </c>
      <c r="S1258" s="124" t="s">
        <v>1965</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998</v>
      </c>
      <c r="B1259" s="181" t="s">
        <v>1015</v>
      </c>
      <c r="C1259" s="181">
        <v>147990</v>
      </c>
      <c r="D1259" s="184"/>
      <c r="E1259" s="185"/>
      <c r="F1259" s="185"/>
      <c r="G1259" s="185"/>
      <c r="H1259" s="185"/>
      <c r="I1259" s="185"/>
      <c r="J1259" s="185"/>
      <c r="K1259" s="185"/>
      <c r="L1259" s="185"/>
      <c r="M1259" s="185"/>
      <c r="N1259" s="185"/>
      <c r="O1259" s="185"/>
      <c r="P1259" s="185"/>
      <c r="Q1259" s="185"/>
      <c r="R1259" s="185"/>
      <c r="S1259" s="124" t="s">
        <v>1965</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998</v>
      </c>
      <c r="B1260" s="181" t="s">
        <v>1016</v>
      </c>
      <c r="C1260" s="181">
        <v>147991</v>
      </c>
      <c r="D1260" s="184"/>
      <c r="E1260" s="185"/>
      <c r="F1260" s="185"/>
      <c r="G1260" s="185"/>
      <c r="H1260" s="185"/>
      <c r="I1260" s="185"/>
      <c r="J1260" s="185"/>
      <c r="K1260" s="185"/>
      <c r="L1260" s="185"/>
      <c r="M1260" s="185"/>
      <c r="N1260" s="185"/>
      <c r="O1260" s="185"/>
      <c r="P1260" s="185"/>
      <c r="Q1260" s="185"/>
      <c r="R1260" s="185"/>
      <c r="S1260" s="124" t="s">
        <v>1965</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998</v>
      </c>
      <c r="B1261" s="181" t="s">
        <v>1895</v>
      </c>
      <c r="C1261" s="181">
        <v>148000</v>
      </c>
      <c r="D1261" s="184"/>
      <c r="E1261" s="185"/>
      <c r="F1261" s="185"/>
      <c r="G1261" s="185"/>
      <c r="H1261" s="185"/>
      <c r="I1261" s="185"/>
      <c r="J1261" s="185"/>
      <c r="K1261" s="185"/>
      <c r="L1261" s="185"/>
      <c r="M1261" s="185"/>
      <c r="N1261" s="185"/>
      <c r="O1261" s="185"/>
      <c r="P1261" s="185"/>
      <c r="Q1261" s="185"/>
      <c r="R1261" s="185"/>
      <c r="S1261" s="124" t="s">
        <v>1965</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998</v>
      </c>
      <c r="B1262" s="181" t="s">
        <v>1896</v>
      </c>
      <c r="C1262" s="181">
        <v>147999</v>
      </c>
      <c r="D1262" s="184"/>
      <c r="E1262" s="185"/>
      <c r="F1262" s="185"/>
      <c r="G1262" s="185"/>
      <c r="H1262" s="185"/>
      <c r="I1262" s="185"/>
      <c r="J1262" s="185"/>
      <c r="K1262" s="185"/>
      <c r="L1262" s="185"/>
      <c r="M1262" s="185"/>
      <c r="N1262" s="185"/>
      <c r="O1262" s="185"/>
      <c r="P1262" s="185"/>
      <c r="Q1262" s="185"/>
      <c r="R1262" s="185"/>
      <c r="S1262" s="124" t="s">
        <v>1965</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998</v>
      </c>
      <c r="B1263" s="181" t="s">
        <v>1957</v>
      </c>
      <c r="C1263" s="181">
        <v>147995</v>
      </c>
      <c r="D1263" s="184"/>
      <c r="E1263" s="185"/>
      <c r="F1263" s="185"/>
      <c r="G1263" s="185"/>
      <c r="H1263" s="185"/>
      <c r="I1263" s="185"/>
      <c r="J1263" s="185"/>
      <c r="K1263" s="185"/>
      <c r="L1263" s="185"/>
      <c r="M1263" s="185"/>
      <c r="N1263" s="185"/>
      <c r="O1263" s="185"/>
      <c r="P1263" s="185"/>
      <c r="Q1263" s="185"/>
      <c r="R1263" s="185"/>
      <c r="S1263" s="124" t="s">
        <v>1965</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998</v>
      </c>
      <c r="B1264" s="181" t="s">
        <v>1958</v>
      </c>
      <c r="C1264" s="181">
        <v>147996</v>
      </c>
      <c r="D1264" s="184"/>
      <c r="E1264" s="185"/>
      <c r="F1264" s="185"/>
      <c r="G1264" s="185"/>
      <c r="H1264" s="185"/>
      <c r="I1264" s="185"/>
      <c r="J1264" s="185"/>
      <c r="K1264" s="185"/>
      <c r="L1264" s="185"/>
      <c r="M1264" s="185"/>
      <c r="N1264" s="185"/>
      <c r="O1264" s="185"/>
      <c r="P1264" s="185"/>
      <c r="Q1264" s="185"/>
      <c r="R1264" s="185"/>
      <c r="S1264" s="124" t="s">
        <v>1965</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998</v>
      </c>
      <c r="B1265" s="181" t="s">
        <v>1017</v>
      </c>
      <c r="C1265" s="181">
        <v>102452</v>
      </c>
      <c r="D1265" s="184">
        <v>44579</v>
      </c>
      <c r="E1265" s="185">
        <v>46.4773</v>
      </c>
      <c r="F1265" s="185">
        <v>6.5194000000000001</v>
      </c>
      <c r="G1265" s="185">
        <v>3.7907999999999999</v>
      </c>
      <c r="H1265" s="185">
        <v>4.8285999999999998</v>
      </c>
      <c r="I1265" s="185">
        <v>4.6473000000000004</v>
      </c>
      <c r="J1265" s="185">
        <v>3.0266000000000002</v>
      </c>
      <c r="K1265" s="185">
        <v>2.6069</v>
      </c>
      <c r="L1265" s="185">
        <v>3.4613999999999998</v>
      </c>
      <c r="M1265" s="185">
        <v>4.0122999999999998</v>
      </c>
      <c r="N1265" s="185">
        <v>3.7589999999999999</v>
      </c>
      <c r="O1265" s="185">
        <v>6.4823000000000004</v>
      </c>
      <c r="P1265" s="185">
        <v>6.4356999999999998</v>
      </c>
      <c r="Q1265" s="185">
        <v>7.1711999999999998</v>
      </c>
      <c r="R1265" s="185">
        <v>5.8083</v>
      </c>
      <c r="S1265" s="124" t="s">
        <v>1965</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998</v>
      </c>
      <c r="B1266" s="181" t="s">
        <v>1018</v>
      </c>
      <c r="C1266" s="181">
        <v>118942</v>
      </c>
      <c r="D1266" s="184">
        <v>44579</v>
      </c>
      <c r="E1266" s="185">
        <v>49.366</v>
      </c>
      <c r="F1266" s="185">
        <v>7.0994000000000002</v>
      </c>
      <c r="G1266" s="185">
        <v>4.4383999999999997</v>
      </c>
      <c r="H1266" s="185">
        <v>5.4771000000000001</v>
      </c>
      <c r="I1266" s="185">
        <v>5.2972999999999999</v>
      </c>
      <c r="J1266" s="185">
        <v>3.6787000000000001</v>
      </c>
      <c r="K1266" s="185">
        <v>3.2393000000000001</v>
      </c>
      <c r="L1266" s="185">
        <v>4.0867000000000004</v>
      </c>
      <c r="M1266" s="185">
        <v>4.6409000000000002</v>
      </c>
      <c r="N1266" s="185">
        <v>4.3902000000000001</v>
      </c>
      <c r="O1266" s="185">
        <v>7.1246</v>
      </c>
      <c r="P1266" s="185">
        <v>7.0987</v>
      </c>
      <c r="Q1266" s="185">
        <v>7.9724000000000004</v>
      </c>
      <c r="R1266" s="185">
        <v>6.4480000000000004</v>
      </c>
      <c r="S1266" s="124" t="s">
        <v>1965</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998</v>
      </c>
      <c r="B1267" s="181" t="s">
        <v>1019</v>
      </c>
      <c r="C1267" s="181">
        <v>104344</v>
      </c>
      <c r="D1267" s="184">
        <v>44579</v>
      </c>
      <c r="E1267" s="185">
        <v>16.639500000000002</v>
      </c>
      <c r="F1267" s="185">
        <v>1.3162</v>
      </c>
      <c r="G1267" s="185">
        <v>2.9622999999999999</v>
      </c>
      <c r="H1267" s="185">
        <v>4.7988999999999997</v>
      </c>
      <c r="I1267" s="185">
        <v>4.4260000000000002</v>
      </c>
      <c r="J1267" s="185">
        <v>3.7965</v>
      </c>
      <c r="K1267" s="185">
        <v>3.1676000000000002</v>
      </c>
      <c r="L1267" s="185">
        <v>3.0712000000000002</v>
      </c>
      <c r="M1267" s="185">
        <v>3.4355000000000002</v>
      </c>
      <c r="N1267" s="185">
        <v>3.4956</v>
      </c>
      <c r="O1267" s="185">
        <v>1.1309</v>
      </c>
      <c r="P1267" s="185">
        <v>3.2311000000000001</v>
      </c>
      <c r="Q1267" s="185">
        <v>3.3917999999999999</v>
      </c>
      <c r="R1267" s="185">
        <v>3.2178</v>
      </c>
      <c r="S1267" s="124" t="s">
        <v>1965</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998</v>
      </c>
      <c r="B1268" s="181" t="s">
        <v>1020</v>
      </c>
      <c r="C1268" s="181">
        <v>120066</v>
      </c>
      <c r="D1268" s="184">
        <v>44579</v>
      </c>
      <c r="E1268" s="185">
        <v>17.791</v>
      </c>
      <c r="F1268" s="185">
        <v>1.8465</v>
      </c>
      <c r="G1268" s="185">
        <v>3.3864000000000001</v>
      </c>
      <c r="H1268" s="185">
        <v>5.2221000000000002</v>
      </c>
      <c r="I1268" s="185">
        <v>4.8596000000000004</v>
      </c>
      <c r="J1268" s="185">
        <v>4.2149000000000001</v>
      </c>
      <c r="K1268" s="185">
        <v>3.6480999999999999</v>
      </c>
      <c r="L1268" s="185">
        <v>3.7248000000000001</v>
      </c>
      <c r="M1268" s="185">
        <v>4.1546000000000003</v>
      </c>
      <c r="N1268" s="185">
        <v>4.2530999999999999</v>
      </c>
      <c r="O1268" s="185">
        <v>1.9256</v>
      </c>
      <c r="P1268" s="185">
        <v>4.0552999999999999</v>
      </c>
      <c r="Q1268" s="185">
        <v>6.2953999999999999</v>
      </c>
      <c r="R1268" s="185">
        <v>4.0194000000000001</v>
      </c>
      <c r="S1268" s="124" t="s">
        <v>1965</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998</v>
      </c>
      <c r="B1269" s="181" t="s">
        <v>1021</v>
      </c>
      <c r="C1269" s="181">
        <v>101619</v>
      </c>
      <c r="D1269" s="184">
        <v>44579</v>
      </c>
      <c r="E1269" s="185">
        <v>430.60169999999999</v>
      </c>
      <c r="F1269" s="185">
        <v>11.837</v>
      </c>
      <c r="G1269" s="185">
        <v>4.2339000000000002</v>
      </c>
      <c r="H1269" s="185">
        <v>5.1539999999999999</v>
      </c>
      <c r="I1269" s="185">
        <v>4.2427000000000001</v>
      </c>
      <c r="J1269" s="185">
        <v>1.6226</v>
      </c>
      <c r="K1269" s="185">
        <v>1.5353000000000001</v>
      </c>
      <c r="L1269" s="185">
        <v>3.7162000000000002</v>
      </c>
      <c r="M1269" s="185">
        <v>4.4436</v>
      </c>
      <c r="N1269" s="185">
        <v>3.8001</v>
      </c>
      <c r="O1269" s="185">
        <v>6.9058000000000002</v>
      </c>
      <c r="P1269" s="185">
        <v>6.9752999999999998</v>
      </c>
      <c r="Q1269" s="185">
        <v>7.8484999999999996</v>
      </c>
      <c r="R1269" s="185">
        <v>6.0164999999999997</v>
      </c>
      <c r="S1269" s="124" t="s">
        <v>1964</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998</v>
      </c>
      <c r="B1270" s="181" t="s">
        <v>1022</v>
      </c>
      <c r="C1270" s="181">
        <v>120398</v>
      </c>
      <c r="D1270" s="184">
        <v>44579</v>
      </c>
      <c r="E1270" s="185">
        <v>434.82040000000001</v>
      </c>
      <c r="F1270" s="185">
        <v>11.9574</v>
      </c>
      <c r="G1270" s="185">
        <v>4.3544999999999998</v>
      </c>
      <c r="H1270" s="185">
        <v>5.2744999999999997</v>
      </c>
      <c r="I1270" s="185">
        <v>4.3632999999999997</v>
      </c>
      <c r="J1270" s="185">
        <v>1.7432000000000001</v>
      </c>
      <c r="K1270" s="185">
        <v>1.6558999999999999</v>
      </c>
      <c r="L1270" s="185">
        <v>3.8372999999999999</v>
      </c>
      <c r="M1270" s="185">
        <v>4.5635000000000003</v>
      </c>
      <c r="N1270" s="185">
        <v>3.9190999999999998</v>
      </c>
      <c r="O1270" s="185">
        <v>7.0221999999999998</v>
      </c>
      <c r="P1270" s="185">
        <v>7.1045999999999996</v>
      </c>
      <c r="Q1270" s="185">
        <v>8.1197999999999997</v>
      </c>
      <c r="R1270" s="185">
        <v>6.1307</v>
      </c>
      <c r="S1270" s="124" t="s">
        <v>1964</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998</v>
      </c>
      <c r="B1271" s="181" t="s">
        <v>1023</v>
      </c>
      <c r="C1271" s="181">
        <v>118371</v>
      </c>
      <c r="D1271" s="184">
        <v>44579</v>
      </c>
      <c r="E1271" s="185">
        <v>31.5928</v>
      </c>
      <c r="F1271" s="185">
        <v>-0.2311</v>
      </c>
      <c r="G1271" s="185">
        <v>0.98209999999999997</v>
      </c>
      <c r="H1271" s="185">
        <v>4.5096999999999996</v>
      </c>
      <c r="I1271" s="185">
        <v>3.9091999999999998</v>
      </c>
      <c r="J1271" s="185">
        <v>3.2004999999999999</v>
      </c>
      <c r="K1271" s="185">
        <v>3.3597999999999999</v>
      </c>
      <c r="L1271" s="185">
        <v>3.4575</v>
      </c>
      <c r="M1271" s="185">
        <v>3.8254000000000001</v>
      </c>
      <c r="N1271" s="185">
        <v>3.9418000000000002</v>
      </c>
      <c r="O1271" s="185">
        <v>6.3593000000000002</v>
      </c>
      <c r="P1271" s="185">
        <v>6.7156000000000002</v>
      </c>
      <c r="Q1271" s="185">
        <v>7.8346999999999998</v>
      </c>
      <c r="R1271" s="185">
        <v>5.3238000000000003</v>
      </c>
      <c r="S1271" s="124" t="s">
        <v>1965</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998</v>
      </c>
      <c r="B1272" s="181" t="s">
        <v>1024</v>
      </c>
      <c r="C1272" s="181">
        <v>108632</v>
      </c>
      <c r="D1272" s="184">
        <v>44579</v>
      </c>
      <c r="E1272" s="185">
        <v>31.110700000000001</v>
      </c>
      <c r="F1272" s="185">
        <v>-0.46929999999999999</v>
      </c>
      <c r="G1272" s="185">
        <v>0.70399999999999996</v>
      </c>
      <c r="H1272" s="185">
        <v>4.2271000000000001</v>
      </c>
      <c r="I1272" s="185">
        <v>3.6421000000000001</v>
      </c>
      <c r="J1272" s="185">
        <v>2.9443000000000001</v>
      </c>
      <c r="K1272" s="185">
        <v>3.1141999999999999</v>
      </c>
      <c r="L1272" s="185">
        <v>3.2216</v>
      </c>
      <c r="M1272" s="185">
        <v>3.5939000000000001</v>
      </c>
      <c r="N1272" s="185">
        <v>3.7126999999999999</v>
      </c>
      <c r="O1272" s="185">
        <v>6.1355000000000004</v>
      </c>
      <c r="P1272" s="185">
        <v>6.4958999999999998</v>
      </c>
      <c r="Q1272" s="185">
        <v>7.3446999999999996</v>
      </c>
      <c r="R1272" s="185">
        <v>5.0918999999999999</v>
      </c>
      <c r="S1272" s="124" t="s">
        <v>1965</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998</v>
      </c>
      <c r="B1273" s="181" t="s">
        <v>1025</v>
      </c>
      <c r="C1273" s="181">
        <v>104726</v>
      </c>
      <c r="D1273" s="184">
        <v>44579</v>
      </c>
      <c r="E1273" s="185">
        <v>3049.9128000000001</v>
      </c>
      <c r="F1273" s="185">
        <v>-1.296</v>
      </c>
      <c r="G1273" s="185">
        <v>1.3504</v>
      </c>
      <c r="H1273" s="185">
        <v>3.9980000000000002</v>
      </c>
      <c r="I1273" s="185">
        <v>3.7486999999999999</v>
      </c>
      <c r="J1273" s="185">
        <v>3.1823000000000001</v>
      </c>
      <c r="K1273" s="185">
        <v>3.0085000000000002</v>
      </c>
      <c r="L1273" s="185">
        <v>3.1223999999999998</v>
      </c>
      <c r="M1273" s="185">
        <v>3.5621999999999998</v>
      </c>
      <c r="N1273" s="185">
        <v>3.6991999999999998</v>
      </c>
      <c r="O1273" s="185">
        <v>6.3418999999999999</v>
      </c>
      <c r="P1273" s="185">
        <v>6.5008999999999997</v>
      </c>
      <c r="Q1273" s="185">
        <v>7.7100999999999997</v>
      </c>
      <c r="R1273" s="185">
        <v>5.1691000000000003</v>
      </c>
      <c r="S1273" s="124" t="s">
        <v>1965</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998</v>
      </c>
      <c r="B1274" s="181" t="s">
        <v>1026</v>
      </c>
      <c r="C1274" s="181">
        <v>120570</v>
      </c>
      <c r="D1274" s="184">
        <v>44579</v>
      </c>
      <c r="E1274" s="185">
        <v>3147.0954000000002</v>
      </c>
      <c r="F1274" s="185">
        <v>-0.96609999999999996</v>
      </c>
      <c r="G1274" s="185">
        <v>1.6802999999999999</v>
      </c>
      <c r="H1274" s="185">
        <v>4.3281999999999998</v>
      </c>
      <c r="I1274" s="185">
        <v>4.0792999999999999</v>
      </c>
      <c r="J1274" s="185">
        <v>3.5133000000000001</v>
      </c>
      <c r="K1274" s="185">
        <v>3.3412000000000002</v>
      </c>
      <c r="L1274" s="185">
        <v>3.4579</v>
      </c>
      <c r="M1274" s="185">
        <v>3.9016000000000002</v>
      </c>
      <c r="N1274" s="185">
        <v>4.0419999999999998</v>
      </c>
      <c r="O1274" s="185">
        <v>6.6768000000000001</v>
      </c>
      <c r="P1274" s="185">
        <v>6.8674999999999997</v>
      </c>
      <c r="Q1274" s="185">
        <v>7.8402000000000003</v>
      </c>
      <c r="R1274" s="185">
        <v>5.5087000000000002</v>
      </c>
      <c r="S1274" s="124" t="s">
        <v>1965</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998</v>
      </c>
      <c r="B1275" s="181" t="s">
        <v>1027</v>
      </c>
      <c r="C1275" s="181">
        <v>143607</v>
      </c>
      <c r="D1275" s="184">
        <v>44579</v>
      </c>
      <c r="E1275" s="185">
        <v>30.0002</v>
      </c>
      <c r="F1275" s="185">
        <v>3.407</v>
      </c>
      <c r="G1275" s="185">
        <v>3.8035999999999999</v>
      </c>
      <c r="H1275" s="185">
        <v>4.7492999999999999</v>
      </c>
      <c r="I1275" s="185">
        <v>4.6664000000000003</v>
      </c>
      <c r="J1275" s="185">
        <v>4.1249000000000002</v>
      </c>
      <c r="K1275" s="185">
        <v>3.3904000000000001</v>
      </c>
      <c r="L1275" s="185">
        <v>3.2530000000000001</v>
      </c>
      <c r="M1275" s="185">
        <v>3.4304000000000001</v>
      </c>
      <c r="N1275" s="185">
        <v>3.3826999999999998</v>
      </c>
      <c r="O1275" s="185">
        <v>4.6917999999999997</v>
      </c>
      <c r="P1275" s="185">
        <v>5.5324999999999998</v>
      </c>
      <c r="Q1275" s="185">
        <v>7.4343000000000004</v>
      </c>
      <c r="R1275" s="185">
        <v>14.2753</v>
      </c>
      <c r="S1275" s="124" t="s">
        <v>1965</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998</v>
      </c>
      <c r="B1276" s="181" t="s">
        <v>1028</v>
      </c>
      <c r="C1276" s="181">
        <v>143612</v>
      </c>
      <c r="D1276" s="184">
        <v>44579</v>
      </c>
      <c r="E1276" s="185">
        <v>30.356100000000001</v>
      </c>
      <c r="F1276" s="185">
        <v>3.9683000000000002</v>
      </c>
      <c r="G1276" s="185">
        <v>4.3307000000000002</v>
      </c>
      <c r="H1276" s="185">
        <v>5.2614999999999998</v>
      </c>
      <c r="I1276" s="185">
        <v>5.1718999999999999</v>
      </c>
      <c r="J1276" s="185">
        <v>4.5723000000000003</v>
      </c>
      <c r="K1276" s="185">
        <v>3.7441</v>
      </c>
      <c r="L1276" s="185">
        <v>3.5834999999999999</v>
      </c>
      <c r="M1276" s="185">
        <v>3.7559999999999998</v>
      </c>
      <c r="N1276" s="185">
        <v>3.7063999999999999</v>
      </c>
      <c r="O1276" s="185">
        <v>4.8752000000000004</v>
      </c>
      <c r="P1276" s="185">
        <v>5.6882999999999999</v>
      </c>
      <c r="Q1276" s="185">
        <v>7.1227</v>
      </c>
      <c r="R1276" s="185">
        <v>14.5168</v>
      </c>
      <c r="S1276" s="124" t="s">
        <v>1965</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998</v>
      </c>
      <c r="B1277" s="181" t="s">
        <v>1029</v>
      </c>
      <c r="C1277" s="181">
        <v>133805</v>
      </c>
      <c r="D1277" s="184">
        <v>44579</v>
      </c>
      <c r="E1277" s="185">
        <v>2709.3703999999998</v>
      </c>
      <c r="F1277" s="185">
        <v>3.5554999999999999</v>
      </c>
      <c r="G1277" s="185">
        <v>2.2850000000000001</v>
      </c>
      <c r="H1277" s="185">
        <v>4.7069999999999999</v>
      </c>
      <c r="I1277" s="185">
        <v>4.5072000000000001</v>
      </c>
      <c r="J1277" s="185">
        <v>2.8910999999999998</v>
      </c>
      <c r="K1277" s="185">
        <v>2.5434000000000001</v>
      </c>
      <c r="L1277" s="185">
        <v>3.4529000000000001</v>
      </c>
      <c r="M1277" s="185">
        <v>3.8090999999999999</v>
      </c>
      <c r="N1277" s="185">
        <v>3.6536</v>
      </c>
      <c r="O1277" s="185">
        <v>6.4359000000000002</v>
      </c>
      <c r="P1277" s="185">
        <v>6.7285000000000004</v>
      </c>
      <c r="Q1277" s="185">
        <v>7.4454000000000002</v>
      </c>
      <c r="R1277" s="185">
        <v>5.5532000000000004</v>
      </c>
      <c r="S1277" s="124" t="s">
        <v>1965</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998</v>
      </c>
      <c r="B1278" s="181" t="s">
        <v>1030</v>
      </c>
      <c r="C1278" s="181">
        <v>133810</v>
      </c>
      <c r="D1278" s="184">
        <v>44579</v>
      </c>
      <c r="E1278" s="185">
        <v>2877.2604999999999</v>
      </c>
      <c r="F1278" s="185">
        <v>4.3022</v>
      </c>
      <c r="G1278" s="185">
        <v>3.0373000000000001</v>
      </c>
      <c r="H1278" s="185">
        <v>5.4635999999999996</v>
      </c>
      <c r="I1278" s="185">
        <v>5.2626999999999997</v>
      </c>
      <c r="J1278" s="185">
        <v>3.6484999999999999</v>
      </c>
      <c r="K1278" s="185">
        <v>3.3050999999999999</v>
      </c>
      <c r="L1278" s="185">
        <v>4.2286999999999999</v>
      </c>
      <c r="M1278" s="185">
        <v>4.6044999999999998</v>
      </c>
      <c r="N1278" s="185">
        <v>4.4572000000000003</v>
      </c>
      <c r="O1278" s="185">
        <v>7.2455999999999996</v>
      </c>
      <c r="P1278" s="185">
        <v>7.5342000000000002</v>
      </c>
      <c r="Q1278" s="185">
        <v>8.3247999999999998</v>
      </c>
      <c r="R1278" s="185">
        <v>6.3628</v>
      </c>
      <c r="S1278" s="124" t="s">
        <v>1965</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998</v>
      </c>
      <c r="B1279" s="181" t="s">
        <v>1031</v>
      </c>
      <c r="C1279" s="181">
        <v>119809</v>
      </c>
      <c r="D1279" s="184">
        <v>44579</v>
      </c>
      <c r="E1279" s="185">
        <v>23.661300000000001</v>
      </c>
      <c r="F1279" s="185">
        <v>3.7025999999999999</v>
      </c>
      <c r="G1279" s="185">
        <v>3.7038000000000002</v>
      </c>
      <c r="H1279" s="185">
        <v>4.6981999999999999</v>
      </c>
      <c r="I1279" s="185">
        <v>4.8461999999999996</v>
      </c>
      <c r="J1279" s="185">
        <v>4.4183000000000003</v>
      </c>
      <c r="K1279" s="185">
        <v>3.7269000000000001</v>
      </c>
      <c r="L1279" s="185">
        <v>3.9304000000000001</v>
      </c>
      <c r="M1279" s="185">
        <v>4.2476000000000003</v>
      </c>
      <c r="N1279" s="185">
        <v>4.3589000000000002</v>
      </c>
      <c r="O1279" s="185">
        <v>5.641</v>
      </c>
      <c r="P1279" s="185">
        <v>6.4249000000000001</v>
      </c>
      <c r="Q1279" s="185">
        <v>7.8211000000000004</v>
      </c>
      <c r="R1279" s="185">
        <v>5.6471</v>
      </c>
      <c r="S1279" s="124" t="s">
        <v>1965</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998</v>
      </c>
      <c r="B1280" s="181" t="s">
        <v>1032</v>
      </c>
      <c r="C1280" s="181">
        <v>118133</v>
      </c>
      <c r="D1280" s="184">
        <v>44579</v>
      </c>
      <c r="E1280" s="185">
        <v>22.809200000000001</v>
      </c>
      <c r="F1280" s="185">
        <v>3.0407000000000002</v>
      </c>
      <c r="G1280" s="185">
        <v>3.0815000000000001</v>
      </c>
      <c r="H1280" s="185">
        <v>4.0494000000000003</v>
      </c>
      <c r="I1280" s="185">
        <v>4.2016999999999998</v>
      </c>
      <c r="J1280" s="185">
        <v>3.7679</v>
      </c>
      <c r="K1280" s="185">
        <v>3.0710000000000002</v>
      </c>
      <c r="L1280" s="185">
        <v>3.2686000000000002</v>
      </c>
      <c r="M1280" s="185">
        <v>3.5781000000000001</v>
      </c>
      <c r="N1280" s="185">
        <v>3.6833999999999998</v>
      </c>
      <c r="O1280" s="185">
        <v>5.0331000000000001</v>
      </c>
      <c r="P1280" s="185">
        <v>5.8753000000000002</v>
      </c>
      <c r="Q1280" s="185">
        <v>7.6889000000000003</v>
      </c>
      <c r="R1280" s="185">
        <v>4.9989999999999997</v>
      </c>
      <c r="S1280" s="124" t="s">
        <v>1965</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998</v>
      </c>
      <c r="B1281" s="181" t="s">
        <v>1033</v>
      </c>
      <c r="C1281" s="181">
        <v>101830</v>
      </c>
      <c r="D1281" s="184">
        <v>44579</v>
      </c>
      <c r="E1281" s="185">
        <v>32.200099999999999</v>
      </c>
      <c r="F1281" s="185">
        <v>1.2468999999999999</v>
      </c>
      <c r="G1281" s="185">
        <v>2.2109000000000001</v>
      </c>
      <c r="H1281" s="185">
        <v>4.2461000000000002</v>
      </c>
      <c r="I1281" s="185">
        <v>3.8759999999999999</v>
      </c>
      <c r="J1281" s="185">
        <v>3.3502000000000001</v>
      </c>
      <c r="K1281" s="185">
        <v>2.9893000000000001</v>
      </c>
      <c r="L1281" s="185">
        <v>3.0737999999999999</v>
      </c>
      <c r="M1281" s="185">
        <v>3.3683000000000001</v>
      </c>
      <c r="N1281" s="185">
        <v>3.2795999999999998</v>
      </c>
      <c r="O1281" s="185">
        <v>4.6235999999999997</v>
      </c>
      <c r="P1281" s="185">
        <v>5.5132000000000003</v>
      </c>
      <c r="Q1281" s="185">
        <v>6.4751000000000003</v>
      </c>
      <c r="R1281" s="185">
        <v>5.2793000000000001</v>
      </c>
      <c r="S1281" s="124" t="s">
        <v>1965</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998</v>
      </c>
      <c r="B1282" s="181" t="s">
        <v>1034</v>
      </c>
      <c r="C1282" s="181">
        <v>120315</v>
      </c>
      <c r="D1282" s="184">
        <v>44579</v>
      </c>
      <c r="E1282" s="185">
        <v>34.161000000000001</v>
      </c>
      <c r="F1282" s="185">
        <v>1.7096</v>
      </c>
      <c r="G1282" s="185">
        <v>2.7254</v>
      </c>
      <c r="H1282" s="185">
        <v>4.7667000000000002</v>
      </c>
      <c r="I1282" s="185">
        <v>4.4111000000000002</v>
      </c>
      <c r="J1282" s="185">
        <v>3.8898000000000001</v>
      </c>
      <c r="K1282" s="185">
        <v>3.5291999999999999</v>
      </c>
      <c r="L1282" s="185">
        <v>3.6191</v>
      </c>
      <c r="M1282" s="185">
        <v>3.9207999999999998</v>
      </c>
      <c r="N1282" s="185">
        <v>3.8353999999999999</v>
      </c>
      <c r="O1282" s="185">
        <v>5.1805000000000003</v>
      </c>
      <c r="P1282" s="185">
        <v>6.1021999999999998</v>
      </c>
      <c r="Q1282" s="185">
        <v>7.4104999999999999</v>
      </c>
      <c r="R1282" s="185">
        <v>5.8518999999999997</v>
      </c>
      <c r="S1282" s="124" t="s">
        <v>1965</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998</v>
      </c>
      <c r="B1283" s="181" t="s">
        <v>1035</v>
      </c>
      <c r="C1283" s="181">
        <v>140613</v>
      </c>
      <c r="D1283" s="184">
        <v>44579</v>
      </c>
      <c r="E1283" s="185">
        <v>1388.3314</v>
      </c>
      <c r="F1283" s="185">
        <v>2.8449</v>
      </c>
      <c r="G1283" s="185">
        <v>2.3109000000000002</v>
      </c>
      <c r="H1283" s="185">
        <v>4.5030000000000001</v>
      </c>
      <c r="I1283" s="185">
        <v>3.9878</v>
      </c>
      <c r="J1283" s="185">
        <v>3.5916000000000001</v>
      </c>
      <c r="K1283" s="185">
        <v>3.5548999999999999</v>
      </c>
      <c r="L1283" s="185">
        <v>3.7944</v>
      </c>
      <c r="M1283" s="185">
        <v>4.1374000000000004</v>
      </c>
      <c r="N1283" s="185">
        <v>4.1772999999999998</v>
      </c>
      <c r="O1283" s="185">
        <v>6.5330000000000004</v>
      </c>
      <c r="P1283" s="185"/>
      <c r="Q1283" s="185">
        <v>6.8874000000000004</v>
      </c>
      <c r="R1283" s="185">
        <v>5.5015000000000001</v>
      </c>
      <c r="S1283" s="124" t="s">
        <v>1965</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998</v>
      </c>
      <c r="B1284" s="181" t="s">
        <v>1036</v>
      </c>
      <c r="C1284" s="181">
        <v>140620</v>
      </c>
      <c r="D1284" s="184">
        <v>44579</v>
      </c>
      <c r="E1284" s="185">
        <v>1329.9703</v>
      </c>
      <c r="F1284" s="185">
        <v>2.0447000000000002</v>
      </c>
      <c r="G1284" s="185">
        <v>1.5104</v>
      </c>
      <c r="H1284" s="185">
        <v>3.7021000000000002</v>
      </c>
      <c r="I1284" s="185">
        <v>3.1865999999999999</v>
      </c>
      <c r="J1284" s="185">
        <v>2.7890000000000001</v>
      </c>
      <c r="K1284" s="185">
        <v>2.7484000000000002</v>
      </c>
      <c r="L1284" s="185">
        <v>2.9809000000000001</v>
      </c>
      <c r="M1284" s="185">
        <v>3.3125</v>
      </c>
      <c r="N1284" s="185">
        <v>3.3403999999999998</v>
      </c>
      <c r="O1284" s="185">
        <v>5.6741000000000001</v>
      </c>
      <c r="P1284" s="185"/>
      <c r="Q1284" s="185">
        <v>5.9596</v>
      </c>
      <c r="R1284" s="185">
        <v>4.6474000000000002</v>
      </c>
      <c r="S1284" s="124" t="s">
        <v>1965</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998</v>
      </c>
      <c r="B1285" s="181" t="s">
        <v>1037</v>
      </c>
      <c r="C1285" s="181">
        <v>118840</v>
      </c>
      <c r="D1285" s="184">
        <v>44579</v>
      </c>
      <c r="E1285" s="185">
        <v>1949.6292000000001</v>
      </c>
      <c r="F1285" s="185">
        <v>1.1645000000000001</v>
      </c>
      <c r="G1285" s="185">
        <v>2.3422000000000001</v>
      </c>
      <c r="H1285" s="185">
        <v>4.1059000000000001</v>
      </c>
      <c r="I1285" s="185">
        <v>3.7591000000000001</v>
      </c>
      <c r="J1285" s="185">
        <v>3.2930999999999999</v>
      </c>
      <c r="K1285" s="185">
        <v>3.3321000000000001</v>
      </c>
      <c r="L1285" s="185">
        <v>3.5287999999999999</v>
      </c>
      <c r="M1285" s="185">
        <v>3.8853</v>
      </c>
      <c r="N1285" s="185">
        <v>3.9352999999999998</v>
      </c>
      <c r="O1285" s="185">
        <v>5.7083000000000004</v>
      </c>
      <c r="P1285" s="185">
        <v>6.2106000000000003</v>
      </c>
      <c r="Q1285" s="185">
        <v>7.1351000000000004</v>
      </c>
      <c r="R1285" s="185">
        <v>5.4116999999999997</v>
      </c>
      <c r="S1285" s="124" t="s">
        <v>1965</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998</v>
      </c>
      <c r="B1286" s="181" t="s">
        <v>1038</v>
      </c>
      <c r="C1286" s="181">
        <v>107705</v>
      </c>
      <c r="D1286" s="184">
        <v>44579</v>
      </c>
      <c r="E1286" s="185">
        <v>1829.0912000000001</v>
      </c>
      <c r="F1286" s="185">
        <v>0.52280000000000004</v>
      </c>
      <c r="G1286" s="185">
        <v>1.7030000000000001</v>
      </c>
      <c r="H1286" s="185">
        <v>3.4664999999999999</v>
      </c>
      <c r="I1286" s="185">
        <v>3.1196000000000002</v>
      </c>
      <c r="J1286" s="185">
        <v>2.653</v>
      </c>
      <c r="K1286" s="185">
        <v>2.6848000000000001</v>
      </c>
      <c r="L1286" s="185">
        <v>2.8757000000000001</v>
      </c>
      <c r="M1286" s="185">
        <v>3.2244999999999999</v>
      </c>
      <c r="N1286" s="185">
        <v>3.2650999999999999</v>
      </c>
      <c r="O1286" s="185">
        <v>5.0389999999999997</v>
      </c>
      <c r="P1286" s="185">
        <v>5.5053000000000001</v>
      </c>
      <c r="Q1286" s="185">
        <v>4.4455999999999998</v>
      </c>
      <c r="R1286" s="185">
        <v>4.7614999999999998</v>
      </c>
      <c r="S1286" s="124" t="s">
        <v>1965</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998</v>
      </c>
      <c r="B1287" s="181" t="s">
        <v>1039</v>
      </c>
      <c r="C1287" s="181">
        <v>111753</v>
      </c>
      <c r="D1287" s="184">
        <v>44579</v>
      </c>
      <c r="E1287" s="185">
        <v>3022.0513999999998</v>
      </c>
      <c r="F1287" s="185">
        <v>-5.5599999999999997E-2</v>
      </c>
      <c r="G1287" s="185">
        <v>2.2927</v>
      </c>
      <c r="H1287" s="185">
        <v>4.1344000000000003</v>
      </c>
      <c r="I1287" s="185">
        <v>4.7355999999999998</v>
      </c>
      <c r="J1287" s="185">
        <v>3.5691999999999999</v>
      </c>
      <c r="K1287" s="185">
        <v>3.2858999999999998</v>
      </c>
      <c r="L1287" s="185">
        <v>3.6132</v>
      </c>
      <c r="M1287" s="185">
        <v>4.1299000000000001</v>
      </c>
      <c r="N1287" s="185">
        <v>4.2870999999999997</v>
      </c>
      <c r="O1287" s="185">
        <v>6.0044000000000004</v>
      </c>
      <c r="P1287" s="185">
        <v>6.4034000000000004</v>
      </c>
      <c r="Q1287" s="185">
        <v>7.7350000000000003</v>
      </c>
      <c r="R1287" s="185">
        <v>5.5590999999999999</v>
      </c>
      <c r="S1287" s="124" t="s">
        <v>1965</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998</v>
      </c>
      <c r="B1288" s="181" t="s">
        <v>1040</v>
      </c>
      <c r="C1288" s="181">
        <v>118709</v>
      </c>
      <c r="D1288" s="184">
        <v>44579</v>
      </c>
      <c r="E1288" s="185">
        <v>3139.0666000000001</v>
      </c>
      <c r="F1288" s="185">
        <v>0.60350000000000004</v>
      </c>
      <c r="G1288" s="185">
        <v>2.9525999999999999</v>
      </c>
      <c r="H1288" s="185">
        <v>4.7949999999999999</v>
      </c>
      <c r="I1288" s="185">
        <v>5.3971999999999998</v>
      </c>
      <c r="J1288" s="185">
        <v>4.2313999999999998</v>
      </c>
      <c r="K1288" s="185">
        <v>3.9714</v>
      </c>
      <c r="L1288" s="185">
        <v>4.3120000000000003</v>
      </c>
      <c r="M1288" s="185">
        <v>4.8399000000000001</v>
      </c>
      <c r="N1288" s="185">
        <v>5.0065999999999997</v>
      </c>
      <c r="O1288" s="185">
        <v>6.6146000000000003</v>
      </c>
      <c r="P1288" s="185">
        <v>6.9062000000000001</v>
      </c>
      <c r="Q1288" s="185">
        <v>7.9516</v>
      </c>
      <c r="R1288" s="185">
        <v>6.2942</v>
      </c>
      <c r="S1288" s="124" t="s">
        <v>1965</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998</v>
      </c>
      <c r="B1289" s="181" t="s">
        <v>1041</v>
      </c>
      <c r="C1289" s="181">
        <v>138423</v>
      </c>
      <c r="D1289" s="184">
        <v>44579</v>
      </c>
      <c r="E1289" s="185">
        <v>23.926500000000001</v>
      </c>
      <c r="F1289" s="185">
        <v>1.6780999999999999</v>
      </c>
      <c r="G1289" s="185">
        <v>2.3651</v>
      </c>
      <c r="H1289" s="185">
        <v>4.4714</v>
      </c>
      <c r="I1289" s="185">
        <v>4.2675000000000001</v>
      </c>
      <c r="J1289" s="185">
        <v>3.5531000000000001</v>
      </c>
      <c r="K1289" s="185">
        <v>2.6894</v>
      </c>
      <c r="L1289" s="185">
        <v>2.7629000000000001</v>
      </c>
      <c r="M1289" s="185">
        <v>3.1966999999999999</v>
      </c>
      <c r="N1289" s="185">
        <v>3.3328000000000002</v>
      </c>
      <c r="O1289" s="185">
        <v>-1.5630999999999999</v>
      </c>
      <c r="P1289" s="185">
        <v>1.7972999999999999</v>
      </c>
      <c r="Q1289" s="185">
        <v>6.1634000000000002</v>
      </c>
      <c r="R1289" s="185">
        <v>2.6682999999999999</v>
      </c>
      <c r="S1289" s="124" t="s">
        <v>1965</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998</v>
      </c>
      <c r="B1290" s="181" t="s">
        <v>1042</v>
      </c>
      <c r="C1290" s="181">
        <v>138443</v>
      </c>
      <c r="D1290" s="184">
        <v>44579</v>
      </c>
      <c r="E1290" s="185">
        <v>25.308199999999999</v>
      </c>
      <c r="F1290" s="185">
        <v>2.4519000000000002</v>
      </c>
      <c r="G1290" s="185">
        <v>3.1379000000000001</v>
      </c>
      <c r="H1290" s="185">
        <v>5.2591000000000001</v>
      </c>
      <c r="I1290" s="185">
        <v>5.0781999999999998</v>
      </c>
      <c r="J1290" s="185">
        <v>4.3341000000000003</v>
      </c>
      <c r="K1290" s="185">
        <v>3.4359999999999999</v>
      </c>
      <c r="L1290" s="185">
        <v>3.4857</v>
      </c>
      <c r="M1290" s="185">
        <v>3.9192</v>
      </c>
      <c r="N1290" s="185">
        <v>4.0564999999999998</v>
      </c>
      <c r="O1290" s="185">
        <v>-0.83609999999999995</v>
      </c>
      <c r="P1290" s="185">
        <v>2.4891000000000001</v>
      </c>
      <c r="Q1290" s="185">
        <v>5.7069999999999999</v>
      </c>
      <c r="R1290" s="185">
        <v>3.4034</v>
      </c>
      <c r="S1290" s="124" t="s">
        <v>1965</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998</v>
      </c>
      <c r="B1291" s="181" t="s">
        <v>1043</v>
      </c>
      <c r="C1291" s="181">
        <v>106212</v>
      </c>
      <c r="D1291" s="184">
        <v>44579</v>
      </c>
      <c r="E1291" s="185">
        <v>2826.0727000000002</v>
      </c>
      <c r="F1291" s="185">
        <v>-0.70899999999999996</v>
      </c>
      <c r="G1291" s="185">
        <v>2.0232999999999999</v>
      </c>
      <c r="H1291" s="185">
        <v>3.2364000000000002</v>
      </c>
      <c r="I1291" s="185">
        <v>3.3925000000000001</v>
      </c>
      <c r="J1291" s="185">
        <v>3.2378999999999998</v>
      </c>
      <c r="K1291" s="185">
        <v>2.8647</v>
      </c>
      <c r="L1291" s="185">
        <v>3.1690999999999998</v>
      </c>
      <c r="M1291" s="185">
        <v>3.4167999999999998</v>
      </c>
      <c r="N1291" s="185">
        <v>3.3422000000000001</v>
      </c>
      <c r="O1291" s="185">
        <v>5.9337</v>
      </c>
      <c r="P1291" s="185">
        <v>6.4015000000000004</v>
      </c>
      <c r="Q1291" s="185">
        <v>7.4313000000000002</v>
      </c>
      <c r="R1291" s="185">
        <v>4.8545999999999996</v>
      </c>
      <c r="S1291" s="124" t="s">
        <v>1965</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998</v>
      </c>
      <c r="B1292" s="181" t="s">
        <v>1044</v>
      </c>
      <c r="C1292" s="181">
        <v>119812</v>
      </c>
      <c r="D1292" s="184">
        <v>44579</v>
      </c>
      <c r="E1292" s="185">
        <v>2885.0560999999998</v>
      </c>
      <c r="F1292" s="185">
        <v>-0.14929999999999999</v>
      </c>
      <c r="G1292" s="185">
        <v>2.5844999999999998</v>
      </c>
      <c r="H1292" s="185">
        <v>3.7972999999999999</v>
      </c>
      <c r="I1292" s="185">
        <v>3.9539</v>
      </c>
      <c r="J1292" s="185">
        <v>3.7222</v>
      </c>
      <c r="K1292" s="185">
        <v>3.3839999999999999</v>
      </c>
      <c r="L1292" s="185">
        <v>3.7075999999999998</v>
      </c>
      <c r="M1292" s="185">
        <v>3.9653</v>
      </c>
      <c r="N1292" s="185">
        <v>3.8672</v>
      </c>
      <c r="O1292" s="185">
        <v>6.476</v>
      </c>
      <c r="P1292" s="185">
        <v>6.7674000000000003</v>
      </c>
      <c r="Q1292" s="185">
        <v>7.6909999999999998</v>
      </c>
      <c r="R1292" s="185">
        <v>5.4428999999999998</v>
      </c>
      <c r="S1292" s="124" t="s">
        <v>1965</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998</v>
      </c>
      <c r="B1293" s="181" t="s">
        <v>2024</v>
      </c>
      <c r="C1293" s="181">
        <v>149519</v>
      </c>
      <c r="D1293" s="184">
        <v>44579</v>
      </c>
      <c r="E1293" s="185">
        <v>2807.1412999999998</v>
      </c>
      <c r="F1293" s="185">
        <v>1.9271</v>
      </c>
      <c r="G1293" s="185">
        <v>2.6886999999999999</v>
      </c>
      <c r="H1293" s="185">
        <v>3.9716</v>
      </c>
      <c r="I1293" s="185">
        <v>3.7103999999999999</v>
      </c>
      <c r="J1293" s="185">
        <v>3.2875999999999999</v>
      </c>
      <c r="K1293" s="185">
        <v>3.0354999999999999</v>
      </c>
      <c r="L1293" s="185">
        <v>3.1406000000000001</v>
      </c>
      <c r="M1293" s="185">
        <v>3.4714</v>
      </c>
      <c r="N1293" s="185">
        <v>3.5428000000000002</v>
      </c>
      <c r="O1293" s="185">
        <v>-1.1147</v>
      </c>
      <c r="P1293" s="185">
        <v>1.9718</v>
      </c>
      <c r="Q1293" s="185">
        <v>6.1273999999999997</v>
      </c>
      <c r="R1293" s="185">
        <v>4.6440999999999999</v>
      </c>
      <c r="S1293" s="124" t="s">
        <v>1965</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998</v>
      </c>
      <c r="B1294" s="181" t="s">
        <v>1045</v>
      </c>
      <c r="C1294" s="181">
        <v>149526</v>
      </c>
      <c r="D1294" s="184">
        <v>44579</v>
      </c>
      <c r="E1294" s="185">
        <v>2933.8382000000001</v>
      </c>
      <c r="F1294" s="185">
        <v>2.5842000000000001</v>
      </c>
      <c r="G1294" s="185">
        <v>3.3460000000000001</v>
      </c>
      <c r="H1294" s="185">
        <v>4.6299000000000001</v>
      </c>
      <c r="I1294" s="185">
        <v>4.2988999999999997</v>
      </c>
      <c r="J1294" s="185">
        <v>3.7252999999999998</v>
      </c>
      <c r="K1294" s="185">
        <v>3.3988</v>
      </c>
      <c r="L1294" s="185">
        <v>3.4902000000000002</v>
      </c>
      <c r="M1294" s="185">
        <v>3.8155000000000001</v>
      </c>
      <c r="N1294" s="185">
        <v>3.8971</v>
      </c>
      <c r="O1294" s="185">
        <v>-0.84419999999999995</v>
      </c>
      <c r="P1294" s="185">
        <v>2.302</v>
      </c>
      <c r="Q1294" s="185">
        <v>5.3868</v>
      </c>
      <c r="R1294" s="185">
        <v>4.9657</v>
      </c>
      <c r="S1294" s="124" t="s">
        <v>1965</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998</v>
      </c>
      <c r="B1295" s="181" t="s">
        <v>2025</v>
      </c>
      <c r="C1295" s="181">
        <v>119680</v>
      </c>
      <c r="D1295" s="184"/>
      <c r="E1295" s="185"/>
      <c r="F1295" s="185"/>
      <c r="G1295" s="185"/>
      <c r="H1295" s="185"/>
      <c r="I1295" s="185"/>
      <c r="J1295" s="185"/>
      <c r="K1295" s="185"/>
      <c r="L1295" s="185"/>
      <c r="M1295" s="185"/>
      <c r="N1295" s="185"/>
      <c r="O1295" s="185"/>
      <c r="P1295" s="185"/>
      <c r="Q1295" s="185"/>
      <c r="R1295" s="185"/>
      <c r="S1295" s="124" t="s">
        <v>1965</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998</v>
      </c>
      <c r="B1296" s="181" t="s">
        <v>2026</v>
      </c>
      <c r="C1296" s="181">
        <v>105563</v>
      </c>
      <c r="D1296" s="184"/>
      <c r="E1296" s="185"/>
      <c r="F1296" s="185"/>
      <c r="G1296" s="185"/>
      <c r="H1296" s="185"/>
      <c r="I1296" s="185"/>
      <c r="J1296" s="185"/>
      <c r="K1296" s="185"/>
      <c r="L1296" s="185"/>
      <c r="M1296" s="185"/>
      <c r="N1296" s="185"/>
      <c r="O1296" s="185"/>
      <c r="P1296" s="185"/>
      <c r="Q1296" s="185"/>
      <c r="R1296" s="185"/>
      <c r="S1296" s="124" t="s">
        <v>1965</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998</v>
      </c>
      <c r="B1297" s="181" t="s">
        <v>1046</v>
      </c>
      <c r="C1297" s="181">
        <v>103159</v>
      </c>
      <c r="D1297" s="184">
        <v>44579</v>
      </c>
      <c r="E1297" s="185">
        <v>3170.6129000000001</v>
      </c>
      <c r="F1297" s="185">
        <v>1.5266</v>
      </c>
      <c r="G1297" s="185">
        <v>2.3963000000000001</v>
      </c>
      <c r="H1297" s="185">
        <v>5.1196000000000002</v>
      </c>
      <c r="I1297" s="185">
        <v>4.7441000000000004</v>
      </c>
      <c r="J1297" s="185">
        <v>3.637</v>
      </c>
      <c r="K1297" s="185">
        <v>3.4091</v>
      </c>
      <c r="L1297" s="185">
        <v>3.516</v>
      </c>
      <c r="M1297" s="185">
        <v>3.8832</v>
      </c>
      <c r="N1297" s="185">
        <v>3.8782999999999999</v>
      </c>
      <c r="O1297" s="185">
        <v>4.2880000000000003</v>
      </c>
      <c r="P1297" s="185">
        <v>5.4543999999999997</v>
      </c>
      <c r="Q1297" s="185">
        <v>7.2996999999999996</v>
      </c>
      <c r="R1297" s="185">
        <v>5.4535999999999998</v>
      </c>
      <c r="S1297" s="124" t="s">
        <v>1965</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998</v>
      </c>
      <c r="B1298" s="181" t="s">
        <v>1047</v>
      </c>
      <c r="C1298" s="181">
        <v>147399</v>
      </c>
      <c r="D1298" s="184">
        <v>44579</v>
      </c>
      <c r="E1298" s="185">
        <v>79.014899999999997</v>
      </c>
      <c r="F1298" s="185">
        <v>40.6496</v>
      </c>
      <c r="G1298" s="185">
        <v>14.006600000000001</v>
      </c>
      <c r="H1298" s="185">
        <v>14.631600000000001</v>
      </c>
      <c r="I1298" s="185">
        <v>5.2435999999999998</v>
      </c>
      <c r="J1298" s="185">
        <v>15.033899999999999</v>
      </c>
      <c r="K1298" s="185">
        <v>6.0545</v>
      </c>
      <c r="L1298" s="185">
        <v>301.99489999999997</v>
      </c>
      <c r="M1298" s="185">
        <v>202.78039999999999</v>
      </c>
      <c r="N1298" s="185">
        <v>153.89089999999999</v>
      </c>
      <c r="O1298" s="185"/>
      <c r="P1298" s="185"/>
      <c r="Q1298" s="185">
        <v>23.0687</v>
      </c>
      <c r="R1298" s="185">
        <v>41.843800000000002</v>
      </c>
      <c r="S1298" s="124" t="s">
        <v>1965</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998</v>
      </c>
      <c r="B1299" s="181" t="s">
        <v>1048</v>
      </c>
      <c r="C1299" s="181">
        <v>119863</v>
      </c>
      <c r="D1299" s="184">
        <v>44579</v>
      </c>
      <c r="E1299" s="185">
        <v>3222.9555999999998</v>
      </c>
      <c r="F1299" s="185">
        <v>1.9491000000000001</v>
      </c>
      <c r="G1299" s="185">
        <v>2.7412000000000001</v>
      </c>
      <c r="H1299" s="185">
        <v>5.4310999999999998</v>
      </c>
      <c r="I1299" s="185">
        <v>5.0334000000000003</v>
      </c>
      <c r="J1299" s="185">
        <v>4.0259</v>
      </c>
      <c r="K1299" s="185">
        <v>3.7288000000000001</v>
      </c>
      <c r="L1299" s="185">
        <v>3.8220000000000001</v>
      </c>
      <c r="M1299" s="185">
        <v>4.1513</v>
      </c>
      <c r="N1299" s="185">
        <v>4.1477000000000004</v>
      </c>
      <c r="O1299" s="185">
        <v>4.4988000000000001</v>
      </c>
      <c r="P1299" s="185">
        <v>5.6680999999999999</v>
      </c>
      <c r="Q1299" s="185">
        <v>7.1769999999999996</v>
      </c>
      <c r="R1299" s="185">
        <v>5.6740000000000004</v>
      </c>
      <c r="S1299" s="124" t="s">
        <v>1965</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998</v>
      </c>
      <c r="B1300" s="181" t="s">
        <v>1049</v>
      </c>
      <c r="C1300" s="181">
        <v>147396</v>
      </c>
      <c r="D1300" s="184">
        <v>44579</v>
      </c>
      <c r="E1300" s="185">
        <v>79.889600000000002</v>
      </c>
      <c r="F1300" s="185">
        <v>40.661900000000003</v>
      </c>
      <c r="G1300" s="185">
        <v>14.002000000000001</v>
      </c>
      <c r="H1300" s="185">
        <v>14.635</v>
      </c>
      <c r="I1300" s="185">
        <v>5.2450999999999999</v>
      </c>
      <c r="J1300" s="185">
        <v>15.0342</v>
      </c>
      <c r="K1300" s="185">
        <v>6.0542999999999996</v>
      </c>
      <c r="L1300" s="185">
        <v>301.99520000000001</v>
      </c>
      <c r="M1300" s="185">
        <v>202.77099999999999</v>
      </c>
      <c r="N1300" s="185">
        <v>153.88380000000001</v>
      </c>
      <c r="O1300" s="185"/>
      <c r="P1300" s="185"/>
      <c r="Q1300" s="185">
        <v>23.0656</v>
      </c>
      <c r="R1300" s="185">
        <v>41.841900000000003</v>
      </c>
      <c r="S1300" s="124" t="s">
        <v>1965</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998</v>
      </c>
      <c r="B1301" s="181" t="s">
        <v>1050</v>
      </c>
      <c r="C1301" s="181">
        <v>120735</v>
      </c>
      <c r="D1301" s="184">
        <v>44579</v>
      </c>
      <c r="E1301" s="185">
        <v>2867.6493999999998</v>
      </c>
      <c r="F1301" s="185">
        <v>3.8302999999999998</v>
      </c>
      <c r="G1301" s="185">
        <v>3.2719999999999998</v>
      </c>
      <c r="H1301" s="185">
        <v>5.2977999999999996</v>
      </c>
      <c r="I1301" s="185">
        <v>4.8281999999999998</v>
      </c>
      <c r="J1301" s="185">
        <v>3.92</v>
      </c>
      <c r="K1301" s="185">
        <v>3.2229000000000001</v>
      </c>
      <c r="L1301" s="185">
        <v>13.686199999999999</v>
      </c>
      <c r="M1301" s="185">
        <v>10.8369</v>
      </c>
      <c r="N1301" s="185">
        <v>9.3203999999999994</v>
      </c>
      <c r="O1301" s="185">
        <v>3.8757999999999999</v>
      </c>
      <c r="P1301" s="185">
        <v>5.2236000000000002</v>
      </c>
      <c r="Q1301" s="185">
        <v>7.0247999999999999</v>
      </c>
      <c r="R1301" s="185">
        <v>8.1351999999999993</v>
      </c>
      <c r="S1301" s="124" t="s">
        <v>1965</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998</v>
      </c>
      <c r="B1302" s="181" t="s">
        <v>1051</v>
      </c>
      <c r="C1302" s="181">
        <v>102544</v>
      </c>
      <c r="D1302" s="184">
        <v>44579</v>
      </c>
      <c r="E1302" s="185">
        <v>2832.8132999999998</v>
      </c>
      <c r="F1302" s="185">
        <v>3.6802000000000001</v>
      </c>
      <c r="G1302" s="185">
        <v>3.1221000000000001</v>
      </c>
      <c r="H1302" s="185">
        <v>5.1475999999999997</v>
      </c>
      <c r="I1302" s="185">
        <v>4.6779000000000002</v>
      </c>
      <c r="J1302" s="185">
        <v>3.7694999999999999</v>
      </c>
      <c r="K1302" s="185">
        <v>3.0716999999999999</v>
      </c>
      <c r="L1302" s="185">
        <v>13.523300000000001</v>
      </c>
      <c r="M1302" s="185">
        <v>10.6943</v>
      </c>
      <c r="N1302" s="185">
        <v>9.1898999999999997</v>
      </c>
      <c r="O1302" s="185">
        <v>3.7606000000000002</v>
      </c>
      <c r="P1302" s="185">
        <v>5.0898000000000003</v>
      </c>
      <c r="Q1302" s="185">
        <v>7.3143000000000002</v>
      </c>
      <c r="R1302" s="185">
        <v>8.0264000000000006</v>
      </c>
      <c r="S1302" s="124" t="s">
        <v>1965</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5.1277980769230771</v>
      </c>
      <c r="G1303" s="187">
        <v>4.1142519230769228</v>
      </c>
      <c r="H1303" s="187">
        <v>5.8086173076923071</v>
      </c>
      <c r="I1303" s="187">
        <v>4.8349615384615383</v>
      </c>
      <c r="J1303" s="187">
        <v>4.4063499999999998</v>
      </c>
      <c r="K1303" s="187">
        <v>4.5509000000000004</v>
      </c>
      <c r="L1303" s="187">
        <v>16.95463269230769</v>
      </c>
      <c r="M1303" s="187">
        <v>12.867932692307692</v>
      </c>
      <c r="N1303" s="187">
        <v>10.848773076923075</v>
      </c>
      <c r="O1303" s="187">
        <v>4.6879299999999997</v>
      </c>
      <c r="P1303" s="187">
        <v>5.6087145833333354</v>
      </c>
      <c r="Q1303" s="187">
        <v>7.6953307692307726</v>
      </c>
      <c r="R1303" s="187">
        <v>7.3583557692307684</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2.0967000000000002</v>
      </c>
      <c r="G1304" s="187">
        <v>3.0594000000000001</v>
      </c>
      <c r="H1304" s="187">
        <v>4.7969499999999998</v>
      </c>
      <c r="I1304" s="187">
        <v>4.6630500000000001</v>
      </c>
      <c r="J1304" s="187">
        <v>3.7465999999999999</v>
      </c>
      <c r="K1304" s="187">
        <v>3.3307000000000002</v>
      </c>
      <c r="L1304" s="187">
        <v>3.5561499999999997</v>
      </c>
      <c r="M1304" s="187">
        <v>3.9127999999999998</v>
      </c>
      <c r="N1304" s="187">
        <v>3.9385500000000002</v>
      </c>
      <c r="O1304" s="187">
        <v>5.9969999999999999</v>
      </c>
      <c r="P1304" s="187">
        <v>6.4247499999999995</v>
      </c>
      <c r="Q1304" s="187">
        <v>7.4328000000000003</v>
      </c>
      <c r="R1304" s="187">
        <v>5.5051000000000005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1052</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1053</v>
      </c>
      <c r="B1307" s="181" t="s">
        <v>1054</v>
      </c>
      <c r="C1307" s="181">
        <v>119539</v>
      </c>
      <c r="D1307" s="184">
        <v>44579</v>
      </c>
      <c r="E1307" s="185">
        <v>26.790299999999998</v>
      </c>
      <c r="F1307" s="185">
        <v>13.6294</v>
      </c>
      <c r="G1307" s="185">
        <v>3.1347</v>
      </c>
      <c r="H1307" s="185">
        <v>4.0904999999999996</v>
      </c>
      <c r="I1307" s="185">
        <v>5.3536999999999999</v>
      </c>
      <c r="J1307" s="185">
        <v>1.9234</v>
      </c>
      <c r="K1307" s="185">
        <v>3.8971</v>
      </c>
      <c r="L1307" s="185">
        <v>5.5612000000000004</v>
      </c>
      <c r="M1307" s="185">
        <v>6.1520999999999999</v>
      </c>
      <c r="N1307" s="185">
        <v>7.5277000000000003</v>
      </c>
      <c r="O1307" s="185">
        <v>4.1353</v>
      </c>
      <c r="P1307" s="185">
        <v>5.1501000000000001</v>
      </c>
      <c r="Q1307" s="185">
        <v>7.9038000000000004</v>
      </c>
      <c r="R1307" s="185">
        <v>8.4684000000000008</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1053</v>
      </c>
      <c r="B1308" s="181" t="s">
        <v>1055</v>
      </c>
      <c r="C1308" s="181">
        <v>111803</v>
      </c>
      <c r="D1308" s="184">
        <v>44579</v>
      </c>
      <c r="E1308" s="185">
        <v>25.2577</v>
      </c>
      <c r="F1308" s="185">
        <v>12.866</v>
      </c>
      <c r="G1308" s="185">
        <v>2.4573</v>
      </c>
      <c r="H1308" s="185">
        <v>3.3879000000000001</v>
      </c>
      <c r="I1308" s="185">
        <v>4.6843000000000004</v>
      </c>
      <c r="J1308" s="185">
        <v>1.2659</v>
      </c>
      <c r="K1308" s="185">
        <v>3.2383999999999999</v>
      </c>
      <c r="L1308" s="185">
        <v>4.8917000000000002</v>
      </c>
      <c r="M1308" s="185">
        <v>5.5124000000000004</v>
      </c>
      <c r="N1308" s="185">
        <v>6.9330999999999996</v>
      </c>
      <c r="O1308" s="185">
        <v>3.46</v>
      </c>
      <c r="P1308" s="185">
        <v>4.4128999999999996</v>
      </c>
      <c r="Q1308" s="185">
        <v>7.4904000000000002</v>
      </c>
      <c r="R1308" s="185">
        <v>7.7594000000000003</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1053</v>
      </c>
      <c r="B1309" s="181" t="s">
        <v>1056</v>
      </c>
      <c r="C1309" s="181">
        <v>147816</v>
      </c>
      <c r="D1309" s="184">
        <v>44579</v>
      </c>
      <c r="E1309" s="185">
        <v>1.3931</v>
      </c>
      <c r="F1309" s="185">
        <v>0</v>
      </c>
      <c r="G1309" s="185">
        <v>0</v>
      </c>
      <c r="H1309" s="185">
        <v>0</v>
      </c>
      <c r="I1309" s="185">
        <v>0</v>
      </c>
      <c r="J1309" s="185">
        <v>0</v>
      </c>
      <c r="K1309" s="185">
        <v>0</v>
      </c>
      <c r="L1309" s="185">
        <v>0</v>
      </c>
      <c r="M1309" s="185">
        <v>0</v>
      </c>
      <c r="N1309" s="185">
        <v>0</v>
      </c>
      <c r="O1309" s="185"/>
      <c r="P1309" s="185"/>
      <c r="Q1309" s="185">
        <v>-11.9457</v>
      </c>
      <c r="R1309" s="185">
        <v>-13.3386</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1053</v>
      </c>
      <c r="B1310" s="181" t="s">
        <v>1057</v>
      </c>
      <c r="C1310" s="181">
        <v>147820</v>
      </c>
      <c r="D1310" s="184">
        <v>44579</v>
      </c>
      <c r="E1310" s="185">
        <v>1.3322000000000001</v>
      </c>
      <c r="F1310" s="185">
        <v>0</v>
      </c>
      <c r="G1310" s="185">
        <v>0</v>
      </c>
      <c r="H1310" s="185">
        <v>0</v>
      </c>
      <c r="I1310" s="185">
        <v>0</v>
      </c>
      <c r="J1310" s="185">
        <v>0</v>
      </c>
      <c r="K1310" s="185">
        <v>0</v>
      </c>
      <c r="L1310" s="185">
        <v>0</v>
      </c>
      <c r="M1310" s="185">
        <v>0</v>
      </c>
      <c r="N1310" s="185">
        <v>0</v>
      </c>
      <c r="O1310" s="185"/>
      <c r="P1310" s="185"/>
      <c r="Q1310" s="185">
        <v>-11.9473</v>
      </c>
      <c r="R1310" s="185">
        <v>-13.3399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1053</v>
      </c>
      <c r="B1311" s="181" t="s">
        <v>1058</v>
      </c>
      <c r="C1311" s="181">
        <v>120475</v>
      </c>
      <c r="D1311" s="184">
        <v>44579</v>
      </c>
      <c r="E1311" s="185">
        <v>23.735499999999998</v>
      </c>
      <c r="F1311" s="185">
        <v>12.768000000000001</v>
      </c>
      <c r="G1311" s="185">
        <v>0.49980000000000002</v>
      </c>
      <c r="H1311" s="185">
        <v>3.6932999999999998</v>
      </c>
      <c r="I1311" s="185">
        <v>3.9051999999999998</v>
      </c>
      <c r="J1311" s="185">
        <v>1.9351</v>
      </c>
      <c r="K1311" s="185">
        <v>3.8582000000000001</v>
      </c>
      <c r="L1311" s="185">
        <v>5.7449000000000003</v>
      </c>
      <c r="M1311" s="185">
        <v>6.3925000000000001</v>
      </c>
      <c r="N1311" s="185">
        <v>6.0719000000000003</v>
      </c>
      <c r="O1311" s="185">
        <v>8.1986000000000008</v>
      </c>
      <c r="P1311" s="185">
        <v>7.9195000000000002</v>
      </c>
      <c r="Q1311" s="185">
        <v>9.0396000000000001</v>
      </c>
      <c r="R1311" s="185">
        <v>8.4024999999999999</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1053</v>
      </c>
      <c r="B1312" s="181" t="s">
        <v>1059</v>
      </c>
      <c r="C1312" s="181">
        <v>116894</v>
      </c>
      <c r="D1312" s="184">
        <v>44579</v>
      </c>
      <c r="E1312" s="185">
        <v>22.105499999999999</v>
      </c>
      <c r="F1312" s="185">
        <v>12.057499999999999</v>
      </c>
      <c r="G1312" s="185">
        <v>-0.1651</v>
      </c>
      <c r="H1312" s="185">
        <v>3.0209999999999999</v>
      </c>
      <c r="I1312" s="185">
        <v>3.2119</v>
      </c>
      <c r="J1312" s="185">
        <v>1.2501</v>
      </c>
      <c r="K1312" s="185">
        <v>3.1568000000000001</v>
      </c>
      <c r="L1312" s="185">
        <v>5.0220000000000002</v>
      </c>
      <c r="M1312" s="185">
        <v>5.6547000000000001</v>
      </c>
      <c r="N1312" s="185">
        <v>5.3259999999999996</v>
      </c>
      <c r="O1312" s="185">
        <v>7.4543999999999997</v>
      </c>
      <c r="P1312" s="185">
        <v>7.1909999999999998</v>
      </c>
      <c r="Q1312" s="185">
        <v>8.4161999999999999</v>
      </c>
      <c r="R1312" s="185">
        <v>7.6433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1053</v>
      </c>
      <c r="B1313" s="181" t="s">
        <v>1060</v>
      </c>
      <c r="C1313" s="181">
        <v>127304</v>
      </c>
      <c r="D1313" s="184">
        <v>44579</v>
      </c>
      <c r="E1313" s="185">
        <v>15.2508</v>
      </c>
      <c r="F1313" s="185">
        <v>0.23930000000000001</v>
      </c>
      <c r="G1313" s="185">
        <v>-7.4132999999999996</v>
      </c>
      <c r="H1313" s="185">
        <v>-0.64949999999999997</v>
      </c>
      <c r="I1313" s="185">
        <v>-2.7835000000000001</v>
      </c>
      <c r="J1313" s="185">
        <v>-6.3071999999999999</v>
      </c>
      <c r="K1313" s="185">
        <v>1.1009</v>
      </c>
      <c r="L1313" s="185">
        <v>2.5891999999999999</v>
      </c>
      <c r="M1313" s="185">
        <v>3.1594000000000002</v>
      </c>
      <c r="N1313" s="185">
        <v>2.3797999999999999</v>
      </c>
      <c r="O1313" s="185">
        <v>2.1175000000000002</v>
      </c>
      <c r="P1313" s="185">
        <v>3.2248000000000001</v>
      </c>
      <c r="Q1313" s="185">
        <v>5.4942000000000002</v>
      </c>
      <c r="R1313" s="185">
        <v>4.7613000000000003</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1053</v>
      </c>
      <c r="B1314" s="181" t="s">
        <v>1061</v>
      </c>
      <c r="C1314" s="181">
        <v>127305</v>
      </c>
      <c r="D1314" s="184">
        <v>44579</v>
      </c>
      <c r="E1314" s="185">
        <v>16.1355</v>
      </c>
      <c r="F1314" s="185">
        <v>0.67859999999999998</v>
      </c>
      <c r="G1314" s="185">
        <v>-6.8376999999999999</v>
      </c>
      <c r="H1314" s="185">
        <v>-9.69E-2</v>
      </c>
      <c r="I1314" s="185">
        <v>-2.2440000000000002</v>
      </c>
      <c r="J1314" s="185">
        <v>-5.7672999999999996</v>
      </c>
      <c r="K1314" s="185">
        <v>1.6418999999999999</v>
      </c>
      <c r="L1314" s="185">
        <v>3.1484999999999999</v>
      </c>
      <c r="M1314" s="185">
        <v>3.7328000000000001</v>
      </c>
      <c r="N1314" s="185">
        <v>2.9588000000000001</v>
      </c>
      <c r="O1314" s="185">
        <v>2.6983000000000001</v>
      </c>
      <c r="P1314" s="185">
        <v>3.8997999999999999</v>
      </c>
      <c r="Q1314" s="185">
        <v>6.2515999999999998</v>
      </c>
      <c r="R1314" s="185">
        <v>5.3121999999999998</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1053</v>
      </c>
      <c r="B1315" s="181" t="s">
        <v>1062</v>
      </c>
      <c r="C1315" s="181">
        <v>118924</v>
      </c>
      <c r="D1315" s="184">
        <v>44579</v>
      </c>
      <c r="E1315" s="185">
        <v>68.787899999999993</v>
      </c>
      <c r="F1315" s="185">
        <v>-2.5468000000000002</v>
      </c>
      <c r="G1315" s="185">
        <v>-7.6345000000000001</v>
      </c>
      <c r="H1315" s="185">
        <v>-0.6139</v>
      </c>
      <c r="I1315" s="185">
        <v>-2.9794</v>
      </c>
      <c r="J1315" s="185">
        <v>-3.1764999999999999</v>
      </c>
      <c r="K1315" s="185">
        <v>2.3147000000000002</v>
      </c>
      <c r="L1315" s="185">
        <v>3.5905</v>
      </c>
      <c r="M1315" s="185">
        <v>4.2640000000000002</v>
      </c>
      <c r="N1315" s="185">
        <v>3.7059000000000002</v>
      </c>
      <c r="O1315" s="185">
        <v>5.6914999999999996</v>
      </c>
      <c r="P1315" s="185">
        <v>5.3028000000000004</v>
      </c>
      <c r="Q1315" s="185">
        <v>7.2366999999999999</v>
      </c>
      <c r="R1315" s="185">
        <v>6.7412999999999998</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1053</v>
      </c>
      <c r="B1316" s="181" t="s">
        <v>1063</v>
      </c>
      <c r="C1316" s="181">
        <v>100078</v>
      </c>
      <c r="D1316" s="184">
        <v>44579</v>
      </c>
      <c r="E1316" s="185">
        <v>65.573400000000007</v>
      </c>
      <c r="F1316" s="185">
        <v>-2.8386</v>
      </c>
      <c r="G1316" s="185">
        <v>-7.9667000000000003</v>
      </c>
      <c r="H1316" s="185">
        <v>-0.95399999999999996</v>
      </c>
      <c r="I1316" s="185">
        <v>-3.3195999999999999</v>
      </c>
      <c r="J1316" s="185">
        <v>-3.5150000000000001</v>
      </c>
      <c r="K1316" s="185">
        <v>1.9724999999999999</v>
      </c>
      <c r="L1316" s="185">
        <v>3.2345000000000002</v>
      </c>
      <c r="M1316" s="185">
        <v>3.8881000000000001</v>
      </c>
      <c r="N1316" s="185">
        <v>3.3184</v>
      </c>
      <c r="O1316" s="185">
        <v>5.2739000000000003</v>
      </c>
      <c r="P1316" s="185">
        <v>4.8632999999999997</v>
      </c>
      <c r="Q1316" s="185">
        <v>7.8978999999999999</v>
      </c>
      <c r="R1316" s="185">
        <v>6.3531000000000004</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1053</v>
      </c>
      <c r="B1317" s="181" t="s">
        <v>1897</v>
      </c>
      <c r="C1317" s="181"/>
      <c r="D1317" s="184">
        <v>44579</v>
      </c>
      <c r="E1317" s="185">
        <v>65.573400000000007</v>
      </c>
      <c r="F1317" s="185">
        <v>-2.8386</v>
      </c>
      <c r="G1317" s="185">
        <v>-7.9667000000000003</v>
      </c>
      <c r="H1317" s="185">
        <v>-0.95399999999999996</v>
      </c>
      <c r="I1317" s="185">
        <v>-3.3195999999999999</v>
      </c>
      <c r="J1317" s="185">
        <v>-3.5150000000000001</v>
      </c>
      <c r="K1317" s="185">
        <v>1.9724999999999999</v>
      </c>
      <c r="L1317" s="185">
        <v>3.2345000000000002</v>
      </c>
      <c r="M1317" s="185">
        <v>3.8881000000000001</v>
      </c>
      <c r="N1317" s="185">
        <v>3.3184</v>
      </c>
      <c r="O1317" s="185">
        <v>5.2739000000000003</v>
      </c>
      <c r="P1317" s="185">
        <v>4.8632999999999997</v>
      </c>
      <c r="Q1317" s="185">
        <v>7.8978999999999999</v>
      </c>
      <c r="R1317" s="185">
        <v>6.3531000000000004</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1053</v>
      </c>
      <c r="B1318" s="181" t="s">
        <v>1064</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1053</v>
      </c>
      <c r="B1319" s="181" t="s">
        <v>1065</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1053</v>
      </c>
      <c r="B1320" s="181" t="s">
        <v>1794</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1053</v>
      </c>
      <c r="B1321" s="181" t="s">
        <v>1795</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1053</v>
      </c>
      <c r="B1322" s="181" t="s">
        <v>1066</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1053</v>
      </c>
      <c r="B1323" s="181" t="s">
        <v>1067</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1053</v>
      </c>
      <c r="B1324" s="181" t="s">
        <v>1068</v>
      </c>
      <c r="C1324" s="181">
        <v>101989</v>
      </c>
      <c r="D1324" s="184">
        <v>44579</v>
      </c>
      <c r="E1324" s="185">
        <v>45.3551</v>
      </c>
      <c r="F1324" s="185">
        <v>1.2072000000000001</v>
      </c>
      <c r="G1324" s="185">
        <v>-3.62</v>
      </c>
      <c r="H1324" s="185">
        <v>1.2419</v>
      </c>
      <c r="I1324" s="185">
        <v>0.1782</v>
      </c>
      <c r="J1324" s="185">
        <v>-2.1036000000000001</v>
      </c>
      <c r="K1324" s="185">
        <v>2.5503999999999998</v>
      </c>
      <c r="L1324" s="185">
        <v>4.4116</v>
      </c>
      <c r="M1324" s="185">
        <v>5.5651000000000002</v>
      </c>
      <c r="N1324" s="185">
        <v>5.0042</v>
      </c>
      <c r="O1324" s="185">
        <v>7.8803999999999998</v>
      </c>
      <c r="P1324" s="185">
        <v>6.8735999999999997</v>
      </c>
      <c r="Q1324" s="185">
        <v>7.8684000000000003</v>
      </c>
      <c r="R1324" s="185">
        <v>7.2058999999999997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1053</v>
      </c>
      <c r="B1325" s="181" t="s">
        <v>1069</v>
      </c>
      <c r="C1325" s="181">
        <v>119081</v>
      </c>
      <c r="D1325" s="184">
        <v>44579</v>
      </c>
      <c r="E1325" s="185">
        <v>48.071300000000001</v>
      </c>
      <c r="F1325" s="185">
        <v>1.8983000000000001</v>
      </c>
      <c r="G1325" s="185">
        <v>-2.9222999999999999</v>
      </c>
      <c r="H1325" s="185">
        <v>1.9315</v>
      </c>
      <c r="I1325" s="185">
        <v>0.87350000000000005</v>
      </c>
      <c r="J1325" s="185">
        <v>-1.4053</v>
      </c>
      <c r="K1325" s="185">
        <v>3.2778</v>
      </c>
      <c r="L1325" s="185">
        <v>5.1619999999999999</v>
      </c>
      <c r="M1325" s="185">
        <v>6.3563999999999998</v>
      </c>
      <c r="N1325" s="185">
        <v>5.8170000000000002</v>
      </c>
      <c r="O1325" s="185">
        <v>8.7418999999999993</v>
      </c>
      <c r="P1325" s="185">
        <v>7.7115</v>
      </c>
      <c r="Q1325" s="185">
        <v>8.6533999999999995</v>
      </c>
      <c r="R1325" s="185">
        <v>8.0623000000000005</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1053</v>
      </c>
      <c r="B1326" s="181" t="s">
        <v>1070</v>
      </c>
      <c r="C1326" s="181">
        <v>102741</v>
      </c>
      <c r="D1326" s="184">
        <v>44579</v>
      </c>
      <c r="E1326" s="185">
        <v>35.444800000000001</v>
      </c>
      <c r="F1326" s="185">
        <v>8.0340000000000007</v>
      </c>
      <c r="G1326" s="185">
        <v>-4.0400999999999998</v>
      </c>
      <c r="H1326" s="185">
        <v>1.47E-2</v>
      </c>
      <c r="I1326" s="185">
        <v>5.1499999999999997E-2</v>
      </c>
      <c r="J1326" s="185">
        <v>-2.6903999999999999</v>
      </c>
      <c r="K1326" s="185">
        <v>2.2875999999999999</v>
      </c>
      <c r="L1326" s="185">
        <v>4.1830999999999996</v>
      </c>
      <c r="M1326" s="185">
        <v>5.3380999999999998</v>
      </c>
      <c r="N1326" s="185">
        <v>5.3832000000000004</v>
      </c>
      <c r="O1326" s="185">
        <v>8.1773000000000007</v>
      </c>
      <c r="P1326" s="185">
        <v>7.1191000000000004</v>
      </c>
      <c r="Q1326" s="185">
        <v>7.5643000000000002</v>
      </c>
      <c r="R1326" s="185">
        <v>7.5736999999999997</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1053</v>
      </c>
      <c r="B1327" s="181" t="s">
        <v>1071</v>
      </c>
      <c r="C1327" s="181">
        <v>120670</v>
      </c>
      <c r="D1327" s="184">
        <v>44579</v>
      </c>
      <c r="E1327" s="185">
        <v>38.057400000000001</v>
      </c>
      <c r="F1327" s="185">
        <v>8.8255999999999997</v>
      </c>
      <c r="G1327" s="185">
        <v>-3.2837000000000001</v>
      </c>
      <c r="H1327" s="185">
        <v>0.76739999999999997</v>
      </c>
      <c r="I1327" s="185">
        <v>0.80859999999999999</v>
      </c>
      <c r="J1327" s="185">
        <v>-1.9358</v>
      </c>
      <c r="K1327" s="185">
        <v>3.0263</v>
      </c>
      <c r="L1327" s="185">
        <v>4.9085000000000001</v>
      </c>
      <c r="M1327" s="185">
        <v>6.0618999999999996</v>
      </c>
      <c r="N1327" s="185">
        <v>6.1307</v>
      </c>
      <c r="O1327" s="185">
        <v>8.8946000000000005</v>
      </c>
      <c r="P1327" s="185">
        <v>7.9020999999999999</v>
      </c>
      <c r="Q1327" s="185">
        <v>8.8996999999999993</v>
      </c>
      <c r="R1327" s="185">
        <v>8.3019999999999996</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1053</v>
      </c>
      <c r="B1328" s="181" t="s">
        <v>1072</v>
      </c>
      <c r="C1328" s="181">
        <v>118401</v>
      </c>
      <c r="D1328" s="184">
        <v>44579</v>
      </c>
      <c r="E1328" s="185">
        <v>40.066699999999997</v>
      </c>
      <c r="F1328" s="185">
        <v>6.0134999999999996</v>
      </c>
      <c r="G1328" s="185">
        <v>-12.508800000000001</v>
      </c>
      <c r="H1328" s="185">
        <v>2.7604000000000002</v>
      </c>
      <c r="I1328" s="185">
        <v>-2.0091000000000001</v>
      </c>
      <c r="J1328" s="185">
        <v>-3.1143999999999998</v>
      </c>
      <c r="K1328" s="185">
        <v>2.0674000000000001</v>
      </c>
      <c r="L1328" s="185">
        <v>3.2877000000000001</v>
      </c>
      <c r="M1328" s="185">
        <v>4.4908000000000001</v>
      </c>
      <c r="N1328" s="185">
        <v>3.2360000000000002</v>
      </c>
      <c r="O1328" s="185">
        <v>7.9835000000000003</v>
      </c>
      <c r="P1328" s="185">
        <v>7.2568999999999999</v>
      </c>
      <c r="Q1328" s="185">
        <v>8.1769999999999996</v>
      </c>
      <c r="R1328" s="185">
        <v>6.9294000000000002</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1053</v>
      </c>
      <c r="B1329" s="181" t="s">
        <v>1073</v>
      </c>
      <c r="C1329" s="181">
        <v>108728</v>
      </c>
      <c r="D1329" s="184">
        <v>44579</v>
      </c>
      <c r="E1329" s="185">
        <v>37.677900000000001</v>
      </c>
      <c r="F1329" s="185">
        <v>5.2319000000000004</v>
      </c>
      <c r="G1329" s="185">
        <v>-13.2524</v>
      </c>
      <c r="H1329" s="185">
        <v>2.0213000000000001</v>
      </c>
      <c r="I1329" s="185">
        <v>-2.7372999999999998</v>
      </c>
      <c r="J1329" s="185">
        <v>-3.8256999999999999</v>
      </c>
      <c r="K1329" s="185">
        <v>1.3555999999999999</v>
      </c>
      <c r="L1329" s="185">
        <v>2.5739000000000001</v>
      </c>
      <c r="M1329" s="185">
        <v>3.7677999999999998</v>
      </c>
      <c r="N1329" s="185">
        <v>2.5192999999999999</v>
      </c>
      <c r="O1329" s="185">
        <v>7.2672999999999996</v>
      </c>
      <c r="P1329" s="185">
        <v>6.5449000000000002</v>
      </c>
      <c r="Q1329" s="185">
        <v>7.4146999999999998</v>
      </c>
      <c r="R1329" s="185">
        <v>6.2012999999999998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1053</v>
      </c>
      <c r="B1330" s="181" t="s">
        <v>1074</v>
      </c>
      <c r="C1330" s="181">
        <v>121153</v>
      </c>
      <c r="D1330" s="184"/>
      <c r="E1330" s="185"/>
      <c r="F1330" s="185"/>
      <c r="G1330" s="185"/>
      <c r="H1330" s="185"/>
      <c r="I1330" s="185"/>
      <c r="J1330" s="185"/>
      <c r="K1330" s="185"/>
      <c r="L1330" s="185"/>
      <c r="M1330" s="185"/>
      <c r="N1330" s="185"/>
      <c r="O1330" s="185"/>
      <c r="P1330" s="185"/>
      <c r="Q1330" s="185"/>
      <c r="R1330" s="185"/>
      <c r="S1330" s="124" t="s">
        <v>1964</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1053</v>
      </c>
      <c r="B1331" s="181" t="s">
        <v>1075</v>
      </c>
      <c r="C1331" s="181">
        <v>121158</v>
      </c>
      <c r="D1331" s="184"/>
      <c r="E1331" s="185"/>
      <c r="F1331" s="185"/>
      <c r="G1331" s="185"/>
      <c r="H1331" s="185"/>
      <c r="I1331" s="185"/>
      <c r="J1331" s="185"/>
      <c r="K1331" s="185"/>
      <c r="L1331" s="185"/>
      <c r="M1331" s="185"/>
      <c r="N1331" s="185"/>
      <c r="O1331" s="185"/>
      <c r="P1331" s="185"/>
      <c r="Q1331" s="185"/>
      <c r="R1331" s="185"/>
      <c r="S1331" s="124" t="s">
        <v>1964</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1053</v>
      </c>
      <c r="B1332" s="181" t="s">
        <v>1076</v>
      </c>
      <c r="C1332" s="181">
        <v>128009</v>
      </c>
      <c r="D1332" s="184">
        <v>44579</v>
      </c>
      <c r="E1332" s="185">
        <v>18.185600000000001</v>
      </c>
      <c r="F1332" s="185">
        <v>6.6246</v>
      </c>
      <c r="G1332" s="185">
        <v>0.3513</v>
      </c>
      <c r="H1332" s="185">
        <v>6.3155999999999999</v>
      </c>
      <c r="I1332" s="185">
        <v>2.8704000000000001</v>
      </c>
      <c r="J1332" s="185">
        <v>-1.1529</v>
      </c>
      <c r="K1332" s="185">
        <v>2.2930000000000001</v>
      </c>
      <c r="L1332" s="185">
        <v>4.9665999999999997</v>
      </c>
      <c r="M1332" s="185">
        <v>5.7611999999999997</v>
      </c>
      <c r="N1332" s="185">
        <v>4.7508999999999997</v>
      </c>
      <c r="O1332" s="185">
        <v>6.5716000000000001</v>
      </c>
      <c r="P1332" s="185">
        <v>6.2344999999999997</v>
      </c>
      <c r="Q1332" s="185">
        <v>7.9311999999999996</v>
      </c>
      <c r="R1332" s="185">
        <v>6.2752999999999997</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1053</v>
      </c>
      <c r="B1333" s="181" t="s">
        <v>1077</v>
      </c>
      <c r="C1333" s="181">
        <v>128006</v>
      </c>
      <c r="D1333" s="184">
        <v>44579</v>
      </c>
      <c r="E1333" s="185">
        <v>19.5306</v>
      </c>
      <c r="F1333" s="185">
        <v>7.8509000000000002</v>
      </c>
      <c r="G1333" s="185">
        <v>1.4486000000000001</v>
      </c>
      <c r="H1333" s="185">
        <v>7.4058999999999999</v>
      </c>
      <c r="I1333" s="185">
        <v>3.9841000000000002</v>
      </c>
      <c r="J1333" s="185">
        <v>-3.5000000000000003E-2</v>
      </c>
      <c r="K1333" s="185">
        <v>3.4091999999999998</v>
      </c>
      <c r="L1333" s="185">
        <v>6.0444000000000004</v>
      </c>
      <c r="M1333" s="185">
        <v>6.8356000000000003</v>
      </c>
      <c r="N1333" s="185">
        <v>5.8000999999999996</v>
      </c>
      <c r="O1333" s="185">
        <v>7.5551000000000004</v>
      </c>
      <c r="P1333" s="185">
        <v>7.1649000000000003</v>
      </c>
      <c r="Q1333" s="185">
        <v>8.9184999999999999</v>
      </c>
      <c r="R1333" s="185">
        <v>7.3144</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1053</v>
      </c>
      <c r="B1334" s="181" t="s">
        <v>1078</v>
      </c>
      <c r="C1334" s="181">
        <v>133604</v>
      </c>
      <c r="D1334" s="184">
        <v>44579</v>
      </c>
      <c r="E1334" s="185">
        <v>17.443300000000001</v>
      </c>
      <c r="F1334" s="185">
        <v>-3.7660999999999998</v>
      </c>
      <c r="G1334" s="185">
        <v>-6.4821</v>
      </c>
      <c r="H1334" s="185">
        <v>2.0335000000000001</v>
      </c>
      <c r="I1334" s="185">
        <v>0.71760000000000002</v>
      </c>
      <c r="J1334" s="185">
        <v>-1.0844</v>
      </c>
      <c r="K1334" s="185">
        <v>2.8336000000000001</v>
      </c>
      <c r="L1334" s="185">
        <v>4.9691999999999998</v>
      </c>
      <c r="M1334" s="185">
        <v>5.6542000000000003</v>
      </c>
      <c r="N1334" s="185">
        <v>5.5002000000000004</v>
      </c>
      <c r="O1334" s="185">
        <v>8.0380000000000003</v>
      </c>
      <c r="P1334" s="185">
        <v>7.1866000000000003</v>
      </c>
      <c r="Q1334" s="185">
        <v>8.3165999999999993</v>
      </c>
      <c r="R1334" s="185">
        <v>7.7488000000000001</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1053</v>
      </c>
      <c r="B1335" s="181" t="s">
        <v>1079</v>
      </c>
      <c r="C1335" s="181">
        <v>133607</v>
      </c>
      <c r="D1335" s="184">
        <v>44579</v>
      </c>
      <c r="E1335" s="185">
        <v>16.403199999999998</v>
      </c>
      <c r="F1335" s="185">
        <v>-4.6722999999999999</v>
      </c>
      <c r="G1335" s="185">
        <v>-7.3926999999999996</v>
      </c>
      <c r="H1335" s="185">
        <v>1.1128</v>
      </c>
      <c r="I1335" s="185">
        <v>-0.19070000000000001</v>
      </c>
      <c r="J1335" s="185">
        <v>-1.9853000000000001</v>
      </c>
      <c r="K1335" s="185">
        <v>1.9273</v>
      </c>
      <c r="L1335" s="185">
        <v>4.0500999999999996</v>
      </c>
      <c r="M1335" s="185">
        <v>4.7203999999999997</v>
      </c>
      <c r="N1335" s="185">
        <v>4.5561999999999996</v>
      </c>
      <c r="O1335" s="185">
        <v>7.0602999999999998</v>
      </c>
      <c r="P1335" s="185">
        <v>6.2321</v>
      </c>
      <c r="Q1335" s="185">
        <v>7.3646000000000003</v>
      </c>
      <c r="R1335" s="185">
        <v>6.7542</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1053</v>
      </c>
      <c r="B1336" s="181" t="s">
        <v>1080</v>
      </c>
      <c r="C1336" s="181">
        <v>130037</v>
      </c>
      <c r="D1336" s="184">
        <v>44579</v>
      </c>
      <c r="E1336" s="185">
        <v>12.492699999999999</v>
      </c>
      <c r="F1336" s="185">
        <v>-2.3372000000000002</v>
      </c>
      <c r="G1336" s="185">
        <v>-8.3193000000000001</v>
      </c>
      <c r="H1336" s="185">
        <v>-1.7107000000000001</v>
      </c>
      <c r="I1336" s="185">
        <v>-2.9809000000000001</v>
      </c>
      <c r="J1336" s="185">
        <v>-1.7048000000000001</v>
      </c>
      <c r="K1336" s="185">
        <v>0.96140000000000003</v>
      </c>
      <c r="L1336" s="185">
        <v>2.8138000000000001</v>
      </c>
      <c r="M1336" s="185">
        <v>21.9389</v>
      </c>
      <c r="N1336" s="185">
        <v>17.065999999999999</v>
      </c>
      <c r="O1336" s="185">
        <v>-4.8072999999999997</v>
      </c>
      <c r="P1336" s="185">
        <v>-0.84840000000000004</v>
      </c>
      <c r="Q1336" s="185">
        <v>2.9836999999999998</v>
      </c>
      <c r="R1336" s="185">
        <v>-5.3350999999999997</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1053</v>
      </c>
      <c r="B1337" s="181" t="s">
        <v>1081</v>
      </c>
      <c r="C1337" s="181">
        <v>130050</v>
      </c>
      <c r="D1337" s="184">
        <v>44579</v>
      </c>
      <c r="E1337" s="185">
        <v>13.2775</v>
      </c>
      <c r="F1337" s="185">
        <v>-1.6493</v>
      </c>
      <c r="G1337" s="185">
        <v>-7.8280000000000003</v>
      </c>
      <c r="H1337" s="185">
        <v>-1.1778999999999999</v>
      </c>
      <c r="I1337" s="185">
        <v>-2.4325999999999999</v>
      </c>
      <c r="J1337" s="185">
        <v>-1.1586000000000001</v>
      </c>
      <c r="K1337" s="185">
        <v>1.5117</v>
      </c>
      <c r="L1337" s="185">
        <v>3.3704999999999998</v>
      </c>
      <c r="M1337" s="185">
        <v>22.577400000000001</v>
      </c>
      <c r="N1337" s="185">
        <v>17.708300000000001</v>
      </c>
      <c r="O1337" s="185">
        <v>-4.1742999999999997</v>
      </c>
      <c r="P1337" s="185">
        <v>-5.5199999999999999E-2</v>
      </c>
      <c r="Q1337" s="185">
        <v>3.8159000000000001</v>
      </c>
      <c r="R1337" s="185">
        <v>-4.7919</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1053</v>
      </c>
      <c r="B1338" s="181" t="s">
        <v>1082</v>
      </c>
      <c r="C1338" s="181">
        <v>148083</v>
      </c>
      <c r="D1338" s="184">
        <v>44579</v>
      </c>
      <c r="E1338" s="185">
        <v>4.53E-2</v>
      </c>
      <c r="F1338" s="185">
        <v>0</v>
      </c>
      <c r="G1338" s="185">
        <v>0</v>
      </c>
      <c r="H1338" s="185">
        <v>11.536</v>
      </c>
      <c r="I1338" s="185">
        <v>5.7679999999999998</v>
      </c>
      <c r="J1338" s="185">
        <v>10.1615</v>
      </c>
      <c r="K1338" s="185">
        <v>9.8735999999999997</v>
      </c>
      <c r="L1338" s="185">
        <v>10.4964</v>
      </c>
      <c r="M1338" s="185">
        <v>11.033300000000001</v>
      </c>
      <c r="N1338" s="185">
        <v>-16.1111</v>
      </c>
      <c r="O1338" s="185"/>
      <c r="P1338" s="185"/>
      <c r="Q1338" s="185">
        <v>-7.0233999999999996</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1053</v>
      </c>
      <c r="B1339" s="181" t="s">
        <v>1083</v>
      </c>
      <c r="C1339" s="181">
        <v>148080</v>
      </c>
      <c r="D1339" s="184">
        <v>44579</v>
      </c>
      <c r="E1339" s="185">
        <v>4.7699999999999999E-2</v>
      </c>
      <c r="F1339" s="185">
        <v>0</v>
      </c>
      <c r="G1339" s="185">
        <v>19.170200000000001</v>
      </c>
      <c r="H1339" s="185">
        <v>10.9544</v>
      </c>
      <c r="I1339" s="185">
        <v>10.977399999999999</v>
      </c>
      <c r="J1339" s="185">
        <v>12.0829</v>
      </c>
      <c r="K1339" s="185">
        <v>11.115500000000001</v>
      </c>
      <c r="L1339" s="185">
        <v>10.8538</v>
      </c>
      <c r="M1339" s="185">
        <v>11.406000000000001</v>
      </c>
      <c r="N1339" s="185">
        <v>-16.021100000000001</v>
      </c>
      <c r="O1339" s="185"/>
      <c r="P1339" s="185"/>
      <c r="Q1339" s="185">
        <v>-6.9701000000000004</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1053</v>
      </c>
      <c r="B1340" s="181" t="s">
        <v>1084</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1053</v>
      </c>
      <c r="B1341" s="181" t="s">
        <v>1085</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1053</v>
      </c>
      <c r="B1342" s="181" t="s">
        <v>1086</v>
      </c>
      <c r="C1342" s="181">
        <v>119824</v>
      </c>
      <c r="D1342" s="184">
        <v>44579</v>
      </c>
      <c r="E1342" s="185">
        <v>43.366</v>
      </c>
      <c r="F1342" s="185">
        <v>6.0610999999999997</v>
      </c>
      <c r="G1342" s="185">
        <v>-5.6356999999999999</v>
      </c>
      <c r="H1342" s="185">
        <v>3.8986999999999998</v>
      </c>
      <c r="I1342" s="185">
        <v>3.0878000000000001</v>
      </c>
      <c r="J1342" s="185">
        <v>9.4700000000000006E-2</v>
      </c>
      <c r="K1342" s="185">
        <v>3.4253</v>
      </c>
      <c r="L1342" s="185">
        <v>4.4760999999999997</v>
      </c>
      <c r="M1342" s="185">
        <v>5.4298999999999999</v>
      </c>
      <c r="N1342" s="185">
        <v>4.6620999999999997</v>
      </c>
      <c r="O1342" s="185">
        <v>9.4338999999999995</v>
      </c>
      <c r="P1342" s="185">
        <v>8.6097999999999999</v>
      </c>
      <c r="Q1342" s="185">
        <v>9.6684000000000001</v>
      </c>
      <c r="R1342" s="185">
        <v>8.2853999999999992</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1053</v>
      </c>
      <c r="B1343" s="181" t="s">
        <v>1087</v>
      </c>
      <c r="C1343" s="181">
        <v>102053</v>
      </c>
      <c r="D1343" s="184">
        <v>44579</v>
      </c>
      <c r="E1343" s="185">
        <v>40.8568</v>
      </c>
      <c r="F1343" s="185">
        <v>5.4503000000000004</v>
      </c>
      <c r="G1343" s="185">
        <v>-6.1600999999999999</v>
      </c>
      <c r="H1343" s="185">
        <v>3.3586999999999998</v>
      </c>
      <c r="I1343" s="185">
        <v>2.5486</v>
      </c>
      <c r="J1343" s="185">
        <v>-0.43809999999999999</v>
      </c>
      <c r="K1343" s="185">
        <v>2.8904000000000001</v>
      </c>
      <c r="L1343" s="185">
        <v>3.9331999999999998</v>
      </c>
      <c r="M1343" s="185">
        <v>4.8724999999999996</v>
      </c>
      <c r="N1343" s="185">
        <v>4.0923999999999996</v>
      </c>
      <c r="O1343" s="185">
        <v>8.9553999999999991</v>
      </c>
      <c r="P1343" s="185">
        <v>7.9432999999999998</v>
      </c>
      <c r="Q1343" s="185">
        <v>8.0327999999999999</v>
      </c>
      <c r="R1343" s="185">
        <v>7.7412000000000001</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1053</v>
      </c>
      <c r="B1344" s="181" t="s">
        <v>1088</v>
      </c>
      <c r="C1344" s="181">
        <v>100603</v>
      </c>
      <c r="D1344" s="184">
        <v>44579</v>
      </c>
      <c r="E1344" s="185">
        <v>58.86</v>
      </c>
      <c r="F1344" s="185">
        <v>1.1162000000000001</v>
      </c>
      <c r="G1344" s="185">
        <v>-8.0234000000000005</v>
      </c>
      <c r="H1344" s="185">
        <v>-2.8067000000000002</v>
      </c>
      <c r="I1344" s="185">
        <v>-2.3542999999999998</v>
      </c>
      <c r="J1344" s="185">
        <v>-4.6608000000000001</v>
      </c>
      <c r="K1344" s="185">
        <v>-0.35759999999999997</v>
      </c>
      <c r="L1344" s="185">
        <v>1.8197000000000001</v>
      </c>
      <c r="M1344" s="185">
        <v>2.4007000000000001</v>
      </c>
      <c r="N1344" s="185">
        <v>1.8713</v>
      </c>
      <c r="O1344" s="185">
        <v>5.1519000000000004</v>
      </c>
      <c r="P1344" s="185">
        <v>5.0304000000000002</v>
      </c>
      <c r="Q1344" s="185">
        <v>7.6318999999999999</v>
      </c>
      <c r="R1344" s="185">
        <v>3.7591999999999999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1053</v>
      </c>
      <c r="B1345" s="181" t="s">
        <v>1089</v>
      </c>
      <c r="C1345" s="181">
        <v>119675</v>
      </c>
      <c r="D1345" s="184">
        <v>44579</v>
      </c>
      <c r="E1345" s="185">
        <v>63.715899999999998</v>
      </c>
      <c r="F1345" s="185">
        <v>2.0623999999999998</v>
      </c>
      <c r="G1345" s="185">
        <v>-7.0121000000000002</v>
      </c>
      <c r="H1345" s="185">
        <v>-1.7998000000000001</v>
      </c>
      <c r="I1345" s="185">
        <v>-1.3495999999999999</v>
      </c>
      <c r="J1345" s="185">
        <v>-3.6545000000000001</v>
      </c>
      <c r="K1345" s="185">
        <v>0.65300000000000002</v>
      </c>
      <c r="L1345" s="185">
        <v>2.8416999999999999</v>
      </c>
      <c r="M1345" s="185">
        <v>3.444</v>
      </c>
      <c r="N1345" s="185">
        <v>2.9333999999999998</v>
      </c>
      <c r="O1345" s="185">
        <v>6.0964</v>
      </c>
      <c r="P1345" s="185">
        <v>6.0141999999999998</v>
      </c>
      <c r="Q1345" s="185">
        <v>7.4198000000000004</v>
      </c>
      <c r="R1345" s="185">
        <v>4.7552000000000003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1053</v>
      </c>
      <c r="B1346" s="181" t="s">
        <v>1090</v>
      </c>
      <c r="C1346" s="181">
        <v>119127</v>
      </c>
      <c r="D1346" s="184">
        <v>44579</v>
      </c>
      <c r="E1346" s="185">
        <v>32.240099999999998</v>
      </c>
      <c r="F1346" s="185">
        <v>-1.4717</v>
      </c>
      <c r="G1346" s="185">
        <v>-4.9221000000000004</v>
      </c>
      <c r="H1346" s="185">
        <v>1.0190999999999999</v>
      </c>
      <c r="I1346" s="185">
        <v>0.71179999999999999</v>
      </c>
      <c r="J1346" s="185">
        <v>-1.4169</v>
      </c>
      <c r="K1346" s="185">
        <v>3.9157999999999999</v>
      </c>
      <c r="L1346" s="185">
        <v>5.5046999999999997</v>
      </c>
      <c r="M1346" s="185">
        <v>6.6571999999999996</v>
      </c>
      <c r="N1346" s="185">
        <v>6.0187999999999997</v>
      </c>
      <c r="O1346" s="185">
        <v>2.7214999999999998</v>
      </c>
      <c r="P1346" s="185">
        <v>3.8374000000000001</v>
      </c>
      <c r="Q1346" s="185">
        <v>6.7465999999999999</v>
      </c>
      <c r="R1346" s="185">
        <v>8.9307999999999996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1053</v>
      </c>
      <c r="B1347" s="181" t="s">
        <v>1091</v>
      </c>
      <c r="C1347" s="181">
        <v>147385</v>
      </c>
      <c r="D1347" s="184">
        <v>44579</v>
      </c>
      <c r="E1347" s="185">
        <v>2.3980000000000001</v>
      </c>
      <c r="F1347" s="185">
        <v>41.143099999999997</v>
      </c>
      <c r="G1347" s="185">
        <v>14.1012</v>
      </c>
      <c r="H1347" s="185">
        <v>14.609500000000001</v>
      </c>
      <c r="I1347" s="185">
        <v>5.2290999999999999</v>
      </c>
      <c r="J1347" s="185">
        <v>15.036099999999999</v>
      </c>
      <c r="K1347" s="185">
        <v>6.0639000000000003</v>
      </c>
      <c r="L1347" s="185">
        <v>365.77859999999998</v>
      </c>
      <c r="M1347" s="185">
        <v>245.613</v>
      </c>
      <c r="N1347" s="185">
        <v>186.39680000000001</v>
      </c>
      <c r="O1347" s="185"/>
      <c r="P1347" s="185"/>
      <c r="Q1347" s="185">
        <v>23.070499999999999</v>
      </c>
      <c r="R1347" s="185">
        <v>46.380600000000001</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1053</v>
      </c>
      <c r="B1348" s="181" t="s">
        <v>1092</v>
      </c>
      <c r="C1348" s="181">
        <v>101703</v>
      </c>
      <c r="D1348" s="184">
        <v>44579</v>
      </c>
      <c r="E1348" s="185">
        <v>29.4985</v>
      </c>
      <c r="F1348" s="185">
        <v>-2.4744999999999999</v>
      </c>
      <c r="G1348" s="185">
        <v>-5.8426999999999998</v>
      </c>
      <c r="H1348" s="185">
        <v>0.1061</v>
      </c>
      <c r="I1348" s="185">
        <v>-0.19439999999999999</v>
      </c>
      <c r="J1348" s="185">
        <v>-2.323</v>
      </c>
      <c r="K1348" s="185">
        <v>3.0002</v>
      </c>
      <c r="L1348" s="185">
        <v>4.5683999999999996</v>
      </c>
      <c r="M1348" s="185">
        <v>5.7081999999999997</v>
      </c>
      <c r="N1348" s="185">
        <v>5.0298999999999996</v>
      </c>
      <c r="O1348" s="185">
        <v>1.7572000000000001</v>
      </c>
      <c r="P1348" s="185">
        <v>2.8975</v>
      </c>
      <c r="Q1348" s="185">
        <v>5.8087</v>
      </c>
      <c r="R1348" s="185">
        <v>7.9324000000000003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1053</v>
      </c>
      <c r="B1349" s="181" t="s">
        <v>1093</v>
      </c>
      <c r="C1349" s="181">
        <v>147384</v>
      </c>
      <c r="D1349" s="184">
        <v>44579</v>
      </c>
      <c r="E1349" s="185">
        <v>2.2492000000000001</v>
      </c>
      <c r="F1349" s="185">
        <v>40.615099999999998</v>
      </c>
      <c r="G1349" s="185">
        <v>14.2216</v>
      </c>
      <c r="H1349" s="185">
        <v>14.6462</v>
      </c>
      <c r="I1349" s="185">
        <v>5.2266000000000004</v>
      </c>
      <c r="J1349" s="185">
        <v>15.0549</v>
      </c>
      <c r="K1349" s="185">
        <v>6.0529999999999999</v>
      </c>
      <c r="L1349" s="185">
        <v>365.81009999999998</v>
      </c>
      <c r="M1349" s="185">
        <v>245.63419999999999</v>
      </c>
      <c r="N1349" s="185">
        <v>186.4128</v>
      </c>
      <c r="O1349" s="185"/>
      <c r="P1349" s="185"/>
      <c r="Q1349" s="185">
        <v>23.071000000000002</v>
      </c>
      <c r="R1349" s="185">
        <v>46.380600000000001</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1053</v>
      </c>
      <c r="B1350" s="181" t="s">
        <v>1898</v>
      </c>
      <c r="C1350" s="181">
        <v>148479</v>
      </c>
      <c r="D1350" s="184">
        <v>44579</v>
      </c>
      <c r="E1350" s="185">
        <v>10.6358</v>
      </c>
      <c r="F1350" s="185">
        <v>10.6417</v>
      </c>
      <c r="G1350" s="185">
        <v>-3.8591000000000002</v>
      </c>
      <c r="H1350" s="185">
        <v>0.44130000000000003</v>
      </c>
      <c r="I1350" s="185">
        <v>-1.2496</v>
      </c>
      <c r="J1350" s="185">
        <v>-4.0926999999999998</v>
      </c>
      <c r="K1350" s="185">
        <v>1.6368</v>
      </c>
      <c r="L1350" s="185">
        <v>3.7206000000000001</v>
      </c>
      <c r="M1350" s="185">
        <v>4.8396999999999997</v>
      </c>
      <c r="N1350" s="185">
        <v>3.7881999999999998</v>
      </c>
      <c r="O1350" s="185"/>
      <c r="P1350" s="185"/>
      <c r="Q1350" s="185">
        <v>4.6887999999999996</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1053</v>
      </c>
      <c r="B1351" s="181" t="s">
        <v>1899</v>
      </c>
      <c r="C1351" s="181">
        <v>148477</v>
      </c>
      <c r="D1351" s="184">
        <v>44579</v>
      </c>
      <c r="E1351" s="185">
        <v>10.569699999999999</v>
      </c>
      <c r="F1351" s="185">
        <v>11.053800000000001</v>
      </c>
      <c r="G1351" s="185">
        <v>-3.8833000000000002</v>
      </c>
      <c r="H1351" s="185">
        <v>0.44400000000000001</v>
      </c>
      <c r="I1351" s="185">
        <v>-1.282</v>
      </c>
      <c r="J1351" s="185">
        <v>-4.2789000000000001</v>
      </c>
      <c r="K1351" s="185">
        <v>1.2577</v>
      </c>
      <c r="L1351" s="185">
        <v>3.2921999999999998</v>
      </c>
      <c r="M1351" s="185">
        <v>4.3982000000000001</v>
      </c>
      <c r="N1351" s="185">
        <v>3.3458999999999999</v>
      </c>
      <c r="O1351" s="185"/>
      <c r="P1351" s="185"/>
      <c r="Q1351" s="185">
        <v>4.2047999999999996</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1053</v>
      </c>
      <c r="B1352" s="181" t="s">
        <v>1094</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1053</v>
      </c>
      <c r="B1353" s="181" t="s">
        <v>1095</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1053</v>
      </c>
      <c r="B1354" s="181" t="s">
        <v>1096</v>
      </c>
      <c r="C1354" s="181">
        <v>148136</v>
      </c>
      <c r="D1354" s="184">
        <v>44579</v>
      </c>
      <c r="E1354" s="185">
        <v>9.2799999999999994E-2</v>
      </c>
      <c r="F1354" s="185">
        <v>0</v>
      </c>
      <c r="G1354" s="185">
        <v>9.8436000000000003</v>
      </c>
      <c r="H1354" s="185">
        <v>11.262</v>
      </c>
      <c r="I1354" s="185">
        <v>8.4556000000000004</v>
      </c>
      <c r="J1354" s="185">
        <v>9.9184999999999999</v>
      </c>
      <c r="K1354" s="185">
        <v>10.5329</v>
      </c>
      <c r="L1354" s="185">
        <v>10.703799999999999</v>
      </c>
      <c r="M1354" s="185">
        <v>11.083399999999999</v>
      </c>
      <c r="N1354" s="185">
        <v>-15.5596</v>
      </c>
      <c r="O1354" s="185"/>
      <c r="P1354" s="185"/>
      <c r="Q1354" s="185">
        <v>-4.6077000000000004</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1053</v>
      </c>
      <c r="B1355" s="181" t="s">
        <v>1097</v>
      </c>
      <c r="C1355" s="181">
        <v>148138</v>
      </c>
      <c r="D1355" s="184">
        <v>44579</v>
      </c>
      <c r="E1355" s="185">
        <v>8.9399999999999993E-2</v>
      </c>
      <c r="F1355" s="185">
        <v>40.8735</v>
      </c>
      <c r="G1355" s="185">
        <v>10.218400000000001</v>
      </c>
      <c r="H1355" s="185">
        <v>11.6912</v>
      </c>
      <c r="I1355" s="185">
        <v>11.717499999999999</v>
      </c>
      <c r="J1355" s="185">
        <v>10.299099999999999</v>
      </c>
      <c r="K1355" s="185">
        <v>10.9445</v>
      </c>
      <c r="L1355" s="185">
        <v>10.889200000000001</v>
      </c>
      <c r="M1355" s="185">
        <v>11.194000000000001</v>
      </c>
      <c r="N1355" s="185">
        <v>-15.7399</v>
      </c>
      <c r="O1355" s="185"/>
      <c r="P1355" s="185"/>
      <c r="Q1355" s="185">
        <v>-4.6698000000000004</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1053</v>
      </c>
      <c r="B1356" s="181" t="s">
        <v>1098</v>
      </c>
      <c r="C1356" s="181">
        <v>134503</v>
      </c>
      <c r="D1356" s="184">
        <v>44579</v>
      </c>
      <c r="E1356" s="185">
        <v>15.6745</v>
      </c>
      <c r="F1356" s="185">
        <v>-1.1642999999999999</v>
      </c>
      <c r="G1356" s="185">
        <v>-2.9098999999999999</v>
      </c>
      <c r="H1356" s="185">
        <v>2.0966</v>
      </c>
      <c r="I1356" s="185">
        <v>2.0142000000000002</v>
      </c>
      <c r="J1356" s="185">
        <v>0.50960000000000005</v>
      </c>
      <c r="K1356" s="185">
        <v>2.5499000000000001</v>
      </c>
      <c r="L1356" s="185">
        <v>10.7254</v>
      </c>
      <c r="M1356" s="185">
        <v>8.9890000000000008</v>
      </c>
      <c r="N1356" s="185">
        <v>7.2964000000000002</v>
      </c>
      <c r="O1356" s="185">
        <v>4.6711999999999998</v>
      </c>
      <c r="P1356" s="185">
        <v>5.4462999999999999</v>
      </c>
      <c r="Q1356" s="185">
        <v>6.8243999999999998</v>
      </c>
      <c r="R1356" s="185">
        <v>3.9575999999999998</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1053</v>
      </c>
      <c r="B1357" s="181" t="s">
        <v>1099</v>
      </c>
      <c r="C1357" s="181">
        <v>134499</v>
      </c>
      <c r="D1357" s="184">
        <v>44579</v>
      </c>
      <c r="E1357" s="185">
        <v>14.939399999999999</v>
      </c>
      <c r="F1357" s="185">
        <v>-1.4659</v>
      </c>
      <c r="G1357" s="185">
        <v>-3.4802</v>
      </c>
      <c r="H1357" s="185">
        <v>1.5013000000000001</v>
      </c>
      <c r="I1357" s="185">
        <v>1.3969</v>
      </c>
      <c r="J1357" s="185">
        <v>-0.1145</v>
      </c>
      <c r="K1357" s="185">
        <v>1.9187000000000001</v>
      </c>
      <c r="L1357" s="185">
        <v>9.8915000000000006</v>
      </c>
      <c r="M1357" s="185">
        <v>8.2027999999999999</v>
      </c>
      <c r="N1357" s="185">
        <v>6.5373000000000001</v>
      </c>
      <c r="O1357" s="185">
        <v>3.948</v>
      </c>
      <c r="P1357" s="185">
        <v>4.7313999999999998</v>
      </c>
      <c r="Q1357" s="185">
        <v>6.0732999999999997</v>
      </c>
      <c r="R1357" s="185">
        <v>3.3090000000000002</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5.8901717948717947</v>
      </c>
      <c r="G1358" s="187">
        <v>-2.151674358974359</v>
      </c>
      <c r="H1358" s="187">
        <v>2.989728205128205</v>
      </c>
      <c r="I1358" s="187">
        <v>1.3422025641025646</v>
      </c>
      <c r="J1358" s="187">
        <v>0.36090256410256405</v>
      </c>
      <c r="K1358" s="187">
        <v>3.2340487179487174</v>
      </c>
      <c r="L1358" s="187">
        <v>23.411892307692302</v>
      </c>
      <c r="M1358" s="187">
        <v>18.785076923076922</v>
      </c>
      <c r="N1358" s="187">
        <v>12.306812820512823</v>
      </c>
      <c r="O1358" s="187">
        <v>5.387148275862069</v>
      </c>
      <c r="P1358" s="187">
        <v>5.5400137931034497</v>
      </c>
      <c r="Q1358" s="187">
        <v>5.6823923076923073</v>
      </c>
      <c r="R1358" s="187">
        <v>7.2360121212121227</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1.2072000000000001</v>
      </c>
      <c r="G1359" s="187">
        <v>-3.8591000000000002</v>
      </c>
      <c r="H1359" s="187">
        <v>1.5013000000000001</v>
      </c>
      <c r="I1359" s="187">
        <v>0.71179999999999999</v>
      </c>
      <c r="J1359" s="187">
        <v>-1.1586000000000001</v>
      </c>
      <c r="K1359" s="187">
        <v>2.5499000000000001</v>
      </c>
      <c r="L1359" s="187">
        <v>4.4760999999999997</v>
      </c>
      <c r="M1359" s="187">
        <v>5.6542000000000003</v>
      </c>
      <c r="N1359" s="187">
        <v>4.6620999999999997</v>
      </c>
      <c r="O1359" s="187">
        <v>6.0964</v>
      </c>
      <c r="P1359" s="187">
        <v>6.0141999999999998</v>
      </c>
      <c r="Q1359" s="187">
        <v>7.4198000000000004</v>
      </c>
      <c r="R1359" s="187">
        <v>6.9294000000000002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1100</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1101</v>
      </c>
      <c r="B1362" s="181" t="s">
        <v>1102</v>
      </c>
      <c r="C1362" s="181">
        <v>100038</v>
      </c>
      <c r="D1362" s="184">
        <v>44579</v>
      </c>
      <c r="E1362" s="185">
        <v>101.7137</v>
      </c>
      <c r="F1362" s="185">
        <v>-0.50239999999999996</v>
      </c>
      <c r="G1362" s="185">
        <v>-10.1442</v>
      </c>
      <c r="H1362" s="185">
        <v>-0.1333</v>
      </c>
      <c r="I1362" s="185">
        <v>-3.1745000000000001</v>
      </c>
      <c r="J1362" s="185">
        <v>-5.2652999999999999</v>
      </c>
      <c r="K1362" s="185">
        <v>1.7102999999999999</v>
      </c>
      <c r="L1362" s="185">
        <v>4.4161000000000001</v>
      </c>
      <c r="M1362" s="185">
        <v>5.1043000000000003</v>
      </c>
      <c r="N1362" s="185">
        <v>3.9464000000000001</v>
      </c>
      <c r="O1362" s="185">
        <v>8.6184999999999992</v>
      </c>
      <c r="P1362" s="185">
        <v>6.4531999999999998</v>
      </c>
      <c r="Q1362" s="185">
        <v>9.2339000000000002</v>
      </c>
      <c r="R1362" s="185">
        <v>8.0117999999999991</v>
      </c>
      <c r="S1362" s="124" t="s">
        <v>1964</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1101</v>
      </c>
      <c r="B1363" s="181" t="s">
        <v>1103</v>
      </c>
      <c r="C1363" s="181">
        <v>119657</v>
      </c>
      <c r="D1363" s="184">
        <v>44579</v>
      </c>
      <c r="E1363" s="185">
        <v>108.0437</v>
      </c>
      <c r="F1363" s="185">
        <v>-0.1013</v>
      </c>
      <c r="G1363" s="185">
        <v>-9.7443000000000008</v>
      </c>
      <c r="H1363" s="185">
        <v>0.26540000000000002</v>
      </c>
      <c r="I1363" s="185">
        <v>-2.7745000000000002</v>
      </c>
      <c r="J1363" s="185">
        <v>-4.8670999999999998</v>
      </c>
      <c r="K1363" s="185">
        <v>2.1122999999999998</v>
      </c>
      <c r="L1363" s="185">
        <v>4.8251999999999997</v>
      </c>
      <c r="M1363" s="185">
        <v>5.5201000000000002</v>
      </c>
      <c r="N1363" s="185">
        <v>4.3621999999999996</v>
      </c>
      <c r="O1363" s="185">
        <v>9.2246000000000006</v>
      </c>
      <c r="P1363" s="185">
        <v>7.1300999999999997</v>
      </c>
      <c r="Q1363" s="185">
        <v>8.4407999999999994</v>
      </c>
      <c r="R1363" s="185">
        <v>8.4840999999999998</v>
      </c>
      <c r="S1363" s="124" t="s">
        <v>1964</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1101</v>
      </c>
      <c r="B1364" s="181" t="s">
        <v>1104</v>
      </c>
      <c r="C1364" s="181">
        <v>118282</v>
      </c>
      <c r="D1364" s="184">
        <v>44579</v>
      </c>
      <c r="E1364" s="185">
        <v>49.7483</v>
      </c>
      <c r="F1364" s="185">
        <v>4.4027000000000003</v>
      </c>
      <c r="G1364" s="185">
        <v>-8.2649000000000008</v>
      </c>
      <c r="H1364" s="185">
        <v>-0.49259999999999998</v>
      </c>
      <c r="I1364" s="185">
        <v>-3.726</v>
      </c>
      <c r="J1364" s="185">
        <v>-7.2877999999999998</v>
      </c>
      <c r="K1364" s="185">
        <v>1.5484</v>
      </c>
      <c r="L1364" s="185">
        <v>2.7372999999999998</v>
      </c>
      <c r="M1364" s="185">
        <v>3.5038999999999998</v>
      </c>
      <c r="N1364" s="185">
        <v>2.9481999999999999</v>
      </c>
      <c r="O1364" s="185">
        <v>8.3821999999999992</v>
      </c>
      <c r="P1364" s="185">
        <v>6.8917000000000002</v>
      </c>
      <c r="Q1364" s="185">
        <v>8.3130000000000006</v>
      </c>
      <c r="R1364" s="185">
        <v>6.7544000000000004</v>
      </c>
      <c r="S1364" s="124" t="s">
        <v>1964</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1101</v>
      </c>
      <c r="B1365" s="181" t="s">
        <v>1105</v>
      </c>
      <c r="C1365" s="181">
        <v>101588</v>
      </c>
      <c r="D1365" s="184">
        <v>44579</v>
      </c>
      <c r="E1365" s="185">
        <v>46.131900000000002</v>
      </c>
      <c r="F1365" s="185">
        <v>3.3233999999999999</v>
      </c>
      <c r="G1365" s="185">
        <v>-9.3858999999999995</v>
      </c>
      <c r="H1365" s="185">
        <v>-1.6157999999999999</v>
      </c>
      <c r="I1365" s="185">
        <v>-4.8512000000000004</v>
      </c>
      <c r="J1365" s="185">
        <v>-8.4084000000000003</v>
      </c>
      <c r="K1365" s="185">
        <v>0.41930000000000001</v>
      </c>
      <c r="L1365" s="185">
        <v>1.6052</v>
      </c>
      <c r="M1365" s="185">
        <v>2.3612000000000002</v>
      </c>
      <c r="N1365" s="185">
        <v>1.7996000000000001</v>
      </c>
      <c r="O1365" s="185">
        <v>7.2111999999999998</v>
      </c>
      <c r="P1365" s="185">
        <v>5.8324999999999996</v>
      </c>
      <c r="Q1365" s="185">
        <v>8.2241</v>
      </c>
      <c r="R1365" s="185">
        <v>5.5826000000000002</v>
      </c>
      <c r="S1365" s="124" t="s">
        <v>1964</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1101</v>
      </c>
      <c r="B1366" s="181" t="s">
        <v>1106</v>
      </c>
      <c r="C1366" s="181">
        <v>100124</v>
      </c>
      <c r="D1366" s="184">
        <v>44579</v>
      </c>
      <c r="E1366" s="185">
        <v>47.561100000000003</v>
      </c>
      <c r="F1366" s="185">
        <v>9.9025999999999996</v>
      </c>
      <c r="G1366" s="185">
        <v>-14.3667</v>
      </c>
      <c r="H1366" s="185">
        <v>-6.4165999999999999</v>
      </c>
      <c r="I1366" s="185">
        <v>-9.4326000000000008</v>
      </c>
      <c r="J1366" s="185">
        <v>-9.3620000000000001</v>
      </c>
      <c r="K1366" s="185">
        <v>-0.35499999999999998</v>
      </c>
      <c r="L1366" s="185">
        <v>1.8866000000000001</v>
      </c>
      <c r="M1366" s="185">
        <v>2.6913999999999998</v>
      </c>
      <c r="N1366" s="185">
        <v>1.5278</v>
      </c>
      <c r="O1366" s="185">
        <v>6.4762000000000004</v>
      </c>
      <c r="P1366" s="185">
        <v>4.6360000000000001</v>
      </c>
      <c r="Q1366" s="185">
        <v>7.5712000000000002</v>
      </c>
      <c r="R1366" s="185">
        <v>5.2521000000000004</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1101</v>
      </c>
      <c r="B1367" s="181" t="s">
        <v>1107</v>
      </c>
      <c r="C1367" s="181">
        <v>119069</v>
      </c>
      <c r="D1367" s="184">
        <v>44579</v>
      </c>
      <c r="E1367" s="185">
        <v>50.908099999999997</v>
      </c>
      <c r="F1367" s="185">
        <v>11.331799999999999</v>
      </c>
      <c r="G1367" s="185">
        <v>-12.9053</v>
      </c>
      <c r="H1367" s="185">
        <v>-4.9424999999999999</v>
      </c>
      <c r="I1367" s="185">
        <v>-7.9596999999999998</v>
      </c>
      <c r="J1367" s="185">
        <v>-7.8989000000000003</v>
      </c>
      <c r="K1367" s="185">
        <v>1.1175999999999999</v>
      </c>
      <c r="L1367" s="185">
        <v>3.1015999999999999</v>
      </c>
      <c r="M1367" s="185">
        <v>3.8304999999999998</v>
      </c>
      <c r="N1367" s="185">
        <v>2.6385000000000001</v>
      </c>
      <c r="O1367" s="185">
        <v>7.2279</v>
      </c>
      <c r="P1367" s="185">
        <v>5.3197000000000001</v>
      </c>
      <c r="Q1367" s="185">
        <v>7.4916</v>
      </c>
      <c r="R1367" s="185">
        <v>6.1144999999999996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1101</v>
      </c>
      <c r="B1368" s="181" t="s">
        <v>1108</v>
      </c>
      <c r="C1368" s="181">
        <v>101685</v>
      </c>
      <c r="D1368" s="184">
        <v>44579</v>
      </c>
      <c r="E1368" s="185">
        <v>35.231299999999997</v>
      </c>
      <c r="F1368" s="185">
        <v>7.7717000000000001</v>
      </c>
      <c r="G1368" s="185">
        <v>-12.1569</v>
      </c>
      <c r="H1368" s="185">
        <v>-0.222</v>
      </c>
      <c r="I1368" s="185">
        <v>-3.5989</v>
      </c>
      <c r="J1368" s="185">
        <v>-8.1708999999999996</v>
      </c>
      <c r="K1368" s="185">
        <v>0.3765</v>
      </c>
      <c r="L1368" s="185">
        <v>2.9047999999999998</v>
      </c>
      <c r="M1368" s="185">
        <v>3.4546999999999999</v>
      </c>
      <c r="N1368" s="185">
        <v>1.4911000000000001</v>
      </c>
      <c r="O1368" s="185">
        <v>6.8228999999999997</v>
      </c>
      <c r="P1368" s="185">
        <v>5.0960000000000001</v>
      </c>
      <c r="Q1368" s="185">
        <v>6.8080999999999996</v>
      </c>
      <c r="R1368" s="185">
        <v>5.0418000000000003</v>
      </c>
      <c r="S1368" s="124" t="s">
        <v>1964</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1101</v>
      </c>
      <c r="B1369" s="181" t="s">
        <v>1109</v>
      </c>
      <c r="C1369" s="181">
        <v>120059</v>
      </c>
      <c r="D1369" s="184">
        <v>44579</v>
      </c>
      <c r="E1369" s="185">
        <v>37.8491</v>
      </c>
      <c r="F1369" s="185">
        <v>8.5847999999999995</v>
      </c>
      <c r="G1369" s="185">
        <v>-11.341200000000001</v>
      </c>
      <c r="H1369" s="185">
        <v>0.59250000000000003</v>
      </c>
      <c r="I1369" s="185">
        <v>-2.7730000000000001</v>
      </c>
      <c r="J1369" s="185">
        <v>-7.3448000000000002</v>
      </c>
      <c r="K1369" s="185">
        <v>1.2112000000000001</v>
      </c>
      <c r="L1369" s="185">
        <v>3.7521</v>
      </c>
      <c r="M1369" s="185">
        <v>4.3137999999999996</v>
      </c>
      <c r="N1369" s="185">
        <v>2.3422000000000001</v>
      </c>
      <c r="O1369" s="185">
        <v>7.7055999999999996</v>
      </c>
      <c r="P1369" s="185">
        <v>5.9335000000000004</v>
      </c>
      <c r="Q1369" s="185">
        <v>7.2920999999999996</v>
      </c>
      <c r="R1369" s="185">
        <v>5.9241000000000001</v>
      </c>
      <c r="S1369" s="124" t="s">
        <v>1964</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1101</v>
      </c>
      <c r="B1370" s="181" t="s">
        <v>1110</v>
      </c>
      <c r="C1370" s="181">
        <v>109740</v>
      </c>
      <c r="D1370" s="184">
        <v>44579</v>
      </c>
      <c r="E1370" s="185">
        <v>31.688800000000001</v>
      </c>
      <c r="F1370" s="185">
        <v>12.7898</v>
      </c>
      <c r="G1370" s="185">
        <v>-13.341699999999999</v>
      </c>
      <c r="H1370" s="185">
        <v>-6.3765999999999998</v>
      </c>
      <c r="I1370" s="185">
        <v>-7.9969999999999999</v>
      </c>
      <c r="J1370" s="185">
        <v>-9.8097999999999992</v>
      </c>
      <c r="K1370" s="185">
        <v>0.124</v>
      </c>
      <c r="L1370" s="185">
        <v>2.5983000000000001</v>
      </c>
      <c r="M1370" s="185">
        <v>3.2736999999999998</v>
      </c>
      <c r="N1370" s="185">
        <v>2.6128999999999998</v>
      </c>
      <c r="O1370" s="185">
        <v>8.0047999999999995</v>
      </c>
      <c r="P1370" s="185">
        <v>6.6562000000000001</v>
      </c>
      <c r="Q1370" s="185">
        <v>8.9694000000000003</v>
      </c>
      <c r="R1370" s="185">
        <v>6.6441999999999997</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1101</v>
      </c>
      <c r="B1371" s="181" t="s">
        <v>1111</v>
      </c>
      <c r="C1371" s="181">
        <v>120619</v>
      </c>
      <c r="D1371" s="184">
        <v>44579</v>
      </c>
      <c r="E1371" s="185">
        <v>33.036499999999997</v>
      </c>
      <c r="F1371" s="185">
        <v>13.484</v>
      </c>
      <c r="G1371" s="185">
        <v>-12.7155</v>
      </c>
      <c r="H1371" s="185">
        <v>-5.7388000000000003</v>
      </c>
      <c r="I1371" s="185">
        <v>-7.3658000000000001</v>
      </c>
      <c r="J1371" s="185">
        <v>-9.1752000000000002</v>
      </c>
      <c r="K1371" s="185">
        <v>0.76400000000000001</v>
      </c>
      <c r="L1371" s="185">
        <v>3.2480000000000002</v>
      </c>
      <c r="M1371" s="185">
        <v>3.9314</v>
      </c>
      <c r="N1371" s="185">
        <v>3.2717000000000001</v>
      </c>
      <c r="O1371" s="185">
        <v>8.6287000000000003</v>
      </c>
      <c r="P1371" s="185">
        <v>7.2781000000000002</v>
      </c>
      <c r="Q1371" s="185">
        <v>8.4587000000000003</v>
      </c>
      <c r="R1371" s="185">
        <v>7.2759999999999998</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1101</v>
      </c>
      <c r="B1372" s="181" t="s">
        <v>1112</v>
      </c>
      <c r="C1372" s="181">
        <v>118394</v>
      </c>
      <c r="D1372" s="184">
        <v>44579</v>
      </c>
      <c r="E1372" s="185">
        <v>58.070599999999999</v>
      </c>
      <c r="F1372" s="185">
        <v>6.2865000000000002</v>
      </c>
      <c r="G1372" s="185">
        <v>-14.793900000000001</v>
      </c>
      <c r="H1372" s="185">
        <v>1.1136999999999999</v>
      </c>
      <c r="I1372" s="185">
        <v>-3.6987000000000001</v>
      </c>
      <c r="J1372" s="185">
        <v>-5.3041</v>
      </c>
      <c r="K1372" s="185">
        <v>1.1496999999999999</v>
      </c>
      <c r="L1372" s="185">
        <v>2.5482</v>
      </c>
      <c r="M1372" s="185">
        <v>3.9466000000000001</v>
      </c>
      <c r="N1372" s="185">
        <v>2.0459999999999998</v>
      </c>
      <c r="O1372" s="185">
        <v>8.4336000000000002</v>
      </c>
      <c r="P1372" s="185">
        <v>7.0968999999999998</v>
      </c>
      <c r="Q1372" s="185">
        <v>8.5648999999999997</v>
      </c>
      <c r="R1372" s="185">
        <v>6.8444000000000003</v>
      </c>
      <c r="S1372" s="124" t="s">
        <v>1964</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1101</v>
      </c>
      <c r="B1373" s="181" t="s">
        <v>1113</v>
      </c>
      <c r="C1373" s="181">
        <v>108765</v>
      </c>
      <c r="D1373" s="184">
        <v>44579</v>
      </c>
      <c r="E1373" s="185">
        <v>54.304299999999998</v>
      </c>
      <c r="F1373" s="185">
        <v>5.6467999999999998</v>
      </c>
      <c r="G1373" s="185">
        <v>-15.433</v>
      </c>
      <c r="H1373" s="185">
        <v>0.46089999999999998</v>
      </c>
      <c r="I1373" s="185">
        <v>-4.3472</v>
      </c>
      <c r="J1373" s="185">
        <v>-5.9486999999999997</v>
      </c>
      <c r="K1373" s="185">
        <v>0.49959999999999999</v>
      </c>
      <c r="L1373" s="185">
        <v>1.8920999999999999</v>
      </c>
      <c r="M1373" s="185">
        <v>3.28</v>
      </c>
      <c r="N1373" s="185">
        <v>1.3781000000000001</v>
      </c>
      <c r="O1373" s="185">
        <v>7.7704000000000004</v>
      </c>
      <c r="P1373" s="185">
        <v>6.3292999999999999</v>
      </c>
      <c r="Q1373" s="185">
        <v>8.1763999999999992</v>
      </c>
      <c r="R1373" s="185">
        <v>6.1631</v>
      </c>
      <c r="S1373" s="124" t="s">
        <v>1964</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1101</v>
      </c>
      <c r="B1374" s="181" t="s">
        <v>1114</v>
      </c>
      <c r="C1374" s="181">
        <v>100223</v>
      </c>
      <c r="D1374" s="184">
        <v>44579</v>
      </c>
      <c r="E1374" s="185">
        <v>50.906799999999997</v>
      </c>
      <c r="F1374" s="185">
        <v>16.713699999999999</v>
      </c>
      <c r="G1374" s="185">
        <v>-12.4587</v>
      </c>
      <c r="H1374" s="185">
        <v>-2.1194000000000002</v>
      </c>
      <c r="I1374" s="185">
        <v>-5.0552000000000001</v>
      </c>
      <c r="J1374" s="185">
        <v>-6.5096999999999996</v>
      </c>
      <c r="K1374" s="185">
        <v>0.77769999999999995</v>
      </c>
      <c r="L1374" s="185">
        <v>2.4977</v>
      </c>
      <c r="M1374" s="185">
        <v>3.2591000000000001</v>
      </c>
      <c r="N1374" s="185">
        <v>1.4802999999999999</v>
      </c>
      <c r="O1374" s="185">
        <v>1.1323000000000001</v>
      </c>
      <c r="P1374" s="185">
        <v>2.3574000000000002</v>
      </c>
      <c r="Q1374" s="185">
        <v>6.2173999999999996</v>
      </c>
      <c r="R1374" s="185">
        <v>5.5475000000000003</v>
      </c>
      <c r="S1374" s="124" t="s">
        <v>1964</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1101</v>
      </c>
      <c r="B1375" s="181" t="s">
        <v>1115</v>
      </c>
      <c r="C1375" s="181">
        <v>120430</v>
      </c>
      <c r="D1375" s="184">
        <v>44579</v>
      </c>
      <c r="E1375" s="185">
        <v>55.702300000000001</v>
      </c>
      <c r="F1375" s="185">
        <v>17.307300000000001</v>
      </c>
      <c r="G1375" s="185">
        <v>-11.910299999999999</v>
      </c>
      <c r="H1375" s="185">
        <v>-1.5722</v>
      </c>
      <c r="I1375" s="185">
        <v>-4.5088999999999997</v>
      </c>
      <c r="J1375" s="185">
        <v>-5.8367000000000004</v>
      </c>
      <c r="K1375" s="185">
        <v>1.6672</v>
      </c>
      <c r="L1375" s="185">
        <v>3.4559000000000002</v>
      </c>
      <c r="M1375" s="185">
        <v>4.2488999999999999</v>
      </c>
      <c r="N1375" s="185">
        <v>2.4712000000000001</v>
      </c>
      <c r="O1375" s="185">
        <v>2.1395</v>
      </c>
      <c r="P1375" s="185">
        <v>3.3801000000000001</v>
      </c>
      <c r="Q1375" s="185">
        <v>5.5396999999999998</v>
      </c>
      <c r="R1375" s="185">
        <v>6.5928000000000004</v>
      </c>
      <c r="S1375" s="124" t="s">
        <v>1964</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1101</v>
      </c>
      <c r="B1376" s="181" t="s">
        <v>1116</v>
      </c>
      <c r="C1376" s="181">
        <v>119735</v>
      </c>
      <c r="D1376" s="184">
        <v>44579</v>
      </c>
      <c r="E1376" s="185">
        <v>67.604399999999998</v>
      </c>
      <c r="F1376" s="185">
        <v>13.2325</v>
      </c>
      <c r="G1376" s="185">
        <v>-10.4352</v>
      </c>
      <c r="H1376" s="185">
        <v>-0.53210000000000002</v>
      </c>
      <c r="I1376" s="185">
        <v>-3.8969</v>
      </c>
      <c r="J1376" s="185">
        <v>-8.6218000000000004</v>
      </c>
      <c r="K1376" s="185">
        <v>0.60660000000000003</v>
      </c>
      <c r="L1376" s="185">
        <v>5.0933999999999999</v>
      </c>
      <c r="M1376" s="185">
        <v>5.3962000000000003</v>
      </c>
      <c r="N1376" s="185">
        <v>2.9963000000000002</v>
      </c>
      <c r="O1376" s="185">
        <v>9.3408999999999995</v>
      </c>
      <c r="P1376" s="185">
        <v>6.8498999999999999</v>
      </c>
      <c r="Q1376" s="185">
        <v>8.1312999999999995</v>
      </c>
      <c r="R1376" s="185">
        <v>8.1804000000000006</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1101</v>
      </c>
      <c r="B1377" s="181" t="s">
        <v>1117</v>
      </c>
      <c r="C1377" s="181">
        <v>100299</v>
      </c>
      <c r="D1377" s="184">
        <v>44579</v>
      </c>
      <c r="E1377" s="185">
        <v>62.488199999999999</v>
      </c>
      <c r="F1377" s="185">
        <v>12.212</v>
      </c>
      <c r="G1377" s="185">
        <v>-11.375999999999999</v>
      </c>
      <c r="H1377" s="185">
        <v>-1.4681999999999999</v>
      </c>
      <c r="I1377" s="185">
        <v>-4.8308</v>
      </c>
      <c r="J1377" s="185">
        <v>-9.5463000000000005</v>
      </c>
      <c r="K1377" s="185">
        <v>-0.31469999999999998</v>
      </c>
      <c r="L1377" s="185">
        <v>4.1231</v>
      </c>
      <c r="M1377" s="185">
        <v>4.3859000000000004</v>
      </c>
      <c r="N1377" s="185">
        <v>1.9581</v>
      </c>
      <c r="O1377" s="185">
        <v>8.2091999999999992</v>
      </c>
      <c r="P1377" s="185">
        <v>5.8036000000000003</v>
      </c>
      <c r="Q1377" s="185">
        <v>8.6186000000000007</v>
      </c>
      <c r="R1377" s="185">
        <v>7.0547000000000004</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1101</v>
      </c>
      <c r="B1378" s="181" t="s">
        <v>1118</v>
      </c>
      <c r="C1378" s="181">
        <v>120279</v>
      </c>
      <c r="D1378" s="184">
        <v>44579</v>
      </c>
      <c r="E1378" s="185">
        <v>60.642899999999997</v>
      </c>
      <c r="F1378" s="185">
        <v>-4.5136000000000003</v>
      </c>
      <c r="G1378" s="185">
        <v>-8.8992000000000004</v>
      </c>
      <c r="H1378" s="185">
        <v>2.3828</v>
      </c>
      <c r="I1378" s="185">
        <v>-1.2246999999999999</v>
      </c>
      <c r="J1378" s="185">
        <v>-2.5017</v>
      </c>
      <c r="K1378" s="185">
        <v>0.85629999999999995</v>
      </c>
      <c r="L1378" s="185">
        <v>1.6262000000000001</v>
      </c>
      <c r="M1378" s="185">
        <v>2.3420000000000001</v>
      </c>
      <c r="N1378" s="185">
        <v>1.6297999999999999</v>
      </c>
      <c r="O1378" s="185">
        <v>7.1340000000000003</v>
      </c>
      <c r="P1378" s="185">
        <v>5.7282999999999999</v>
      </c>
      <c r="Q1378" s="185">
        <v>7.2252000000000001</v>
      </c>
      <c r="R1378" s="185">
        <v>5.3616999999999999</v>
      </c>
      <c r="S1378" s="124" t="s">
        <v>1964</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1101</v>
      </c>
      <c r="B1379" s="181" t="s">
        <v>1994</v>
      </c>
      <c r="C1379" s="181">
        <v>100315</v>
      </c>
      <c r="D1379" s="184">
        <v>44579</v>
      </c>
      <c r="E1379" s="185">
        <v>57.8324</v>
      </c>
      <c r="F1379" s="185">
        <v>-4.6698000000000004</v>
      </c>
      <c r="G1379" s="185">
        <v>-9.0950000000000006</v>
      </c>
      <c r="H1379" s="185">
        <v>2.1827999999999999</v>
      </c>
      <c r="I1379" s="185">
        <v>-1.4282999999999999</v>
      </c>
      <c r="J1379" s="185">
        <v>-2.7035</v>
      </c>
      <c r="K1379" s="185">
        <v>0.65349999999999997</v>
      </c>
      <c r="L1379" s="185">
        <v>1.4266000000000001</v>
      </c>
      <c r="M1379" s="185">
        <v>2.1501000000000001</v>
      </c>
      <c r="N1379" s="185">
        <v>1.4452</v>
      </c>
      <c r="O1379" s="185">
        <v>6.5438999999999998</v>
      </c>
      <c r="P1379" s="185">
        <v>5.1696</v>
      </c>
      <c r="Q1379" s="185">
        <v>7.9480000000000004</v>
      </c>
      <c r="R1379" s="185">
        <v>4.8103999999999996</v>
      </c>
      <c r="S1379" s="124" t="s">
        <v>1964</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1101</v>
      </c>
      <c r="B1380" s="181" t="s">
        <v>1119</v>
      </c>
      <c r="C1380" s="181">
        <v>100387</v>
      </c>
      <c r="D1380" s="184">
        <v>44579</v>
      </c>
      <c r="E1380" s="185">
        <v>72.088499999999996</v>
      </c>
      <c r="F1380" s="185">
        <v>19.909300000000002</v>
      </c>
      <c r="G1380" s="185">
        <v>-2.9609999999999999</v>
      </c>
      <c r="H1380" s="185">
        <v>-1.2003999999999999</v>
      </c>
      <c r="I1380" s="185">
        <v>-9.0399999999999994E-2</v>
      </c>
      <c r="J1380" s="185">
        <v>-4.3692000000000002</v>
      </c>
      <c r="K1380" s="185">
        <v>-0.63190000000000002</v>
      </c>
      <c r="L1380" s="185">
        <v>2.7221000000000002</v>
      </c>
      <c r="M1380" s="185">
        <v>2.8715999999999999</v>
      </c>
      <c r="N1380" s="185">
        <v>1.4814000000000001</v>
      </c>
      <c r="O1380" s="185">
        <v>7.7573999999999996</v>
      </c>
      <c r="P1380" s="185">
        <v>6.0457999999999998</v>
      </c>
      <c r="Q1380" s="185">
        <v>8.5687999999999995</v>
      </c>
      <c r="R1380" s="185">
        <v>5.7312000000000003</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1101</v>
      </c>
      <c r="B1381" s="181" t="s">
        <v>1120</v>
      </c>
      <c r="C1381" s="181">
        <v>118687</v>
      </c>
      <c r="D1381" s="184">
        <v>44579</v>
      </c>
      <c r="E1381" s="185">
        <v>78.022599999999997</v>
      </c>
      <c r="F1381" s="185">
        <v>21.0169</v>
      </c>
      <c r="G1381" s="185">
        <v>-1.8474999999999999</v>
      </c>
      <c r="H1381" s="185">
        <v>-9.3600000000000003E-2</v>
      </c>
      <c r="I1381" s="185">
        <v>1.0162</v>
      </c>
      <c r="J1381" s="185">
        <v>-3.3104</v>
      </c>
      <c r="K1381" s="185">
        <v>0.46939999999999998</v>
      </c>
      <c r="L1381" s="185">
        <v>3.8508</v>
      </c>
      <c r="M1381" s="185">
        <v>4.0151000000000003</v>
      </c>
      <c r="N1381" s="185">
        <v>2.6345999999999998</v>
      </c>
      <c r="O1381" s="185">
        <v>8.7543000000000006</v>
      </c>
      <c r="P1381" s="185">
        <v>6.9771999999999998</v>
      </c>
      <c r="Q1381" s="185">
        <v>8.3092000000000006</v>
      </c>
      <c r="R1381" s="185">
        <v>6.8022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1101</v>
      </c>
      <c r="B1382" s="181" t="s">
        <v>1121</v>
      </c>
      <c r="C1382" s="181">
        <v>119714</v>
      </c>
      <c r="D1382" s="184">
        <v>44579</v>
      </c>
      <c r="E1382" s="185">
        <v>59.684800000000003</v>
      </c>
      <c r="F1382" s="185">
        <v>12.3574</v>
      </c>
      <c r="G1382" s="185">
        <v>-8.9351000000000003</v>
      </c>
      <c r="H1382" s="185">
        <v>-1.6856</v>
      </c>
      <c r="I1382" s="185">
        <v>-1.2836000000000001</v>
      </c>
      <c r="J1382" s="185">
        <v>-3.6042999999999998</v>
      </c>
      <c r="K1382" s="185">
        <v>1.9706999999999999</v>
      </c>
      <c r="L1382" s="185">
        <v>3.7429000000000001</v>
      </c>
      <c r="M1382" s="185">
        <v>4.7004000000000001</v>
      </c>
      <c r="N1382" s="185">
        <v>4.2046999999999999</v>
      </c>
      <c r="O1382" s="185">
        <v>9.5226000000000006</v>
      </c>
      <c r="P1382" s="185">
        <v>8.0178999999999991</v>
      </c>
      <c r="Q1382" s="185">
        <v>8.5526999999999997</v>
      </c>
      <c r="R1382" s="185">
        <v>7.9043000000000001</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1101</v>
      </c>
      <c r="B1383" s="181" t="s">
        <v>1122</v>
      </c>
      <c r="C1383" s="181">
        <v>100639</v>
      </c>
      <c r="D1383" s="184">
        <v>44579</v>
      </c>
      <c r="E1383" s="185">
        <v>56.610100000000003</v>
      </c>
      <c r="F1383" s="185">
        <v>11.6739</v>
      </c>
      <c r="G1383" s="185">
        <v>-9.5968</v>
      </c>
      <c r="H1383" s="185">
        <v>-2.3477000000000001</v>
      </c>
      <c r="I1383" s="185">
        <v>-1.9466000000000001</v>
      </c>
      <c r="J1383" s="185">
        <v>-4.2636000000000003</v>
      </c>
      <c r="K1383" s="185">
        <v>1.3064</v>
      </c>
      <c r="L1383" s="185">
        <v>3.0697000000000001</v>
      </c>
      <c r="M1383" s="185">
        <v>4.0171999999999999</v>
      </c>
      <c r="N1383" s="185">
        <v>3.5209000000000001</v>
      </c>
      <c r="O1383" s="185">
        <v>8.8452999999999999</v>
      </c>
      <c r="P1383" s="185">
        <v>7.2386999999999997</v>
      </c>
      <c r="Q1383" s="185">
        <v>7.7438000000000002</v>
      </c>
      <c r="R1383" s="185">
        <v>7.2222</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1101</v>
      </c>
      <c r="B1384" s="181" t="s">
        <v>1123</v>
      </c>
      <c r="C1384" s="181">
        <v>119876</v>
      </c>
      <c r="D1384" s="184">
        <v>44579</v>
      </c>
      <c r="E1384" s="185">
        <v>71.632499999999993</v>
      </c>
      <c r="F1384" s="185">
        <v>-9.0167000000000002</v>
      </c>
      <c r="G1384" s="185">
        <v>-14.511699999999999</v>
      </c>
      <c r="H1384" s="185">
        <v>-3.8260999999999998</v>
      </c>
      <c r="I1384" s="185">
        <v>-5.6798999999999999</v>
      </c>
      <c r="J1384" s="185">
        <v>-8.0320999999999998</v>
      </c>
      <c r="K1384" s="185">
        <v>0.92100000000000004</v>
      </c>
      <c r="L1384" s="185">
        <v>2.7481</v>
      </c>
      <c r="M1384" s="185">
        <v>3.5352000000000001</v>
      </c>
      <c r="N1384" s="185">
        <v>2.6023999999999998</v>
      </c>
      <c r="O1384" s="185">
        <v>8.3693000000000008</v>
      </c>
      <c r="P1384" s="185">
        <v>6.6368</v>
      </c>
      <c r="Q1384" s="185">
        <v>8.2804000000000002</v>
      </c>
      <c r="R1384" s="185">
        <v>7.2586000000000004</v>
      </c>
      <c r="S1384" s="124" t="s">
        <v>1964</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1101</v>
      </c>
      <c r="B1385" s="181" t="s">
        <v>1124</v>
      </c>
      <c r="C1385" s="181">
        <v>100418</v>
      </c>
      <c r="D1385" s="184">
        <v>44579</v>
      </c>
      <c r="E1385" s="185">
        <v>66.433099999999996</v>
      </c>
      <c r="F1385" s="185">
        <v>-9.7222000000000008</v>
      </c>
      <c r="G1385" s="185">
        <v>-15.2074</v>
      </c>
      <c r="H1385" s="185">
        <v>-4.5171000000000001</v>
      </c>
      <c r="I1385" s="185">
        <v>-6.3655999999999997</v>
      </c>
      <c r="J1385" s="185">
        <v>-8.6965000000000003</v>
      </c>
      <c r="K1385" s="185">
        <v>0.21929999999999999</v>
      </c>
      <c r="L1385" s="185">
        <v>2.0354999999999999</v>
      </c>
      <c r="M1385" s="185">
        <v>2.8239999999999998</v>
      </c>
      <c r="N1385" s="185">
        <v>1.8519000000000001</v>
      </c>
      <c r="O1385" s="185">
        <v>7.4752999999999998</v>
      </c>
      <c r="P1385" s="185">
        <v>5.6017999999999999</v>
      </c>
      <c r="Q1385" s="185">
        <v>7.9538000000000002</v>
      </c>
      <c r="R1385" s="185">
        <v>6.4179000000000004</v>
      </c>
      <c r="S1385" s="124" t="s">
        <v>1964</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1101</v>
      </c>
      <c r="B1386" s="181" t="s">
        <v>1125</v>
      </c>
      <c r="C1386" s="181">
        <v>148086</v>
      </c>
      <c r="D1386" s="184">
        <v>44579</v>
      </c>
      <c r="E1386" s="185">
        <v>1.8633</v>
      </c>
      <c r="F1386" s="185">
        <v>9.7971000000000004</v>
      </c>
      <c r="G1386" s="185">
        <v>10.2958</v>
      </c>
      <c r="H1386" s="185">
        <v>10.374700000000001</v>
      </c>
      <c r="I1386" s="185">
        <v>10.3954</v>
      </c>
      <c r="J1386" s="185">
        <v>10.440099999999999</v>
      </c>
      <c r="K1386" s="185">
        <v>10.580299999999999</v>
      </c>
      <c r="L1386" s="185">
        <v>10.882300000000001</v>
      </c>
      <c r="M1386" s="185">
        <v>11.186</v>
      </c>
      <c r="N1386" s="185">
        <v>-15.5158</v>
      </c>
      <c r="O1386" s="185"/>
      <c r="P1386" s="185"/>
      <c r="Q1386" s="185">
        <v>-4.5787000000000004</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1101</v>
      </c>
      <c r="B1387" s="181" t="s">
        <v>1126</v>
      </c>
      <c r="C1387" s="181">
        <v>148085</v>
      </c>
      <c r="D1387" s="184">
        <v>44579</v>
      </c>
      <c r="E1387" s="185">
        <v>1.7437</v>
      </c>
      <c r="F1387" s="185">
        <v>10.4693</v>
      </c>
      <c r="G1387" s="185">
        <v>10.478300000000001</v>
      </c>
      <c r="H1387" s="185">
        <v>10.487299999999999</v>
      </c>
      <c r="I1387" s="185">
        <v>10.357699999999999</v>
      </c>
      <c r="J1387" s="185">
        <v>10.4299</v>
      </c>
      <c r="K1387" s="185">
        <v>10.581899999999999</v>
      </c>
      <c r="L1387" s="185">
        <v>10.8803</v>
      </c>
      <c r="M1387" s="185">
        <v>11.1912</v>
      </c>
      <c r="N1387" s="185">
        <v>-15.694000000000001</v>
      </c>
      <c r="O1387" s="185"/>
      <c r="P1387" s="185"/>
      <c r="Q1387" s="185">
        <v>-4.6843000000000004</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1101</v>
      </c>
      <c r="B1388" s="181" t="s">
        <v>1127</v>
      </c>
      <c r="C1388" s="181">
        <v>120689</v>
      </c>
      <c r="D1388" s="184">
        <v>44579</v>
      </c>
      <c r="E1388" s="185">
        <v>59.499600000000001</v>
      </c>
      <c r="F1388" s="185">
        <v>-5.7042000000000002</v>
      </c>
      <c r="G1388" s="185">
        <v>-13.215999999999999</v>
      </c>
      <c r="H1388" s="185">
        <v>-5.1215999999999999</v>
      </c>
      <c r="I1388" s="185">
        <v>-3.0024000000000002</v>
      </c>
      <c r="J1388" s="185">
        <v>-4.7439999999999998</v>
      </c>
      <c r="K1388" s="185">
        <v>-0.32850000000000001</v>
      </c>
      <c r="L1388" s="185">
        <v>17.057500000000001</v>
      </c>
      <c r="M1388" s="185">
        <v>12.7415</v>
      </c>
      <c r="N1388" s="185">
        <v>9.7134999999999998</v>
      </c>
      <c r="O1388" s="185">
        <v>2.0347</v>
      </c>
      <c r="P1388" s="185">
        <v>2.8325999999999998</v>
      </c>
      <c r="Q1388" s="185">
        <v>6.3244999999999996</v>
      </c>
      <c r="R1388" s="185">
        <v>7.6795</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1101</v>
      </c>
      <c r="B1389" s="181" t="s">
        <v>1128</v>
      </c>
      <c r="C1389" s="181">
        <v>100741</v>
      </c>
      <c r="D1389" s="184">
        <v>44579</v>
      </c>
      <c r="E1389" s="185">
        <v>55.299900000000001</v>
      </c>
      <c r="F1389" s="185">
        <v>-5.9394</v>
      </c>
      <c r="G1389" s="185">
        <v>-13.494300000000001</v>
      </c>
      <c r="H1389" s="185">
        <v>-5.4161000000000001</v>
      </c>
      <c r="I1389" s="185">
        <v>-3.2913000000000001</v>
      </c>
      <c r="J1389" s="185">
        <v>-5.0331999999999999</v>
      </c>
      <c r="K1389" s="185">
        <v>-0.61819999999999997</v>
      </c>
      <c r="L1389" s="185">
        <v>16.723800000000001</v>
      </c>
      <c r="M1389" s="185">
        <v>12.3645</v>
      </c>
      <c r="N1389" s="185">
        <v>9.3063000000000002</v>
      </c>
      <c r="O1389" s="185">
        <v>1.3642000000000001</v>
      </c>
      <c r="P1389" s="185">
        <v>2.1240000000000001</v>
      </c>
      <c r="Q1389" s="185">
        <v>7.5137999999999998</v>
      </c>
      <c r="R1389" s="185">
        <v>7.1740000000000004</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6.715853571428573</v>
      </c>
      <c r="G1390" s="187">
        <v>-9.5629857142857162</v>
      </c>
      <c r="H1390" s="187">
        <v>-0.99922142857142837</v>
      </c>
      <c r="I1390" s="187">
        <v>-2.9476571428571439</v>
      </c>
      <c r="J1390" s="187">
        <v>-5.2052142857142849</v>
      </c>
      <c r="K1390" s="187">
        <v>1.4069607142857141</v>
      </c>
      <c r="L1390" s="187">
        <v>4.5518357142857138</v>
      </c>
      <c r="M1390" s="187">
        <v>4.8728750000000005</v>
      </c>
      <c r="N1390" s="187">
        <v>1.658982142857143</v>
      </c>
      <c r="O1390" s="187">
        <v>7.0434423076923078</v>
      </c>
      <c r="P1390" s="187">
        <v>5.7468038461538473</v>
      </c>
      <c r="Q1390" s="187">
        <v>6.9717285714285699</v>
      </c>
      <c r="R1390" s="187">
        <v>6.6088653846153846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9.1909500000000008</v>
      </c>
      <c r="G1391" s="187">
        <v>-11.358599999999999</v>
      </c>
      <c r="H1391" s="187">
        <v>-1.3342999999999998</v>
      </c>
      <c r="I1391" s="187">
        <v>-3.6488</v>
      </c>
      <c r="J1391" s="187">
        <v>-5.8926999999999996</v>
      </c>
      <c r="K1391" s="187">
        <v>0.77085000000000004</v>
      </c>
      <c r="L1391" s="187">
        <v>3.0856500000000002</v>
      </c>
      <c r="M1391" s="187">
        <v>3.9390000000000001</v>
      </c>
      <c r="N1391" s="187">
        <v>2.4066999999999998</v>
      </c>
      <c r="O1391" s="187">
        <v>7.7638999999999996</v>
      </c>
      <c r="P1391" s="187">
        <v>5.9896500000000001</v>
      </c>
      <c r="Q1391" s="187">
        <v>8.0425500000000003</v>
      </c>
      <c r="R1391" s="187">
        <v>6.6993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1129</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1130</v>
      </c>
      <c r="B1394" s="181" t="s">
        <v>1131</v>
      </c>
      <c r="C1394" s="181">
        <v>101592</v>
      </c>
      <c r="D1394" s="184">
        <v>44579</v>
      </c>
      <c r="E1394" s="185">
        <v>489.86</v>
      </c>
      <c r="F1394" s="185">
        <v>-1.7923</v>
      </c>
      <c r="G1394" s="185">
        <v>-1.5159</v>
      </c>
      <c r="H1394" s="185">
        <v>-0.1305</v>
      </c>
      <c r="I1394" s="185">
        <v>1.0542</v>
      </c>
      <c r="J1394" s="185">
        <v>5.5323000000000002</v>
      </c>
      <c r="K1394" s="185">
        <v>-0.72350000000000003</v>
      </c>
      <c r="L1394" s="185">
        <v>17.059799999999999</v>
      </c>
      <c r="M1394" s="185">
        <v>39.94</v>
      </c>
      <c r="N1394" s="185">
        <v>50.753999999999998</v>
      </c>
      <c r="O1394" s="185">
        <v>20.702400000000001</v>
      </c>
      <c r="P1394" s="185">
        <v>14.7164</v>
      </c>
      <c r="Q1394" s="185">
        <v>22.331299999999999</v>
      </c>
      <c r="R1394" s="185">
        <v>29.679099999999998</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1130</v>
      </c>
      <c r="B1395" s="181" t="s">
        <v>1132</v>
      </c>
      <c r="C1395" s="181">
        <v>119620</v>
      </c>
      <c r="D1395" s="184">
        <v>44579</v>
      </c>
      <c r="E1395" s="185">
        <v>529.5</v>
      </c>
      <c r="F1395" s="185">
        <v>-1.7899</v>
      </c>
      <c r="G1395" s="185">
        <v>-1.5048999999999999</v>
      </c>
      <c r="H1395" s="185">
        <v>-0.1132</v>
      </c>
      <c r="I1395" s="185">
        <v>1.0901000000000001</v>
      </c>
      <c r="J1395" s="185">
        <v>5.6169000000000002</v>
      </c>
      <c r="K1395" s="185">
        <v>-0.49980000000000002</v>
      </c>
      <c r="L1395" s="185">
        <v>17.593499999999999</v>
      </c>
      <c r="M1395" s="185">
        <v>40.895699999999998</v>
      </c>
      <c r="N1395" s="185">
        <v>52.0852</v>
      </c>
      <c r="O1395" s="185">
        <v>21.820799999999998</v>
      </c>
      <c r="P1395" s="185">
        <v>15.774900000000001</v>
      </c>
      <c r="Q1395" s="185">
        <v>17.826699999999999</v>
      </c>
      <c r="R1395" s="185">
        <v>30.888300000000001</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1130</v>
      </c>
      <c r="B1396" s="181" t="s">
        <v>1133</v>
      </c>
      <c r="C1396" s="181">
        <v>120505</v>
      </c>
      <c r="D1396" s="184">
        <v>44579</v>
      </c>
      <c r="E1396" s="185">
        <v>79.3</v>
      </c>
      <c r="F1396" s="185">
        <v>-1.6007</v>
      </c>
      <c r="G1396" s="185">
        <v>-1.3190999999999999</v>
      </c>
      <c r="H1396" s="185">
        <v>-0.57669999999999999</v>
      </c>
      <c r="I1396" s="185">
        <v>-0.1134</v>
      </c>
      <c r="J1396" s="185">
        <v>3.4167999999999998</v>
      </c>
      <c r="K1396" s="185">
        <v>-3.1036000000000001</v>
      </c>
      <c r="L1396" s="185">
        <v>13.773300000000001</v>
      </c>
      <c r="M1396" s="185">
        <v>31.6401</v>
      </c>
      <c r="N1396" s="185">
        <v>43.425600000000003</v>
      </c>
      <c r="O1396" s="185">
        <v>28.819900000000001</v>
      </c>
      <c r="P1396" s="185">
        <v>24.6462</v>
      </c>
      <c r="Q1396" s="185">
        <v>21.416</v>
      </c>
      <c r="R1396" s="185">
        <v>33.372199999999999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1130</v>
      </c>
      <c r="B1397" s="181" t="s">
        <v>1134</v>
      </c>
      <c r="C1397" s="181">
        <v>114564</v>
      </c>
      <c r="D1397" s="184">
        <v>44579</v>
      </c>
      <c r="E1397" s="185">
        <v>70.94</v>
      </c>
      <c r="F1397" s="185">
        <v>-1.5952</v>
      </c>
      <c r="G1397" s="185">
        <v>-1.3214999999999999</v>
      </c>
      <c r="H1397" s="185">
        <v>-0.58860000000000001</v>
      </c>
      <c r="I1397" s="185">
        <v>-0.15479999999999999</v>
      </c>
      <c r="J1397" s="185">
        <v>3.3056999999999999</v>
      </c>
      <c r="K1397" s="185">
        <v>-3.4304000000000001</v>
      </c>
      <c r="L1397" s="185">
        <v>12.9978</v>
      </c>
      <c r="M1397" s="185">
        <v>30.308599999999998</v>
      </c>
      <c r="N1397" s="185">
        <v>41.540300000000002</v>
      </c>
      <c r="O1397" s="185">
        <v>27.1096</v>
      </c>
      <c r="P1397" s="185">
        <v>23.1113</v>
      </c>
      <c r="Q1397" s="185">
        <v>19.645700000000001</v>
      </c>
      <c r="R1397" s="185">
        <v>31.584399999999999</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1130</v>
      </c>
      <c r="B1398" s="181" t="s">
        <v>1135</v>
      </c>
      <c r="C1398" s="181">
        <v>113327</v>
      </c>
      <c r="D1398" s="184">
        <v>44579</v>
      </c>
      <c r="E1398" s="185">
        <v>18.43</v>
      </c>
      <c r="F1398" s="185">
        <v>-1.7067000000000001</v>
      </c>
      <c r="G1398" s="185">
        <v>-1.2325999999999999</v>
      </c>
      <c r="H1398" s="185">
        <v>0.1086</v>
      </c>
      <c r="I1398" s="185">
        <v>0.16300000000000001</v>
      </c>
      <c r="J1398" s="185">
        <v>5.0141999999999998</v>
      </c>
      <c r="K1398" s="185">
        <v>-0.59330000000000005</v>
      </c>
      <c r="L1398" s="185">
        <v>19.365300000000001</v>
      </c>
      <c r="M1398" s="185">
        <v>45.118099999999998</v>
      </c>
      <c r="N1398" s="185">
        <v>56.451599999999999</v>
      </c>
      <c r="O1398" s="185">
        <v>28.0105</v>
      </c>
      <c r="P1398" s="185">
        <v>18.967400000000001</v>
      </c>
      <c r="Q1398" s="185">
        <v>5.5602999999999998</v>
      </c>
      <c r="R1398" s="185">
        <v>40.717599999999997</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1130</v>
      </c>
      <c r="B1399" s="181" t="s">
        <v>1136</v>
      </c>
      <c r="C1399" s="181">
        <v>119392</v>
      </c>
      <c r="D1399" s="184">
        <v>44579</v>
      </c>
      <c r="E1399" s="185">
        <v>19.88</v>
      </c>
      <c r="F1399" s="185">
        <v>-1.6815</v>
      </c>
      <c r="G1399" s="185">
        <v>-1.1928000000000001</v>
      </c>
      <c r="H1399" s="185">
        <v>0.15110000000000001</v>
      </c>
      <c r="I1399" s="185">
        <v>0.25209999999999999</v>
      </c>
      <c r="J1399" s="185">
        <v>5.1295999999999999</v>
      </c>
      <c r="K1399" s="185">
        <v>-0.3009</v>
      </c>
      <c r="L1399" s="185">
        <v>20.048300000000001</v>
      </c>
      <c r="M1399" s="185">
        <v>46.283999999999999</v>
      </c>
      <c r="N1399" s="185">
        <v>58.028599999999997</v>
      </c>
      <c r="O1399" s="185">
        <v>29.113099999999999</v>
      </c>
      <c r="P1399" s="185">
        <v>20.046099999999999</v>
      </c>
      <c r="Q1399" s="185">
        <v>11.5022</v>
      </c>
      <c r="R1399" s="185">
        <v>42.0017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1130</v>
      </c>
      <c r="B1400" s="181" t="s">
        <v>1137</v>
      </c>
      <c r="C1400" s="181">
        <v>113566</v>
      </c>
      <c r="D1400" s="184">
        <v>44579</v>
      </c>
      <c r="E1400" s="185">
        <v>59.642000000000003</v>
      </c>
      <c r="F1400" s="185">
        <v>-1.9222999999999999</v>
      </c>
      <c r="G1400" s="185">
        <v>-1.9384999999999999</v>
      </c>
      <c r="H1400" s="185">
        <v>0.1074</v>
      </c>
      <c r="I1400" s="185">
        <v>2.0550999999999999</v>
      </c>
      <c r="J1400" s="185">
        <v>5.4844999999999997</v>
      </c>
      <c r="K1400" s="185">
        <v>-4.1155999999999997</v>
      </c>
      <c r="L1400" s="185">
        <v>8.4282000000000004</v>
      </c>
      <c r="M1400" s="185">
        <v>28.069600000000001</v>
      </c>
      <c r="N1400" s="185">
        <v>43.937600000000003</v>
      </c>
      <c r="O1400" s="185">
        <v>24.7744</v>
      </c>
      <c r="P1400" s="185">
        <v>17.091100000000001</v>
      </c>
      <c r="Q1400" s="185">
        <v>12.025399999999999</v>
      </c>
      <c r="R1400" s="185">
        <v>30.3276</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1130</v>
      </c>
      <c r="B1401" s="181" t="s">
        <v>1138</v>
      </c>
      <c r="C1401" s="181">
        <v>120002</v>
      </c>
      <c r="D1401" s="184">
        <v>44579</v>
      </c>
      <c r="E1401" s="185">
        <v>67.382000000000005</v>
      </c>
      <c r="F1401" s="185">
        <v>-1.9185000000000001</v>
      </c>
      <c r="G1401" s="185">
        <v>-1.9228000000000001</v>
      </c>
      <c r="H1401" s="185">
        <v>0.13669999999999999</v>
      </c>
      <c r="I1401" s="185">
        <v>2.1141000000000001</v>
      </c>
      <c r="J1401" s="185">
        <v>5.6260000000000003</v>
      </c>
      <c r="K1401" s="185">
        <v>-3.74</v>
      </c>
      <c r="L1401" s="185">
        <v>9.2835000000000001</v>
      </c>
      <c r="M1401" s="185">
        <v>29.563300000000002</v>
      </c>
      <c r="N1401" s="185">
        <v>46.149000000000001</v>
      </c>
      <c r="O1401" s="185">
        <v>26.613399999999999</v>
      </c>
      <c r="P1401" s="185">
        <v>18.8873</v>
      </c>
      <c r="Q1401" s="185">
        <v>20.4971</v>
      </c>
      <c r="R1401" s="185">
        <v>32.272100000000002</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1130</v>
      </c>
      <c r="B1402" s="181" t="s">
        <v>1139</v>
      </c>
      <c r="C1402" s="181">
        <v>119071</v>
      </c>
      <c r="D1402" s="184">
        <v>44579</v>
      </c>
      <c r="E1402" s="185">
        <v>101.68300000000001</v>
      </c>
      <c r="F1402" s="185">
        <v>-1.5768</v>
      </c>
      <c r="G1402" s="185">
        <v>-1.1740999999999999</v>
      </c>
      <c r="H1402" s="185">
        <v>0.64729999999999999</v>
      </c>
      <c r="I1402" s="185">
        <v>2.3153000000000001</v>
      </c>
      <c r="J1402" s="185">
        <v>5.9329999999999998</v>
      </c>
      <c r="K1402" s="185">
        <v>-2.9028999999999998</v>
      </c>
      <c r="L1402" s="185">
        <v>8.0056999999999992</v>
      </c>
      <c r="M1402" s="185">
        <v>24.857900000000001</v>
      </c>
      <c r="N1402" s="185">
        <v>31.9102</v>
      </c>
      <c r="O1402" s="185">
        <v>23.3764</v>
      </c>
      <c r="P1402" s="185">
        <v>17.452100000000002</v>
      </c>
      <c r="Q1402" s="185">
        <v>19.5579</v>
      </c>
      <c r="R1402" s="185">
        <v>26.354299999999999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1130</v>
      </c>
      <c r="B1403" s="181" t="s">
        <v>1140</v>
      </c>
      <c r="C1403" s="181">
        <v>104481</v>
      </c>
      <c r="D1403" s="184">
        <v>44579</v>
      </c>
      <c r="E1403" s="185">
        <v>94.563000000000002</v>
      </c>
      <c r="F1403" s="185">
        <v>-1.5799000000000001</v>
      </c>
      <c r="G1403" s="185">
        <v>-1.1859999999999999</v>
      </c>
      <c r="H1403" s="185">
        <v>0.62780000000000002</v>
      </c>
      <c r="I1403" s="185">
        <v>2.2766999999999999</v>
      </c>
      <c r="J1403" s="185">
        <v>5.8414999999999999</v>
      </c>
      <c r="K1403" s="185">
        <v>-3.1463999999999999</v>
      </c>
      <c r="L1403" s="185">
        <v>7.4702000000000002</v>
      </c>
      <c r="M1403" s="185">
        <v>23.9374</v>
      </c>
      <c r="N1403" s="185">
        <v>30.622699999999998</v>
      </c>
      <c r="O1403" s="185">
        <v>22.210799999999999</v>
      </c>
      <c r="P1403" s="185">
        <v>16.3916</v>
      </c>
      <c r="Q1403" s="185">
        <v>15.9414</v>
      </c>
      <c r="R1403" s="185">
        <v>25.159500000000001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1130</v>
      </c>
      <c r="B1404" s="181" t="s">
        <v>1141</v>
      </c>
      <c r="C1404" s="181">
        <v>140228</v>
      </c>
      <c r="D1404" s="184">
        <v>44579</v>
      </c>
      <c r="E1404" s="185">
        <v>57.85</v>
      </c>
      <c r="F1404" s="185">
        <v>-1.7593000000000001</v>
      </c>
      <c r="G1404" s="185">
        <v>-1.3909</v>
      </c>
      <c r="H1404" s="185">
        <v>-5.8700000000000002E-2</v>
      </c>
      <c r="I1404" s="185">
        <v>1.147</v>
      </c>
      <c r="J1404" s="185">
        <v>4.3772000000000002</v>
      </c>
      <c r="K1404" s="185">
        <v>-2.3612000000000002</v>
      </c>
      <c r="L1404" s="185">
        <v>11.200799999999999</v>
      </c>
      <c r="M1404" s="185">
        <v>34.210299999999997</v>
      </c>
      <c r="N1404" s="185">
        <v>49.475499999999997</v>
      </c>
      <c r="O1404" s="185">
        <v>28.884799999999998</v>
      </c>
      <c r="P1404" s="185">
        <v>21.605799999999999</v>
      </c>
      <c r="Q1404" s="185">
        <v>22.546900000000001</v>
      </c>
      <c r="R1404" s="185">
        <v>37.390099999999997</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1130</v>
      </c>
      <c r="B1405" s="181" t="s">
        <v>1142</v>
      </c>
      <c r="C1405" s="181">
        <v>140225</v>
      </c>
      <c r="D1405" s="184">
        <v>44579</v>
      </c>
      <c r="E1405" s="185">
        <v>52.106999999999999</v>
      </c>
      <c r="F1405" s="185">
        <v>-1.7627999999999999</v>
      </c>
      <c r="G1405" s="185">
        <v>-1.4096</v>
      </c>
      <c r="H1405" s="185">
        <v>-9.01E-2</v>
      </c>
      <c r="I1405" s="185">
        <v>1.0864</v>
      </c>
      <c r="J1405" s="185">
        <v>4.2347999999999999</v>
      </c>
      <c r="K1405" s="185">
        <v>-2.7328000000000001</v>
      </c>
      <c r="L1405" s="185">
        <v>10.3588</v>
      </c>
      <c r="M1405" s="185">
        <v>32.702599999999997</v>
      </c>
      <c r="N1405" s="185">
        <v>47.315600000000003</v>
      </c>
      <c r="O1405" s="185">
        <v>26.916</v>
      </c>
      <c r="P1405" s="185">
        <v>20.020800000000001</v>
      </c>
      <c r="Q1405" s="185">
        <v>12.4444</v>
      </c>
      <c r="R1405" s="185">
        <v>35.331299999999999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1130</v>
      </c>
      <c r="B1406" s="181" t="s">
        <v>1143</v>
      </c>
      <c r="C1406" s="181">
        <v>100473</v>
      </c>
      <c r="D1406" s="184">
        <v>44579</v>
      </c>
      <c r="E1406" s="185">
        <v>1541.5788</v>
      </c>
      <c r="F1406" s="185">
        <v>-1.9292</v>
      </c>
      <c r="G1406" s="185">
        <v>-2.0057</v>
      </c>
      <c r="H1406" s="185">
        <v>-0.2321</v>
      </c>
      <c r="I1406" s="185">
        <v>1.2736000000000001</v>
      </c>
      <c r="J1406" s="185">
        <v>3.8517999999999999</v>
      </c>
      <c r="K1406" s="185">
        <v>-5.7476000000000003</v>
      </c>
      <c r="L1406" s="185">
        <v>7.5608000000000004</v>
      </c>
      <c r="M1406" s="185">
        <v>24.770600000000002</v>
      </c>
      <c r="N1406" s="185">
        <v>32.723199999999999</v>
      </c>
      <c r="O1406" s="185">
        <v>18.655200000000001</v>
      </c>
      <c r="P1406" s="185">
        <v>15.085699999999999</v>
      </c>
      <c r="Q1406" s="185">
        <v>19.597799999999999</v>
      </c>
      <c r="R1406" s="185">
        <v>24.019500000000001</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1130</v>
      </c>
      <c r="B1407" s="181" t="s">
        <v>1144</v>
      </c>
      <c r="C1407" s="181">
        <v>118533</v>
      </c>
      <c r="D1407" s="184">
        <v>44579</v>
      </c>
      <c r="E1407" s="185">
        <v>1683.6838</v>
      </c>
      <c r="F1407" s="185">
        <v>-1.9271</v>
      </c>
      <c r="G1407" s="185">
        <v>-1.9975000000000001</v>
      </c>
      <c r="H1407" s="185">
        <v>-0.21729999999999999</v>
      </c>
      <c r="I1407" s="185">
        <v>1.3042</v>
      </c>
      <c r="J1407" s="185">
        <v>3.9215</v>
      </c>
      <c r="K1407" s="185">
        <v>-5.5658000000000003</v>
      </c>
      <c r="L1407" s="185">
        <v>7.9809000000000001</v>
      </c>
      <c r="M1407" s="185">
        <v>25.513200000000001</v>
      </c>
      <c r="N1407" s="185">
        <v>33.775100000000002</v>
      </c>
      <c r="O1407" s="185">
        <v>19.665900000000001</v>
      </c>
      <c r="P1407" s="185">
        <v>16.144300000000001</v>
      </c>
      <c r="Q1407" s="185">
        <v>19.598800000000001</v>
      </c>
      <c r="R1407" s="185">
        <v>25.0246</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1130</v>
      </c>
      <c r="B1408" s="181" t="s">
        <v>1145</v>
      </c>
      <c r="C1408" s="181">
        <v>105758</v>
      </c>
      <c r="D1408" s="184">
        <v>44579</v>
      </c>
      <c r="E1408" s="185">
        <v>94.6</v>
      </c>
      <c r="F1408" s="185">
        <v>-1.5373000000000001</v>
      </c>
      <c r="G1408" s="185">
        <v>-1.1474</v>
      </c>
      <c r="H1408" s="185">
        <v>0.62549999999999994</v>
      </c>
      <c r="I1408" s="185">
        <v>2.3001</v>
      </c>
      <c r="J1408" s="185">
        <v>5.9326999999999996</v>
      </c>
      <c r="K1408" s="185">
        <v>-2.6147999999999998</v>
      </c>
      <c r="L1408" s="185">
        <v>11.061500000000001</v>
      </c>
      <c r="M1408" s="185">
        <v>29.231400000000001</v>
      </c>
      <c r="N1408" s="185">
        <v>42.682600000000001</v>
      </c>
      <c r="O1408" s="185">
        <v>21.685199999999998</v>
      </c>
      <c r="P1408" s="185">
        <v>16.203499999999998</v>
      </c>
      <c r="Q1408" s="185">
        <v>16.665500000000002</v>
      </c>
      <c r="R1408" s="185">
        <v>29.635000000000002</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1130</v>
      </c>
      <c r="B1409" s="181" t="s">
        <v>1146</v>
      </c>
      <c r="C1409" s="181">
        <v>118989</v>
      </c>
      <c r="D1409" s="184">
        <v>44579</v>
      </c>
      <c r="E1409" s="185">
        <v>101.761</v>
      </c>
      <c r="F1409" s="185">
        <v>-1.5346</v>
      </c>
      <c r="G1409" s="185">
        <v>-1.1395999999999999</v>
      </c>
      <c r="H1409" s="185">
        <v>0.64090000000000003</v>
      </c>
      <c r="I1409" s="185">
        <v>2.331</v>
      </c>
      <c r="J1409" s="185">
        <v>6.0044000000000004</v>
      </c>
      <c r="K1409" s="185">
        <v>-2.4409000000000001</v>
      </c>
      <c r="L1409" s="185">
        <v>11.457800000000001</v>
      </c>
      <c r="M1409" s="185">
        <v>29.9099</v>
      </c>
      <c r="N1409" s="185">
        <v>43.6815</v>
      </c>
      <c r="O1409" s="185">
        <v>22.5305</v>
      </c>
      <c r="P1409" s="185">
        <v>17.180499999999999</v>
      </c>
      <c r="Q1409" s="185">
        <v>20.616900000000001</v>
      </c>
      <c r="R1409" s="185">
        <v>30.537099999999999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1130</v>
      </c>
      <c r="B1410" s="181" t="s">
        <v>1147</v>
      </c>
      <c r="C1410" s="181">
        <v>102528</v>
      </c>
      <c r="D1410" s="184">
        <v>44579</v>
      </c>
      <c r="E1410" s="185">
        <v>167.73</v>
      </c>
      <c r="F1410" s="185">
        <v>-1.6131</v>
      </c>
      <c r="G1410" s="185">
        <v>-1.4802</v>
      </c>
      <c r="H1410" s="185">
        <v>0.1852</v>
      </c>
      <c r="I1410" s="185">
        <v>1.6545000000000001</v>
      </c>
      <c r="J1410" s="185">
        <v>4.4786000000000001</v>
      </c>
      <c r="K1410" s="185">
        <v>-1.1434</v>
      </c>
      <c r="L1410" s="185">
        <v>9.8069000000000006</v>
      </c>
      <c r="M1410" s="185">
        <v>33.267099999999999</v>
      </c>
      <c r="N1410" s="185">
        <v>44.482700000000001</v>
      </c>
      <c r="O1410" s="185">
        <v>21.562899999999999</v>
      </c>
      <c r="P1410" s="185">
        <v>16.784199999999998</v>
      </c>
      <c r="Q1410" s="185">
        <v>17.7745</v>
      </c>
      <c r="R1410" s="185">
        <v>30.398199999999999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1130</v>
      </c>
      <c r="B1411" s="181" t="s">
        <v>1148</v>
      </c>
      <c r="C1411" s="181">
        <v>120381</v>
      </c>
      <c r="D1411" s="184">
        <v>44579</v>
      </c>
      <c r="E1411" s="185">
        <v>182.27</v>
      </c>
      <c r="F1411" s="185">
        <v>-1.6138999999999999</v>
      </c>
      <c r="G1411" s="185">
        <v>-1.4702999999999999</v>
      </c>
      <c r="H1411" s="185">
        <v>0.2034</v>
      </c>
      <c r="I1411" s="185">
        <v>1.6904999999999999</v>
      </c>
      <c r="J1411" s="185">
        <v>4.5666000000000002</v>
      </c>
      <c r="K1411" s="185">
        <v>-0.91869999999999996</v>
      </c>
      <c r="L1411" s="185">
        <v>10.3263</v>
      </c>
      <c r="M1411" s="185">
        <v>34.229300000000002</v>
      </c>
      <c r="N1411" s="185">
        <v>45.8277</v>
      </c>
      <c r="O1411" s="185">
        <v>22.7058</v>
      </c>
      <c r="P1411" s="185">
        <v>17.969200000000001</v>
      </c>
      <c r="Q1411" s="185">
        <v>20.338699999999999</v>
      </c>
      <c r="R1411" s="185">
        <v>31.604500000000002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1130</v>
      </c>
      <c r="B1412" s="181" t="s">
        <v>1149</v>
      </c>
      <c r="C1412" s="181">
        <v>140460</v>
      </c>
      <c r="D1412" s="184">
        <v>44579</v>
      </c>
      <c r="E1412" s="185">
        <v>18.010000000000002</v>
      </c>
      <c r="F1412" s="185">
        <v>-2.2258</v>
      </c>
      <c r="G1412" s="185">
        <v>-2.1196000000000002</v>
      </c>
      <c r="H1412" s="185">
        <v>-0.77129999999999999</v>
      </c>
      <c r="I1412" s="185">
        <v>0.89639999999999997</v>
      </c>
      <c r="J1412" s="185">
        <v>5.0145999999999997</v>
      </c>
      <c r="K1412" s="185">
        <v>-5.4592999999999998</v>
      </c>
      <c r="L1412" s="185">
        <v>9.8170999999999999</v>
      </c>
      <c r="M1412" s="185">
        <v>27.099499999999999</v>
      </c>
      <c r="N1412" s="185">
        <v>38.538499999999999</v>
      </c>
      <c r="O1412" s="185">
        <v>19.6463</v>
      </c>
      <c r="P1412" s="185"/>
      <c r="Q1412" s="185">
        <v>12.530799999999999</v>
      </c>
      <c r="R1412" s="185">
        <v>28.6891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1130</v>
      </c>
      <c r="B1413" s="181" t="s">
        <v>1150</v>
      </c>
      <c r="C1413" s="181">
        <v>140461</v>
      </c>
      <c r="D1413" s="184">
        <v>44579</v>
      </c>
      <c r="E1413" s="185">
        <v>19.5</v>
      </c>
      <c r="F1413" s="185">
        <v>-2.1576</v>
      </c>
      <c r="G1413" s="185">
        <v>-2.0592999999999999</v>
      </c>
      <c r="H1413" s="185">
        <v>-0.71279999999999999</v>
      </c>
      <c r="I1413" s="185">
        <v>0.93169999999999997</v>
      </c>
      <c r="J1413" s="185">
        <v>5.1212999999999997</v>
      </c>
      <c r="K1413" s="185">
        <v>-5.2018000000000004</v>
      </c>
      <c r="L1413" s="185">
        <v>10.419</v>
      </c>
      <c r="M1413" s="185">
        <v>28.120899999999999</v>
      </c>
      <c r="N1413" s="185">
        <v>39.7849</v>
      </c>
      <c r="O1413" s="185">
        <v>20.895800000000001</v>
      </c>
      <c r="P1413" s="185"/>
      <c r="Q1413" s="185">
        <v>14.34</v>
      </c>
      <c r="R1413" s="185">
        <v>29.7302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1130</v>
      </c>
      <c r="B1414" s="181" t="s">
        <v>1151</v>
      </c>
      <c r="C1414" s="181">
        <v>105503</v>
      </c>
      <c r="D1414" s="184">
        <v>44579</v>
      </c>
      <c r="E1414" s="185">
        <v>91.28</v>
      </c>
      <c r="F1414" s="185">
        <v>-1.4786999999999999</v>
      </c>
      <c r="G1414" s="185">
        <v>-1.2121</v>
      </c>
      <c r="H1414" s="185">
        <v>0.20860000000000001</v>
      </c>
      <c r="I1414" s="185">
        <v>0.97350000000000003</v>
      </c>
      <c r="J1414" s="185">
        <v>4.8231999999999999</v>
      </c>
      <c r="K1414" s="185">
        <v>-1.0729</v>
      </c>
      <c r="L1414" s="185">
        <v>11.9313</v>
      </c>
      <c r="M1414" s="185">
        <v>34.989600000000003</v>
      </c>
      <c r="N1414" s="185">
        <v>42.469200000000001</v>
      </c>
      <c r="O1414" s="185">
        <v>24.414400000000001</v>
      </c>
      <c r="P1414" s="185">
        <v>19.678799999999999</v>
      </c>
      <c r="Q1414" s="185">
        <v>16.160599999999999</v>
      </c>
      <c r="R1414" s="185">
        <v>31.4223</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1130</v>
      </c>
      <c r="B1415" s="181" t="s">
        <v>1152</v>
      </c>
      <c r="C1415" s="181">
        <v>120403</v>
      </c>
      <c r="D1415" s="184">
        <v>44579</v>
      </c>
      <c r="E1415" s="185">
        <v>104.82</v>
      </c>
      <c r="F1415" s="185">
        <v>-1.4757</v>
      </c>
      <c r="G1415" s="185">
        <v>-1.1971000000000001</v>
      </c>
      <c r="H1415" s="185">
        <v>0.23910000000000001</v>
      </c>
      <c r="I1415" s="185">
        <v>1.0410999999999999</v>
      </c>
      <c r="J1415" s="185">
        <v>4.9669999999999996</v>
      </c>
      <c r="K1415" s="185">
        <v>-0.7198</v>
      </c>
      <c r="L1415" s="185">
        <v>12.746</v>
      </c>
      <c r="M1415" s="185">
        <v>36.4666</v>
      </c>
      <c r="N1415" s="185">
        <v>44.579300000000003</v>
      </c>
      <c r="O1415" s="185">
        <v>26.2469</v>
      </c>
      <c r="P1415" s="185">
        <v>21.584199999999999</v>
      </c>
      <c r="Q1415" s="185">
        <v>21.750900000000001</v>
      </c>
      <c r="R1415" s="185">
        <v>33.308900000000001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1130</v>
      </c>
      <c r="B1416" s="181" t="s">
        <v>1900</v>
      </c>
      <c r="C1416" s="181">
        <v>148733</v>
      </c>
      <c r="D1416" s="184">
        <v>44579</v>
      </c>
      <c r="E1416" s="185">
        <v>11.783099999999999</v>
      </c>
      <c r="F1416" s="185">
        <v>-1.6057999999999999</v>
      </c>
      <c r="G1416" s="185">
        <v>-1.2163999999999999</v>
      </c>
      <c r="H1416" s="185">
        <v>-0.15079999999999999</v>
      </c>
      <c r="I1416" s="185">
        <v>0.55300000000000005</v>
      </c>
      <c r="J1416" s="185">
        <v>2.3203</v>
      </c>
      <c r="K1416" s="185">
        <v>-6.9816000000000003</v>
      </c>
      <c r="L1416" s="185">
        <v>1.6195999999999999</v>
      </c>
      <c r="M1416" s="185">
        <v>18.418399999999998</v>
      </c>
      <c r="N1416" s="185"/>
      <c r="O1416" s="185"/>
      <c r="P1416" s="185"/>
      <c r="Q1416" s="185">
        <v>17.831</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1130</v>
      </c>
      <c r="B1417" s="181" t="s">
        <v>1901</v>
      </c>
      <c r="C1417" s="181">
        <v>148732</v>
      </c>
      <c r="D1417" s="184">
        <v>44579</v>
      </c>
      <c r="E1417" s="185">
        <v>11.546099999999999</v>
      </c>
      <c r="F1417" s="185">
        <v>-1.6113999999999999</v>
      </c>
      <c r="G1417" s="185">
        <v>-1.2419</v>
      </c>
      <c r="H1417" s="185">
        <v>-0.19539999999999999</v>
      </c>
      <c r="I1417" s="185">
        <v>0.46460000000000001</v>
      </c>
      <c r="J1417" s="185">
        <v>2.1137000000000001</v>
      </c>
      <c r="K1417" s="185">
        <v>-7.5186999999999999</v>
      </c>
      <c r="L1417" s="185">
        <v>0.43490000000000001</v>
      </c>
      <c r="M1417" s="185">
        <v>16.3523</v>
      </c>
      <c r="N1417" s="185"/>
      <c r="O1417" s="185"/>
      <c r="P1417" s="185"/>
      <c r="Q1417" s="185">
        <v>15.461</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1130</v>
      </c>
      <c r="B1418" s="181" t="s">
        <v>1153</v>
      </c>
      <c r="C1418" s="181">
        <v>104908</v>
      </c>
      <c r="D1418" s="184">
        <v>44579</v>
      </c>
      <c r="E1418" s="185">
        <v>74.78</v>
      </c>
      <c r="F1418" s="185">
        <v>-1.6363000000000001</v>
      </c>
      <c r="G1418" s="185">
        <v>-1.0192000000000001</v>
      </c>
      <c r="H1418" s="185">
        <v>0.3785</v>
      </c>
      <c r="I1418" s="185">
        <v>1.7097</v>
      </c>
      <c r="J1418" s="185">
        <v>4.5815999999999999</v>
      </c>
      <c r="K1418" s="185">
        <v>-0.2162</v>
      </c>
      <c r="L1418" s="185">
        <v>12.775</v>
      </c>
      <c r="M1418" s="185">
        <v>30.147200000000002</v>
      </c>
      <c r="N1418" s="185">
        <v>47.410800000000002</v>
      </c>
      <c r="O1418" s="185">
        <v>26.627700000000001</v>
      </c>
      <c r="P1418" s="185">
        <v>19.253399999999999</v>
      </c>
      <c r="Q1418" s="185">
        <v>14.544499999999999</v>
      </c>
      <c r="R1418" s="185">
        <v>32.185600000000001</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1130</v>
      </c>
      <c r="B1419" s="181" t="s">
        <v>1154</v>
      </c>
      <c r="C1419" s="181">
        <v>119775</v>
      </c>
      <c r="D1419" s="184">
        <v>44579</v>
      </c>
      <c r="E1419" s="185">
        <v>83.176000000000002</v>
      </c>
      <c r="F1419" s="185">
        <v>-1.6332</v>
      </c>
      <c r="G1419" s="185">
        <v>-1.0068999999999999</v>
      </c>
      <c r="H1419" s="185">
        <v>0.40200000000000002</v>
      </c>
      <c r="I1419" s="185">
        <v>1.7567999999999999</v>
      </c>
      <c r="J1419" s="185">
        <v>4.6950000000000003</v>
      </c>
      <c r="K1419" s="185">
        <v>9.3899999999999997E-2</v>
      </c>
      <c r="L1419" s="185">
        <v>13.488899999999999</v>
      </c>
      <c r="M1419" s="185">
        <v>31.385200000000001</v>
      </c>
      <c r="N1419" s="185">
        <v>49.274900000000002</v>
      </c>
      <c r="O1419" s="185">
        <v>28.240300000000001</v>
      </c>
      <c r="P1419" s="185">
        <v>20.761600000000001</v>
      </c>
      <c r="Q1419" s="185">
        <v>21.839099999999998</v>
      </c>
      <c r="R1419" s="185">
        <v>33.875799999999998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1130</v>
      </c>
      <c r="B1420" s="181" t="s">
        <v>1155</v>
      </c>
      <c r="C1420" s="181">
        <v>119807</v>
      </c>
      <c r="D1420" s="184">
        <v>44579</v>
      </c>
      <c r="E1420" s="185">
        <v>228.97</v>
      </c>
      <c r="F1420" s="185">
        <v>-1.7126999999999999</v>
      </c>
      <c r="G1420" s="185">
        <v>-1.5013000000000001</v>
      </c>
      <c r="H1420" s="185">
        <v>-0.1439</v>
      </c>
      <c r="I1420" s="185">
        <v>0.8145</v>
      </c>
      <c r="J1420" s="185">
        <v>4.1577999999999999</v>
      </c>
      <c r="K1420" s="185">
        <v>-4.6673</v>
      </c>
      <c r="L1420" s="185">
        <v>6.5918999999999999</v>
      </c>
      <c r="M1420" s="185">
        <v>21.090499999999999</v>
      </c>
      <c r="N1420" s="185">
        <v>33.354700000000001</v>
      </c>
      <c r="O1420" s="185">
        <v>18.493600000000001</v>
      </c>
      <c r="P1420" s="185">
        <v>16.1541</v>
      </c>
      <c r="Q1420" s="185">
        <v>20.3323</v>
      </c>
      <c r="R1420" s="185">
        <v>23.941199999999998</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1130</v>
      </c>
      <c r="B1421" s="181" t="s">
        <v>1156</v>
      </c>
      <c r="C1421" s="181">
        <v>112496</v>
      </c>
      <c r="D1421" s="184">
        <v>44579</v>
      </c>
      <c r="E1421" s="185">
        <v>210.4</v>
      </c>
      <c r="F1421" s="185">
        <v>-1.7143999999999999</v>
      </c>
      <c r="G1421" s="185">
        <v>-1.512</v>
      </c>
      <c r="H1421" s="185">
        <v>-0.1661</v>
      </c>
      <c r="I1421" s="185">
        <v>0.77110000000000001</v>
      </c>
      <c r="J1421" s="185">
        <v>4.0553999999999997</v>
      </c>
      <c r="K1421" s="185">
        <v>-4.9382999999999999</v>
      </c>
      <c r="L1421" s="185">
        <v>5.9736000000000002</v>
      </c>
      <c r="M1421" s="185">
        <v>20.0365</v>
      </c>
      <c r="N1421" s="185">
        <v>31.8461</v>
      </c>
      <c r="O1421" s="185">
        <v>17.119299999999999</v>
      </c>
      <c r="P1421" s="185">
        <v>14.928900000000001</v>
      </c>
      <c r="Q1421" s="185">
        <v>19.068899999999999</v>
      </c>
      <c r="R1421" s="185">
        <v>22.509799999999998</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1130</v>
      </c>
      <c r="B1422" s="181" t="s">
        <v>1157</v>
      </c>
      <c r="C1422" s="181">
        <v>142110</v>
      </c>
      <c r="D1422" s="184">
        <v>44579</v>
      </c>
      <c r="E1422" s="185">
        <v>19.543600000000001</v>
      </c>
      <c r="F1422" s="185">
        <v>-1.7425999999999999</v>
      </c>
      <c r="G1422" s="185">
        <v>-1.4209000000000001</v>
      </c>
      <c r="H1422" s="185">
        <v>0.45750000000000002</v>
      </c>
      <c r="I1422" s="185">
        <v>2.1231</v>
      </c>
      <c r="J1422" s="185">
        <v>6.7571000000000003</v>
      </c>
      <c r="K1422" s="185">
        <v>-1.8900999999999999</v>
      </c>
      <c r="L1422" s="185">
        <v>12.519399999999999</v>
      </c>
      <c r="M1422" s="185">
        <v>37.126899999999999</v>
      </c>
      <c r="N1422" s="185">
        <v>55.775500000000001</v>
      </c>
      <c r="O1422" s="185">
        <v>27.872599999999998</v>
      </c>
      <c r="P1422" s="185"/>
      <c r="Q1422" s="185">
        <v>18.386800000000001</v>
      </c>
      <c r="R1422" s="185">
        <v>35.9788</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1130</v>
      </c>
      <c r="B1423" s="181" t="s">
        <v>1158</v>
      </c>
      <c r="C1423" s="181">
        <v>142109</v>
      </c>
      <c r="D1423" s="184">
        <v>44579</v>
      </c>
      <c r="E1423" s="185">
        <v>18.231000000000002</v>
      </c>
      <c r="F1423" s="185">
        <v>-1.7466999999999999</v>
      </c>
      <c r="G1423" s="185">
        <v>-1.4391</v>
      </c>
      <c r="H1423" s="185">
        <v>0.42470000000000002</v>
      </c>
      <c r="I1423" s="185">
        <v>2.0560999999999998</v>
      </c>
      <c r="J1423" s="185">
        <v>6.5978000000000003</v>
      </c>
      <c r="K1423" s="185">
        <v>-2.3126000000000002</v>
      </c>
      <c r="L1423" s="185">
        <v>11.5442</v>
      </c>
      <c r="M1423" s="185">
        <v>35.372300000000003</v>
      </c>
      <c r="N1423" s="185">
        <v>53.188800000000001</v>
      </c>
      <c r="O1423" s="185">
        <v>25.819099999999999</v>
      </c>
      <c r="P1423" s="185"/>
      <c r="Q1423" s="185">
        <v>16.331600000000002</v>
      </c>
      <c r="R1423" s="185">
        <v>33.769799999999996</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1130</v>
      </c>
      <c r="B1424" s="181" t="s">
        <v>1159</v>
      </c>
      <c r="C1424" s="181">
        <v>147445</v>
      </c>
      <c r="D1424" s="184">
        <v>44579</v>
      </c>
      <c r="E1424" s="185">
        <v>22.431000000000001</v>
      </c>
      <c r="F1424" s="185">
        <v>-1.5795999999999999</v>
      </c>
      <c r="G1424" s="185">
        <v>-1.2764</v>
      </c>
      <c r="H1424" s="185">
        <v>0.57840000000000003</v>
      </c>
      <c r="I1424" s="185">
        <v>1.9869000000000001</v>
      </c>
      <c r="J1424" s="185">
        <v>5.8015999999999996</v>
      </c>
      <c r="K1424" s="185">
        <v>-0.38190000000000002</v>
      </c>
      <c r="L1424" s="185">
        <v>13.0937</v>
      </c>
      <c r="M1424" s="185">
        <v>34.583300000000001</v>
      </c>
      <c r="N1424" s="185">
        <v>49.739699999999999</v>
      </c>
      <c r="O1424" s="185"/>
      <c r="P1424" s="185"/>
      <c r="Q1424" s="185">
        <v>38.566699999999997</v>
      </c>
      <c r="R1424" s="185">
        <v>37.318899999999999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1130</v>
      </c>
      <c r="B1425" s="181" t="s">
        <v>1160</v>
      </c>
      <c r="C1425" s="181">
        <v>147479</v>
      </c>
      <c r="D1425" s="184">
        <v>44579</v>
      </c>
      <c r="E1425" s="185">
        <v>21.577999999999999</v>
      </c>
      <c r="F1425" s="185">
        <v>-1.5871999999999999</v>
      </c>
      <c r="G1425" s="185">
        <v>-1.2945</v>
      </c>
      <c r="H1425" s="185">
        <v>0.54990000000000006</v>
      </c>
      <c r="I1425" s="185">
        <v>1.9320999999999999</v>
      </c>
      <c r="J1425" s="185">
        <v>5.6760999999999999</v>
      </c>
      <c r="K1425" s="185">
        <v>-0.73150000000000004</v>
      </c>
      <c r="L1425" s="185">
        <v>12.297700000000001</v>
      </c>
      <c r="M1425" s="185">
        <v>33.164700000000003</v>
      </c>
      <c r="N1425" s="185">
        <v>47.602400000000003</v>
      </c>
      <c r="O1425" s="185"/>
      <c r="P1425" s="185"/>
      <c r="Q1425" s="185">
        <v>36.4146</v>
      </c>
      <c r="R1425" s="185">
        <v>35.247399999999999</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1130</v>
      </c>
      <c r="B1426" s="181" t="s">
        <v>1161</v>
      </c>
      <c r="C1426" s="181">
        <v>127042</v>
      </c>
      <c r="D1426" s="184">
        <v>44579</v>
      </c>
      <c r="E1426" s="185">
        <v>51.6755</v>
      </c>
      <c r="F1426" s="185">
        <v>-1.3785000000000001</v>
      </c>
      <c r="G1426" s="185">
        <v>-1.4872000000000001</v>
      </c>
      <c r="H1426" s="185">
        <v>-1.1101000000000001</v>
      </c>
      <c r="I1426" s="185">
        <v>-0.76829999999999998</v>
      </c>
      <c r="J1426" s="185">
        <v>5.9606000000000003</v>
      </c>
      <c r="K1426" s="185">
        <v>3.9316</v>
      </c>
      <c r="L1426" s="185">
        <v>28.0275</v>
      </c>
      <c r="M1426" s="185">
        <v>48.843499999999999</v>
      </c>
      <c r="N1426" s="185">
        <v>61.611699999999999</v>
      </c>
      <c r="O1426" s="185">
        <v>26.9466</v>
      </c>
      <c r="P1426" s="185">
        <v>17.3659</v>
      </c>
      <c r="Q1426" s="185">
        <v>23.095500000000001</v>
      </c>
      <c r="R1426" s="185">
        <v>31.042100000000001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1130</v>
      </c>
      <c r="B1427" s="181" t="s">
        <v>1162</v>
      </c>
      <c r="C1427" s="181">
        <v>127039</v>
      </c>
      <c r="D1427" s="184">
        <v>44579</v>
      </c>
      <c r="E1427" s="185">
        <v>46.860300000000002</v>
      </c>
      <c r="F1427" s="185">
        <v>-1.3814</v>
      </c>
      <c r="G1427" s="185">
        <v>-1.4988999999999999</v>
      </c>
      <c r="H1427" s="185">
        <v>-1.1309</v>
      </c>
      <c r="I1427" s="185">
        <v>-0.80989999999999995</v>
      </c>
      <c r="J1427" s="185">
        <v>5.8593000000000002</v>
      </c>
      <c r="K1427" s="185">
        <v>3.6324000000000001</v>
      </c>
      <c r="L1427" s="185">
        <v>27.2575</v>
      </c>
      <c r="M1427" s="185">
        <v>47.5107</v>
      </c>
      <c r="N1427" s="185">
        <v>59.640700000000002</v>
      </c>
      <c r="O1427" s="185">
        <v>25.441299999999998</v>
      </c>
      <c r="P1427" s="185">
        <v>15.903600000000001</v>
      </c>
      <c r="Q1427" s="185">
        <v>21.581600000000002</v>
      </c>
      <c r="R1427" s="185">
        <v>29.436800000000002</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1130</v>
      </c>
      <c r="B1428" s="181" t="s">
        <v>1163</v>
      </c>
      <c r="C1428" s="181">
        <v>100377</v>
      </c>
      <c r="D1428" s="184">
        <v>44579</v>
      </c>
      <c r="E1428" s="185">
        <v>2128.7644</v>
      </c>
      <c r="F1428" s="185">
        <v>-1.5686</v>
      </c>
      <c r="G1428" s="185">
        <v>-1.0605</v>
      </c>
      <c r="H1428" s="185">
        <v>0.69820000000000004</v>
      </c>
      <c r="I1428" s="185">
        <v>2.2210999999999999</v>
      </c>
      <c r="J1428" s="185">
        <v>5.7878999999999996</v>
      </c>
      <c r="K1428" s="185">
        <v>-2.8195999999999999</v>
      </c>
      <c r="L1428" s="185">
        <v>13.728</v>
      </c>
      <c r="M1428" s="185">
        <v>37.5184</v>
      </c>
      <c r="N1428" s="185">
        <v>47.4407</v>
      </c>
      <c r="O1428" s="185">
        <v>25.942399999999999</v>
      </c>
      <c r="P1428" s="185">
        <v>19.092300000000002</v>
      </c>
      <c r="Q1428" s="185">
        <v>22.610199999999999</v>
      </c>
      <c r="R1428" s="185">
        <v>32.962299999999999</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1130</v>
      </c>
      <c r="B1429" s="181" t="s">
        <v>1164</v>
      </c>
      <c r="C1429" s="181">
        <v>118668</v>
      </c>
      <c r="D1429" s="184">
        <v>44579</v>
      </c>
      <c r="E1429" s="185">
        <v>2267.4391000000001</v>
      </c>
      <c r="F1429" s="185">
        <v>-1.5666</v>
      </c>
      <c r="G1429" s="185">
        <v>-1.0526</v>
      </c>
      <c r="H1429" s="185">
        <v>0.71160000000000001</v>
      </c>
      <c r="I1429" s="185">
        <v>2.2469999999999999</v>
      </c>
      <c r="J1429" s="185">
        <v>5.8510999999999997</v>
      </c>
      <c r="K1429" s="185">
        <v>-2.6324000000000001</v>
      </c>
      <c r="L1429" s="185">
        <v>14.167899999999999</v>
      </c>
      <c r="M1429" s="185">
        <v>38.297199999999997</v>
      </c>
      <c r="N1429" s="185">
        <v>48.542999999999999</v>
      </c>
      <c r="O1429" s="185">
        <v>26.8034</v>
      </c>
      <c r="P1429" s="185">
        <v>19.931799999999999</v>
      </c>
      <c r="Q1429" s="185">
        <v>18.037299999999998</v>
      </c>
      <c r="R1429" s="185">
        <v>33.923400000000001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1130</v>
      </c>
      <c r="B1430" s="181" t="s">
        <v>1165</v>
      </c>
      <c r="C1430" s="181">
        <v>125307</v>
      </c>
      <c r="D1430" s="184">
        <v>44579</v>
      </c>
      <c r="E1430" s="185">
        <v>50.3</v>
      </c>
      <c r="F1430" s="185">
        <v>-1.3145</v>
      </c>
      <c r="G1430" s="185">
        <v>-1.1788000000000001</v>
      </c>
      <c r="H1430" s="185">
        <v>0.1394</v>
      </c>
      <c r="I1430" s="185">
        <v>1.5136000000000001</v>
      </c>
      <c r="J1430" s="185">
        <v>6.5678000000000001</v>
      </c>
      <c r="K1430" s="185">
        <v>1.8631</v>
      </c>
      <c r="L1430" s="185">
        <v>20.363700000000001</v>
      </c>
      <c r="M1430" s="185">
        <v>46.775599999999997</v>
      </c>
      <c r="N1430" s="185">
        <v>65.460499999999996</v>
      </c>
      <c r="O1430" s="185">
        <v>39.883099999999999</v>
      </c>
      <c r="P1430" s="185">
        <v>25.1404</v>
      </c>
      <c r="Q1430" s="185">
        <v>21.968800000000002</v>
      </c>
      <c r="R1430" s="185">
        <v>55.919600000000003</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1130</v>
      </c>
      <c r="B1431" s="181" t="s">
        <v>1166</v>
      </c>
      <c r="C1431" s="181">
        <v>125305</v>
      </c>
      <c r="D1431" s="184">
        <v>44579</v>
      </c>
      <c r="E1431" s="185">
        <v>45.56</v>
      </c>
      <c r="F1431" s="185">
        <v>-1.2998000000000001</v>
      </c>
      <c r="G1431" s="185">
        <v>-1.1928000000000001</v>
      </c>
      <c r="H1431" s="185">
        <v>0.1099</v>
      </c>
      <c r="I1431" s="185">
        <v>1.4699</v>
      </c>
      <c r="J1431" s="185">
        <v>6.4237000000000002</v>
      </c>
      <c r="K1431" s="185">
        <v>1.4021999999999999</v>
      </c>
      <c r="L1431" s="185">
        <v>19.235800000000001</v>
      </c>
      <c r="M1431" s="185">
        <v>44.680900000000001</v>
      </c>
      <c r="N1431" s="185">
        <v>62.366399999999999</v>
      </c>
      <c r="O1431" s="185">
        <v>37.501100000000001</v>
      </c>
      <c r="P1431" s="185">
        <v>23.097200000000001</v>
      </c>
      <c r="Q1431" s="185">
        <v>20.4937</v>
      </c>
      <c r="R1431" s="185">
        <v>53.067999999999998</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1130</v>
      </c>
      <c r="B1432" s="181" t="s">
        <v>1167</v>
      </c>
      <c r="C1432" s="181">
        <v>147778</v>
      </c>
      <c r="D1432" s="184"/>
      <c r="E1432" s="185"/>
      <c r="F1432" s="185"/>
      <c r="G1432" s="185"/>
      <c r="H1432" s="185"/>
      <c r="I1432" s="185"/>
      <c r="J1432" s="185"/>
      <c r="K1432" s="185"/>
      <c r="L1432" s="185"/>
      <c r="M1432" s="185"/>
      <c r="N1432" s="185"/>
      <c r="O1432" s="185"/>
      <c r="P1432" s="185"/>
      <c r="Q1432" s="185"/>
      <c r="R1432" s="185"/>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1130</v>
      </c>
      <c r="B1433" s="181" t="s">
        <v>1168</v>
      </c>
      <c r="C1433" s="181">
        <v>147779</v>
      </c>
      <c r="D1433" s="184"/>
      <c r="E1433" s="185"/>
      <c r="F1433" s="185"/>
      <c r="G1433" s="185"/>
      <c r="H1433" s="185"/>
      <c r="I1433" s="185"/>
      <c r="J1433" s="185"/>
      <c r="K1433" s="185"/>
      <c r="L1433" s="185"/>
      <c r="M1433" s="185"/>
      <c r="N1433" s="185"/>
      <c r="O1433" s="185"/>
      <c r="P1433" s="185"/>
      <c r="Q1433" s="185"/>
      <c r="R1433" s="185"/>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1130</v>
      </c>
      <c r="B1434" s="181" t="s">
        <v>1169</v>
      </c>
      <c r="C1434" s="181">
        <v>101065</v>
      </c>
      <c r="D1434" s="184">
        <v>44579</v>
      </c>
      <c r="E1434" s="185">
        <v>121.956</v>
      </c>
      <c r="F1434" s="185">
        <v>-1.4782999999999999</v>
      </c>
      <c r="G1434" s="185">
        <v>-1.2375</v>
      </c>
      <c r="H1434" s="185">
        <v>0.57369999999999999</v>
      </c>
      <c r="I1434" s="185">
        <v>2.4788999999999999</v>
      </c>
      <c r="J1434" s="185">
        <v>4.7111999999999998</v>
      </c>
      <c r="K1434" s="185">
        <v>0.72460000000000002</v>
      </c>
      <c r="L1434" s="185">
        <v>11.7134</v>
      </c>
      <c r="M1434" s="185">
        <v>38.154200000000003</v>
      </c>
      <c r="N1434" s="185">
        <v>51.8827</v>
      </c>
      <c r="O1434" s="185">
        <v>29.321200000000001</v>
      </c>
      <c r="P1434" s="185">
        <v>22.249300000000002</v>
      </c>
      <c r="Q1434" s="185">
        <v>12.7079</v>
      </c>
      <c r="R1434" s="185">
        <v>45.645899999999997</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1130</v>
      </c>
      <c r="B1435" s="181" t="s">
        <v>1170</v>
      </c>
      <c r="C1435" s="181">
        <v>120841</v>
      </c>
      <c r="D1435" s="184">
        <v>44579</v>
      </c>
      <c r="E1435" s="185">
        <v>129.7285</v>
      </c>
      <c r="F1435" s="185">
        <v>-1.4726999999999999</v>
      </c>
      <c r="G1435" s="185">
        <v>-1.2155</v>
      </c>
      <c r="H1435" s="185">
        <v>0.61339999999999995</v>
      </c>
      <c r="I1435" s="185">
        <v>2.5598000000000001</v>
      </c>
      <c r="J1435" s="185">
        <v>4.8948</v>
      </c>
      <c r="K1435" s="185">
        <v>1.2448999999999999</v>
      </c>
      <c r="L1435" s="185">
        <v>12.9343</v>
      </c>
      <c r="M1435" s="185">
        <v>40.689300000000003</v>
      </c>
      <c r="N1435" s="185">
        <v>55.428800000000003</v>
      </c>
      <c r="O1435" s="185">
        <v>31.536799999999999</v>
      </c>
      <c r="P1435" s="185">
        <v>23.640799999999999</v>
      </c>
      <c r="Q1435" s="185">
        <v>17.331600000000002</v>
      </c>
      <c r="R1435" s="185">
        <v>48.499099999999999</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1130</v>
      </c>
      <c r="B1436" s="181" t="s">
        <v>1171</v>
      </c>
      <c r="C1436" s="181">
        <v>119716</v>
      </c>
      <c r="D1436" s="184">
        <v>44579</v>
      </c>
      <c r="E1436" s="185">
        <v>159.91059999999999</v>
      </c>
      <c r="F1436" s="185">
        <v>-1.6712</v>
      </c>
      <c r="G1436" s="185">
        <v>-1.3604000000000001</v>
      </c>
      <c r="H1436" s="185">
        <v>1.0283</v>
      </c>
      <c r="I1436" s="185">
        <v>2.3942000000000001</v>
      </c>
      <c r="J1436" s="185">
        <v>7.3113999999999999</v>
      </c>
      <c r="K1436" s="185">
        <v>4.3052999999999999</v>
      </c>
      <c r="L1436" s="185">
        <v>18.2715</v>
      </c>
      <c r="M1436" s="185">
        <v>38.074300000000001</v>
      </c>
      <c r="N1436" s="185">
        <v>57.119700000000002</v>
      </c>
      <c r="O1436" s="185">
        <v>28.716100000000001</v>
      </c>
      <c r="P1436" s="185">
        <v>17.8416</v>
      </c>
      <c r="Q1436" s="185">
        <v>21.3078</v>
      </c>
      <c r="R1436" s="185">
        <v>41.715200000000003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1130</v>
      </c>
      <c r="B1437" s="181" t="s">
        <v>1172</v>
      </c>
      <c r="C1437" s="181">
        <v>102941</v>
      </c>
      <c r="D1437" s="184">
        <v>44579</v>
      </c>
      <c r="E1437" s="185">
        <v>147.10570000000001</v>
      </c>
      <c r="F1437" s="185">
        <v>-1.6734</v>
      </c>
      <c r="G1437" s="185">
        <v>-1.3704000000000001</v>
      </c>
      <c r="H1437" s="185">
        <v>1.0101</v>
      </c>
      <c r="I1437" s="185">
        <v>2.3567999999999998</v>
      </c>
      <c r="J1437" s="185">
        <v>7.2244000000000002</v>
      </c>
      <c r="K1437" s="185">
        <v>4.069</v>
      </c>
      <c r="L1437" s="185">
        <v>17.7394</v>
      </c>
      <c r="M1437" s="185">
        <v>37.134399999999999</v>
      </c>
      <c r="N1437" s="185">
        <v>55.703299999999999</v>
      </c>
      <c r="O1437" s="185">
        <v>27.607600000000001</v>
      </c>
      <c r="P1437" s="185">
        <v>16.701599999999999</v>
      </c>
      <c r="Q1437" s="185">
        <v>17.333600000000001</v>
      </c>
      <c r="R1437" s="185">
        <v>40.456400000000002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1130</v>
      </c>
      <c r="B1438" s="181" t="s">
        <v>1173</v>
      </c>
      <c r="C1438" s="181">
        <v>101539</v>
      </c>
      <c r="D1438" s="184">
        <v>44579</v>
      </c>
      <c r="E1438" s="185">
        <v>728.34130000000005</v>
      </c>
      <c r="F1438" s="185">
        <v>-1.7661</v>
      </c>
      <c r="G1438" s="185">
        <v>-1.5629</v>
      </c>
      <c r="H1438" s="185">
        <v>-0.56310000000000004</v>
      </c>
      <c r="I1438" s="185">
        <v>0.89680000000000004</v>
      </c>
      <c r="J1438" s="185">
        <v>4.7480000000000002</v>
      </c>
      <c r="K1438" s="185">
        <v>-2.7816999999999998</v>
      </c>
      <c r="L1438" s="185">
        <v>10.516400000000001</v>
      </c>
      <c r="M1438" s="185">
        <v>28.440100000000001</v>
      </c>
      <c r="N1438" s="185">
        <v>38.055100000000003</v>
      </c>
      <c r="O1438" s="185">
        <v>17.1114</v>
      </c>
      <c r="P1438" s="185">
        <v>12.2631</v>
      </c>
      <c r="Q1438" s="185">
        <v>24.5749</v>
      </c>
      <c r="R1438" s="185">
        <v>22.159800000000001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1130</v>
      </c>
      <c r="B1439" s="181" t="s">
        <v>1174</v>
      </c>
      <c r="C1439" s="181">
        <v>119581</v>
      </c>
      <c r="D1439" s="184">
        <v>44579</v>
      </c>
      <c r="E1439" s="185">
        <v>771.6549</v>
      </c>
      <c r="F1439" s="185">
        <v>-1.7635000000000001</v>
      </c>
      <c r="G1439" s="185">
        <v>-1.5527</v>
      </c>
      <c r="H1439" s="185">
        <v>-0.54510000000000003</v>
      </c>
      <c r="I1439" s="185">
        <v>0.93289999999999995</v>
      </c>
      <c r="J1439" s="185">
        <v>4.8318000000000003</v>
      </c>
      <c r="K1439" s="185">
        <v>-2.5831</v>
      </c>
      <c r="L1439" s="185">
        <v>10.954700000000001</v>
      </c>
      <c r="M1439" s="185">
        <v>29.2346</v>
      </c>
      <c r="N1439" s="185">
        <v>39.183300000000003</v>
      </c>
      <c r="O1439" s="185">
        <v>18.056100000000001</v>
      </c>
      <c r="P1439" s="185">
        <v>13.142200000000001</v>
      </c>
      <c r="Q1439" s="185">
        <v>17.9085</v>
      </c>
      <c r="R1439" s="185">
        <v>23.149000000000001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1130</v>
      </c>
      <c r="B1440" s="181" t="s">
        <v>1175</v>
      </c>
      <c r="C1440" s="181">
        <v>102328</v>
      </c>
      <c r="D1440" s="184">
        <v>44579</v>
      </c>
      <c r="E1440" s="185">
        <v>250.98230000000001</v>
      </c>
      <c r="F1440" s="185">
        <v>-1.9097999999999999</v>
      </c>
      <c r="G1440" s="185">
        <v>-1.6936</v>
      </c>
      <c r="H1440" s="185">
        <v>-0.46400000000000002</v>
      </c>
      <c r="I1440" s="185">
        <v>1.1984999999999999</v>
      </c>
      <c r="J1440" s="185">
        <v>4.4223999999999997</v>
      </c>
      <c r="K1440" s="185">
        <v>-3.2267999999999999</v>
      </c>
      <c r="L1440" s="185">
        <v>12.0533</v>
      </c>
      <c r="M1440" s="185">
        <v>28.575399999999998</v>
      </c>
      <c r="N1440" s="185">
        <v>39.956299999999999</v>
      </c>
      <c r="O1440" s="185">
        <v>24.6784</v>
      </c>
      <c r="P1440" s="185">
        <v>18.2072</v>
      </c>
      <c r="Q1440" s="185">
        <v>12.4002</v>
      </c>
      <c r="R1440" s="185">
        <v>29.532900000000001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1130</v>
      </c>
      <c r="B1441" s="181" t="s">
        <v>1176</v>
      </c>
      <c r="C1441" s="181">
        <v>119178</v>
      </c>
      <c r="D1441" s="184">
        <v>44579</v>
      </c>
      <c r="E1441" s="185">
        <v>273.48590000000002</v>
      </c>
      <c r="F1441" s="185">
        <v>-1.9064000000000001</v>
      </c>
      <c r="G1441" s="185">
        <v>-1.6801999999999999</v>
      </c>
      <c r="H1441" s="185">
        <v>-0.44030000000000002</v>
      </c>
      <c r="I1441" s="185">
        <v>1.2467999999999999</v>
      </c>
      <c r="J1441" s="185">
        <v>4.5372000000000003</v>
      </c>
      <c r="K1441" s="185">
        <v>-2.9213</v>
      </c>
      <c r="L1441" s="185">
        <v>12.7645</v>
      </c>
      <c r="M1441" s="185">
        <v>29.782</v>
      </c>
      <c r="N1441" s="185">
        <v>41.672499999999999</v>
      </c>
      <c r="O1441" s="185">
        <v>26.3127</v>
      </c>
      <c r="P1441" s="185">
        <v>19.532299999999999</v>
      </c>
      <c r="Q1441" s="185">
        <v>20.837700000000002</v>
      </c>
      <c r="R1441" s="185">
        <v>31.172799999999999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1130</v>
      </c>
      <c r="B1442" s="181" t="s">
        <v>1177</v>
      </c>
      <c r="C1442" s="181">
        <v>118872</v>
      </c>
      <c r="D1442" s="184">
        <v>44579</v>
      </c>
      <c r="E1442" s="185">
        <v>79.14</v>
      </c>
      <c r="F1442" s="185">
        <v>-1.7748999999999999</v>
      </c>
      <c r="G1442" s="185">
        <v>-1.2478</v>
      </c>
      <c r="H1442" s="185">
        <v>0.8538</v>
      </c>
      <c r="I1442" s="185">
        <v>3.3024</v>
      </c>
      <c r="J1442" s="185">
        <v>6.0289000000000001</v>
      </c>
      <c r="K1442" s="185">
        <v>-4.4318</v>
      </c>
      <c r="L1442" s="185">
        <v>6.7728000000000002</v>
      </c>
      <c r="M1442" s="185">
        <v>24.787099999999999</v>
      </c>
      <c r="N1442" s="185">
        <v>37.874600000000001</v>
      </c>
      <c r="O1442" s="185">
        <v>22.2804</v>
      </c>
      <c r="P1442" s="185">
        <v>18.245100000000001</v>
      </c>
      <c r="Q1442" s="185">
        <v>17.9849</v>
      </c>
      <c r="R1442" s="185">
        <v>29.532800000000002</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1130</v>
      </c>
      <c r="B1443" s="181" t="s">
        <v>1178</v>
      </c>
      <c r="C1443" s="181">
        <v>100477</v>
      </c>
      <c r="D1443" s="184">
        <v>44579</v>
      </c>
      <c r="E1443" s="185">
        <v>75.930000000000007</v>
      </c>
      <c r="F1443" s="185">
        <v>-1.7977000000000001</v>
      </c>
      <c r="G1443" s="185">
        <v>-1.2614000000000001</v>
      </c>
      <c r="H1443" s="185">
        <v>0.8367</v>
      </c>
      <c r="I1443" s="185">
        <v>3.2639999999999998</v>
      </c>
      <c r="J1443" s="185">
        <v>5.9734999999999996</v>
      </c>
      <c r="K1443" s="185">
        <v>-4.5266000000000002</v>
      </c>
      <c r="L1443" s="185">
        <v>6.5534999999999997</v>
      </c>
      <c r="M1443" s="185">
        <v>24.414200000000001</v>
      </c>
      <c r="N1443" s="185">
        <v>37.330399999999997</v>
      </c>
      <c r="O1443" s="185">
        <v>21.7699</v>
      </c>
      <c r="P1443" s="185">
        <v>17.756</v>
      </c>
      <c r="Q1443" s="185">
        <v>7.6824000000000003</v>
      </c>
      <c r="R1443" s="185">
        <v>29.034800000000001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1130</v>
      </c>
      <c r="B1444" s="181" t="s">
        <v>1179</v>
      </c>
      <c r="C1444" s="181">
        <v>148073</v>
      </c>
      <c r="D1444" s="184">
        <v>44579</v>
      </c>
      <c r="E1444" s="185">
        <v>29.61</v>
      </c>
      <c r="F1444" s="185">
        <v>-1.7259</v>
      </c>
      <c r="G1444" s="185">
        <v>-1.2012</v>
      </c>
      <c r="H1444" s="185">
        <v>0.1691</v>
      </c>
      <c r="I1444" s="185">
        <v>6.7599999999999993E-2</v>
      </c>
      <c r="J1444" s="185">
        <v>4.4813000000000001</v>
      </c>
      <c r="K1444" s="185">
        <v>-1.6932</v>
      </c>
      <c r="L1444" s="185">
        <v>13.666</v>
      </c>
      <c r="M1444" s="185">
        <v>38.948900000000002</v>
      </c>
      <c r="N1444" s="185">
        <v>53.898099999999999</v>
      </c>
      <c r="O1444" s="185"/>
      <c r="P1444" s="185"/>
      <c r="Q1444" s="185">
        <v>81.288799999999995</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1130</v>
      </c>
      <c r="B1445" s="181" t="s">
        <v>1180</v>
      </c>
      <c r="C1445" s="181">
        <v>148071</v>
      </c>
      <c r="D1445" s="184">
        <v>44579</v>
      </c>
      <c r="E1445" s="185">
        <v>28.97</v>
      </c>
      <c r="F1445" s="185">
        <v>-1.73</v>
      </c>
      <c r="G1445" s="185">
        <v>-1.1937</v>
      </c>
      <c r="H1445" s="185">
        <v>0.13830000000000001</v>
      </c>
      <c r="I1445" s="185">
        <v>0</v>
      </c>
      <c r="J1445" s="185">
        <v>4.3587999999999996</v>
      </c>
      <c r="K1445" s="185">
        <v>-2.0291000000000001</v>
      </c>
      <c r="L1445" s="185">
        <v>12.8995</v>
      </c>
      <c r="M1445" s="185">
        <v>37.559399999999997</v>
      </c>
      <c r="N1445" s="185">
        <v>51.834400000000002</v>
      </c>
      <c r="O1445" s="185"/>
      <c r="P1445" s="185"/>
      <c r="Q1445" s="185">
        <v>79.130700000000004</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1130</v>
      </c>
      <c r="B1446" s="181" t="s">
        <v>1902</v>
      </c>
      <c r="C1446" s="181">
        <v>120726</v>
      </c>
      <c r="D1446" s="184">
        <v>44579</v>
      </c>
      <c r="E1446" s="185">
        <v>210.4965</v>
      </c>
      <c r="F1446" s="185">
        <v>-1.6205000000000001</v>
      </c>
      <c r="G1446" s="185">
        <v>-1.2791999999999999</v>
      </c>
      <c r="H1446" s="185">
        <v>-0.1168</v>
      </c>
      <c r="I1446" s="185">
        <v>0.62570000000000003</v>
      </c>
      <c r="J1446" s="185">
        <v>5.4104999999999999</v>
      </c>
      <c r="K1446" s="185">
        <v>0.27160000000000001</v>
      </c>
      <c r="L1446" s="185">
        <v>14.162599999999999</v>
      </c>
      <c r="M1446" s="185">
        <v>34.247900000000001</v>
      </c>
      <c r="N1446" s="185">
        <v>45.682099999999998</v>
      </c>
      <c r="O1446" s="185">
        <v>26.690799999999999</v>
      </c>
      <c r="P1446" s="185">
        <v>18.428699999999999</v>
      </c>
      <c r="Q1446" s="185">
        <v>21.415700000000001</v>
      </c>
      <c r="R1446" s="185">
        <v>37.019100000000002</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1130</v>
      </c>
      <c r="B1447" s="181" t="s">
        <v>1959</v>
      </c>
      <c r="C1447" s="181">
        <v>120727</v>
      </c>
      <c r="D1447" s="184">
        <v>44579</v>
      </c>
      <c r="E1447" s="185">
        <v>143.55232651442</v>
      </c>
      <c r="F1447" s="185">
        <v>-1.6204000000000001</v>
      </c>
      <c r="G1447" s="185">
        <v>-1.2791999999999999</v>
      </c>
      <c r="H1447" s="185">
        <v>-0.1168</v>
      </c>
      <c r="I1447" s="185">
        <v>0.62570000000000003</v>
      </c>
      <c r="J1447" s="185">
        <v>5.4105999999999996</v>
      </c>
      <c r="K1447" s="185">
        <v>0.27160000000000001</v>
      </c>
      <c r="L1447" s="185">
        <v>14.163</v>
      </c>
      <c r="M1447" s="185">
        <v>34.248199999999997</v>
      </c>
      <c r="N1447" s="185">
        <v>45.6828</v>
      </c>
      <c r="O1447" s="185">
        <v>26.6922</v>
      </c>
      <c r="P1447" s="185">
        <v>18.4297</v>
      </c>
      <c r="Q1447" s="185">
        <v>21.417200000000001</v>
      </c>
      <c r="R1447" s="185">
        <v>37.0214</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1130</v>
      </c>
      <c r="B1448" s="181" t="s">
        <v>1903</v>
      </c>
      <c r="C1448" s="181">
        <v>102394</v>
      </c>
      <c r="D1448" s="184">
        <v>44579</v>
      </c>
      <c r="E1448" s="185">
        <v>195.2132</v>
      </c>
      <c r="F1448" s="185">
        <v>-1.6231</v>
      </c>
      <c r="G1448" s="185">
        <v>-1.2889999999999999</v>
      </c>
      <c r="H1448" s="185">
        <v>-0.1361</v>
      </c>
      <c r="I1448" s="185">
        <v>0.58679999999999999</v>
      </c>
      <c r="J1448" s="185">
        <v>5.3189000000000002</v>
      </c>
      <c r="K1448" s="185">
        <v>2.3E-2</v>
      </c>
      <c r="L1448" s="185">
        <v>13.5901</v>
      </c>
      <c r="M1448" s="185">
        <v>33.2699</v>
      </c>
      <c r="N1448" s="185">
        <v>44.295000000000002</v>
      </c>
      <c r="O1448" s="185">
        <v>25.569400000000002</v>
      </c>
      <c r="P1448" s="185">
        <v>17.363600000000002</v>
      </c>
      <c r="Q1448" s="185">
        <v>16.509499999999999</v>
      </c>
      <c r="R1448" s="185">
        <v>35.748800000000003</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1130</v>
      </c>
      <c r="B1449" s="181" t="s">
        <v>1960</v>
      </c>
      <c r="C1449" s="181">
        <v>102393</v>
      </c>
      <c r="D1449" s="184">
        <v>44579</v>
      </c>
      <c r="E1449" s="185">
        <v>214.23682195807299</v>
      </c>
      <c r="F1449" s="185">
        <v>-1.623</v>
      </c>
      <c r="G1449" s="185">
        <v>-1.2889999999999999</v>
      </c>
      <c r="H1449" s="185">
        <v>-0.13600000000000001</v>
      </c>
      <c r="I1449" s="185">
        <v>0.58679999999999999</v>
      </c>
      <c r="J1449" s="185">
        <v>5.3189000000000002</v>
      </c>
      <c r="K1449" s="185">
        <v>2.3E-2</v>
      </c>
      <c r="L1449" s="185">
        <v>13.5901</v>
      </c>
      <c r="M1449" s="185">
        <v>33.2699</v>
      </c>
      <c r="N1449" s="185">
        <v>44.295200000000001</v>
      </c>
      <c r="O1449" s="185">
        <v>25.569400000000002</v>
      </c>
      <c r="P1449" s="185">
        <v>17.364000000000001</v>
      </c>
      <c r="Q1449" s="185">
        <v>18.793399999999998</v>
      </c>
      <c r="R1449" s="185">
        <v>35.748899999999999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-1.6743537037037042</v>
      </c>
      <c r="G1450" s="187">
        <v>-1.3898259259259262</v>
      </c>
      <c r="H1450" s="187">
        <v>8.6081481481481481E-2</v>
      </c>
      <c r="I1450" s="187">
        <v>1.3119888888888884</v>
      </c>
      <c r="J1450" s="187">
        <v>5.1182148148148139</v>
      </c>
      <c r="K1450" s="187">
        <v>-1.7770925925925922</v>
      </c>
      <c r="L1450" s="187">
        <v>12.484392592592592</v>
      </c>
      <c r="M1450" s="187">
        <v>33.023316666666673</v>
      </c>
      <c r="N1450" s="187">
        <v>46.411361538461534</v>
      </c>
      <c r="O1450" s="187">
        <v>25.103414583333343</v>
      </c>
      <c r="P1450" s="187">
        <v>18.45763181818182</v>
      </c>
      <c r="Q1450" s="187">
        <v>21.034411111111108</v>
      </c>
      <c r="R1450" s="187">
        <v>33.341280000000005</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-1.6347499999999999</v>
      </c>
      <c r="G1451" s="187">
        <v>-1.29175</v>
      </c>
      <c r="H1451" s="187">
        <v>0.12329999999999999</v>
      </c>
      <c r="I1451" s="187">
        <v>1.2226499999999998</v>
      </c>
      <c r="J1451" s="187">
        <v>5.1254499999999998</v>
      </c>
      <c r="K1451" s="187">
        <v>-2.1708500000000002</v>
      </c>
      <c r="L1451" s="187">
        <v>12.40855</v>
      </c>
      <c r="M1451" s="187">
        <v>33.268500000000003</v>
      </c>
      <c r="N1451" s="187">
        <v>45.755250000000004</v>
      </c>
      <c r="O1451" s="187">
        <v>25.69425</v>
      </c>
      <c r="P1451" s="187">
        <v>18.088200000000001</v>
      </c>
      <c r="Q1451" s="187">
        <v>19.313400000000001</v>
      </c>
      <c r="R1451" s="187">
        <v>31.895050000000001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1181</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1182</v>
      </c>
      <c r="B1454" s="181" t="s">
        <v>1183</v>
      </c>
      <c r="C1454" s="181">
        <v>101976</v>
      </c>
      <c r="D1454" s="184">
        <v>44579</v>
      </c>
      <c r="E1454" s="185">
        <v>293.83229999999998</v>
      </c>
      <c r="F1454" s="185">
        <v>3.1802999999999999</v>
      </c>
      <c r="G1454" s="185">
        <v>3.6753</v>
      </c>
      <c r="H1454" s="185">
        <v>4.4970999999999997</v>
      </c>
      <c r="I1454" s="185">
        <v>4.4154999999999998</v>
      </c>
      <c r="J1454" s="185">
        <v>4.3460000000000001</v>
      </c>
      <c r="K1454" s="185">
        <v>3.8134000000000001</v>
      </c>
      <c r="L1454" s="185">
        <v>3.7650999999999999</v>
      </c>
      <c r="M1454" s="185">
        <v>3.8828999999999998</v>
      </c>
      <c r="N1454" s="185">
        <v>3.9695</v>
      </c>
      <c r="O1454" s="185">
        <v>6.0738000000000003</v>
      </c>
      <c r="P1454" s="185">
        <v>6.5979999999999999</v>
      </c>
      <c r="Q1454" s="185">
        <v>6.8452000000000002</v>
      </c>
      <c r="R1454" s="185">
        <v>5.1818999999999997</v>
      </c>
      <c r="S1454" s="124" t="s">
        <v>1965</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1182</v>
      </c>
      <c r="B1455" s="181" t="s">
        <v>1184</v>
      </c>
      <c r="C1455" s="181">
        <v>119511</v>
      </c>
      <c r="D1455" s="184">
        <v>44579</v>
      </c>
      <c r="E1455" s="185">
        <v>296.3732</v>
      </c>
      <c r="F1455" s="185">
        <v>3.3008999999999999</v>
      </c>
      <c r="G1455" s="185">
        <v>3.7948</v>
      </c>
      <c r="H1455" s="185">
        <v>4.6170999999999998</v>
      </c>
      <c r="I1455" s="185">
        <v>4.5355999999999996</v>
      </c>
      <c r="J1455" s="185">
        <v>4.4664000000000001</v>
      </c>
      <c r="K1455" s="185">
        <v>3.9355000000000002</v>
      </c>
      <c r="L1455" s="185">
        <v>3.8858999999999999</v>
      </c>
      <c r="M1455" s="185">
        <v>3.9971000000000001</v>
      </c>
      <c r="N1455" s="185">
        <v>4.0814000000000004</v>
      </c>
      <c r="O1455" s="185">
        <v>6.1996000000000002</v>
      </c>
      <c r="P1455" s="185">
        <v>6.7251000000000003</v>
      </c>
      <c r="Q1455" s="185">
        <v>7.6078000000000001</v>
      </c>
      <c r="R1455" s="185">
        <v>5.3022</v>
      </c>
      <c r="S1455" s="124" t="s">
        <v>1965</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1182</v>
      </c>
      <c r="B1456" s="181" t="s">
        <v>1185</v>
      </c>
      <c r="C1456" s="181">
        <v>147567</v>
      </c>
      <c r="D1456" s="184">
        <v>44579</v>
      </c>
      <c r="E1456" s="185">
        <v>1141.7796000000001</v>
      </c>
      <c r="F1456" s="185">
        <v>3.1074999999999999</v>
      </c>
      <c r="G1456" s="185">
        <v>3.6137999999999999</v>
      </c>
      <c r="H1456" s="185">
        <v>4.2369000000000003</v>
      </c>
      <c r="I1456" s="185">
        <v>4.2946</v>
      </c>
      <c r="J1456" s="185">
        <v>4.3231999999999999</v>
      </c>
      <c r="K1456" s="185">
        <v>3.8165</v>
      </c>
      <c r="L1456" s="185">
        <v>3.8331</v>
      </c>
      <c r="M1456" s="185">
        <v>3.9247000000000001</v>
      </c>
      <c r="N1456" s="185">
        <v>4.0133000000000001</v>
      </c>
      <c r="O1456" s="185"/>
      <c r="P1456" s="185"/>
      <c r="Q1456" s="185">
        <v>5.5496999999999996</v>
      </c>
      <c r="R1456" s="185">
        <v>5.0861000000000001</v>
      </c>
      <c r="S1456" s="124" t="s">
        <v>1964</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1182</v>
      </c>
      <c r="B1457" s="181" t="s">
        <v>1186</v>
      </c>
      <c r="C1457" s="181">
        <v>147568</v>
      </c>
      <c r="D1457" s="184">
        <v>44579</v>
      </c>
      <c r="E1457" s="185">
        <v>1137.6398999999999</v>
      </c>
      <c r="F1457" s="185">
        <v>2.9487999999999999</v>
      </c>
      <c r="G1457" s="185">
        <v>3.4550999999999998</v>
      </c>
      <c r="H1457" s="185">
        <v>4.0788000000000002</v>
      </c>
      <c r="I1457" s="185">
        <v>4.1360000000000001</v>
      </c>
      <c r="J1457" s="185">
        <v>4.1700999999999997</v>
      </c>
      <c r="K1457" s="185">
        <v>3.6686999999999999</v>
      </c>
      <c r="L1457" s="185">
        <v>3.6829999999999998</v>
      </c>
      <c r="M1457" s="185">
        <v>3.7673000000000001</v>
      </c>
      <c r="N1457" s="185">
        <v>3.8523999999999998</v>
      </c>
      <c r="O1457" s="185"/>
      <c r="P1457" s="185"/>
      <c r="Q1457" s="185">
        <v>5.3936999999999999</v>
      </c>
      <c r="R1457" s="185">
        <v>4.9288999999999996</v>
      </c>
      <c r="S1457" s="124" t="s">
        <v>1964</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1182</v>
      </c>
      <c r="B1458" s="181" t="s">
        <v>1187</v>
      </c>
      <c r="C1458" s="181">
        <v>147377</v>
      </c>
      <c r="D1458" s="184">
        <v>44579</v>
      </c>
      <c r="E1458" s="185">
        <v>1120.2424000000001</v>
      </c>
      <c r="F1458" s="185">
        <v>4.1677</v>
      </c>
      <c r="G1458" s="185">
        <v>3.6865000000000001</v>
      </c>
      <c r="H1458" s="185">
        <v>4.0274999999999999</v>
      </c>
      <c r="I1458" s="185">
        <v>4.1566999999999998</v>
      </c>
      <c r="J1458" s="185">
        <v>3.9413999999999998</v>
      </c>
      <c r="K1458" s="185">
        <v>3.6833</v>
      </c>
      <c r="L1458" s="185">
        <v>3.5819000000000001</v>
      </c>
      <c r="M1458" s="185">
        <v>3.3664000000000001</v>
      </c>
      <c r="N1458" s="185">
        <v>3.2959999999999998</v>
      </c>
      <c r="O1458" s="185"/>
      <c r="P1458" s="185"/>
      <c r="Q1458" s="185">
        <v>4.4880000000000004</v>
      </c>
      <c r="R1458" s="185">
        <v>3.7065000000000001</v>
      </c>
      <c r="S1458" s="124" t="s">
        <v>1965</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1182</v>
      </c>
      <c r="B1459" s="181" t="s">
        <v>1188</v>
      </c>
      <c r="C1459" s="181">
        <v>147382</v>
      </c>
      <c r="D1459" s="184">
        <v>44579</v>
      </c>
      <c r="E1459" s="185">
        <v>1111.7003</v>
      </c>
      <c r="F1459" s="185">
        <v>3.9567999999999999</v>
      </c>
      <c r="G1459" s="185">
        <v>3.4767000000000001</v>
      </c>
      <c r="H1459" s="185">
        <v>3.8174999999999999</v>
      </c>
      <c r="I1459" s="185">
        <v>3.9462999999999999</v>
      </c>
      <c r="J1459" s="185">
        <v>3.7307000000000001</v>
      </c>
      <c r="K1459" s="185">
        <v>3.4512</v>
      </c>
      <c r="L1459" s="185">
        <v>3.3170000000000002</v>
      </c>
      <c r="M1459" s="185">
        <v>3.0909</v>
      </c>
      <c r="N1459" s="185">
        <v>3.0089000000000001</v>
      </c>
      <c r="O1459" s="185"/>
      <c r="P1459" s="185"/>
      <c r="Q1459" s="185">
        <v>4.1792999999999996</v>
      </c>
      <c r="R1459" s="185">
        <v>3.3975</v>
      </c>
      <c r="S1459" s="124" t="s">
        <v>1965</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1182</v>
      </c>
      <c r="B1460" s="181" t="s">
        <v>1189</v>
      </c>
      <c r="C1460" s="181">
        <v>119106</v>
      </c>
      <c r="D1460" s="184">
        <v>44579</v>
      </c>
      <c r="E1460" s="185">
        <v>43.4161</v>
      </c>
      <c r="F1460" s="185">
        <v>2.1859999999999999</v>
      </c>
      <c r="G1460" s="185">
        <v>2.8803000000000001</v>
      </c>
      <c r="H1460" s="185">
        <v>3.4011</v>
      </c>
      <c r="I1460" s="185">
        <v>3.5417999999999998</v>
      </c>
      <c r="J1460" s="185">
        <v>3.8328000000000002</v>
      </c>
      <c r="K1460" s="185">
        <v>3.5430999999999999</v>
      </c>
      <c r="L1460" s="185">
        <v>3.6288999999999998</v>
      </c>
      <c r="M1460" s="185">
        <v>3.895</v>
      </c>
      <c r="N1460" s="185">
        <v>3.9584999999999999</v>
      </c>
      <c r="O1460" s="185">
        <v>5.8880999999999997</v>
      </c>
      <c r="P1460" s="185">
        <v>6.2496</v>
      </c>
      <c r="Q1460" s="185">
        <v>7.1811999999999996</v>
      </c>
      <c r="R1460" s="185">
        <v>4.8400999999999996</v>
      </c>
      <c r="S1460" s="124" t="s">
        <v>1965</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1182</v>
      </c>
      <c r="B1461" s="181" t="s">
        <v>1190</v>
      </c>
      <c r="C1461" s="181">
        <v>100087</v>
      </c>
      <c r="D1461" s="184">
        <v>44579</v>
      </c>
      <c r="E1461" s="185">
        <v>42.479500000000002</v>
      </c>
      <c r="F1461" s="185">
        <v>1.9763999999999999</v>
      </c>
      <c r="G1461" s="185">
        <v>2.6644000000000001</v>
      </c>
      <c r="H1461" s="185">
        <v>3.1688000000000001</v>
      </c>
      <c r="I1461" s="185">
        <v>3.3</v>
      </c>
      <c r="J1461" s="185">
        <v>3.5931999999999999</v>
      </c>
      <c r="K1461" s="185">
        <v>3.3007</v>
      </c>
      <c r="L1461" s="185">
        <v>3.3919999999999999</v>
      </c>
      <c r="M1461" s="185">
        <v>3.6608999999999998</v>
      </c>
      <c r="N1461" s="185">
        <v>3.7242000000000002</v>
      </c>
      <c r="O1461" s="185">
        <v>5.6458000000000004</v>
      </c>
      <c r="P1461" s="185">
        <v>5.9981999999999998</v>
      </c>
      <c r="Q1461" s="185">
        <v>6.6957000000000004</v>
      </c>
      <c r="R1461" s="185">
        <v>4.6120000000000001</v>
      </c>
      <c r="S1461" s="124" t="s">
        <v>1965</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1182</v>
      </c>
      <c r="B1462" s="181" t="s">
        <v>1739</v>
      </c>
      <c r="C1462" s="181">
        <v>140237</v>
      </c>
      <c r="D1462" s="184">
        <v>44579</v>
      </c>
      <c r="E1462" s="185">
        <v>25.0777</v>
      </c>
      <c r="F1462" s="185">
        <v>2.0377999999999998</v>
      </c>
      <c r="G1462" s="185">
        <v>3.3123999999999998</v>
      </c>
      <c r="H1462" s="185">
        <v>3.8077999999999999</v>
      </c>
      <c r="I1462" s="185">
        <v>3.8523000000000001</v>
      </c>
      <c r="J1462" s="185">
        <v>3.8700999999999999</v>
      </c>
      <c r="K1462" s="185">
        <v>3.5</v>
      </c>
      <c r="L1462" s="185">
        <v>3.5823999999999998</v>
      </c>
      <c r="M1462" s="185">
        <v>3.7086999999999999</v>
      </c>
      <c r="N1462" s="185">
        <v>3.7503000000000002</v>
      </c>
      <c r="O1462" s="185">
        <v>8.1239000000000008</v>
      </c>
      <c r="P1462" s="185">
        <v>6.6984000000000004</v>
      </c>
      <c r="Q1462" s="185">
        <v>7.8106999999999998</v>
      </c>
      <c r="R1462" s="185">
        <v>5.423</v>
      </c>
      <c r="S1462" s="124" t="s">
        <v>1965</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1182</v>
      </c>
      <c r="B1463" s="181" t="s">
        <v>1740</v>
      </c>
      <c r="C1463" s="181">
        <v>140230</v>
      </c>
      <c r="D1463" s="184">
        <v>44579</v>
      </c>
      <c r="E1463" s="185">
        <v>19.9453</v>
      </c>
      <c r="F1463" s="185">
        <v>1.2809999999999999</v>
      </c>
      <c r="G1463" s="185">
        <v>2.5627</v>
      </c>
      <c r="H1463" s="185">
        <v>3.0343</v>
      </c>
      <c r="I1463" s="185">
        <v>3.0884999999999998</v>
      </c>
      <c r="J1463" s="185">
        <v>3.0964999999999998</v>
      </c>
      <c r="K1463" s="185">
        <v>2.6996000000000002</v>
      </c>
      <c r="L1463" s="185">
        <v>2.7850000000000001</v>
      </c>
      <c r="M1463" s="185">
        <v>2.9144000000000001</v>
      </c>
      <c r="N1463" s="185">
        <v>2.9434999999999998</v>
      </c>
      <c r="O1463" s="185">
        <v>7.2675000000000001</v>
      </c>
      <c r="P1463" s="185">
        <v>6.0963000000000003</v>
      </c>
      <c r="Q1463" s="185">
        <v>5.2172999999999998</v>
      </c>
      <c r="R1463" s="185">
        <v>4.6181000000000001</v>
      </c>
      <c r="S1463" s="124" t="s">
        <v>1965</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1182</v>
      </c>
      <c r="B1464" s="181" t="s">
        <v>1741</v>
      </c>
      <c r="C1464" s="181">
        <v>140229</v>
      </c>
      <c r="D1464" s="184">
        <v>44579</v>
      </c>
      <c r="E1464" s="185">
        <v>23.305099999999999</v>
      </c>
      <c r="F1464" s="185">
        <v>1.4096</v>
      </c>
      <c r="G1464" s="185">
        <v>2.5849000000000002</v>
      </c>
      <c r="H1464" s="185">
        <v>3.0670000000000002</v>
      </c>
      <c r="I1464" s="185">
        <v>3.1025</v>
      </c>
      <c r="J1464" s="185">
        <v>3.1114999999999999</v>
      </c>
      <c r="K1464" s="185">
        <v>2.7081</v>
      </c>
      <c r="L1464" s="185">
        <v>2.7909000000000002</v>
      </c>
      <c r="M1464" s="185">
        <v>2.9197000000000002</v>
      </c>
      <c r="N1464" s="185">
        <v>2.9468000000000001</v>
      </c>
      <c r="O1464" s="185">
        <v>7.2680999999999996</v>
      </c>
      <c r="P1464" s="185">
        <v>5.9457000000000004</v>
      </c>
      <c r="Q1464" s="185">
        <v>6.4335000000000004</v>
      </c>
      <c r="R1464" s="185">
        <v>4.6189999999999998</v>
      </c>
      <c r="S1464" s="124" t="s">
        <v>1965</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1182</v>
      </c>
      <c r="B1465" s="181" t="s">
        <v>1191</v>
      </c>
      <c r="C1465" s="181">
        <v>101357</v>
      </c>
      <c r="D1465" s="184">
        <v>44579</v>
      </c>
      <c r="E1465" s="185">
        <v>40.062399999999997</v>
      </c>
      <c r="F1465" s="185">
        <v>2.4601000000000002</v>
      </c>
      <c r="G1465" s="185">
        <v>3.1671</v>
      </c>
      <c r="H1465" s="185">
        <v>3.6208</v>
      </c>
      <c r="I1465" s="185">
        <v>3.6755</v>
      </c>
      <c r="J1465" s="185">
        <v>3.6675</v>
      </c>
      <c r="K1465" s="185">
        <v>3.4159999999999999</v>
      </c>
      <c r="L1465" s="185">
        <v>3.4958999999999998</v>
      </c>
      <c r="M1465" s="185">
        <v>3.6284000000000001</v>
      </c>
      <c r="N1465" s="185">
        <v>3.657</v>
      </c>
      <c r="O1465" s="185">
        <v>5.9032999999999998</v>
      </c>
      <c r="P1465" s="185">
        <v>6.4584000000000001</v>
      </c>
      <c r="Q1465" s="185">
        <v>7.2050999999999998</v>
      </c>
      <c r="R1465" s="185">
        <v>4.7268999999999997</v>
      </c>
      <c r="S1465" s="124" t="s">
        <v>1965</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1182</v>
      </c>
      <c r="B1466" s="181" t="s">
        <v>1192</v>
      </c>
      <c r="C1466" s="181">
        <v>118506</v>
      </c>
      <c r="D1466" s="184">
        <v>44579</v>
      </c>
      <c r="E1466" s="185">
        <v>41.166699999999999</v>
      </c>
      <c r="F1466" s="185">
        <v>2.6600999999999999</v>
      </c>
      <c r="G1466" s="185">
        <v>3.3260999999999998</v>
      </c>
      <c r="H1466" s="185">
        <v>3.79</v>
      </c>
      <c r="I1466" s="185">
        <v>3.8435000000000001</v>
      </c>
      <c r="J1466" s="185">
        <v>3.8309000000000002</v>
      </c>
      <c r="K1466" s="185">
        <v>3.5804999999999998</v>
      </c>
      <c r="L1466" s="185">
        <v>3.6638000000000002</v>
      </c>
      <c r="M1466" s="185">
        <v>3.7972999999999999</v>
      </c>
      <c r="N1466" s="185">
        <v>3.8247</v>
      </c>
      <c r="O1466" s="185">
        <v>6.0652999999999997</v>
      </c>
      <c r="P1466" s="185">
        <v>6.6360999999999999</v>
      </c>
      <c r="Q1466" s="185">
        <v>7.7397</v>
      </c>
      <c r="R1466" s="185">
        <v>4.8912000000000004</v>
      </c>
      <c r="S1466" s="124" t="s">
        <v>1965</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1182</v>
      </c>
      <c r="B1467" s="181" t="s">
        <v>1193</v>
      </c>
      <c r="C1467" s="181">
        <v>101993</v>
      </c>
      <c r="D1467" s="184">
        <v>44579</v>
      </c>
      <c r="E1467" s="185">
        <v>4553.1491999999998</v>
      </c>
      <c r="F1467" s="185">
        <v>3.1355</v>
      </c>
      <c r="G1467" s="185">
        <v>3.4613999999999998</v>
      </c>
      <c r="H1467" s="185">
        <v>4.1059999999999999</v>
      </c>
      <c r="I1467" s="185">
        <v>4.0312999999999999</v>
      </c>
      <c r="J1467" s="185">
        <v>3.9981</v>
      </c>
      <c r="K1467" s="185">
        <v>3.6728999999999998</v>
      </c>
      <c r="L1467" s="185">
        <v>3.6646000000000001</v>
      </c>
      <c r="M1467" s="185">
        <v>3.8018999999999998</v>
      </c>
      <c r="N1467" s="185">
        <v>3.8683000000000001</v>
      </c>
      <c r="O1467" s="185">
        <v>6.0492999999999997</v>
      </c>
      <c r="P1467" s="185">
        <v>6.4108999999999998</v>
      </c>
      <c r="Q1467" s="185">
        <v>7.0590999999999999</v>
      </c>
      <c r="R1467" s="185">
        <v>5.1120999999999999</v>
      </c>
      <c r="S1467" s="124" t="s">
        <v>1965</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1182</v>
      </c>
      <c r="B1468" s="181" t="s">
        <v>1194</v>
      </c>
      <c r="C1468" s="181">
        <v>119092</v>
      </c>
      <c r="D1468" s="184">
        <v>44579</v>
      </c>
      <c r="E1468" s="185">
        <v>4615.3082999999997</v>
      </c>
      <c r="F1468" s="185">
        <v>3.2751999999999999</v>
      </c>
      <c r="G1468" s="185">
        <v>3.6013999999999999</v>
      </c>
      <c r="H1468" s="185">
        <v>4.2461000000000002</v>
      </c>
      <c r="I1468" s="185">
        <v>4.1718000000000002</v>
      </c>
      <c r="J1468" s="185">
        <v>4.1387999999999998</v>
      </c>
      <c r="K1468" s="185">
        <v>3.8142</v>
      </c>
      <c r="L1468" s="185">
        <v>3.8071999999999999</v>
      </c>
      <c r="M1468" s="185">
        <v>3.9459</v>
      </c>
      <c r="N1468" s="185">
        <v>4.0137999999999998</v>
      </c>
      <c r="O1468" s="185">
        <v>6.2275999999999998</v>
      </c>
      <c r="P1468" s="185">
        <v>6.6035000000000004</v>
      </c>
      <c r="Q1468" s="185">
        <v>7.4927999999999999</v>
      </c>
      <c r="R1468" s="185">
        <v>5.2720000000000002</v>
      </c>
      <c r="S1468" s="124" t="s">
        <v>1965</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1182</v>
      </c>
      <c r="B1469" s="181" t="s">
        <v>1195</v>
      </c>
      <c r="C1469" s="181">
        <v>103633</v>
      </c>
      <c r="D1469" s="184">
        <v>44579</v>
      </c>
      <c r="E1469" s="185">
        <v>301.7285</v>
      </c>
      <c r="F1469" s="185">
        <v>1.9477</v>
      </c>
      <c r="G1469" s="185">
        <v>3.1856</v>
      </c>
      <c r="H1469" s="185">
        <v>3.6455000000000002</v>
      </c>
      <c r="I1469" s="185">
        <v>3.6307</v>
      </c>
      <c r="J1469" s="185">
        <v>3.7555999999999998</v>
      </c>
      <c r="K1469" s="185">
        <v>3.5295999999999998</v>
      </c>
      <c r="L1469" s="185">
        <v>3.5802</v>
      </c>
      <c r="M1469" s="185">
        <v>3.6915</v>
      </c>
      <c r="N1469" s="185">
        <v>3.7723</v>
      </c>
      <c r="O1469" s="185">
        <v>5.8246000000000002</v>
      </c>
      <c r="P1469" s="185">
        <v>6.3768000000000002</v>
      </c>
      <c r="Q1469" s="185">
        <v>7.2035</v>
      </c>
      <c r="R1469" s="185">
        <v>4.8974000000000002</v>
      </c>
      <c r="S1469" s="124" t="s">
        <v>1965</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1182</v>
      </c>
      <c r="B1470" s="181" t="s">
        <v>1196</v>
      </c>
      <c r="C1470" s="181">
        <v>120211</v>
      </c>
      <c r="D1470" s="184">
        <v>44579</v>
      </c>
      <c r="E1470" s="185">
        <v>304.29340000000002</v>
      </c>
      <c r="F1470" s="185">
        <v>2.0752999999999999</v>
      </c>
      <c r="G1470" s="185">
        <v>3.3058000000000001</v>
      </c>
      <c r="H1470" s="185">
        <v>3.7656999999999998</v>
      </c>
      <c r="I1470" s="185">
        <v>3.7513000000000001</v>
      </c>
      <c r="J1470" s="185">
        <v>3.8759000000000001</v>
      </c>
      <c r="K1470" s="185">
        <v>3.6507999999999998</v>
      </c>
      <c r="L1470" s="185">
        <v>3.7025000000000001</v>
      </c>
      <c r="M1470" s="185">
        <v>3.8149000000000002</v>
      </c>
      <c r="N1470" s="185">
        <v>3.8967999999999998</v>
      </c>
      <c r="O1470" s="185">
        <v>5.9508000000000001</v>
      </c>
      <c r="P1470" s="185">
        <v>6.5003000000000002</v>
      </c>
      <c r="Q1470" s="185">
        <v>7.4398</v>
      </c>
      <c r="R1470" s="185">
        <v>5.0223000000000004</v>
      </c>
      <c r="S1470" s="124" t="s">
        <v>1965</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1182</v>
      </c>
      <c r="B1471" s="181" t="s">
        <v>1197</v>
      </c>
      <c r="C1471" s="181">
        <v>118384</v>
      </c>
      <c r="D1471" s="184">
        <v>44579</v>
      </c>
      <c r="E1471" s="185">
        <v>34.629800000000003</v>
      </c>
      <c r="F1471" s="185">
        <v>2.1080999999999999</v>
      </c>
      <c r="G1471" s="185">
        <v>3.6377999999999999</v>
      </c>
      <c r="H1471" s="185">
        <v>4.1440000000000001</v>
      </c>
      <c r="I1471" s="185">
        <v>4.17</v>
      </c>
      <c r="J1471" s="185">
        <v>4.1022999999999996</v>
      </c>
      <c r="K1471" s="185">
        <v>3.6665000000000001</v>
      </c>
      <c r="L1471" s="185">
        <v>3.5880000000000001</v>
      </c>
      <c r="M1471" s="185">
        <v>3.6476000000000002</v>
      </c>
      <c r="N1471" s="185">
        <v>3.7566000000000002</v>
      </c>
      <c r="O1471" s="185">
        <v>5.5484999999999998</v>
      </c>
      <c r="P1471" s="185">
        <v>6.0105000000000004</v>
      </c>
      <c r="Q1471" s="185">
        <v>7.3741000000000003</v>
      </c>
      <c r="R1471" s="185">
        <v>4.6875</v>
      </c>
      <c r="S1471" s="124" t="s">
        <v>1965</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1182</v>
      </c>
      <c r="B1472" s="181" t="s">
        <v>1198</v>
      </c>
      <c r="C1472" s="181">
        <v>108756</v>
      </c>
      <c r="D1472" s="184">
        <v>44579</v>
      </c>
      <c r="E1472" s="185">
        <v>32.656700000000001</v>
      </c>
      <c r="F1472" s="185">
        <v>1.4531000000000001</v>
      </c>
      <c r="G1472" s="185">
        <v>2.9908000000000001</v>
      </c>
      <c r="H1472" s="185">
        <v>3.4830999999999999</v>
      </c>
      <c r="I1472" s="185">
        <v>3.5095000000000001</v>
      </c>
      <c r="J1472" s="185">
        <v>3.4367000000000001</v>
      </c>
      <c r="K1472" s="185">
        <v>2.9952999999999999</v>
      </c>
      <c r="L1472" s="185">
        <v>2.9113000000000002</v>
      </c>
      <c r="M1472" s="185">
        <v>2.9609999999999999</v>
      </c>
      <c r="N1472" s="185">
        <v>3.0619000000000001</v>
      </c>
      <c r="O1472" s="185">
        <v>4.7984999999999998</v>
      </c>
      <c r="P1472" s="185">
        <v>5.3036000000000003</v>
      </c>
      <c r="Q1472" s="185">
        <v>6.4518000000000004</v>
      </c>
      <c r="R1472" s="185">
        <v>3.9331999999999998</v>
      </c>
      <c r="S1472" s="124" t="s">
        <v>1965</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1182</v>
      </c>
      <c r="B1473" s="181" t="s">
        <v>1199</v>
      </c>
      <c r="C1473" s="181">
        <v>144994</v>
      </c>
      <c r="D1473" s="184"/>
      <c r="E1473" s="185"/>
      <c r="F1473" s="185"/>
      <c r="G1473" s="185"/>
      <c r="H1473" s="185"/>
      <c r="I1473" s="185"/>
      <c r="J1473" s="185"/>
      <c r="K1473" s="185"/>
      <c r="L1473" s="185"/>
      <c r="M1473" s="185"/>
      <c r="N1473" s="185"/>
      <c r="O1473" s="185"/>
      <c r="P1473" s="185"/>
      <c r="Q1473" s="185"/>
      <c r="R1473" s="185"/>
      <c r="S1473" s="124" t="s">
        <v>1965</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1182</v>
      </c>
      <c r="B1474" s="181" t="s">
        <v>1200</v>
      </c>
      <c r="C1474" s="181">
        <v>144997</v>
      </c>
      <c r="D1474" s="184"/>
      <c r="E1474" s="185"/>
      <c r="F1474" s="185"/>
      <c r="G1474" s="185"/>
      <c r="H1474" s="185"/>
      <c r="I1474" s="185"/>
      <c r="J1474" s="185"/>
      <c r="K1474" s="185"/>
      <c r="L1474" s="185"/>
      <c r="M1474" s="185"/>
      <c r="N1474" s="185"/>
      <c r="O1474" s="185"/>
      <c r="P1474" s="185"/>
      <c r="Q1474" s="185"/>
      <c r="R1474" s="185"/>
      <c r="S1474" s="124" t="s">
        <v>1965</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1182</v>
      </c>
      <c r="B1475" s="181" t="s">
        <v>1201</v>
      </c>
      <c r="C1475" s="181">
        <v>112123</v>
      </c>
      <c r="D1475" s="184">
        <v>44579</v>
      </c>
      <c r="E1475" s="185">
        <v>2458.6716999999999</v>
      </c>
      <c r="F1475" s="185">
        <v>2.0234999999999999</v>
      </c>
      <c r="G1475" s="185">
        <v>2.6878000000000002</v>
      </c>
      <c r="H1475" s="185">
        <v>3.1762999999999999</v>
      </c>
      <c r="I1475" s="185">
        <v>3.2645</v>
      </c>
      <c r="J1475" s="185">
        <v>3.5556999999999999</v>
      </c>
      <c r="K1475" s="185">
        <v>3.1937000000000002</v>
      </c>
      <c r="L1475" s="185">
        <v>3.2934000000000001</v>
      </c>
      <c r="M1475" s="185">
        <v>3.4944999999999999</v>
      </c>
      <c r="N1475" s="185">
        <v>3.6251000000000002</v>
      </c>
      <c r="O1475" s="185">
        <v>5.3251999999999997</v>
      </c>
      <c r="P1475" s="185">
        <v>6.0449000000000002</v>
      </c>
      <c r="Q1475" s="185">
        <v>7.5247000000000002</v>
      </c>
      <c r="R1475" s="185">
        <v>4.5819999999999999</v>
      </c>
      <c r="S1475" s="124" t="s">
        <v>1965</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1182</v>
      </c>
      <c r="B1476" s="181" t="s">
        <v>1202</v>
      </c>
      <c r="C1476" s="181">
        <v>120507</v>
      </c>
      <c r="D1476" s="184">
        <v>44579</v>
      </c>
      <c r="E1476" s="185">
        <v>2520.0477999999998</v>
      </c>
      <c r="F1476" s="185">
        <v>2.3740999999999999</v>
      </c>
      <c r="G1476" s="185">
        <v>3.0379</v>
      </c>
      <c r="H1476" s="185">
        <v>3.5265</v>
      </c>
      <c r="I1476" s="185">
        <v>3.6149</v>
      </c>
      <c r="J1476" s="185">
        <v>3.9062000000000001</v>
      </c>
      <c r="K1476" s="185">
        <v>3.5465</v>
      </c>
      <c r="L1476" s="185">
        <v>3.6484000000000001</v>
      </c>
      <c r="M1476" s="185">
        <v>3.8534999999999999</v>
      </c>
      <c r="N1476" s="185">
        <v>3.988</v>
      </c>
      <c r="O1476" s="185">
        <v>5.6546000000000003</v>
      </c>
      <c r="P1476" s="185">
        <v>6.3505000000000003</v>
      </c>
      <c r="Q1476" s="185">
        <v>7.8318000000000003</v>
      </c>
      <c r="R1476" s="185">
        <v>4.9419000000000004</v>
      </c>
      <c r="S1476" s="124" t="s">
        <v>1965</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1182</v>
      </c>
      <c r="B1477" s="181" t="s">
        <v>1203</v>
      </c>
      <c r="C1477" s="181">
        <v>143598</v>
      </c>
      <c r="D1477" s="184"/>
      <c r="E1477" s="185"/>
      <c r="F1477" s="185"/>
      <c r="G1477" s="185"/>
      <c r="H1477" s="185"/>
      <c r="I1477" s="185"/>
      <c r="J1477" s="185"/>
      <c r="K1477" s="185"/>
      <c r="L1477" s="185"/>
      <c r="M1477" s="185"/>
      <c r="N1477" s="185"/>
      <c r="O1477" s="185"/>
      <c r="P1477" s="185"/>
      <c r="Q1477" s="185"/>
      <c r="R1477" s="185"/>
      <c r="S1477" s="124" t="s">
        <v>1965</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1182</v>
      </c>
      <c r="B1478" s="181" t="s">
        <v>1204</v>
      </c>
      <c r="C1478" s="181">
        <v>143597</v>
      </c>
      <c r="D1478" s="184"/>
      <c r="E1478" s="185"/>
      <c r="F1478" s="185"/>
      <c r="G1478" s="185"/>
      <c r="H1478" s="185"/>
      <c r="I1478" s="185"/>
      <c r="J1478" s="185"/>
      <c r="K1478" s="185"/>
      <c r="L1478" s="185"/>
      <c r="M1478" s="185"/>
      <c r="N1478" s="185"/>
      <c r="O1478" s="185"/>
      <c r="P1478" s="185"/>
      <c r="Q1478" s="185"/>
      <c r="R1478" s="185"/>
      <c r="S1478" s="124" t="s">
        <v>1965</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1182</v>
      </c>
      <c r="B1479" s="181" t="s">
        <v>1205</v>
      </c>
      <c r="C1479" s="181">
        <v>101893</v>
      </c>
      <c r="D1479" s="184">
        <v>44579</v>
      </c>
      <c r="E1479" s="185">
        <v>3570.6660000000002</v>
      </c>
      <c r="F1479" s="185">
        <v>2.5516000000000001</v>
      </c>
      <c r="G1479" s="185">
        <v>3.5362</v>
      </c>
      <c r="H1479" s="185">
        <v>4.2995999999999999</v>
      </c>
      <c r="I1479" s="185">
        <v>4.3074000000000003</v>
      </c>
      <c r="J1479" s="185">
        <v>4.1534000000000004</v>
      </c>
      <c r="K1479" s="185">
        <v>3.7330999999999999</v>
      </c>
      <c r="L1479" s="185">
        <v>3.6855000000000002</v>
      </c>
      <c r="M1479" s="185">
        <v>3.7423999999999999</v>
      </c>
      <c r="N1479" s="185">
        <v>3.8071999999999999</v>
      </c>
      <c r="O1479" s="185">
        <v>5.6864999999999997</v>
      </c>
      <c r="P1479" s="185">
        <v>6.3097000000000003</v>
      </c>
      <c r="Q1479" s="185">
        <v>7.1105</v>
      </c>
      <c r="R1479" s="185">
        <v>4.6172000000000004</v>
      </c>
      <c r="S1479" s="124" t="s">
        <v>1965</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1182</v>
      </c>
      <c r="B1480" s="181" t="s">
        <v>1206</v>
      </c>
      <c r="C1480" s="181">
        <v>119746</v>
      </c>
      <c r="D1480" s="184">
        <v>44579</v>
      </c>
      <c r="E1480" s="185">
        <v>3590.1972000000001</v>
      </c>
      <c r="F1480" s="185">
        <v>2.6242000000000001</v>
      </c>
      <c r="G1480" s="185">
        <v>3.6103000000000001</v>
      </c>
      <c r="H1480" s="185">
        <v>4.3738000000000001</v>
      </c>
      <c r="I1480" s="185">
        <v>4.3817000000000004</v>
      </c>
      <c r="J1480" s="185">
        <v>4.2278000000000002</v>
      </c>
      <c r="K1480" s="185">
        <v>3.8079000000000001</v>
      </c>
      <c r="L1480" s="185">
        <v>3.7608999999999999</v>
      </c>
      <c r="M1480" s="185">
        <v>3.8187000000000002</v>
      </c>
      <c r="N1480" s="185">
        <v>3.8914</v>
      </c>
      <c r="O1480" s="185">
        <v>5.7716000000000003</v>
      </c>
      <c r="P1480" s="185">
        <v>6.3833000000000002</v>
      </c>
      <c r="Q1480" s="185">
        <v>7.3956999999999997</v>
      </c>
      <c r="R1480" s="185">
        <v>4.7100999999999997</v>
      </c>
      <c r="S1480" s="124" t="s">
        <v>1965</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1182</v>
      </c>
      <c r="B1481" s="181" t="s">
        <v>1207</v>
      </c>
      <c r="C1481" s="181">
        <v>119431</v>
      </c>
      <c r="D1481" s="184">
        <v>44579</v>
      </c>
      <c r="E1481" s="185">
        <v>33.087595620218998</v>
      </c>
      <c r="F1481" s="185">
        <v>1.9856</v>
      </c>
      <c r="G1481" s="185">
        <v>3.0207000000000002</v>
      </c>
      <c r="H1481" s="185">
        <v>3.6427</v>
      </c>
      <c r="I1481" s="185">
        <v>3.7401</v>
      </c>
      <c r="J1481" s="185">
        <v>3.8963999999999999</v>
      </c>
      <c r="K1481" s="185">
        <v>3.5457000000000001</v>
      </c>
      <c r="L1481" s="185">
        <v>3.5750999999999999</v>
      </c>
      <c r="M1481" s="185">
        <v>3.5038999999999998</v>
      </c>
      <c r="N1481" s="185">
        <v>3.4792999999999998</v>
      </c>
      <c r="O1481" s="185">
        <v>5.8792999999999997</v>
      </c>
      <c r="P1481" s="185">
        <v>6.6806999999999999</v>
      </c>
      <c r="Q1481" s="185">
        <v>7.7445000000000004</v>
      </c>
      <c r="R1481" s="185">
        <v>4.5587999999999997</v>
      </c>
      <c r="S1481" s="124" t="s">
        <v>1965</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1182</v>
      </c>
      <c r="B1482" s="181" t="s">
        <v>1208</v>
      </c>
      <c r="C1482" s="181">
        <v>114216</v>
      </c>
      <c r="D1482" s="184">
        <v>44579</v>
      </c>
      <c r="E1482" s="185">
        <v>31.905204739763001</v>
      </c>
      <c r="F1482" s="185">
        <v>1.5444</v>
      </c>
      <c r="G1482" s="185">
        <v>2.5316999999999998</v>
      </c>
      <c r="H1482" s="185">
        <v>3.1640999999999999</v>
      </c>
      <c r="I1482" s="185">
        <v>3.2521</v>
      </c>
      <c r="J1482" s="185">
        <v>3.4152999999999998</v>
      </c>
      <c r="K1482" s="185">
        <v>3.0598999999999998</v>
      </c>
      <c r="L1482" s="185">
        <v>3.0867</v>
      </c>
      <c r="M1482" s="185">
        <v>3.0116000000000001</v>
      </c>
      <c r="N1482" s="185">
        <v>2.9832999999999998</v>
      </c>
      <c r="O1482" s="185">
        <v>5.3781999999999996</v>
      </c>
      <c r="P1482" s="185">
        <v>6.1638999999999999</v>
      </c>
      <c r="Q1482" s="185">
        <v>7.3064999999999998</v>
      </c>
      <c r="R1482" s="185">
        <v>4.0552000000000001</v>
      </c>
      <c r="S1482" s="124" t="s">
        <v>1965</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1182</v>
      </c>
      <c r="B1483" s="181" t="s">
        <v>1209</v>
      </c>
      <c r="C1483" s="181">
        <v>103048</v>
      </c>
      <c r="D1483" s="184">
        <v>44579</v>
      </c>
      <c r="E1483" s="185">
        <v>3292.9774000000002</v>
      </c>
      <c r="F1483" s="185">
        <v>2.5417999999999998</v>
      </c>
      <c r="G1483" s="185">
        <v>3.5181</v>
      </c>
      <c r="H1483" s="185">
        <v>4.0739000000000001</v>
      </c>
      <c r="I1483" s="185">
        <v>4.1224999999999996</v>
      </c>
      <c r="J1483" s="185">
        <v>4.2324999999999999</v>
      </c>
      <c r="K1483" s="185">
        <v>3.8201000000000001</v>
      </c>
      <c r="L1483" s="185">
        <v>3.7029000000000001</v>
      </c>
      <c r="M1483" s="185">
        <v>3.8025000000000002</v>
      </c>
      <c r="N1483" s="185">
        <v>3.8980999999999999</v>
      </c>
      <c r="O1483" s="185">
        <v>5.8548999999999998</v>
      </c>
      <c r="P1483" s="185">
        <v>6.4320000000000004</v>
      </c>
      <c r="Q1483" s="185">
        <v>7.4409000000000001</v>
      </c>
      <c r="R1483" s="185">
        <v>4.8371000000000004</v>
      </c>
      <c r="S1483" s="124" t="s">
        <v>1965</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1182</v>
      </c>
      <c r="B1484" s="181" t="s">
        <v>1210</v>
      </c>
      <c r="C1484" s="181">
        <v>118719</v>
      </c>
      <c r="D1484" s="184">
        <v>44579</v>
      </c>
      <c r="E1484" s="185">
        <v>3321.0369999999998</v>
      </c>
      <c r="F1484" s="185">
        <v>2.6423000000000001</v>
      </c>
      <c r="G1484" s="185">
        <v>3.6183999999999998</v>
      </c>
      <c r="H1484" s="185">
        <v>4.1741000000000001</v>
      </c>
      <c r="I1484" s="185">
        <v>4.2226999999999997</v>
      </c>
      <c r="J1484" s="185">
        <v>4.3330000000000002</v>
      </c>
      <c r="K1484" s="185">
        <v>3.9211</v>
      </c>
      <c r="L1484" s="185">
        <v>3.8048000000000002</v>
      </c>
      <c r="M1484" s="185">
        <v>3.9054000000000002</v>
      </c>
      <c r="N1484" s="185">
        <v>4.0019999999999998</v>
      </c>
      <c r="O1484" s="185">
        <v>5.9607000000000001</v>
      </c>
      <c r="P1484" s="185">
        <v>6.5385</v>
      </c>
      <c r="Q1484" s="185">
        <v>7.4687999999999999</v>
      </c>
      <c r="R1484" s="185">
        <v>4.9420000000000002</v>
      </c>
      <c r="S1484" s="124" t="s">
        <v>1965</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1182</v>
      </c>
      <c r="B1485" s="181" t="s">
        <v>1211</v>
      </c>
      <c r="C1485" s="181">
        <v>148161</v>
      </c>
      <c r="D1485" s="184">
        <v>44579</v>
      </c>
      <c r="E1485" s="185">
        <v>1085.3235999999999</v>
      </c>
      <c r="F1485" s="185">
        <v>2.2265000000000001</v>
      </c>
      <c r="G1485" s="185">
        <v>3.4493</v>
      </c>
      <c r="H1485" s="185">
        <v>4.843</v>
      </c>
      <c r="I1485" s="185">
        <v>4.6961000000000004</v>
      </c>
      <c r="J1485" s="185">
        <v>4.2779999999999996</v>
      </c>
      <c r="K1485" s="185">
        <v>3.6905000000000001</v>
      </c>
      <c r="L1485" s="185">
        <v>3.8664999999999998</v>
      </c>
      <c r="M1485" s="185">
        <v>3.8599000000000001</v>
      </c>
      <c r="N1485" s="185">
        <v>3.8694000000000002</v>
      </c>
      <c r="O1485" s="185"/>
      <c r="P1485" s="185"/>
      <c r="Q1485" s="185">
        <v>4.4728000000000003</v>
      </c>
      <c r="R1485" s="185"/>
      <c r="S1485" s="124" t="s">
        <v>1965</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1182</v>
      </c>
      <c r="B1486" s="181" t="s">
        <v>1212</v>
      </c>
      <c r="C1486" s="181">
        <v>148159</v>
      </c>
      <c r="D1486" s="184">
        <v>44579</v>
      </c>
      <c r="E1486" s="185">
        <v>1067.777</v>
      </c>
      <c r="F1486" s="185">
        <v>1.3536999999999999</v>
      </c>
      <c r="G1486" s="185">
        <v>2.5764</v>
      </c>
      <c r="H1486" s="185">
        <v>3.9687999999999999</v>
      </c>
      <c r="I1486" s="185">
        <v>3.8226</v>
      </c>
      <c r="J1486" s="185">
        <v>3.4009999999999998</v>
      </c>
      <c r="K1486" s="185">
        <v>2.8039999999999998</v>
      </c>
      <c r="L1486" s="185">
        <v>2.9712000000000001</v>
      </c>
      <c r="M1486" s="185">
        <v>2.9508000000000001</v>
      </c>
      <c r="N1486" s="185">
        <v>2.9550000000000001</v>
      </c>
      <c r="O1486" s="185"/>
      <c r="P1486" s="185"/>
      <c r="Q1486" s="185">
        <v>3.5667</v>
      </c>
      <c r="R1486" s="185"/>
      <c r="S1486" s="124" t="s">
        <v>1965</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1182</v>
      </c>
      <c r="B1487" s="181" t="s">
        <v>1213</v>
      </c>
      <c r="C1487" s="181">
        <v>103464</v>
      </c>
      <c r="D1487" s="184"/>
      <c r="E1487" s="185"/>
      <c r="F1487" s="185"/>
      <c r="G1487" s="185"/>
      <c r="H1487" s="185"/>
      <c r="I1487" s="185"/>
      <c r="J1487" s="185"/>
      <c r="K1487" s="185"/>
      <c r="L1487" s="185"/>
      <c r="M1487" s="185"/>
      <c r="N1487" s="185"/>
      <c r="O1487" s="185"/>
      <c r="P1487" s="185"/>
      <c r="Q1487" s="185"/>
      <c r="R1487" s="185"/>
      <c r="S1487" s="124" t="s">
        <v>1964</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1182</v>
      </c>
      <c r="B1488" s="181" t="s">
        <v>1214</v>
      </c>
      <c r="C1488" s="181">
        <v>120845</v>
      </c>
      <c r="D1488" s="184"/>
      <c r="E1488" s="185"/>
      <c r="F1488" s="185"/>
      <c r="G1488" s="185"/>
      <c r="H1488" s="185"/>
      <c r="I1488" s="185"/>
      <c r="J1488" s="185"/>
      <c r="K1488" s="185"/>
      <c r="L1488" s="185"/>
      <c r="M1488" s="185"/>
      <c r="N1488" s="185"/>
      <c r="O1488" s="185"/>
      <c r="P1488" s="185"/>
      <c r="Q1488" s="185"/>
      <c r="R1488" s="185"/>
      <c r="S1488" s="124" t="s">
        <v>1964</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1182</v>
      </c>
      <c r="B1489" s="181" t="s">
        <v>1215</v>
      </c>
      <c r="C1489" s="181">
        <v>119821</v>
      </c>
      <c r="D1489" s="184">
        <v>44579</v>
      </c>
      <c r="E1489" s="185">
        <v>35.2577</v>
      </c>
      <c r="F1489" s="185">
        <v>2.7953000000000001</v>
      </c>
      <c r="G1489" s="185">
        <v>3.5211999999999999</v>
      </c>
      <c r="H1489" s="185">
        <v>4.2478999999999996</v>
      </c>
      <c r="I1489" s="185">
        <v>4.2069000000000001</v>
      </c>
      <c r="J1489" s="185">
        <v>4.1528</v>
      </c>
      <c r="K1489" s="185">
        <v>3.7645</v>
      </c>
      <c r="L1489" s="185">
        <v>3.7839999999999998</v>
      </c>
      <c r="M1489" s="185">
        <v>3.8847999999999998</v>
      </c>
      <c r="N1489" s="185">
        <v>3.9605000000000001</v>
      </c>
      <c r="O1489" s="185">
        <v>6.0566000000000004</v>
      </c>
      <c r="P1489" s="185">
        <v>6.5961999999999996</v>
      </c>
      <c r="Q1489" s="185">
        <v>7.7995000000000001</v>
      </c>
      <c r="R1489" s="185">
        <v>5.0026999999999999</v>
      </c>
      <c r="S1489" s="124" t="s">
        <v>1965</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1182</v>
      </c>
      <c r="B1490" s="181" t="s">
        <v>1216</v>
      </c>
      <c r="C1490" s="181">
        <v>102503</v>
      </c>
      <c r="D1490" s="184">
        <v>44579</v>
      </c>
      <c r="E1490" s="185">
        <v>33.439799999999998</v>
      </c>
      <c r="F1490" s="185">
        <v>2.1831999999999998</v>
      </c>
      <c r="G1490" s="185">
        <v>3.0026999999999999</v>
      </c>
      <c r="H1490" s="185">
        <v>3.7138</v>
      </c>
      <c r="I1490" s="185">
        <v>3.6695000000000002</v>
      </c>
      <c r="J1490" s="185">
        <v>3.6168</v>
      </c>
      <c r="K1490" s="185">
        <v>3.2294</v>
      </c>
      <c r="L1490" s="185">
        <v>3.2433999999999998</v>
      </c>
      <c r="M1490" s="185">
        <v>3.3397999999999999</v>
      </c>
      <c r="N1490" s="185">
        <v>3.4390999999999998</v>
      </c>
      <c r="O1490" s="185">
        <v>5.4714999999999998</v>
      </c>
      <c r="P1490" s="185">
        <v>5.9535</v>
      </c>
      <c r="Q1490" s="185">
        <v>7.1306000000000003</v>
      </c>
      <c r="R1490" s="185">
        <v>4.4428999999999998</v>
      </c>
      <c r="S1490" s="124" t="s">
        <v>1965</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1182</v>
      </c>
      <c r="B1491" s="181" t="s">
        <v>1217</v>
      </c>
      <c r="C1491" s="181">
        <v>145050</v>
      </c>
      <c r="D1491" s="184">
        <v>44579</v>
      </c>
      <c r="E1491" s="185">
        <v>12.036</v>
      </c>
      <c r="F1491" s="185">
        <v>3.6394000000000002</v>
      </c>
      <c r="G1491" s="185">
        <v>3.4129</v>
      </c>
      <c r="H1491" s="185">
        <v>4.0320999999999998</v>
      </c>
      <c r="I1491" s="185">
        <v>3.6442000000000001</v>
      </c>
      <c r="J1491" s="185">
        <v>3.5076999999999998</v>
      </c>
      <c r="K1491" s="185">
        <v>3.3675000000000002</v>
      </c>
      <c r="L1491" s="185">
        <v>3.3952</v>
      </c>
      <c r="M1491" s="185">
        <v>3.4455</v>
      </c>
      <c r="N1491" s="185">
        <v>3.4944999999999999</v>
      </c>
      <c r="O1491" s="185">
        <v>5.4275000000000002</v>
      </c>
      <c r="P1491" s="185"/>
      <c r="Q1491" s="185">
        <v>5.7492999999999999</v>
      </c>
      <c r="R1491" s="185">
        <v>4.2820999999999998</v>
      </c>
      <c r="S1491" s="124" t="s">
        <v>1965</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1182</v>
      </c>
      <c r="B1492" s="181" t="s">
        <v>1218</v>
      </c>
      <c r="C1492" s="181">
        <v>145042</v>
      </c>
      <c r="D1492" s="184">
        <v>44579</v>
      </c>
      <c r="E1492" s="185">
        <v>11.997999999999999</v>
      </c>
      <c r="F1492" s="185">
        <v>3.9552999999999998</v>
      </c>
      <c r="G1492" s="185">
        <v>3.3475999999999999</v>
      </c>
      <c r="H1492" s="185">
        <v>3.9578000000000002</v>
      </c>
      <c r="I1492" s="185">
        <v>3.5686</v>
      </c>
      <c r="J1492" s="185">
        <v>3.4232</v>
      </c>
      <c r="K1492" s="185">
        <v>3.2806999999999999</v>
      </c>
      <c r="L1492" s="185">
        <v>3.3046000000000002</v>
      </c>
      <c r="M1492" s="185">
        <v>3.3654000000000002</v>
      </c>
      <c r="N1492" s="185">
        <v>3.4114</v>
      </c>
      <c r="O1492" s="185">
        <v>5.3329000000000004</v>
      </c>
      <c r="P1492" s="185"/>
      <c r="Q1492" s="185">
        <v>5.6485000000000003</v>
      </c>
      <c r="R1492" s="185">
        <v>4.2117000000000004</v>
      </c>
      <c r="S1492" s="124" t="s">
        <v>1965</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1182</v>
      </c>
      <c r="B1493" s="181" t="s">
        <v>1219</v>
      </c>
      <c r="C1493" s="181">
        <v>119424</v>
      </c>
      <c r="D1493" s="184">
        <v>44579</v>
      </c>
      <c r="E1493" s="185">
        <v>3790.4600999999998</v>
      </c>
      <c r="F1493" s="185">
        <v>3.1212</v>
      </c>
      <c r="G1493" s="185">
        <v>3.4725000000000001</v>
      </c>
      <c r="H1493" s="185">
        <v>4.4542999999999999</v>
      </c>
      <c r="I1493" s="185">
        <v>4.3784999999999998</v>
      </c>
      <c r="J1493" s="185">
        <v>4.4302999999999999</v>
      </c>
      <c r="K1493" s="185">
        <v>3.9499</v>
      </c>
      <c r="L1493" s="185">
        <v>3.903</v>
      </c>
      <c r="M1493" s="185">
        <v>4.0831</v>
      </c>
      <c r="N1493" s="185">
        <v>4.2240000000000002</v>
      </c>
      <c r="O1493" s="185">
        <v>6.1715999999999998</v>
      </c>
      <c r="P1493" s="185">
        <v>5.0660999999999996</v>
      </c>
      <c r="Q1493" s="185">
        <v>6.6235999999999997</v>
      </c>
      <c r="R1493" s="185">
        <v>5.2862</v>
      </c>
      <c r="S1493" s="124" t="s">
        <v>1965</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1182</v>
      </c>
      <c r="B1494" s="181" t="s">
        <v>1220</v>
      </c>
      <c r="C1494" s="181">
        <v>101847</v>
      </c>
      <c r="D1494" s="184">
        <v>44579</v>
      </c>
      <c r="E1494" s="185">
        <v>3753.5924</v>
      </c>
      <c r="F1494" s="185">
        <v>2.8105000000000002</v>
      </c>
      <c r="G1494" s="185">
        <v>3.2574999999999998</v>
      </c>
      <c r="H1494" s="185">
        <v>4.2550999999999997</v>
      </c>
      <c r="I1494" s="185">
        <v>4.1967999999999996</v>
      </c>
      <c r="J1494" s="185">
        <v>4.1703999999999999</v>
      </c>
      <c r="K1494" s="185">
        <v>3.7052999999999998</v>
      </c>
      <c r="L1494" s="185">
        <v>3.6793</v>
      </c>
      <c r="M1494" s="185">
        <v>3.8774999999999999</v>
      </c>
      <c r="N1494" s="185">
        <v>4.0149999999999997</v>
      </c>
      <c r="O1494" s="185">
        <v>6.0053999999999998</v>
      </c>
      <c r="P1494" s="185">
        <v>4.9240000000000004</v>
      </c>
      <c r="Q1494" s="185">
        <v>6.7358000000000002</v>
      </c>
      <c r="R1494" s="185">
        <v>5.1032000000000002</v>
      </c>
      <c r="S1494" s="124" t="s">
        <v>1965</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1182</v>
      </c>
      <c r="B1495" s="181" t="s">
        <v>1221</v>
      </c>
      <c r="C1495" s="181">
        <v>120299</v>
      </c>
      <c r="D1495" s="184">
        <v>44579</v>
      </c>
      <c r="E1495" s="185">
        <v>2469.1622000000002</v>
      </c>
      <c r="F1495" s="185">
        <v>3.1164000000000001</v>
      </c>
      <c r="G1495" s="185">
        <v>3.6509</v>
      </c>
      <c r="H1495" s="185">
        <v>4.3178999999999998</v>
      </c>
      <c r="I1495" s="185">
        <v>4.2028999999999996</v>
      </c>
      <c r="J1495" s="185">
        <v>4.2904999999999998</v>
      </c>
      <c r="K1495" s="185">
        <v>3.8258999999999999</v>
      </c>
      <c r="L1495" s="185">
        <v>3.7930999999999999</v>
      </c>
      <c r="M1495" s="185">
        <v>3.8740999999999999</v>
      </c>
      <c r="N1495" s="185">
        <v>3.9558</v>
      </c>
      <c r="O1495" s="185">
        <v>5.9363000000000001</v>
      </c>
      <c r="P1495" s="185">
        <v>6.5202999999999998</v>
      </c>
      <c r="Q1495" s="185">
        <v>7.4671000000000003</v>
      </c>
      <c r="R1495" s="185">
        <v>4.9466999999999999</v>
      </c>
      <c r="S1495" s="124" t="s">
        <v>1965</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1182</v>
      </c>
      <c r="B1496" s="181" t="s">
        <v>1222</v>
      </c>
      <c r="C1496" s="181">
        <v>112077</v>
      </c>
      <c r="D1496" s="184">
        <v>44579</v>
      </c>
      <c r="E1496" s="185">
        <v>2446.3966</v>
      </c>
      <c r="F1496" s="185">
        <v>3.0245000000000002</v>
      </c>
      <c r="G1496" s="185">
        <v>3.5605000000000002</v>
      </c>
      <c r="H1496" s="185">
        <v>4.2275</v>
      </c>
      <c r="I1496" s="185">
        <v>4.1124999999999998</v>
      </c>
      <c r="J1496" s="185">
        <v>4.1997999999999998</v>
      </c>
      <c r="K1496" s="185">
        <v>3.7349999999999999</v>
      </c>
      <c r="L1496" s="185">
        <v>3.7014</v>
      </c>
      <c r="M1496" s="185">
        <v>3.7814000000000001</v>
      </c>
      <c r="N1496" s="185">
        <v>3.8628</v>
      </c>
      <c r="O1496" s="185">
        <v>5.8307000000000002</v>
      </c>
      <c r="P1496" s="185">
        <v>6.4050000000000002</v>
      </c>
      <c r="Q1496" s="185">
        <v>7.3966000000000003</v>
      </c>
      <c r="R1496" s="185">
        <v>4.8487</v>
      </c>
      <c r="S1496" s="124" t="s">
        <v>1965</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2.5724702702702702</v>
      </c>
      <c r="G1497" s="187">
        <v>3.2755540540540533</v>
      </c>
      <c r="H1497" s="187">
        <v>3.9190351351351351</v>
      </c>
      <c r="I1497" s="187">
        <v>3.90697027027027</v>
      </c>
      <c r="J1497" s="187">
        <v>3.9048243243243248</v>
      </c>
      <c r="K1497" s="187">
        <v>3.5250432432432426</v>
      </c>
      <c r="L1497" s="187">
        <v>3.5367054054054057</v>
      </c>
      <c r="M1497" s="187">
        <v>3.6219270270270263</v>
      </c>
      <c r="N1497" s="187">
        <v>3.682651351351351</v>
      </c>
      <c r="O1497" s="187">
        <v>5.9541354838709681</v>
      </c>
      <c r="P1497" s="187">
        <v>6.2406896551724138</v>
      </c>
      <c r="Q1497" s="187">
        <v>6.6968081081081081</v>
      </c>
      <c r="R1497" s="187">
        <v>4.7321828571428588</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2.5516000000000001</v>
      </c>
      <c r="G1498" s="187">
        <v>3.4129</v>
      </c>
      <c r="H1498" s="187">
        <v>4.0274999999999999</v>
      </c>
      <c r="I1498" s="187">
        <v>3.9462999999999999</v>
      </c>
      <c r="J1498" s="187">
        <v>3.9062000000000001</v>
      </c>
      <c r="K1498" s="187">
        <v>3.6507999999999998</v>
      </c>
      <c r="L1498" s="187">
        <v>3.6484000000000001</v>
      </c>
      <c r="M1498" s="187">
        <v>3.7673000000000001</v>
      </c>
      <c r="N1498" s="187">
        <v>3.8247</v>
      </c>
      <c r="O1498" s="187">
        <v>5.8880999999999997</v>
      </c>
      <c r="P1498" s="187">
        <v>6.3833000000000002</v>
      </c>
      <c r="Q1498" s="187">
        <v>7.1811999999999996</v>
      </c>
      <c r="R1498" s="187">
        <v>4.8400999999999996</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1223</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1224</v>
      </c>
      <c r="B1501" s="181" t="s">
        <v>1225</v>
      </c>
      <c r="C1501" s="181">
        <v>120524</v>
      </c>
      <c r="D1501" s="184">
        <v>44579</v>
      </c>
      <c r="E1501" s="185">
        <v>35.5473</v>
      </c>
      <c r="F1501" s="185">
        <v>-0.80169999999999997</v>
      </c>
      <c r="G1501" s="185">
        <v>-0.2621</v>
      </c>
      <c r="H1501" s="185">
        <v>0.66520000000000001</v>
      </c>
      <c r="I1501" s="185">
        <v>1.2155</v>
      </c>
      <c r="J1501" s="185">
        <v>4.3586999999999998</v>
      </c>
      <c r="K1501" s="185">
        <v>0.88890000000000002</v>
      </c>
      <c r="L1501" s="185">
        <v>13.1107</v>
      </c>
      <c r="M1501" s="185">
        <v>25.6737</v>
      </c>
      <c r="N1501" s="185">
        <v>28.8796</v>
      </c>
      <c r="O1501" s="185">
        <v>21.994599999999998</v>
      </c>
      <c r="P1501" s="185">
        <v>16.128900000000002</v>
      </c>
      <c r="Q1501" s="185">
        <v>12.0543</v>
      </c>
      <c r="R1501" s="185">
        <v>22.822900000000001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1224</v>
      </c>
      <c r="B1502" s="181" t="s">
        <v>1226</v>
      </c>
      <c r="C1502" s="181">
        <v>113064</v>
      </c>
      <c r="D1502" s="184">
        <v>44579</v>
      </c>
      <c r="E1502" s="185">
        <v>31.953800000000001</v>
      </c>
      <c r="F1502" s="185">
        <v>-0.80649999999999999</v>
      </c>
      <c r="G1502" s="185">
        <v>-0.28060000000000002</v>
      </c>
      <c r="H1502" s="185">
        <v>0.63270000000000004</v>
      </c>
      <c r="I1502" s="185">
        <v>1.151</v>
      </c>
      <c r="J1502" s="185">
        <v>4.2061999999999999</v>
      </c>
      <c r="K1502" s="185">
        <v>0.4672</v>
      </c>
      <c r="L1502" s="185">
        <v>12.155200000000001</v>
      </c>
      <c r="M1502" s="185">
        <v>24.067399999999999</v>
      </c>
      <c r="N1502" s="185">
        <v>26.737400000000001</v>
      </c>
      <c r="O1502" s="185">
        <v>20.280799999999999</v>
      </c>
      <c r="P1502" s="185">
        <v>14.5848</v>
      </c>
      <c r="Q1502" s="185">
        <v>10.7142</v>
      </c>
      <c r="R1502" s="185">
        <v>20.936399999999999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1224</v>
      </c>
      <c r="B1503" s="181" t="s">
        <v>1227</v>
      </c>
      <c r="C1503" s="181">
        <v>103131</v>
      </c>
      <c r="D1503" s="184">
        <v>44579</v>
      </c>
      <c r="E1503" s="185">
        <v>48.481999999999999</v>
      </c>
      <c r="F1503" s="185">
        <v>-0.57630000000000003</v>
      </c>
      <c r="G1503" s="185">
        <v>-0.59260000000000002</v>
      </c>
      <c r="H1503" s="185">
        <v>0.20250000000000001</v>
      </c>
      <c r="I1503" s="185">
        <v>0.41010000000000002</v>
      </c>
      <c r="J1503" s="185">
        <v>2.3799000000000001</v>
      </c>
      <c r="K1503" s="185">
        <v>0.98519999999999996</v>
      </c>
      <c r="L1503" s="185">
        <v>7.8959999999999999</v>
      </c>
      <c r="M1503" s="185">
        <v>17.109100000000002</v>
      </c>
      <c r="N1503" s="185">
        <v>19.305099999999999</v>
      </c>
      <c r="O1503" s="185">
        <v>16.2057</v>
      </c>
      <c r="P1503" s="185">
        <v>11.371499999999999</v>
      </c>
      <c r="Q1503" s="185">
        <v>10.0829</v>
      </c>
      <c r="R1503" s="185">
        <v>18.6815</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1224</v>
      </c>
      <c r="B1504" s="181" t="s">
        <v>1228</v>
      </c>
      <c r="C1504" s="181">
        <v>119131</v>
      </c>
      <c r="D1504" s="184">
        <v>44579</v>
      </c>
      <c r="E1504" s="185">
        <v>51.831000000000003</v>
      </c>
      <c r="F1504" s="185">
        <v>-0.5736</v>
      </c>
      <c r="G1504" s="185">
        <v>-0.57740000000000002</v>
      </c>
      <c r="H1504" s="185">
        <v>0.2301</v>
      </c>
      <c r="I1504" s="185">
        <v>0.46710000000000002</v>
      </c>
      <c r="J1504" s="185">
        <v>2.5097999999999998</v>
      </c>
      <c r="K1504" s="185">
        <v>1.3472</v>
      </c>
      <c r="L1504" s="185">
        <v>8.6853999999999996</v>
      </c>
      <c r="M1504" s="185">
        <v>18.433</v>
      </c>
      <c r="N1504" s="185">
        <v>21.0807</v>
      </c>
      <c r="O1504" s="185">
        <v>17.4208</v>
      </c>
      <c r="P1504" s="185">
        <v>12.335699999999999</v>
      </c>
      <c r="Q1504" s="185">
        <v>11.627800000000001</v>
      </c>
      <c r="R1504" s="185">
        <v>20.169799999999999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1224</v>
      </c>
      <c r="B1505" s="181" t="s">
        <v>1229</v>
      </c>
      <c r="C1505" s="181">
        <v>101144</v>
      </c>
      <c r="D1505" s="184">
        <v>44579</v>
      </c>
      <c r="E1505" s="185">
        <v>428.14879999999999</v>
      </c>
      <c r="F1505" s="185">
        <v>-0.60409999999999997</v>
      </c>
      <c r="G1505" s="185">
        <v>-0.25130000000000002</v>
      </c>
      <c r="H1505" s="185">
        <v>0.95150000000000001</v>
      </c>
      <c r="I1505" s="185">
        <v>2.4497</v>
      </c>
      <c r="J1505" s="185">
        <v>5.7976999999999999</v>
      </c>
      <c r="K1505" s="185">
        <v>0.56910000000000005</v>
      </c>
      <c r="L1505" s="185">
        <v>16.236699999999999</v>
      </c>
      <c r="M1505" s="185">
        <v>28.014600000000002</v>
      </c>
      <c r="N1505" s="185">
        <v>36.627200000000002</v>
      </c>
      <c r="O1505" s="185">
        <v>18.764199999999999</v>
      </c>
      <c r="P1505" s="185">
        <v>14.9138</v>
      </c>
      <c r="Q1505" s="185">
        <v>21.575399999999998</v>
      </c>
      <c r="R1505" s="185">
        <v>22.933299999999999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1224</v>
      </c>
      <c r="B1506" s="181" t="s">
        <v>1230</v>
      </c>
      <c r="C1506" s="181">
        <v>120334</v>
      </c>
      <c r="D1506" s="184">
        <v>44579</v>
      </c>
      <c r="E1506" s="185">
        <v>459.54090000000002</v>
      </c>
      <c r="F1506" s="185">
        <v>-0.60229999999999995</v>
      </c>
      <c r="G1506" s="185">
        <v>-0.24429999999999999</v>
      </c>
      <c r="H1506" s="185">
        <v>0.96389999999999998</v>
      </c>
      <c r="I1506" s="185">
        <v>2.4750000000000001</v>
      </c>
      <c r="J1506" s="185">
        <v>5.8579999999999997</v>
      </c>
      <c r="K1506" s="185">
        <v>0.72450000000000003</v>
      </c>
      <c r="L1506" s="185">
        <v>16.592300000000002</v>
      </c>
      <c r="M1506" s="185">
        <v>28.6051</v>
      </c>
      <c r="N1506" s="185">
        <v>37.455300000000001</v>
      </c>
      <c r="O1506" s="185">
        <v>19.538799999999998</v>
      </c>
      <c r="P1506" s="185">
        <v>15.8361</v>
      </c>
      <c r="Q1506" s="185">
        <v>16.3066</v>
      </c>
      <c r="R1506" s="185">
        <v>23.704499999999999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1224</v>
      </c>
      <c r="B1507" s="181" t="s">
        <v>1904</v>
      </c>
      <c r="C1507" s="181">
        <v>148454</v>
      </c>
      <c r="D1507" s="184">
        <v>44579</v>
      </c>
      <c r="E1507" s="185">
        <v>11.101599999999999</v>
      </c>
      <c r="F1507" s="185">
        <v>-0.1726</v>
      </c>
      <c r="G1507" s="185">
        <v>-9.3600000000000003E-2</v>
      </c>
      <c r="H1507" s="185">
        <v>0.20760000000000001</v>
      </c>
      <c r="I1507" s="185">
        <v>-0.1188</v>
      </c>
      <c r="J1507" s="185">
        <v>0.13170000000000001</v>
      </c>
      <c r="K1507" s="185">
        <v>0.73129999999999995</v>
      </c>
      <c r="L1507" s="185">
        <v>2.7915999999999999</v>
      </c>
      <c r="M1507" s="185">
        <v>5.0780000000000003</v>
      </c>
      <c r="N1507" s="185">
        <v>6.1825999999999999</v>
      </c>
      <c r="O1507" s="185"/>
      <c r="P1507" s="185"/>
      <c r="Q1507" s="185">
        <v>7.4332000000000003</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1224</v>
      </c>
      <c r="B1508" s="181" t="s">
        <v>1905</v>
      </c>
      <c r="C1508" s="181">
        <v>148455</v>
      </c>
      <c r="D1508" s="184">
        <v>44579</v>
      </c>
      <c r="E1508" s="185">
        <v>10.8652</v>
      </c>
      <c r="F1508" s="185">
        <v>-0.1764</v>
      </c>
      <c r="G1508" s="185">
        <v>-0.1066</v>
      </c>
      <c r="H1508" s="185">
        <v>0.1835</v>
      </c>
      <c r="I1508" s="185">
        <v>-0.16539999999999999</v>
      </c>
      <c r="J1508" s="185">
        <v>2.58E-2</v>
      </c>
      <c r="K1508" s="185">
        <v>0.40100000000000002</v>
      </c>
      <c r="L1508" s="185">
        <v>2.0657000000000001</v>
      </c>
      <c r="M1508" s="185">
        <v>3.9304000000000001</v>
      </c>
      <c r="N1508" s="185">
        <v>4.6440999999999999</v>
      </c>
      <c r="O1508" s="185"/>
      <c r="P1508" s="185"/>
      <c r="Q1508" s="185">
        <v>5.8583999999999996</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1224</v>
      </c>
      <c r="B1509" s="181" t="s">
        <v>1983</v>
      </c>
      <c r="C1509" s="181">
        <v>119176</v>
      </c>
      <c r="D1509" s="184">
        <v>44579</v>
      </c>
      <c r="E1509" s="185">
        <v>29.6358</v>
      </c>
      <c r="F1509" s="185">
        <v>-0.96540000000000004</v>
      </c>
      <c r="G1509" s="185">
        <v>-0.74150000000000005</v>
      </c>
      <c r="H1509" s="185">
        <v>0.34129999999999999</v>
      </c>
      <c r="I1509" s="185">
        <v>1.1975</v>
      </c>
      <c r="J1509" s="185">
        <v>4.5734000000000004</v>
      </c>
      <c r="K1509" s="185">
        <v>-0.53369999999999995</v>
      </c>
      <c r="L1509" s="185">
        <v>12.8613</v>
      </c>
      <c r="M1509" s="185">
        <v>24.110299999999999</v>
      </c>
      <c r="N1509" s="185">
        <v>25.192900000000002</v>
      </c>
      <c r="O1509" s="185">
        <v>16.751999999999999</v>
      </c>
      <c r="P1509" s="185">
        <v>12.127800000000001</v>
      </c>
      <c r="Q1509" s="185">
        <v>10.4998</v>
      </c>
      <c r="R1509" s="185">
        <v>18.371099999999998</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1224</v>
      </c>
      <c r="B1510" s="181" t="s">
        <v>2040</v>
      </c>
      <c r="C1510" s="181">
        <v>114855</v>
      </c>
      <c r="D1510" s="184">
        <v>44579</v>
      </c>
      <c r="E1510" s="185">
        <v>26.3477</v>
      </c>
      <c r="F1510" s="185">
        <v>-0.97119999999999995</v>
      </c>
      <c r="G1510" s="185">
        <v>-0.76490000000000002</v>
      </c>
      <c r="H1510" s="185">
        <v>0.29959999999999998</v>
      </c>
      <c r="I1510" s="185">
        <v>1.1136999999999999</v>
      </c>
      <c r="J1510" s="185">
        <v>4.3754</v>
      </c>
      <c r="K1510" s="185">
        <v>-1.0742</v>
      </c>
      <c r="L1510" s="185">
        <v>11.6797</v>
      </c>
      <c r="M1510" s="185">
        <v>22.1996</v>
      </c>
      <c r="N1510" s="185">
        <v>22.709</v>
      </c>
      <c r="O1510" s="185">
        <v>14.876899999999999</v>
      </c>
      <c r="P1510" s="185">
        <v>10.5541</v>
      </c>
      <c r="Q1510" s="185">
        <v>9.3874999999999993</v>
      </c>
      <c r="R1510" s="185">
        <v>16.3809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1224</v>
      </c>
      <c r="B1511" s="181" t="s">
        <v>1906</v>
      </c>
      <c r="C1511" s="181">
        <v>148457</v>
      </c>
      <c r="D1511" s="184">
        <v>44579</v>
      </c>
      <c r="E1511" s="185">
        <v>13.619300000000001</v>
      </c>
      <c r="F1511" s="185">
        <v>-0.86619999999999997</v>
      </c>
      <c r="G1511" s="185">
        <v>-0.72309999999999997</v>
      </c>
      <c r="H1511" s="185">
        <v>-3.3799999999999997E-2</v>
      </c>
      <c r="I1511" s="185">
        <v>6.6900000000000001E-2</v>
      </c>
      <c r="J1511" s="185">
        <v>2.323</v>
      </c>
      <c r="K1511" s="185">
        <v>-0.49099999999999999</v>
      </c>
      <c r="L1511" s="185">
        <v>8.7143999999999995</v>
      </c>
      <c r="M1511" s="185">
        <v>17.279399999999999</v>
      </c>
      <c r="N1511" s="185">
        <v>21.464200000000002</v>
      </c>
      <c r="O1511" s="185"/>
      <c r="P1511" s="185"/>
      <c r="Q1511" s="185">
        <v>24.8506</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1224</v>
      </c>
      <c r="B1512" s="181" t="s">
        <v>1907</v>
      </c>
      <c r="C1512" s="181">
        <v>148459</v>
      </c>
      <c r="D1512" s="184">
        <v>44579</v>
      </c>
      <c r="E1512" s="185">
        <v>13.325200000000001</v>
      </c>
      <c r="F1512" s="185">
        <v>-0.86970000000000003</v>
      </c>
      <c r="G1512" s="185">
        <v>-0.73599999999999999</v>
      </c>
      <c r="H1512" s="185">
        <v>-5.8500000000000003E-2</v>
      </c>
      <c r="I1512" s="185">
        <v>1.6500000000000001E-2</v>
      </c>
      <c r="J1512" s="185">
        <v>2.2012</v>
      </c>
      <c r="K1512" s="185">
        <v>-0.84009999999999996</v>
      </c>
      <c r="L1512" s="185">
        <v>7.9303999999999997</v>
      </c>
      <c r="M1512" s="185">
        <v>15.979200000000001</v>
      </c>
      <c r="N1512" s="185">
        <v>19.578199999999999</v>
      </c>
      <c r="O1512" s="185"/>
      <c r="P1512" s="185"/>
      <c r="Q1512" s="185">
        <v>22.907599999999999</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1224</v>
      </c>
      <c r="B1513" s="181" t="s">
        <v>1231</v>
      </c>
      <c r="C1513" s="181">
        <v>101072</v>
      </c>
      <c r="D1513" s="184">
        <v>44579</v>
      </c>
      <c r="E1513" s="185">
        <v>81.289500000000004</v>
      </c>
      <c r="F1513" s="185">
        <v>-1.8992</v>
      </c>
      <c r="G1513" s="185">
        <v>-1.3218000000000001</v>
      </c>
      <c r="H1513" s="185">
        <v>-0.1825</v>
      </c>
      <c r="I1513" s="185">
        <v>2.9304000000000001</v>
      </c>
      <c r="J1513" s="185">
        <v>4.7826000000000004</v>
      </c>
      <c r="K1513" s="185">
        <v>3.8826000000000001</v>
      </c>
      <c r="L1513" s="185">
        <v>11.833500000000001</v>
      </c>
      <c r="M1513" s="185">
        <v>36.431399999999996</v>
      </c>
      <c r="N1513" s="185">
        <v>62.404299999999999</v>
      </c>
      <c r="O1513" s="185">
        <v>30.873699999999999</v>
      </c>
      <c r="P1513" s="185">
        <v>19.0046</v>
      </c>
      <c r="Q1513" s="185">
        <v>10.574199999999999</v>
      </c>
      <c r="R1513" s="185">
        <v>41.764899999999997</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1224</v>
      </c>
      <c r="B1514" s="181" t="s">
        <v>1232</v>
      </c>
      <c r="C1514" s="181">
        <v>120821</v>
      </c>
      <c r="D1514" s="184">
        <v>44579</v>
      </c>
      <c r="E1514" s="185">
        <v>82.767399999999995</v>
      </c>
      <c r="F1514" s="185">
        <v>-1.8946000000000001</v>
      </c>
      <c r="G1514" s="185">
        <v>-1.3037000000000001</v>
      </c>
      <c r="H1514" s="185">
        <v>-0.15010000000000001</v>
      </c>
      <c r="I1514" s="185">
        <v>2.9973000000000001</v>
      </c>
      <c r="J1514" s="185">
        <v>4.9473000000000003</v>
      </c>
      <c r="K1514" s="185">
        <v>4.3630000000000004</v>
      </c>
      <c r="L1514" s="185">
        <v>12.8613</v>
      </c>
      <c r="M1514" s="185">
        <v>38.426900000000003</v>
      </c>
      <c r="N1514" s="185">
        <v>65.569599999999994</v>
      </c>
      <c r="O1514" s="185">
        <v>31.9299</v>
      </c>
      <c r="P1514" s="185">
        <v>19.434000000000001</v>
      </c>
      <c r="Q1514" s="185">
        <v>14.4572</v>
      </c>
      <c r="R1514" s="185">
        <v>43.261899999999997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1224</v>
      </c>
      <c r="B1515" s="181" t="s">
        <v>1233</v>
      </c>
      <c r="C1515" s="181">
        <v>119843</v>
      </c>
      <c r="D1515" s="184">
        <v>44579</v>
      </c>
      <c r="E1515" s="185">
        <v>40.233800000000002</v>
      </c>
      <c r="F1515" s="185">
        <v>-0.63049999999999995</v>
      </c>
      <c r="G1515" s="185">
        <v>-0.61829999999999996</v>
      </c>
      <c r="H1515" s="185">
        <v>2.7099999999999999E-2</v>
      </c>
      <c r="I1515" s="185">
        <v>0.39379999999999998</v>
      </c>
      <c r="J1515" s="185">
        <v>1.2079</v>
      </c>
      <c r="K1515" s="185">
        <v>-1.3151999999999999</v>
      </c>
      <c r="L1515" s="185">
        <v>4.8052999999999999</v>
      </c>
      <c r="M1515" s="185">
        <v>13.2667</v>
      </c>
      <c r="N1515" s="185">
        <v>14.1358</v>
      </c>
      <c r="O1515" s="185">
        <v>13.4054</v>
      </c>
      <c r="P1515" s="185">
        <v>10.5931</v>
      </c>
      <c r="Q1515" s="185">
        <v>11.362299999999999</v>
      </c>
      <c r="R1515" s="185">
        <v>13.9069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1224</v>
      </c>
      <c r="B1516" s="181" t="s">
        <v>1234</v>
      </c>
      <c r="C1516" s="181">
        <v>103408</v>
      </c>
      <c r="D1516" s="184">
        <v>44579</v>
      </c>
      <c r="E1516" s="185">
        <v>37.4542</v>
      </c>
      <c r="F1516" s="185">
        <v>-0.63300000000000001</v>
      </c>
      <c r="G1516" s="185">
        <v>-0.628</v>
      </c>
      <c r="H1516" s="185">
        <v>9.9000000000000008E-3</v>
      </c>
      <c r="I1516" s="185">
        <v>0.35909999999999997</v>
      </c>
      <c r="J1516" s="185">
        <v>1.1281000000000001</v>
      </c>
      <c r="K1516" s="185">
        <v>-1.5363</v>
      </c>
      <c r="L1516" s="185">
        <v>4.3594999999999997</v>
      </c>
      <c r="M1516" s="185">
        <v>12.54</v>
      </c>
      <c r="N1516" s="185">
        <v>13.1844</v>
      </c>
      <c r="O1516" s="185">
        <v>12.670299999999999</v>
      </c>
      <c r="P1516" s="185">
        <v>9.6329999999999991</v>
      </c>
      <c r="Q1516" s="185">
        <v>8.5228999999999999</v>
      </c>
      <c r="R1516" s="185">
        <v>13.0694</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1224</v>
      </c>
      <c r="B1517" s="181" t="s">
        <v>1235</v>
      </c>
      <c r="C1517" s="181">
        <v>148053</v>
      </c>
      <c r="D1517" s="184">
        <v>44579</v>
      </c>
      <c r="E1517" s="185">
        <v>16.296700000000001</v>
      </c>
      <c r="F1517" s="185">
        <v>-0.85599999999999998</v>
      </c>
      <c r="G1517" s="185">
        <v>-0.67830000000000001</v>
      </c>
      <c r="H1517" s="185">
        <v>0.55410000000000004</v>
      </c>
      <c r="I1517" s="185">
        <v>1.4776</v>
      </c>
      <c r="J1517" s="185">
        <v>3.8336999999999999</v>
      </c>
      <c r="K1517" s="185">
        <v>1.0172000000000001</v>
      </c>
      <c r="L1517" s="185">
        <v>9.8981999999999992</v>
      </c>
      <c r="M1517" s="185">
        <v>19.776700000000002</v>
      </c>
      <c r="N1517" s="185">
        <v>25.909400000000002</v>
      </c>
      <c r="O1517" s="185"/>
      <c r="P1517" s="185"/>
      <c r="Q1517" s="185">
        <v>29.722899999999999</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1224</v>
      </c>
      <c r="B1518" s="181" t="s">
        <v>1236</v>
      </c>
      <c r="C1518" s="181">
        <v>148050</v>
      </c>
      <c r="D1518" s="184">
        <v>44579</v>
      </c>
      <c r="E1518" s="185">
        <v>15.7369</v>
      </c>
      <c r="F1518" s="185">
        <v>-0.86180000000000001</v>
      </c>
      <c r="G1518" s="185">
        <v>-0.69850000000000001</v>
      </c>
      <c r="H1518" s="185">
        <v>0.51870000000000005</v>
      </c>
      <c r="I1518" s="185">
        <v>1.4054</v>
      </c>
      <c r="J1518" s="185">
        <v>3.6644999999999999</v>
      </c>
      <c r="K1518" s="185">
        <v>0.55210000000000004</v>
      </c>
      <c r="L1518" s="185">
        <v>8.8810000000000002</v>
      </c>
      <c r="M1518" s="185">
        <v>18.185700000000001</v>
      </c>
      <c r="N1518" s="185">
        <v>23.651700000000002</v>
      </c>
      <c r="O1518" s="185"/>
      <c r="P1518" s="185"/>
      <c r="Q1518" s="185">
        <v>27.3291</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1224</v>
      </c>
      <c r="B1519" s="181" t="s">
        <v>1237</v>
      </c>
      <c r="C1519" s="181">
        <v>120760</v>
      </c>
      <c r="D1519" s="184">
        <v>44579</v>
      </c>
      <c r="E1519" s="185">
        <v>47.819299999999998</v>
      </c>
      <c r="F1519" s="185">
        <v>-0.58960000000000001</v>
      </c>
      <c r="G1519" s="185">
        <v>-0.52749999999999997</v>
      </c>
      <c r="H1519" s="185">
        <v>0.16689999999999999</v>
      </c>
      <c r="I1519" s="185">
        <v>0.54669999999999996</v>
      </c>
      <c r="J1519" s="185">
        <v>2.8687999999999998</v>
      </c>
      <c r="K1519" s="185">
        <v>-0.14180000000000001</v>
      </c>
      <c r="L1519" s="185">
        <v>6.1029</v>
      </c>
      <c r="M1519" s="185">
        <v>12.0893</v>
      </c>
      <c r="N1519" s="185">
        <v>13.394600000000001</v>
      </c>
      <c r="O1519" s="185">
        <v>10.9305</v>
      </c>
      <c r="P1519" s="185">
        <v>9.5862999999999996</v>
      </c>
      <c r="Q1519" s="185">
        <v>8.1036000000000001</v>
      </c>
      <c r="R1519" s="185">
        <v>13.2545</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1224</v>
      </c>
      <c r="B1520" s="181" t="s">
        <v>1238</v>
      </c>
      <c r="C1520" s="181">
        <v>111599</v>
      </c>
      <c r="D1520" s="184">
        <v>44579</v>
      </c>
      <c r="E1520" s="185">
        <v>44.586199999999998</v>
      </c>
      <c r="F1520" s="185">
        <v>-0.59199999999999997</v>
      </c>
      <c r="G1520" s="185">
        <v>-0.53739999999999999</v>
      </c>
      <c r="H1520" s="185">
        <v>0.14960000000000001</v>
      </c>
      <c r="I1520" s="185">
        <v>0.51129999999999998</v>
      </c>
      <c r="J1520" s="185">
        <v>2.7892999999999999</v>
      </c>
      <c r="K1520" s="185">
        <v>-0.35599999999999998</v>
      </c>
      <c r="L1520" s="185">
        <v>5.6608000000000001</v>
      </c>
      <c r="M1520" s="185">
        <v>11.406499999999999</v>
      </c>
      <c r="N1520" s="185">
        <v>12.4849</v>
      </c>
      <c r="O1520" s="185">
        <v>10.035399999999999</v>
      </c>
      <c r="P1520" s="185">
        <v>8.6156000000000006</v>
      </c>
      <c r="Q1520" s="185">
        <v>12.0915</v>
      </c>
      <c r="R1520" s="185">
        <v>12.367100000000001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-0.79713500000000004</v>
      </c>
      <c r="G1521" s="187">
        <v>-0.58437499999999987</v>
      </c>
      <c r="H1521" s="187">
        <v>0.28396500000000002</v>
      </c>
      <c r="I1521" s="187">
        <v>1.0450200000000001</v>
      </c>
      <c r="J1521" s="187">
        <v>3.19815</v>
      </c>
      <c r="K1521" s="187">
        <v>0.48204999999999992</v>
      </c>
      <c r="L1521" s="187">
        <v>9.2560950000000002</v>
      </c>
      <c r="M1521" s="187">
        <v>19.63015</v>
      </c>
      <c r="N1521" s="187">
        <v>25.02955</v>
      </c>
      <c r="O1521" s="187">
        <v>18.262785714285716</v>
      </c>
      <c r="P1521" s="187">
        <v>13.194235714285714</v>
      </c>
      <c r="Q1521" s="187">
        <v>14.273099999999999</v>
      </c>
      <c r="R1521" s="187">
        <v>21.544649999999997</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-0.71734999999999993</v>
      </c>
      <c r="G1522" s="187">
        <v>-0.60545000000000004</v>
      </c>
      <c r="H1522" s="187">
        <v>0.20505000000000001</v>
      </c>
      <c r="I1522" s="187">
        <v>0.83019999999999994</v>
      </c>
      <c r="J1522" s="187">
        <v>3.2666499999999998</v>
      </c>
      <c r="K1522" s="187">
        <v>0.50965000000000005</v>
      </c>
      <c r="L1522" s="187">
        <v>8.797699999999999</v>
      </c>
      <c r="M1522" s="187">
        <v>18.309350000000002</v>
      </c>
      <c r="N1522" s="187">
        <v>22.086600000000001</v>
      </c>
      <c r="O1522" s="187">
        <v>17.086399999999998</v>
      </c>
      <c r="P1522" s="187">
        <v>12.23175</v>
      </c>
      <c r="Q1522" s="187">
        <v>11.495049999999999</v>
      </c>
      <c r="R1522" s="187">
        <v>19.425649999999997</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1239</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1240</v>
      </c>
      <c r="B1525" s="181" t="s">
        <v>1241</v>
      </c>
      <c r="C1525" s="181">
        <v>102020</v>
      </c>
      <c r="D1525" s="184">
        <v>44579</v>
      </c>
      <c r="E1525" s="185">
        <v>181.26</v>
      </c>
      <c r="F1525" s="185">
        <v>-1.3229</v>
      </c>
      <c r="G1525" s="185">
        <v>-1.1345000000000001</v>
      </c>
      <c r="H1525" s="185">
        <v>-7.17E-2</v>
      </c>
      <c r="I1525" s="185">
        <v>0.77839999999999998</v>
      </c>
      <c r="J1525" s="185">
        <v>5.7156000000000002</v>
      </c>
      <c r="K1525" s="185">
        <v>-2.3647</v>
      </c>
      <c r="L1525" s="185">
        <v>19.1403</v>
      </c>
      <c r="M1525" s="185">
        <v>39.430799999999998</v>
      </c>
      <c r="N1525" s="185">
        <v>48.160899999999998</v>
      </c>
      <c r="O1525" s="185">
        <v>24.999300000000002</v>
      </c>
      <c r="P1525" s="185">
        <v>17.5246</v>
      </c>
      <c r="Q1525" s="185">
        <v>17.089700000000001</v>
      </c>
      <c r="R1525" s="185">
        <v>32.748199999999997</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1240</v>
      </c>
      <c r="B1526" s="181" t="s">
        <v>1242</v>
      </c>
      <c r="C1526" s="181">
        <v>119354</v>
      </c>
      <c r="D1526" s="184">
        <v>44579</v>
      </c>
      <c r="E1526" s="185">
        <v>196.22</v>
      </c>
      <c r="F1526" s="185">
        <v>-1.3176000000000001</v>
      </c>
      <c r="G1526" s="185">
        <v>-1.1236999999999999</v>
      </c>
      <c r="H1526" s="185">
        <v>-5.6000000000000001E-2</v>
      </c>
      <c r="I1526" s="185">
        <v>0.81179999999999997</v>
      </c>
      <c r="J1526" s="185">
        <v>5.7961</v>
      </c>
      <c r="K1526" s="185">
        <v>-2.1395</v>
      </c>
      <c r="L1526" s="185">
        <v>19.697399999999998</v>
      </c>
      <c r="M1526" s="185">
        <v>40.3476</v>
      </c>
      <c r="N1526" s="185">
        <v>49.444000000000003</v>
      </c>
      <c r="O1526" s="185">
        <v>26.004100000000001</v>
      </c>
      <c r="P1526" s="185">
        <v>18.592300000000002</v>
      </c>
      <c r="Q1526" s="185">
        <v>16.1587</v>
      </c>
      <c r="R1526" s="185">
        <v>33.8369</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1240</v>
      </c>
      <c r="B1527" s="181" t="s">
        <v>1243</v>
      </c>
      <c r="C1527" s="181">
        <v>113460</v>
      </c>
      <c r="D1527" s="184">
        <v>44579</v>
      </c>
      <c r="E1527" s="185">
        <v>79.626999999999995</v>
      </c>
      <c r="F1527" s="185">
        <v>-1.288</v>
      </c>
      <c r="G1527" s="185">
        <v>-1.1753</v>
      </c>
      <c r="H1527" s="185">
        <v>0.58489999999999998</v>
      </c>
      <c r="I1527" s="185">
        <v>1.5170999999999999</v>
      </c>
      <c r="J1527" s="185">
        <v>5.3239000000000001</v>
      </c>
      <c r="K1527" s="185">
        <v>-2.1613000000000002</v>
      </c>
      <c r="L1527" s="185">
        <v>12.7462</v>
      </c>
      <c r="M1527" s="185">
        <v>32.9621</v>
      </c>
      <c r="N1527" s="185">
        <v>41.057600000000001</v>
      </c>
      <c r="O1527" s="185">
        <v>21.644500000000001</v>
      </c>
      <c r="P1527" s="185">
        <v>16.0748</v>
      </c>
      <c r="Q1527" s="185">
        <v>13.526999999999999</v>
      </c>
      <c r="R1527" s="185">
        <v>23.017900000000001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1240</v>
      </c>
      <c r="B1528" s="181" t="s">
        <v>1244</v>
      </c>
      <c r="C1528" s="181">
        <v>119988</v>
      </c>
      <c r="D1528" s="184">
        <v>44579</v>
      </c>
      <c r="E1528" s="185">
        <v>90.716999999999999</v>
      </c>
      <c r="F1528" s="185">
        <v>-1.2850999999999999</v>
      </c>
      <c r="G1528" s="185">
        <v>-1.1593</v>
      </c>
      <c r="H1528" s="185">
        <v>0.61329999999999996</v>
      </c>
      <c r="I1528" s="185">
        <v>1.5730999999999999</v>
      </c>
      <c r="J1528" s="185">
        <v>5.4579000000000004</v>
      </c>
      <c r="K1528" s="185">
        <v>-1.8044</v>
      </c>
      <c r="L1528" s="185">
        <v>13.575100000000001</v>
      </c>
      <c r="M1528" s="185">
        <v>34.415500000000002</v>
      </c>
      <c r="N1528" s="185">
        <v>43.100299999999997</v>
      </c>
      <c r="O1528" s="185">
        <v>23.3443</v>
      </c>
      <c r="P1528" s="185">
        <v>17.816500000000001</v>
      </c>
      <c r="Q1528" s="185">
        <v>17.6495</v>
      </c>
      <c r="R1528" s="185">
        <v>24.740600000000001</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1240</v>
      </c>
      <c r="B1529" s="181" t="s">
        <v>1245</v>
      </c>
      <c r="C1529" s="181">
        <v>101228</v>
      </c>
      <c r="D1529" s="184">
        <v>44579</v>
      </c>
      <c r="E1529" s="185">
        <v>460.75</v>
      </c>
      <c r="F1529" s="185">
        <v>-1.258</v>
      </c>
      <c r="G1529" s="185">
        <v>-1.1245000000000001</v>
      </c>
      <c r="H1529" s="185">
        <v>-0.24030000000000001</v>
      </c>
      <c r="I1529" s="185">
        <v>1.5337000000000001</v>
      </c>
      <c r="J1529" s="185">
        <v>5.3047000000000004</v>
      </c>
      <c r="K1529" s="185">
        <v>-1.3636999999999999</v>
      </c>
      <c r="L1529" s="185">
        <v>9.8042999999999996</v>
      </c>
      <c r="M1529" s="185">
        <v>30.391100000000002</v>
      </c>
      <c r="N1529" s="185">
        <v>37.825299999999999</v>
      </c>
      <c r="O1529" s="185">
        <v>18.103899999999999</v>
      </c>
      <c r="P1529" s="185">
        <v>15.214700000000001</v>
      </c>
      <c r="Q1529" s="185">
        <v>15.0517</v>
      </c>
      <c r="R1529" s="185">
        <v>22.306799999999999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1240</v>
      </c>
      <c r="B1530" s="181" t="s">
        <v>1246</v>
      </c>
      <c r="C1530" s="181">
        <v>120599</v>
      </c>
      <c r="D1530" s="184">
        <v>44579</v>
      </c>
      <c r="E1530" s="185">
        <v>499.25</v>
      </c>
      <c r="F1530" s="185">
        <v>-1.2559</v>
      </c>
      <c r="G1530" s="185">
        <v>-1.1132</v>
      </c>
      <c r="H1530" s="185">
        <v>-0.2218</v>
      </c>
      <c r="I1530" s="185">
        <v>1.5706</v>
      </c>
      <c r="J1530" s="185">
        <v>5.3914999999999997</v>
      </c>
      <c r="K1530" s="185">
        <v>-1.1367</v>
      </c>
      <c r="L1530" s="185">
        <v>10.3169</v>
      </c>
      <c r="M1530" s="185">
        <v>31.295200000000001</v>
      </c>
      <c r="N1530" s="185">
        <v>39.074599999999997</v>
      </c>
      <c r="O1530" s="185">
        <v>19.221900000000002</v>
      </c>
      <c r="P1530" s="185">
        <v>16.375699999999998</v>
      </c>
      <c r="Q1530" s="185">
        <v>16.754899999999999</v>
      </c>
      <c r="R1530" s="185">
        <v>23.452999999999999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1240</v>
      </c>
      <c r="B1531" s="181" t="s">
        <v>1908</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1240</v>
      </c>
      <c r="B1532" s="181" t="s">
        <v>1247</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1240</v>
      </c>
      <c r="B1533" s="181" t="s">
        <v>1248</v>
      </c>
      <c r="C1533" s="181">
        <v>107353</v>
      </c>
      <c r="D1533" s="184">
        <v>44579</v>
      </c>
      <c r="E1533" s="185">
        <v>83.11</v>
      </c>
      <c r="F1533" s="185">
        <v>-1.4116</v>
      </c>
      <c r="G1533" s="185">
        <v>-1.2827999999999999</v>
      </c>
      <c r="H1533" s="185">
        <v>-0.27600000000000002</v>
      </c>
      <c r="I1533" s="185">
        <v>1.0456000000000001</v>
      </c>
      <c r="J1533" s="185">
        <v>5.1626000000000003</v>
      </c>
      <c r="K1533" s="185">
        <v>0.14460000000000001</v>
      </c>
      <c r="L1533" s="185">
        <v>9.5282</v>
      </c>
      <c r="M1533" s="185">
        <v>35.3142</v>
      </c>
      <c r="N1533" s="185">
        <v>42.019799999999996</v>
      </c>
      <c r="O1533" s="185">
        <v>21.923999999999999</v>
      </c>
      <c r="P1533" s="185">
        <v>16.840900000000001</v>
      </c>
      <c r="Q1533" s="185">
        <v>16.521000000000001</v>
      </c>
      <c r="R1533" s="185">
        <v>28.199200000000001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1240</v>
      </c>
      <c r="B1534" s="181" t="s">
        <v>1249</v>
      </c>
      <c r="C1534" s="181">
        <v>120413</v>
      </c>
      <c r="D1534" s="184">
        <v>44579</v>
      </c>
      <c r="E1534" s="185">
        <v>94.5</v>
      </c>
      <c r="F1534" s="185">
        <v>-1.4085000000000001</v>
      </c>
      <c r="G1534" s="185">
        <v>-1.2642</v>
      </c>
      <c r="H1534" s="185">
        <v>-0.25330000000000003</v>
      </c>
      <c r="I1534" s="185">
        <v>1.1020000000000001</v>
      </c>
      <c r="J1534" s="185">
        <v>5.2925000000000004</v>
      </c>
      <c r="K1534" s="185">
        <v>0.48920000000000002</v>
      </c>
      <c r="L1534" s="185">
        <v>10.2684</v>
      </c>
      <c r="M1534" s="185">
        <v>36.679200000000002</v>
      </c>
      <c r="N1534" s="185">
        <v>43.9452</v>
      </c>
      <c r="O1534" s="185">
        <v>23.573499999999999</v>
      </c>
      <c r="P1534" s="185">
        <v>18.566800000000001</v>
      </c>
      <c r="Q1534" s="185">
        <v>20.252400000000002</v>
      </c>
      <c r="R1534" s="185">
        <v>29.903600000000001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1240</v>
      </c>
      <c r="B1535" s="181" t="s">
        <v>1250</v>
      </c>
      <c r="C1535" s="181">
        <v>147183</v>
      </c>
      <c r="D1535" s="184">
        <v>44579</v>
      </c>
      <c r="E1535" s="185">
        <v>14.8911</v>
      </c>
      <c r="F1535" s="185">
        <v>-1.3266</v>
      </c>
      <c r="G1535" s="185">
        <v>-0.78159999999999996</v>
      </c>
      <c r="H1535" s="185">
        <v>0.38019999999999998</v>
      </c>
      <c r="I1535" s="185">
        <v>1.008</v>
      </c>
      <c r="J1535" s="185">
        <v>3.5247000000000002</v>
      </c>
      <c r="K1535" s="185">
        <v>-7.8902999999999999</v>
      </c>
      <c r="L1535" s="185">
        <v>-2.0657000000000001</v>
      </c>
      <c r="M1535" s="185">
        <v>11.3611</v>
      </c>
      <c r="N1535" s="185">
        <v>19.353200000000001</v>
      </c>
      <c r="O1535" s="185"/>
      <c r="P1535" s="185"/>
      <c r="Q1535" s="185">
        <v>16.003799999999998</v>
      </c>
      <c r="R1535" s="185">
        <v>12.349600000000001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1240</v>
      </c>
      <c r="B1536" s="181" t="s">
        <v>1251</v>
      </c>
      <c r="C1536" s="181">
        <v>147184</v>
      </c>
      <c r="D1536" s="184">
        <v>44579</v>
      </c>
      <c r="E1536" s="185">
        <v>14.059799999999999</v>
      </c>
      <c r="F1536" s="185">
        <v>-1.3320000000000001</v>
      </c>
      <c r="G1536" s="185">
        <v>-0.80500000000000005</v>
      </c>
      <c r="H1536" s="185">
        <v>0.33900000000000002</v>
      </c>
      <c r="I1536" s="185">
        <v>0.92459999999999998</v>
      </c>
      <c r="J1536" s="185">
        <v>3.33</v>
      </c>
      <c r="K1536" s="185">
        <v>-8.3879000000000001</v>
      </c>
      <c r="L1536" s="185">
        <v>-3.1326999999999998</v>
      </c>
      <c r="M1536" s="185">
        <v>9.5588999999999995</v>
      </c>
      <c r="N1536" s="185">
        <v>16.819400000000002</v>
      </c>
      <c r="O1536" s="185"/>
      <c r="P1536" s="185"/>
      <c r="Q1536" s="185">
        <v>13.5458</v>
      </c>
      <c r="R1536" s="185">
        <v>9.9475999999999996</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1240</v>
      </c>
      <c r="B1537" s="181" t="s">
        <v>1252</v>
      </c>
      <c r="C1537" s="181">
        <v>141226</v>
      </c>
      <c r="D1537" s="184">
        <v>44579</v>
      </c>
      <c r="E1537" s="185">
        <v>23.690799999999999</v>
      </c>
      <c r="F1537" s="185">
        <v>-1.6375</v>
      </c>
      <c r="G1537" s="185">
        <v>-1.4013</v>
      </c>
      <c r="H1537" s="185">
        <v>0.92059999999999997</v>
      </c>
      <c r="I1537" s="185">
        <v>2.1882000000000001</v>
      </c>
      <c r="J1537" s="185">
        <v>6.9189999999999996</v>
      </c>
      <c r="K1537" s="185">
        <v>-1.2998000000000001</v>
      </c>
      <c r="L1537" s="185">
        <v>17.143699999999999</v>
      </c>
      <c r="M1537" s="185">
        <v>41.3187</v>
      </c>
      <c r="N1537" s="185">
        <v>58.12</v>
      </c>
      <c r="O1537" s="185">
        <v>30.074400000000001</v>
      </c>
      <c r="P1537" s="185"/>
      <c r="Q1537" s="185">
        <v>20.175000000000001</v>
      </c>
      <c r="R1537" s="185">
        <v>36.221899999999998</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1240</v>
      </c>
      <c r="B1538" s="181" t="s">
        <v>1253</v>
      </c>
      <c r="C1538" s="181">
        <v>141224</v>
      </c>
      <c r="D1538" s="184">
        <v>44579</v>
      </c>
      <c r="E1538" s="185">
        <v>21.586300000000001</v>
      </c>
      <c r="F1538" s="185">
        <v>-1.6426000000000001</v>
      </c>
      <c r="G1538" s="185">
        <v>-1.4212</v>
      </c>
      <c r="H1538" s="185">
        <v>0.88519999999999999</v>
      </c>
      <c r="I1538" s="185">
        <v>2.1164999999999998</v>
      </c>
      <c r="J1538" s="185">
        <v>6.7492999999999999</v>
      </c>
      <c r="K1538" s="185">
        <v>-1.7451000000000001</v>
      </c>
      <c r="L1538" s="185">
        <v>16.073499999999999</v>
      </c>
      <c r="M1538" s="185">
        <v>39.403199999999998</v>
      </c>
      <c r="N1538" s="185">
        <v>55.335099999999997</v>
      </c>
      <c r="O1538" s="185">
        <v>27.862300000000001</v>
      </c>
      <c r="P1538" s="185"/>
      <c r="Q1538" s="185">
        <v>17.816299999999998</v>
      </c>
      <c r="R1538" s="185">
        <v>33.85</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1240</v>
      </c>
      <c r="B1539" s="181" t="s">
        <v>1254</v>
      </c>
      <c r="C1539" s="181">
        <v>101161</v>
      </c>
      <c r="D1539" s="184">
        <v>44579</v>
      </c>
      <c r="E1539" s="185">
        <v>151.93350000000001</v>
      </c>
      <c r="F1539" s="185">
        <v>-0.98409999999999997</v>
      </c>
      <c r="G1539" s="185">
        <v>-0.94310000000000005</v>
      </c>
      <c r="H1539" s="185">
        <v>0.60760000000000003</v>
      </c>
      <c r="I1539" s="185">
        <v>2.3763999999999998</v>
      </c>
      <c r="J1539" s="185">
        <v>5.6238999999999999</v>
      </c>
      <c r="K1539" s="185">
        <v>-0.1822</v>
      </c>
      <c r="L1539" s="185">
        <v>18.459099999999999</v>
      </c>
      <c r="M1539" s="185">
        <v>36.925600000000003</v>
      </c>
      <c r="N1539" s="185">
        <v>50.431100000000001</v>
      </c>
      <c r="O1539" s="185">
        <v>16.999400000000001</v>
      </c>
      <c r="P1539" s="185">
        <v>16.0764</v>
      </c>
      <c r="Q1539" s="185">
        <v>17.556000000000001</v>
      </c>
      <c r="R1539" s="185">
        <v>23.0047</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1240</v>
      </c>
      <c r="B1540" s="181" t="s">
        <v>1255</v>
      </c>
      <c r="C1540" s="181">
        <v>118650</v>
      </c>
      <c r="D1540" s="184">
        <v>44579</v>
      </c>
      <c r="E1540" s="185">
        <v>162.2826</v>
      </c>
      <c r="F1540" s="185">
        <v>-0.98219999999999996</v>
      </c>
      <c r="G1540" s="185">
        <v>-0.93540000000000001</v>
      </c>
      <c r="H1540" s="185">
        <v>0.62019999999999997</v>
      </c>
      <c r="I1540" s="185">
        <v>2.4016000000000002</v>
      </c>
      <c r="J1540" s="185">
        <v>5.6882000000000001</v>
      </c>
      <c r="K1540" s="185">
        <v>-8.6999999999999994E-3</v>
      </c>
      <c r="L1540" s="185">
        <v>18.858000000000001</v>
      </c>
      <c r="M1540" s="185">
        <v>37.605200000000004</v>
      </c>
      <c r="N1540" s="185">
        <v>51.4056</v>
      </c>
      <c r="O1540" s="185">
        <v>17.778099999999998</v>
      </c>
      <c r="P1540" s="185">
        <v>16.892900000000001</v>
      </c>
      <c r="Q1540" s="185">
        <v>15.3126</v>
      </c>
      <c r="R1540" s="185">
        <v>23.849799999999998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1240</v>
      </c>
      <c r="B1541" s="181" t="s">
        <v>1256</v>
      </c>
      <c r="C1541" s="181">
        <v>100631</v>
      </c>
      <c r="D1541" s="184">
        <v>44579</v>
      </c>
      <c r="E1541" s="185">
        <v>429.25409999999999</v>
      </c>
      <c r="F1541" s="185">
        <v>-1.6987000000000001</v>
      </c>
      <c r="G1541" s="185">
        <v>-1.5627</v>
      </c>
      <c r="H1541" s="185">
        <v>0.52859999999999996</v>
      </c>
      <c r="I1541" s="185">
        <v>1.9774</v>
      </c>
      <c r="J1541" s="185">
        <v>5.4951999999999996</v>
      </c>
      <c r="K1541" s="185">
        <v>-1.8425</v>
      </c>
      <c r="L1541" s="185">
        <v>14.621</v>
      </c>
      <c r="M1541" s="185">
        <v>35.406599999999997</v>
      </c>
      <c r="N1541" s="185">
        <v>54.407899999999998</v>
      </c>
      <c r="O1541" s="185">
        <v>34.246400000000001</v>
      </c>
      <c r="P1541" s="185">
        <v>26.009699999999999</v>
      </c>
      <c r="Q1541" s="185">
        <v>19.7624</v>
      </c>
      <c r="R1541" s="185">
        <v>50.1631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1240</v>
      </c>
      <c r="B1542" s="181" t="s">
        <v>1257</v>
      </c>
      <c r="C1542" s="181">
        <v>120823</v>
      </c>
      <c r="D1542" s="184">
        <v>44579</v>
      </c>
      <c r="E1542" s="185">
        <v>448.46080000000001</v>
      </c>
      <c r="F1542" s="185">
        <v>-1.694</v>
      </c>
      <c r="G1542" s="185">
        <v>-1.5448999999999999</v>
      </c>
      <c r="H1542" s="185">
        <v>0.56110000000000004</v>
      </c>
      <c r="I1542" s="185">
        <v>2.0438000000000001</v>
      </c>
      <c r="J1542" s="185">
        <v>5.6532999999999998</v>
      </c>
      <c r="K1542" s="185">
        <v>-1.4049</v>
      </c>
      <c r="L1542" s="185">
        <v>15.6869</v>
      </c>
      <c r="M1542" s="185">
        <v>37.334699999999998</v>
      </c>
      <c r="N1542" s="185">
        <v>57.387500000000003</v>
      </c>
      <c r="O1542" s="185">
        <v>35.727400000000003</v>
      </c>
      <c r="P1542" s="185">
        <v>27.007000000000001</v>
      </c>
      <c r="Q1542" s="185">
        <v>22.086400000000001</v>
      </c>
      <c r="R1542" s="185">
        <v>52.3994</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1240</v>
      </c>
      <c r="B1543" s="181" t="s">
        <v>1258</v>
      </c>
      <c r="C1543" s="181">
        <v>147587</v>
      </c>
      <c r="D1543" s="184"/>
      <c r="E1543" s="185"/>
      <c r="F1543" s="185"/>
      <c r="G1543" s="185"/>
      <c r="H1543" s="185"/>
      <c r="I1543" s="185"/>
      <c r="J1543" s="185"/>
      <c r="K1543" s="185"/>
      <c r="L1543" s="185"/>
      <c r="M1543" s="185"/>
      <c r="N1543" s="185"/>
      <c r="O1543" s="185"/>
      <c r="P1543" s="185"/>
      <c r="Q1543" s="185"/>
      <c r="R1543" s="185"/>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1240</v>
      </c>
      <c r="B1544" s="181" t="s">
        <v>1259</v>
      </c>
      <c r="C1544" s="181">
        <v>147584</v>
      </c>
      <c r="D1544" s="184"/>
      <c r="E1544" s="185"/>
      <c r="F1544" s="185"/>
      <c r="G1544" s="185"/>
      <c r="H1544" s="185"/>
      <c r="I1544" s="185"/>
      <c r="J1544" s="185"/>
      <c r="K1544" s="185"/>
      <c r="L1544" s="185"/>
      <c r="M1544" s="185"/>
      <c r="N1544" s="185"/>
      <c r="O1544" s="185"/>
      <c r="P1544" s="185"/>
      <c r="Q1544" s="185"/>
      <c r="R1544" s="185"/>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1240</v>
      </c>
      <c r="B1545" s="181" t="s">
        <v>2027</v>
      </c>
      <c r="C1545" s="181">
        <v>149667</v>
      </c>
      <c r="D1545" s="184">
        <v>44579</v>
      </c>
      <c r="E1545" s="185">
        <v>251.01689999999999</v>
      </c>
      <c r="F1545" s="185">
        <v>-1.2582</v>
      </c>
      <c r="G1545" s="185">
        <v>-0.66010000000000002</v>
      </c>
      <c r="H1545" s="185">
        <v>0.3679</v>
      </c>
      <c r="I1545" s="185">
        <v>1.8104</v>
      </c>
      <c r="J1545" s="185">
        <v>6.5210999999999997</v>
      </c>
      <c r="K1545" s="185">
        <v>1.6962999999999999</v>
      </c>
      <c r="L1545" s="185">
        <v>18.398599999999998</v>
      </c>
      <c r="M1545" s="185">
        <v>41.092100000000002</v>
      </c>
      <c r="N1545" s="185">
        <v>49.753500000000003</v>
      </c>
      <c r="O1545" s="185">
        <v>22.272200000000002</v>
      </c>
      <c r="P1545" s="185">
        <v>18.525700000000001</v>
      </c>
      <c r="Q1545" s="185">
        <v>16.380199999999999</v>
      </c>
      <c r="R1545" s="185">
        <v>30.6372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1240</v>
      </c>
      <c r="B1546" s="181" t="s">
        <v>2028</v>
      </c>
      <c r="C1546" s="181">
        <v>149669</v>
      </c>
      <c r="D1546" s="184">
        <v>44579</v>
      </c>
      <c r="E1546" s="185">
        <v>268.6782</v>
      </c>
      <c r="F1546" s="185">
        <v>-1.2546999999999999</v>
      </c>
      <c r="G1546" s="185">
        <v>-0.64600000000000002</v>
      </c>
      <c r="H1546" s="185">
        <v>0.39279999999999998</v>
      </c>
      <c r="I1546" s="185">
        <v>1.8574999999999999</v>
      </c>
      <c r="J1546" s="185">
        <v>6.6055999999999999</v>
      </c>
      <c r="K1546" s="185">
        <v>1.9033</v>
      </c>
      <c r="L1546" s="185">
        <v>18.863099999999999</v>
      </c>
      <c r="M1546" s="185">
        <v>41.91</v>
      </c>
      <c r="N1546" s="185">
        <v>50.875</v>
      </c>
      <c r="O1546" s="185">
        <v>23.279900000000001</v>
      </c>
      <c r="P1546" s="185">
        <v>19.534700000000001</v>
      </c>
      <c r="Q1546" s="185">
        <v>18.407599999999999</v>
      </c>
      <c r="R1546" s="185">
        <v>31.653199999999998</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-1.3532333333333333</v>
      </c>
      <c r="G1547" s="187">
        <v>-1.115488888888889</v>
      </c>
      <c r="H1547" s="187">
        <v>0.31568333333333332</v>
      </c>
      <c r="I1547" s="187">
        <v>1.5909277777777779</v>
      </c>
      <c r="J1547" s="187">
        <v>5.5308388888888889</v>
      </c>
      <c r="K1547" s="187">
        <v>-1.6387944444444444</v>
      </c>
      <c r="L1547" s="187">
        <v>13.221238888888889</v>
      </c>
      <c r="M1547" s="187">
        <v>34.041766666666661</v>
      </c>
      <c r="N1547" s="187">
        <v>44.917555555555566</v>
      </c>
      <c r="O1547" s="187">
        <v>24.190974999999998</v>
      </c>
      <c r="P1547" s="187">
        <v>18.646621428571429</v>
      </c>
      <c r="Q1547" s="187">
        <v>17.22505555555556</v>
      </c>
      <c r="R1547" s="187">
        <v>29.015705555555559</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-1.3202500000000001</v>
      </c>
      <c r="G1548" s="187">
        <v>-1.1295000000000002</v>
      </c>
      <c r="H1548" s="187">
        <v>0.38649999999999995</v>
      </c>
      <c r="I1548" s="187">
        <v>1.57185</v>
      </c>
      <c r="J1548" s="187">
        <v>5.5595499999999998</v>
      </c>
      <c r="K1548" s="187">
        <v>-1.3843000000000001</v>
      </c>
      <c r="L1548" s="187">
        <v>15.15395</v>
      </c>
      <c r="M1548" s="187">
        <v>36.802400000000006</v>
      </c>
      <c r="N1548" s="187">
        <v>48.80245</v>
      </c>
      <c r="O1548" s="187">
        <v>23.312100000000001</v>
      </c>
      <c r="P1548" s="187">
        <v>17.670549999999999</v>
      </c>
      <c r="Q1548" s="187">
        <v>16.9223</v>
      </c>
      <c r="R1548" s="187">
        <v>29.051400000000001</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1260</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1261</v>
      </c>
      <c r="B1551" s="181" t="s">
        <v>1262</v>
      </c>
      <c r="C1551" s="181">
        <v>145486</v>
      </c>
      <c r="D1551" s="184">
        <v>44579</v>
      </c>
      <c r="E1551" s="185">
        <v>1141.9896000000001</v>
      </c>
      <c r="F1551" s="185">
        <v>3.5865</v>
      </c>
      <c r="G1551" s="185">
        <v>3.4453999999999998</v>
      </c>
      <c r="H1551" s="185">
        <v>3.3732000000000002</v>
      </c>
      <c r="I1551" s="185">
        <v>3.3149999999999999</v>
      </c>
      <c r="J1551" s="185">
        <v>3.4053</v>
      </c>
      <c r="K1551" s="185">
        <v>3.3548</v>
      </c>
      <c r="L1551" s="185">
        <v>3.2423000000000002</v>
      </c>
      <c r="M1551" s="185">
        <v>3.2519999999999998</v>
      </c>
      <c r="N1551" s="185">
        <v>3.2347000000000001</v>
      </c>
      <c r="O1551" s="185">
        <v>4.0473999999999997</v>
      </c>
      <c r="P1551" s="185"/>
      <c r="Q1551" s="185">
        <v>4.2142999999999997</v>
      </c>
      <c r="R1551" s="185">
        <v>3.2704</v>
      </c>
      <c r="S1551" s="124" t="s">
        <v>1965</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1261</v>
      </c>
      <c r="B1552" s="181" t="s">
        <v>1263</v>
      </c>
      <c r="C1552" s="181">
        <v>145481</v>
      </c>
      <c r="D1552" s="184">
        <v>44579</v>
      </c>
      <c r="E1552" s="185">
        <v>1137.4857999999999</v>
      </c>
      <c r="F1552" s="185">
        <v>3.4659</v>
      </c>
      <c r="G1552" s="185">
        <v>3.3252999999999999</v>
      </c>
      <c r="H1552" s="185">
        <v>3.2530000000000001</v>
      </c>
      <c r="I1552" s="185">
        <v>3.1949000000000001</v>
      </c>
      <c r="J1552" s="185">
        <v>3.2848999999999999</v>
      </c>
      <c r="K1552" s="185">
        <v>3.2338</v>
      </c>
      <c r="L1552" s="185">
        <v>3.1221999999999999</v>
      </c>
      <c r="M1552" s="185">
        <v>3.1315</v>
      </c>
      <c r="N1552" s="185">
        <v>3.1177000000000001</v>
      </c>
      <c r="O1552" s="185">
        <v>3.9217</v>
      </c>
      <c r="P1552" s="185"/>
      <c r="Q1552" s="185">
        <v>4.0862999999999996</v>
      </c>
      <c r="R1552" s="185">
        <v>3.1505999999999998</v>
      </c>
      <c r="S1552" s="124" t="s">
        <v>1965</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1261</v>
      </c>
      <c r="B1553" s="181" t="s">
        <v>1264</v>
      </c>
      <c r="C1553" s="181">
        <v>146675</v>
      </c>
      <c r="D1553" s="184">
        <v>44579</v>
      </c>
      <c r="E1553" s="185">
        <v>1116.2728999999999</v>
      </c>
      <c r="F1553" s="185">
        <v>3.6821999999999999</v>
      </c>
      <c r="G1553" s="185">
        <v>3.4899</v>
      </c>
      <c r="H1553" s="185">
        <v>3.4066000000000001</v>
      </c>
      <c r="I1553" s="185">
        <v>3.3336000000000001</v>
      </c>
      <c r="J1553" s="185">
        <v>3.4100999999999999</v>
      </c>
      <c r="K1553" s="185">
        <v>3.3610000000000002</v>
      </c>
      <c r="L1553" s="185">
        <v>3.2475999999999998</v>
      </c>
      <c r="M1553" s="185">
        <v>3.2517</v>
      </c>
      <c r="N1553" s="185">
        <v>3.2324999999999999</v>
      </c>
      <c r="O1553" s="185"/>
      <c r="P1553" s="185"/>
      <c r="Q1553" s="185">
        <v>3.9359000000000002</v>
      </c>
      <c r="R1553" s="185">
        <v>3.2824</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1261</v>
      </c>
      <c r="B1554" s="181" t="s">
        <v>1265</v>
      </c>
      <c r="C1554" s="181">
        <v>146678</v>
      </c>
      <c r="D1554" s="184">
        <v>44579</v>
      </c>
      <c r="E1554" s="185">
        <v>1114.3909000000001</v>
      </c>
      <c r="F1554" s="185">
        <v>3.6261999999999999</v>
      </c>
      <c r="G1554" s="185">
        <v>3.4312999999999998</v>
      </c>
      <c r="H1554" s="185">
        <v>3.3472</v>
      </c>
      <c r="I1554" s="185">
        <v>3.2738</v>
      </c>
      <c r="J1554" s="185">
        <v>3.35</v>
      </c>
      <c r="K1554" s="185">
        <v>3.3005</v>
      </c>
      <c r="L1554" s="185">
        <v>3.1867000000000001</v>
      </c>
      <c r="M1554" s="185">
        <v>3.1903000000000001</v>
      </c>
      <c r="N1554" s="185">
        <v>3.1718999999999999</v>
      </c>
      <c r="O1554" s="185"/>
      <c r="P1554" s="185"/>
      <c r="Q1554" s="185">
        <v>3.8744000000000001</v>
      </c>
      <c r="R1554" s="185">
        <v>3.2263000000000002</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1261</v>
      </c>
      <c r="B1555" s="181" t="s">
        <v>1266</v>
      </c>
      <c r="C1555" s="181">
        <v>147196</v>
      </c>
      <c r="D1555" s="184">
        <v>44579</v>
      </c>
      <c r="E1555" s="185">
        <v>1108.9218000000001</v>
      </c>
      <c r="F1555" s="185">
        <v>3.6473</v>
      </c>
      <c r="G1555" s="185">
        <v>3.4910999999999999</v>
      </c>
      <c r="H1555" s="185">
        <v>3.4028</v>
      </c>
      <c r="I1555" s="185">
        <v>3.3348</v>
      </c>
      <c r="J1555" s="185">
        <v>3.3359000000000001</v>
      </c>
      <c r="K1555" s="185">
        <v>3.3065000000000002</v>
      </c>
      <c r="L1555" s="185">
        <v>3.2170000000000001</v>
      </c>
      <c r="M1555" s="185">
        <v>3.2254999999999998</v>
      </c>
      <c r="N1555" s="185">
        <v>3.2172000000000001</v>
      </c>
      <c r="O1555" s="185"/>
      <c r="P1555" s="185"/>
      <c r="Q1555" s="185">
        <v>3.8431999999999999</v>
      </c>
      <c r="R1555" s="185">
        <v>3.2947000000000002</v>
      </c>
      <c r="S1555" s="124" t="s">
        <v>1965</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1261</v>
      </c>
      <c r="B1556" s="181" t="s">
        <v>1267</v>
      </c>
      <c r="C1556" s="181">
        <v>147193</v>
      </c>
      <c r="D1556" s="184">
        <v>44579</v>
      </c>
      <c r="E1556" s="185">
        <v>1107.2461000000001</v>
      </c>
      <c r="F1556" s="185">
        <v>3.5901999999999998</v>
      </c>
      <c r="G1556" s="185">
        <v>3.4315000000000002</v>
      </c>
      <c r="H1556" s="185">
        <v>3.3429000000000002</v>
      </c>
      <c r="I1556" s="185">
        <v>3.2749000000000001</v>
      </c>
      <c r="J1556" s="185">
        <v>3.2759999999999998</v>
      </c>
      <c r="K1556" s="185">
        <v>3.246</v>
      </c>
      <c r="L1556" s="185">
        <v>3.1568999999999998</v>
      </c>
      <c r="M1556" s="185">
        <v>3.169</v>
      </c>
      <c r="N1556" s="185">
        <v>3.1616</v>
      </c>
      <c r="O1556" s="185"/>
      <c r="P1556" s="185"/>
      <c r="Q1556" s="185">
        <v>3.7858999999999998</v>
      </c>
      <c r="R1556" s="185">
        <v>3.2355999999999998</v>
      </c>
      <c r="S1556" s="124" t="s">
        <v>1965</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1261</v>
      </c>
      <c r="B1557" s="181" t="s">
        <v>1268</v>
      </c>
      <c r="C1557" s="181">
        <v>147125</v>
      </c>
      <c r="D1557" s="184">
        <v>44579</v>
      </c>
      <c r="E1557" s="185">
        <v>1111.2425000000001</v>
      </c>
      <c r="F1557" s="185">
        <v>3.5674000000000001</v>
      </c>
      <c r="G1557" s="185">
        <v>3.5651999999999999</v>
      </c>
      <c r="H1557" s="185">
        <v>3.4554</v>
      </c>
      <c r="I1557" s="185">
        <v>3.3490000000000002</v>
      </c>
      <c r="J1557" s="185">
        <v>3.3471000000000002</v>
      </c>
      <c r="K1557" s="185">
        <v>3.3212000000000002</v>
      </c>
      <c r="L1557" s="185">
        <v>3.2210000000000001</v>
      </c>
      <c r="M1557" s="185">
        <v>3.2210999999999999</v>
      </c>
      <c r="N1557" s="185">
        <v>3.2073</v>
      </c>
      <c r="O1557" s="185"/>
      <c r="P1557" s="185"/>
      <c r="Q1557" s="185">
        <v>3.8694000000000002</v>
      </c>
      <c r="R1557" s="185">
        <v>3.2854000000000001</v>
      </c>
      <c r="S1557" s="124" t="s">
        <v>1965</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1261</v>
      </c>
      <c r="B1558" s="181" t="s">
        <v>1269</v>
      </c>
      <c r="C1558" s="181">
        <v>147124</v>
      </c>
      <c r="D1558" s="184">
        <v>44579</v>
      </c>
      <c r="E1558" s="185">
        <v>1107.9573</v>
      </c>
      <c r="F1558" s="185">
        <v>3.4626999999999999</v>
      </c>
      <c r="G1558" s="185">
        <v>3.4653</v>
      </c>
      <c r="H1558" s="185">
        <v>3.3553000000000002</v>
      </c>
      <c r="I1558" s="185">
        <v>3.2486999999999999</v>
      </c>
      <c r="J1558" s="185">
        <v>3.2467999999999999</v>
      </c>
      <c r="K1558" s="185">
        <v>3.2204000000000002</v>
      </c>
      <c r="L1558" s="185">
        <v>3.1194000000000002</v>
      </c>
      <c r="M1558" s="185">
        <v>3.1187</v>
      </c>
      <c r="N1558" s="185">
        <v>3.1040999999999999</v>
      </c>
      <c r="O1558" s="185"/>
      <c r="P1558" s="185"/>
      <c r="Q1558" s="185">
        <v>3.7587000000000002</v>
      </c>
      <c r="R1558" s="185">
        <v>3.1818</v>
      </c>
      <c r="S1558" s="124" t="s">
        <v>1965</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1261</v>
      </c>
      <c r="B1559" s="181" t="s">
        <v>1270</v>
      </c>
      <c r="C1559" s="181">
        <v>147951</v>
      </c>
      <c r="D1559" s="184">
        <v>44579</v>
      </c>
      <c r="E1559" s="185">
        <v>1068.5963999999999</v>
      </c>
      <c r="F1559" s="185">
        <v>4.0240999999999998</v>
      </c>
      <c r="G1559" s="185">
        <v>3.7824</v>
      </c>
      <c r="H1559" s="185">
        <v>3.6328999999999998</v>
      </c>
      <c r="I1559" s="185">
        <v>3.5468999999999999</v>
      </c>
      <c r="J1559" s="185">
        <v>3.5568</v>
      </c>
      <c r="K1559" s="185">
        <v>3.4828999999999999</v>
      </c>
      <c r="L1559" s="185">
        <v>3.3298000000000001</v>
      </c>
      <c r="M1559" s="185">
        <v>3.3256000000000001</v>
      </c>
      <c r="N1559" s="185">
        <v>3.2972999999999999</v>
      </c>
      <c r="O1559" s="185"/>
      <c r="P1559" s="185"/>
      <c r="Q1559" s="185">
        <v>3.4091</v>
      </c>
      <c r="R1559" s="185"/>
      <c r="S1559" s="124" t="s">
        <v>1965</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1261</v>
      </c>
      <c r="B1560" s="181" t="s">
        <v>1271</v>
      </c>
      <c r="C1560" s="181">
        <v>147936</v>
      </c>
      <c r="D1560" s="184">
        <v>44579</v>
      </c>
      <c r="E1560" s="185">
        <v>1066.7919999999999</v>
      </c>
      <c r="F1560" s="185">
        <v>3.9693000000000001</v>
      </c>
      <c r="G1560" s="185">
        <v>3.7271000000000001</v>
      </c>
      <c r="H1560" s="185">
        <v>3.5838000000000001</v>
      </c>
      <c r="I1560" s="185">
        <v>3.4946000000000002</v>
      </c>
      <c r="J1560" s="185">
        <v>3.5032999999999999</v>
      </c>
      <c r="K1560" s="185">
        <v>3.4283000000000001</v>
      </c>
      <c r="L1560" s="185">
        <v>3.2622</v>
      </c>
      <c r="M1560" s="185">
        <v>3.2526999999999999</v>
      </c>
      <c r="N1560" s="185">
        <v>3.2183000000000002</v>
      </c>
      <c r="O1560" s="185"/>
      <c r="P1560" s="185"/>
      <c r="Q1560" s="185">
        <v>3.3208000000000002</v>
      </c>
      <c r="R1560" s="185"/>
      <c r="S1560" s="124" t="s">
        <v>1965</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1261</v>
      </c>
      <c r="B1561" s="181" t="s">
        <v>1272</v>
      </c>
      <c r="C1561" s="181">
        <v>147531</v>
      </c>
      <c r="D1561" s="184">
        <v>44579</v>
      </c>
      <c r="E1561" s="185">
        <v>1093.1353999999999</v>
      </c>
      <c r="F1561" s="185">
        <v>3.5630999999999999</v>
      </c>
      <c r="G1561" s="185">
        <v>3.4357000000000002</v>
      </c>
      <c r="H1561" s="185">
        <v>3.3698000000000001</v>
      </c>
      <c r="I1561" s="185">
        <v>3.2930999999999999</v>
      </c>
      <c r="J1561" s="185">
        <v>3.3460999999999999</v>
      </c>
      <c r="K1561" s="185">
        <v>3.3081</v>
      </c>
      <c r="L1561" s="185">
        <v>3.2023000000000001</v>
      </c>
      <c r="M1561" s="185">
        <v>3.2027999999999999</v>
      </c>
      <c r="N1561" s="185">
        <v>3.1846999999999999</v>
      </c>
      <c r="O1561" s="185"/>
      <c r="P1561" s="185"/>
      <c r="Q1561" s="185">
        <v>3.6322000000000001</v>
      </c>
      <c r="R1561" s="185">
        <v>3.28</v>
      </c>
      <c r="S1561" s="124" t="s">
        <v>1965</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1261</v>
      </c>
      <c r="B1562" s="181" t="s">
        <v>1273</v>
      </c>
      <c r="C1562" s="181">
        <v>147534</v>
      </c>
      <c r="D1562" s="184">
        <v>44579</v>
      </c>
      <c r="E1562" s="185">
        <v>1092.4559999999999</v>
      </c>
      <c r="F1562" s="185">
        <v>3.5518999999999998</v>
      </c>
      <c r="G1562" s="185">
        <v>3.4256000000000002</v>
      </c>
      <c r="H1562" s="185">
        <v>3.3595000000000002</v>
      </c>
      <c r="I1562" s="185">
        <v>3.2829000000000002</v>
      </c>
      <c r="J1562" s="185">
        <v>3.3361000000000001</v>
      </c>
      <c r="K1562" s="185">
        <v>3.2953999999999999</v>
      </c>
      <c r="L1562" s="185">
        <v>3.1858</v>
      </c>
      <c r="M1562" s="185">
        <v>3.1848000000000001</v>
      </c>
      <c r="N1562" s="185">
        <v>3.1682000000000001</v>
      </c>
      <c r="O1562" s="185"/>
      <c r="P1562" s="185"/>
      <c r="Q1562" s="185">
        <v>3.6063999999999998</v>
      </c>
      <c r="R1562" s="185">
        <v>3.2618</v>
      </c>
      <c r="S1562" s="124" t="s">
        <v>1965</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1261</v>
      </c>
      <c r="B1563" s="181" t="s">
        <v>1274</v>
      </c>
      <c r="C1563" s="181">
        <v>146062</v>
      </c>
      <c r="D1563" s="184">
        <v>44579</v>
      </c>
      <c r="E1563" s="185">
        <v>1130.7545</v>
      </c>
      <c r="F1563" s="185">
        <v>3.5608</v>
      </c>
      <c r="G1563" s="185">
        <v>3.4512</v>
      </c>
      <c r="H1563" s="185">
        <v>3.3694000000000002</v>
      </c>
      <c r="I1563" s="185">
        <v>3.3313000000000001</v>
      </c>
      <c r="J1563" s="185">
        <v>3.3698999999999999</v>
      </c>
      <c r="K1563" s="185">
        <v>3.3407</v>
      </c>
      <c r="L1563" s="185">
        <v>3.2385999999999999</v>
      </c>
      <c r="M1563" s="185">
        <v>3.2275999999999998</v>
      </c>
      <c r="N1563" s="185">
        <v>3.2044000000000001</v>
      </c>
      <c r="O1563" s="185">
        <v>4.1161000000000003</v>
      </c>
      <c r="P1563" s="185"/>
      <c r="Q1563" s="185">
        <v>4.1364999999999998</v>
      </c>
      <c r="R1563" s="185">
        <v>3.3327</v>
      </c>
      <c r="S1563" s="124" t="s">
        <v>1965</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1261</v>
      </c>
      <c r="B1564" s="181" t="s">
        <v>1275</v>
      </c>
      <c r="C1564" s="181">
        <v>146061</v>
      </c>
      <c r="D1564" s="184">
        <v>44579</v>
      </c>
      <c r="E1564" s="185">
        <v>1127.8561999999999</v>
      </c>
      <c r="F1564" s="185">
        <v>3.4792999999999998</v>
      </c>
      <c r="G1564" s="185">
        <v>3.371</v>
      </c>
      <c r="H1564" s="185">
        <v>3.2887</v>
      </c>
      <c r="I1564" s="185">
        <v>3.2511000000000001</v>
      </c>
      <c r="J1564" s="185">
        <v>3.2896000000000001</v>
      </c>
      <c r="K1564" s="185">
        <v>3.2601</v>
      </c>
      <c r="L1564" s="185">
        <v>3.1616</v>
      </c>
      <c r="M1564" s="185">
        <v>3.1515</v>
      </c>
      <c r="N1564" s="185">
        <v>3.1244999999999998</v>
      </c>
      <c r="O1564" s="185">
        <v>4.0282</v>
      </c>
      <c r="P1564" s="185"/>
      <c r="Q1564" s="185">
        <v>4.0483000000000002</v>
      </c>
      <c r="R1564" s="185">
        <v>3.2532000000000001</v>
      </c>
      <c r="S1564" s="124" t="s">
        <v>1965</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1261</v>
      </c>
      <c r="B1565" s="181" t="s">
        <v>1276</v>
      </c>
      <c r="C1565" s="181">
        <v>147570</v>
      </c>
      <c r="D1565" s="184">
        <v>44579</v>
      </c>
      <c r="E1565" s="185">
        <v>1094.8985</v>
      </c>
      <c r="F1565" s="185">
        <v>3.5207000000000002</v>
      </c>
      <c r="G1565" s="185">
        <v>3.4024000000000001</v>
      </c>
      <c r="H1565" s="185">
        <v>3.2957000000000001</v>
      </c>
      <c r="I1565" s="185">
        <v>3.2467000000000001</v>
      </c>
      <c r="J1565" s="185">
        <v>3.2637</v>
      </c>
      <c r="K1565" s="185">
        <v>3.2787999999999999</v>
      </c>
      <c r="L1565" s="185">
        <v>3.1787999999999998</v>
      </c>
      <c r="M1565" s="185">
        <v>3.1819000000000002</v>
      </c>
      <c r="N1565" s="185">
        <v>3.1705000000000001</v>
      </c>
      <c r="O1565" s="185"/>
      <c r="P1565" s="185"/>
      <c r="Q1565" s="185">
        <v>3.7010999999999998</v>
      </c>
      <c r="R1565" s="185">
        <v>3.3376000000000001</v>
      </c>
      <c r="S1565" s="124" t="s">
        <v>1965</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1261</v>
      </c>
      <c r="B1566" s="181" t="s">
        <v>1277</v>
      </c>
      <c r="C1566" s="181">
        <v>147569</v>
      </c>
      <c r="D1566" s="184">
        <v>44579</v>
      </c>
      <c r="E1566" s="185">
        <v>1093.2190000000001</v>
      </c>
      <c r="F1566" s="185">
        <v>3.4693000000000001</v>
      </c>
      <c r="G1566" s="185">
        <v>3.3519000000000001</v>
      </c>
      <c r="H1566" s="185">
        <v>3.2448999999999999</v>
      </c>
      <c r="I1566" s="185">
        <v>3.1964999999999999</v>
      </c>
      <c r="J1566" s="185">
        <v>3.2134999999999998</v>
      </c>
      <c r="K1566" s="185">
        <v>3.2282999999999999</v>
      </c>
      <c r="L1566" s="185">
        <v>3.1280000000000001</v>
      </c>
      <c r="M1566" s="185">
        <v>3.1307</v>
      </c>
      <c r="N1566" s="185">
        <v>3.1189</v>
      </c>
      <c r="O1566" s="185"/>
      <c r="P1566" s="185"/>
      <c r="Q1566" s="185">
        <v>3.6373000000000002</v>
      </c>
      <c r="R1566" s="185">
        <v>3.2810000000000001</v>
      </c>
      <c r="S1566" s="124" t="s">
        <v>1965</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1261</v>
      </c>
      <c r="B1567" s="181" t="s">
        <v>1278</v>
      </c>
      <c r="C1567" s="181">
        <v>147213</v>
      </c>
      <c r="D1567" s="184">
        <v>44579</v>
      </c>
      <c r="E1567" s="185">
        <v>1101.3134</v>
      </c>
      <c r="F1567" s="185">
        <v>3.4902000000000002</v>
      </c>
      <c r="G1567" s="185">
        <v>3.3195000000000001</v>
      </c>
      <c r="H1567" s="185">
        <v>3.2404999999999999</v>
      </c>
      <c r="I1567" s="185">
        <v>3.1998000000000002</v>
      </c>
      <c r="J1567" s="185">
        <v>3.2808000000000002</v>
      </c>
      <c r="K1567" s="185">
        <v>3.2288999999999999</v>
      </c>
      <c r="L1567" s="185">
        <v>3.1294</v>
      </c>
      <c r="M1567" s="185">
        <v>3.1295999999999999</v>
      </c>
      <c r="N1567" s="185">
        <v>3.1072000000000002</v>
      </c>
      <c r="O1567" s="185"/>
      <c r="P1567" s="185"/>
      <c r="Q1567" s="185">
        <v>3.637</v>
      </c>
      <c r="R1567" s="185">
        <v>3.1154000000000002</v>
      </c>
      <c r="S1567" s="124" t="s">
        <v>1965</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1261</v>
      </c>
      <c r="B1568" s="181" t="s">
        <v>1279</v>
      </c>
      <c r="C1568" s="181">
        <v>147214</v>
      </c>
      <c r="D1568" s="184">
        <v>44579</v>
      </c>
      <c r="E1568" s="185">
        <v>1102.9736</v>
      </c>
      <c r="F1568" s="185">
        <v>3.5379</v>
      </c>
      <c r="G1568" s="185">
        <v>3.3685999999999998</v>
      </c>
      <c r="H1568" s="185">
        <v>3.29</v>
      </c>
      <c r="I1568" s="185">
        <v>3.2496999999999998</v>
      </c>
      <c r="J1568" s="185">
        <v>3.3304999999999998</v>
      </c>
      <c r="K1568" s="185">
        <v>3.2793999999999999</v>
      </c>
      <c r="L1568" s="185">
        <v>3.1802999999999999</v>
      </c>
      <c r="M1568" s="185">
        <v>3.1812999999999998</v>
      </c>
      <c r="N1568" s="185">
        <v>3.1593</v>
      </c>
      <c r="O1568" s="185"/>
      <c r="P1568" s="185"/>
      <c r="Q1568" s="185">
        <v>3.6947999999999999</v>
      </c>
      <c r="R1568" s="185">
        <v>3.1739000000000002</v>
      </c>
      <c r="S1568" s="124" t="s">
        <v>1965</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1261</v>
      </c>
      <c r="B1569" s="181" t="s">
        <v>1280</v>
      </c>
      <c r="C1569" s="181">
        <v>101996</v>
      </c>
      <c r="D1569" s="184">
        <v>44579</v>
      </c>
      <c r="E1569" s="185">
        <v>3115.9614999999999</v>
      </c>
      <c r="F1569" s="185">
        <v>3.4676</v>
      </c>
      <c r="G1569" s="185">
        <v>3.2966000000000002</v>
      </c>
      <c r="H1569" s="185">
        <v>3.2086999999999999</v>
      </c>
      <c r="I1569" s="185">
        <v>3.1665000000000001</v>
      </c>
      <c r="J1569" s="185">
        <v>3.2303999999999999</v>
      </c>
      <c r="K1569" s="185">
        <v>3.2073</v>
      </c>
      <c r="L1569" s="185">
        <v>3.1013000000000002</v>
      </c>
      <c r="M1569" s="185">
        <v>3.1032000000000002</v>
      </c>
      <c r="N1569" s="185">
        <v>3.0836999999999999</v>
      </c>
      <c r="O1569" s="185">
        <v>3.8942999999999999</v>
      </c>
      <c r="P1569" s="185">
        <v>4.7354000000000003</v>
      </c>
      <c r="Q1569" s="185">
        <v>5.8587999999999996</v>
      </c>
      <c r="R1569" s="185">
        <v>3.1231</v>
      </c>
      <c r="S1569" s="124" t="s">
        <v>1965</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1261</v>
      </c>
      <c r="B1570" s="181" t="s">
        <v>1281</v>
      </c>
      <c r="C1570" s="181">
        <v>119110</v>
      </c>
      <c r="D1570" s="184">
        <v>44579</v>
      </c>
      <c r="E1570" s="185">
        <v>3136.6714000000002</v>
      </c>
      <c r="F1570" s="185">
        <v>3.5680999999999998</v>
      </c>
      <c r="G1570" s="185">
        <v>3.3967999999999998</v>
      </c>
      <c r="H1570" s="185">
        <v>3.3090000000000002</v>
      </c>
      <c r="I1570" s="185">
        <v>3.2669000000000001</v>
      </c>
      <c r="J1570" s="185">
        <v>3.3308</v>
      </c>
      <c r="K1570" s="185">
        <v>3.3079999999999998</v>
      </c>
      <c r="L1570" s="185">
        <v>3.2027000000000001</v>
      </c>
      <c r="M1570" s="185">
        <v>3.2054999999999998</v>
      </c>
      <c r="N1570" s="185">
        <v>3.1867999999999999</v>
      </c>
      <c r="O1570" s="185">
        <v>3.9986000000000002</v>
      </c>
      <c r="P1570" s="185">
        <v>4.8232999999999997</v>
      </c>
      <c r="Q1570" s="185">
        <v>6.0393999999999997</v>
      </c>
      <c r="R1570" s="185">
        <v>3.2263999999999999</v>
      </c>
      <c r="S1570" s="124" t="s">
        <v>1965</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1261</v>
      </c>
      <c r="B1571" s="181" t="s">
        <v>1282</v>
      </c>
      <c r="C1571" s="181">
        <v>147287</v>
      </c>
      <c r="D1571" s="184">
        <v>44579</v>
      </c>
      <c r="E1571" s="185">
        <v>1104.5146999999999</v>
      </c>
      <c r="F1571" s="185">
        <v>3.8437000000000001</v>
      </c>
      <c r="G1571" s="185">
        <v>3.5373000000000001</v>
      </c>
      <c r="H1571" s="185">
        <v>3.4239000000000002</v>
      </c>
      <c r="I1571" s="185">
        <v>3.3601999999999999</v>
      </c>
      <c r="J1571" s="185">
        <v>3.4523000000000001</v>
      </c>
      <c r="K1571" s="185">
        <v>3.3868</v>
      </c>
      <c r="L1571" s="185">
        <v>3.2913000000000001</v>
      </c>
      <c r="M1571" s="185">
        <v>3.2926000000000002</v>
      </c>
      <c r="N1571" s="185">
        <v>3.2757000000000001</v>
      </c>
      <c r="O1571" s="185"/>
      <c r="P1571" s="185"/>
      <c r="Q1571" s="185">
        <v>3.7970999999999999</v>
      </c>
      <c r="R1571" s="185">
        <v>3.3210000000000002</v>
      </c>
      <c r="S1571" s="124" t="s">
        <v>1965</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1261</v>
      </c>
      <c r="B1572" s="181" t="s">
        <v>1283</v>
      </c>
      <c r="C1572" s="181">
        <v>147290</v>
      </c>
      <c r="D1572" s="184">
        <v>44579</v>
      </c>
      <c r="E1572" s="185">
        <v>1100.0978</v>
      </c>
      <c r="F1572" s="185">
        <v>3.6932</v>
      </c>
      <c r="G1572" s="185">
        <v>3.3872</v>
      </c>
      <c r="H1572" s="185">
        <v>3.2734999999999999</v>
      </c>
      <c r="I1572" s="185">
        <v>3.21</v>
      </c>
      <c r="J1572" s="185">
        <v>3.3016999999999999</v>
      </c>
      <c r="K1572" s="185">
        <v>3.2353999999999998</v>
      </c>
      <c r="L1572" s="185">
        <v>3.1387999999999998</v>
      </c>
      <c r="M1572" s="185">
        <v>3.1389</v>
      </c>
      <c r="N1572" s="185">
        <v>3.1208</v>
      </c>
      <c r="O1572" s="185"/>
      <c r="P1572" s="185"/>
      <c r="Q1572" s="185">
        <v>3.6412</v>
      </c>
      <c r="R1572" s="185">
        <v>3.1659999999999999</v>
      </c>
      <c r="S1572" s="124" t="s">
        <v>1965</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1261</v>
      </c>
      <c r="B1573" s="181" t="s">
        <v>1284</v>
      </c>
      <c r="C1573" s="181">
        <v>145535</v>
      </c>
      <c r="D1573" s="184">
        <v>44579</v>
      </c>
      <c r="E1573" s="185">
        <v>113.48099999999999</v>
      </c>
      <c r="F1573" s="185">
        <v>3.4740000000000002</v>
      </c>
      <c r="G1573" s="185">
        <v>3.3220999999999998</v>
      </c>
      <c r="H1573" s="185">
        <v>3.2551999999999999</v>
      </c>
      <c r="I1573" s="185">
        <v>3.2042000000000002</v>
      </c>
      <c r="J1573" s="185">
        <v>3.2406999999999999</v>
      </c>
      <c r="K1573" s="185">
        <v>3.2092999999999998</v>
      </c>
      <c r="L1573" s="185">
        <v>3.1048</v>
      </c>
      <c r="M1573" s="185">
        <v>3.1114000000000002</v>
      </c>
      <c r="N1573" s="185">
        <v>3.0937000000000001</v>
      </c>
      <c r="O1573" s="185">
        <v>3.9180999999999999</v>
      </c>
      <c r="P1573" s="185"/>
      <c r="Q1573" s="185">
        <v>4.0544000000000002</v>
      </c>
      <c r="R1573" s="185">
        <v>3.1351</v>
      </c>
      <c r="S1573" s="124" t="s">
        <v>1964</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1261</v>
      </c>
      <c r="B1574" s="181" t="s">
        <v>1285</v>
      </c>
      <c r="C1574" s="181">
        <v>145536</v>
      </c>
      <c r="D1574" s="184">
        <v>44579</v>
      </c>
      <c r="E1574" s="185">
        <v>113.8426</v>
      </c>
      <c r="F1574" s="185">
        <v>3.5912999999999999</v>
      </c>
      <c r="G1574" s="185">
        <v>3.4239000000000002</v>
      </c>
      <c r="H1574" s="185">
        <v>3.3595000000000002</v>
      </c>
      <c r="I1574" s="185">
        <v>3.3043</v>
      </c>
      <c r="J1574" s="185">
        <v>3.3422000000000001</v>
      </c>
      <c r="K1574" s="185">
        <v>3.3106</v>
      </c>
      <c r="L1574" s="185">
        <v>3.2067000000000001</v>
      </c>
      <c r="M1574" s="185">
        <v>3.2138</v>
      </c>
      <c r="N1574" s="185">
        <v>3.1970000000000001</v>
      </c>
      <c r="O1574" s="185">
        <v>4.0221</v>
      </c>
      <c r="P1574" s="185"/>
      <c r="Q1574" s="185">
        <v>4.1585000000000001</v>
      </c>
      <c r="R1574" s="185">
        <v>3.2383999999999999</v>
      </c>
      <c r="S1574" s="124" t="s">
        <v>1964</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1261</v>
      </c>
      <c r="B1575" s="181" t="s">
        <v>1286</v>
      </c>
      <c r="C1575" s="181">
        <v>146191</v>
      </c>
      <c r="D1575" s="184">
        <v>44579</v>
      </c>
      <c r="E1575" s="185">
        <v>1126.181</v>
      </c>
      <c r="F1575" s="185">
        <v>3.6595</v>
      </c>
      <c r="G1575" s="185">
        <v>3.4569999999999999</v>
      </c>
      <c r="H1575" s="185">
        <v>3.3668</v>
      </c>
      <c r="I1575" s="185">
        <v>3.3069999999999999</v>
      </c>
      <c r="J1575" s="185">
        <v>3.3769999999999998</v>
      </c>
      <c r="K1575" s="185">
        <v>3.3157999999999999</v>
      </c>
      <c r="L1575" s="185">
        <v>3.2136</v>
      </c>
      <c r="M1575" s="185">
        <v>3.2134999999999998</v>
      </c>
      <c r="N1575" s="185">
        <v>3.1943999999999999</v>
      </c>
      <c r="O1575" s="185">
        <v>4.0368000000000004</v>
      </c>
      <c r="P1575" s="185"/>
      <c r="Q1575" s="185">
        <v>4.0368000000000004</v>
      </c>
      <c r="R1575" s="185">
        <v>3.2339000000000002</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1261</v>
      </c>
      <c r="B1576" s="181" t="s">
        <v>1287</v>
      </c>
      <c r="C1576" s="181">
        <v>146187</v>
      </c>
      <c r="D1576" s="184">
        <v>44579</v>
      </c>
      <c r="E1576" s="185">
        <v>1122.2162000000001</v>
      </c>
      <c r="F1576" s="185">
        <v>3.5586000000000002</v>
      </c>
      <c r="G1576" s="185">
        <v>3.3563999999999998</v>
      </c>
      <c r="H1576" s="185">
        <v>3.2665999999999999</v>
      </c>
      <c r="I1576" s="185">
        <v>3.2058</v>
      </c>
      <c r="J1576" s="185">
        <v>3.2759999999999998</v>
      </c>
      <c r="K1576" s="185">
        <v>3.2145000000000001</v>
      </c>
      <c r="L1576" s="185">
        <v>3.1116000000000001</v>
      </c>
      <c r="M1576" s="185">
        <v>3.1107</v>
      </c>
      <c r="N1576" s="185">
        <v>3.0905</v>
      </c>
      <c r="O1576" s="185">
        <v>3.9146999999999998</v>
      </c>
      <c r="P1576" s="185"/>
      <c r="Q1576" s="185">
        <v>3.9146999999999998</v>
      </c>
      <c r="R1576" s="185">
        <v>3.1145</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1261</v>
      </c>
      <c r="B1577" s="181" t="s">
        <v>1288</v>
      </c>
      <c r="C1577" s="181">
        <v>147450</v>
      </c>
      <c r="D1577" s="184">
        <v>44579</v>
      </c>
      <c r="E1577" s="185">
        <v>1094.1958999999999</v>
      </c>
      <c r="F1577" s="185">
        <v>3.4028</v>
      </c>
      <c r="G1577" s="185">
        <v>3.2810999999999999</v>
      </c>
      <c r="H1577" s="185">
        <v>3.2290999999999999</v>
      </c>
      <c r="I1577" s="185">
        <v>3.2875000000000001</v>
      </c>
      <c r="J1577" s="185">
        <v>3.2905000000000002</v>
      </c>
      <c r="K1577" s="185">
        <v>3.2498999999999998</v>
      </c>
      <c r="L1577" s="185">
        <v>3.1478999999999999</v>
      </c>
      <c r="M1577" s="185">
        <v>3.1494</v>
      </c>
      <c r="N1577" s="185">
        <v>3.1349</v>
      </c>
      <c r="O1577" s="185"/>
      <c r="P1577" s="185"/>
      <c r="Q1577" s="185">
        <v>3.6160000000000001</v>
      </c>
      <c r="R1577" s="185">
        <v>3.1888000000000001</v>
      </c>
      <c r="S1577" s="124" t="s">
        <v>1965</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1261</v>
      </c>
      <c r="B1578" s="181" t="s">
        <v>1289</v>
      </c>
      <c r="C1578" s="181">
        <v>147454</v>
      </c>
      <c r="D1578" s="184">
        <v>44579</v>
      </c>
      <c r="E1578" s="185">
        <v>1091.4177</v>
      </c>
      <c r="F1578" s="185">
        <v>3.3010999999999999</v>
      </c>
      <c r="G1578" s="185">
        <v>3.1812</v>
      </c>
      <c r="H1578" s="185">
        <v>3.1293000000000002</v>
      </c>
      <c r="I1578" s="185">
        <v>3.1879</v>
      </c>
      <c r="J1578" s="185">
        <v>3.1922000000000001</v>
      </c>
      <c r="K1578" s="185">
        <v>3.1499000000000001</v>
      </c>
      <c r="L1578" s="185">
        <v>3.0474999999999999</v>
      </c>
      <c r="M1578" s="185">
        <v>3.0474999999999999</v>
      </c>
      <c r="N1578" s="185">
        <v>3.0322</v>
      </c>
      <c r="O1578" s="185"/>
      <c r="P1578" s="185"/>
      <c r="Q1578" s="185">
        <v>3.5121000000000002</v>
      </c>
      <c r="R1578" s="185">
        <v>3.0855000000000001</v>
      </c>
      <c r="S1578" s="124" t="s">
        <v>1965</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1261</v>
      </c>
      <c r="B1579" s="181" t="s">
        <v>1290</v>
      </c>
      <c r="C1579" s="181">
        <v>147883</v>
      </c>
      <c r="D1579" s="184">
        <v>44579</v>
      </c>
      <c r="E1579" s="185">
        <v>1067.2546</v>
      </c>
      <c r="F1579" s="185">
        <v>3.8342000000000001</v>
      </c>
      <c r="G1579" s="185">
        <v>3.6364999999999998</v>
      </c>
      <c r="H1579" s="185">
        <v>3.4839000000000002</v>
      </c>
      <c r="I1579" s="185">
        <v>3.3849999999999998</v>
      </c>
      <c r="J1579" s="185">
        <v>3.3675000000000002</v>
      </c>
      <c r="K1579" s="185">
        <v>3.3308</v>
      </c>
      <c r="L1579" s="185">
        <v>3.2168000000000001</v>
      </c>
      <c r="M1579" s="185">
        <v>3.2128999999999999</v>
      </c>
      <c r="N1579" s="185">
        <v>3.1949999999999998</v>
      </c>
      <c r="O1579" s="185"/>
      <c r="P1579" s="185"/>
      <c r="Q1579" s="185">
        <v>3.2581000000000002</v>
      </c>
      <c r="R1579" s="185">
        <v>3.2288000000000001</v>
      </c>
      <c r="S1579" s="124" t="s">
        <v>1965</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1261</v>
      </c>
      <c r="B1580" s="181" t="s">
        <v>1291</v>
      </c>
      <c r="C1580" s="181">
        <v>147878</v>
      </c>
      <c r="D1580" s="184">
        <v>44579</v>
      </c>
      <c r="E1580" s="185">
        <v>1065.9511</v>
      </c>
      <c r="F1580" s="185">
        <v>3.7738</v>
      </c>
      <c r="G1580" s="185">
        <v>3.577</v>
      </c>
      <c r="H1580" s="185">
        <v>3.4239999999999999</v>
      </c>
      <c r="I1580" s="185">
        <v>3.3249</v>
      </c>
      <c r="J1580" s="185">
        <v>3.3073000000000001</v>
      </c>
      <c r="K1580" s="185">
        <v>3.2702</v>
      </c>
      <c r="L1580" s="185">
        <v>3.1558000000000002</v>
      </c>
      <c r="M1580" s="185">
        <v>3.1514000000000002</v>
      </c>
      <c r="N1580" s="185">
        <v>3.133</v>
      </c>
      <c r="O1580" s="185"/>
      <c r="P1580" s="185"/>
      <c r="Q1580" s="185">
        <v>3.1960000000000002</v>
      </c>
      <c r="R1580" s="185">
        <v>3.1667999999999998</v>
      </c>
      <c r="S1580" s="124" t="s">
        <v>1965</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1261</v>
      </c>
      <c r="B1581" s="181" t="s">
        <v>1292</v>
      </c>
      <c r="C1581" s="181">
        <v>147713</v>
      </c>
      <c r="D1581" s="184">
        <v>44579</v>
      </c>
      <c r="E1581" s="185">
        <v>1077.3074999999999</v>
      </c>
      <c r="F1581" s="185">
        <v>3.5104000000000002</v>
      </c>
      <c r="G1581" s="185">
        <v>3.3755000000000002</v>
      </c>
      <c r="H1581" s="185">
        <v>3.2715000000000001</v>
      </c>
      <c r="I1581" s="185">
        <v>3.2622</v>
      </c>
      <c r="J1581" s="185">
        <v>3.3942999999999999</v>
      </c>
      <c r="K1581" s="185">
        <v>3.2863000000000002</v>
      </c>
      <c r="L1581" s="185">
        <v>3.1753</v>
      </c>
      <c r="M1581" s="185">
        <v>3.1789999999999998</v>
      </c>
      <c r="N1581" s="185">
        <v>3.1514000000000002</v>
      </c>
      <c r="O1581" s="185"/>
      <c r="P1581" s="185"/>
      <c r="Q1581" s="185">
        <v>3.3826999999999998</v>
      </c>
      <c r="R1581" s="185">
        <v>3.2014999999999998</v>
      </c>
      <c r="S1581" s="124" t="s">
        <v>1965</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1261</v>
      </c>
      <c r="B1582" s="181" t="s">
        <v>1293</v>
      </c>
      <c r="C1582" s="181">
        <v>147714</v>
      </c>
      <c r="D1582" s="184">
        <v>44579</v>
      </c>
      <c r="E1582" s="185">
        <v>1074.9004</v>
      </c>
      <c r="F1582" s="185">
        <v>3.4096000000000002</v>
      </c>
      <c r="G1582" s="185">
        <v>3.2732000000000001</v>
      </c>
      <c r="H1582" s="185">
        <v>3.1705999999999999</v>
      </c>
      <c r="I1582" s="185">
        <v>3.1617999999999999</v>
      </c>
      <c r="J1582" s="185">
        <v>3.2942</v>
      </c>
      <c r="K1582" s="185">
        <v>3.1856</v>
      </c>
      <c r="L1582" s="185">
        <v>3.0737000000000001</v>
      </c>
      <c r="M1582" s="185">
        <v>3.0766</v>
      </c>
      <c r="N1582" s="185">
        <v>3.0482</v>
      </c>
      <c r="O1582" s="185"/>
      <c r="P1582" s="185"/>
      <c r="Q1582" s="185">
        <v>3.2795000000000001</v>
      </c>
      <c r="R1582" s="185">
        <v>3.0985</v>
      </c>
      <c r="S1582" s="124" t="s">
        <v>1965</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1261</v>
      </c>
      <c r="B1583" s="181" t="s">
        <v>1294</v>
      </c>
      <c r="C1583" s="181">
        <v>147837</v>
      </c>
      <c r="D1583" s="184">
        <v>44579</v>
      </c>
      <c r="E1583" s="185">
        <v>1073.2726</v>
      </c>
      <c r="F1583" s="185">
        <v>3.6358000000000001</v>
      </c>
      <c r="G1583" s="185">
        <v>3.4845999999999999</v>
      </c>
      <c r="H1583" s="185">
        <v>3.3742999999999999</v>
      </c>
      <c r="I1583" s="185">
        <v>3.3170999999999999</v>
      </c>
      <c r="J1583" s="185">
        <v>3.3609</v>
      </c>
      <c r="K1583" s="185">
        <v>3.3597999999999999</v>
      </c>
      <c r="L1583" s="185">
        <v>3.2464</v>
      </c>
      <c r="M1583" s="185">
        <v>3.2574000000000001</v>
      </c>
      <c r="N1583" s="185">
        <v>3.2412999999999998</v>
      </c>
      <c r="O1583" s="185"/>
      <c r="P1583" s="185"/>
      <c r="Q1583" s="185">
        <v>3.3774999999999999</v>
      </c>
      <c r="R1583" s="185">
        <v>3.2894000000000001</v>
      </c>
      <c r="S1583" s="124" t="s">
        <v>1965</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1261</v>
      </c>
      <c r="B1584" s="181" t="s">
        <v>1295</v>
      </c>
      <c r="C1584" s="181">
        <v>147836</v>
      </c>
      <c r="D1584" s="184">
        <v>44579</v>
      </c>
      <c r="E1584" s="185">
        <v>1071.6855</v>
      </c>
      <c r="F1584" s="185">
        <v>3.5663</v>
      </c>
      <c r="G1584" s="185">
        <v>3.4148000000000001</v>
      </c>
      <c r="H1584" s="185">
        <v>3.3062999999999998</v>
      </c>
      <c r="I1584" s="185">
        <v>3.2498</v>
      </c>
      <c r="J1584" s="185">
        <v>3.2913000000000001</v>
      </c>
      <c r="K1584" s="185">
        <v>3.2894000000000001</v>
      </c>
      <c r="L1584" s="185">
        <v>3.1753</v>
      </c>
      <c r="M1584" s="185">
        <v>3.1857000000000002</v>
      </c>
      <c r="N1584" s="185">
        <v>3.1690999999999998</v>
      </c>
      <c r="O1584" s="185"/>
      <c r="P1584" s="185"/>
      <c r="Q1584" s="185">
        <v>3.3056999999999999</v>
      </c>
      <c r="R1584" s="185">
        <v>3.2172999999999998</v>
      </c>
      <c r="S1584" s="124" t="s">
        <v>1965</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1261</v>
      </c>
      <c r="B1585" s="181" t="s">
        <v>1296</v>
      </c>
      <c r="C1585" s="181">
        <v>146141</v>
      </c>
      <c r="D1585" s="184">
        <v>44579</v>
      </c>
      <c r="E1585" s="185">
        <v>1126.2054000000001</v>
      </c>
      <c r="F1585" s="185">
        <v>3.4390000000000001</v>
      </c>
      <c r="G1585" s="185">
        <v>3.3523999999999998</v>
      </c>
      <c r="H1585" s="185">
        <v>3.3176000000000001</v>
      </c>
      <c r="I1585" s="185">
        <v>3.2782</v>
      </c>
      <c r="J1585" s="185">
        <v>3.3654000000000002</v>
      </c>
      <c r="K1585" s="185">
        <v>3.3250999999999999</v>
      </c>
      <c r="L1585" s="185">
        <v>3.2149000000000001</v>
      </c>
      <c r="M1585" s="185">
        <v>3.2136999999999998</v>
      </c>
      <c r="N1585" s="185">
        <v>3.1939000000000002</v>
      </c>
      <c r="O1585" s="185">
        <v>4.0134999999999996</v>
      </c>
      <c r="P1585" s="185"/>
      <c r="Q1585" s="185">
        <v>4.0263</v>
      </c>
      <c r="R1585" s="185">
        <v>3.2387999999999999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1261</v>
      </c>
      <c r="B1586" s="181" t="s">
        <v>1297</v>
      </c>
      <c r="C1586" s="181">
        <v>146142</v>
      </c>
      <c r="D1586" s="184">
        <v>44579</v>
      </c>
      <c r="E1586" s="185">
        <v>1123.5035</v>
      </c>
      <c r="F1586" s="185">
        <v>3.34</v>
      </c>
      <c r="G1586" s="185">
        <v>3.2524000000000002</v>
      </c>
      <c r="H1586" s="185">
        <v>3.2172999999999998</v>
      </c>
      <c r="I1586" s="185">
        <v>3.1779000000000002</v>
      </c>
      <c r="J1586" s="185">
        <v>3.2648999999999999</v>
      </c>
      <c r="K1586" s="185">
        <v>3.2241</v>
      </c>
      <c r="L1586" s="185">
        <v>3.1131000000000002</v>
      </c>
      <c r="M1586" s="185">
        <v>3.1111</v>
      </c>
      <c r="N1586" s="185">
        <v>3.0905999999999998</v>
      </c>
      <c r="O1586" s="185">
        <v>3.9304999999999999</v>
      </c>
      <c r="P1586" s="185"/>
      <c r="Q1586" s="185">
        <v>3.9434</v>
      </c>
      <c r="R1586" s="185">
        <v>3.1415999999999999</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1261</v>
      </c>
      <c r="B1587" s="181" t="s">
        <v>1298</v>
      </c>
      <c r="C1587" s="181">
        <v>119283</v>
      </c>
      <c r="D1587" s="184">
        <v>44579</v>
      </c>
      <c r="E1587" s="185">
        <v>2745.6046666666698</v>
      </c>
      <c r="F1587" s="185">
        <v>3.5476000000000001</v>
      </c>
      <c r="G1587" s="185">
        <v>3.4655</v>
      </c>
      <c r="H1587" s="185">
        <v>3.3553999999999999</v>
      </c>
      <c r="I1587" s="185">
        <v>3.3967999999999998</v>
      </c>
      <c r="J1587" s="185">
        <v>3.3875999999999999</v>
      </c>
      <c r="K1587" s="185">
        <v>3.3361000000000001</v>
      </c>
      <c r="L1587" s="185">
        <v>3.234</v>
      </c>
      <c r="M1587" s="185">
        <v>3.2389000000000001</v>
      </c>
      <c r="N1587" s="185">
        <v>3.2238000000000002</v>
      </c>
      <c r="O1587" s="185">
        <v>4.0465</v>
      </c>
      <c r="P1587" s="185">
        <v>4.9379999999999997</v>
      </c>
      <c r="Q1587" s="185">
        <v>6.4253999999999998</v>
      </c>
      <c r="R1587" s="185">
        <v>3.2685</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1261</v>
      </c>
      <c r="B1588" s="181" t="s">
        <v>1299</v>
      </c>
      <c r="C1588" s="181">
        <v>118058</v>
      </c>
      <c r="D1588" s="184">
        <v>44579</v>
      </c>
      <c r="E1588" s="185">
        <v>2612.6844999999998</v>
      </c>
      <c r="F1588" s="185">
        <v>3.4487000000000001</v>
      </c>
      <c r="G1588" s="185">
        <v>3.3654000000000002</v>
      </c>
      <c r="H1588" s="185">
        <v>3.2551000000000001</v>
      </c>
      <c r="I1588" s="185">
        <v>3.2965</v>
      </c>
      <c r="J1588" s="185">
        <v>3.2873000000000001</v>
      </c>
      <c r="K1588" s="185">
        <v>3.2353000000000001</v>
      </c>
      <c r="L1588" s="185">
        <v>3.1324000000000001</v>
      </c>
      <c r="M1588" s="185">
        <v>3.1364999999999998</v>
      </c>
      <c r="N1588" s="185">
        <v>3.1206999999999998</v>
      </c>
      <c r="O1588" s="185">
        <v>3.6796000000000002</v>
      </c>
      <c r="P1588" s="185">
        <v>4.383</v>
      </c>
      <c r="Q1588" s="185">
        <v>6.5427999999999997</v>
      </c>
      <c r="R1588" s="185">
        <v>3.0939000000000001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1261</v>
      </c>
      <c r="B1589" s="181" t="s">
        <v>1300</v>
      </c>
      <c r="C1589" s="181">
        <v>147515</v>
      </c>
      <c r="D1589" s="184">
        <v>44579</v>
      </c>
      <c r="E1589" s="185">
        <v>1094.451</v>
      </c>
      <c r="F1589" s="185">
        <v>3.4887000000000001</v>
      </c>
      <c r="G1589" s="185">
        <v>3.5472999999999999</v>
      </c>
      <c r="H1589" s="185">
        <v>3.3915000000000002</v>
      </c>
      <c r="I1589" s="185">
        <v>3.3401999999999998</v>
      </c>
      <c r="J1589" s="185">
        <v>3.4116</v>
      </c>
      <c r="K1589" s="185">
        <v>3.3668</v>
      </c>
      <c r="L1589" s="185">
        <v>3.2589000000000001</v>
      </c>
      <c r="M1589" s="185">
        <v>3.2633999999999999</v>
      </c>
      <c r="N1589" s="185">
        <v>3.2372999999999998</v>
      </c>
      <c r="O1589" s="185"/>
      <c r="P1589" s="185"/>
      <c r="Q1589" s="185">
        <v>3.6429999999999998</v>
      </c>
      <c r="R1589" s="185">
        <v>3.2709999999999999</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1261</v>
      </c>
      <c r="B1590" s="181" t="s">
        <v>1301</v>
      </c>
      <c r="C1590" s="181">
        <v>147519</v>
      </c>
      <c r="D1590" s="184">
        <v>44579</v>
      </c>
      <c r="E1590" s="185">
        <v>1090.8846000000001</v>
      </c>
      <c r="F1590" s="185">
        <v>3.3563000000000001</v>
      </c>
      <c r="G1590" s="185">
        <v>3.4171</v>
      </c>
      <c r="H1590" s="185">
        <v>3.2614000000000001</v>
      </c>
      <c r="I1590" s="185">
        <v>3.2098</v>
      </c>
      <c r="J1590" s="185">
        <v>3.2810999999999999</v>
      </c>
      <c r="K1590" s="185">
        <v>3.2355999999999998</v>
      </c>
      <c r="L1590" s="185">
        <v>3.1267999999999998</v>
      </c>
      <c r="M1590" s="185">
        <v>3.1301000000000001</v>
      </c>
      <c r="N1590" s="185">
        <v>3.1030000000000002</v>
      </c>
      <c r="O1590" s="185"/>
      <c r="P1590" s="185"/>
      <c r="Q1590" s="185">
        <v>3.5083000000000002</v>
      </c>
      <c r="R1590" s="185">
        <v>3.1366999999999998</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1261</v>
      </c>
      <c r="B1591" s="181" t="s">
        <v>1302</v>
      </c>
      <c r="C1591" s="181">
        <v>147564</v>
      </c>
      <c r="D1591" s="184">
        <v>44579</v>
      </c>
      <c r="E1591" s="185">
        <v>1092.8978</v>
      </c>
      <c r="F1591" s="185">
        <v>3.6173000000000002</v>
      </c>
      <c r="G1591" s="185">
        <v>3.4420000000000002</v>
      </c>
      <c r="H1591" s="185">
        <v>3.3786999999999998</v>
      </c>
      <c r="I1591" s="185">
        <v>3.3502000000000001</v>
      </c>
      <c r="J1591" s="185">
        <v>3.4188000000000001</v>
      </c>
      <c r="K1591" s="185">
        <v>3.3849999999999998</v>
      </c>
      <c r="L1591" s="185">
        <v>3.2841</v>
      </c>
      <c r="M1591" s="185">
        <v>3.2829000000000002</v>
      </c>
      <c r="N1591" s="185">
        <v>3.2563</v>
      </c>
      <c r="O1591" s="185"/>
      <c r="P1591" s="185"/>
      <c r="Q1591" s="185">
        <v>3.6273</v>
      </c>
      <c r="R1591" s="185">
        <v>3.2877999999999998</v>
      </c>
      <c r="S1591" s="124" t="s">
        <v>1965</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1261</v>
      </c>
      <c r="B1592" s="181" t="s">
        <v>1303</v>
      </c>
      <c r="C1592" s="181">
        <v>147565</v>
      </c>
      <c r="D1592" s="184">
        <v>44579</v>
      </c>
      <c r="E1592" s="185">
        <v>1090.1237000000001</v>
      </c>
      <c r="F1592" s="185">
        <v>3.5125999999999999</v>
      </c>
      <c r="G1592" s="185">
        <v>3.3391000000000002</v>
      </c>
      <c r="H1592" s="185">
        <v>3.2770999999999999</v>
      </c>
      <c r="I1592" s="185">
        <v>3.2494000000000001</v>
      </c>
      <c r="J1592" s="185">
        <v>3.3182999999999998</v>
      </c>
      <c r="K1592" s="185">
        <v>3.2805</v>
      </c>
      <c r="L1592" s="185">
        <v>3.1793</v>
      </c>
      <c r="M1592" s="185">
        <v>3.1770999999999998</v>
      </c>
      <c r="N1592" s="185">
        <v>3.1505000000000001</v>
      </c>
      <c r="O1592" s="185"/>
      <c r="P1592" s="185"/>
      <c r="Q1592" s="185">
        <v>3.5217000000000001</v>
      </c>
      <c r="R1592" s="185">
        <v>3.1819999999999999</v>
      </c>
      <c r="S1592" s="124" t="s">
        <v>1965</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1261</v>
      </c>
      <c r="B1593" s="181" t="s">
        <v>1304</v>
      </c>
      <c r="C1593" s="181">
        <v>147736</v>
      </c>
      <c r="D1593" s="184">
        <v>44579</v>
      </c>
      <c r="E1593" s="185">
        <v>1082.0215000000001</v>
      </c>
      <c r="F1593" s="185">
        <v>3.5457000000000001</v>
      </c>
      <c r="G1593" s="185">
        <v>3.5070999999999999</v>
      </c>
      <c r="H1593" s="185">
        <v>3.4257</v>
      </c>
      <c r="I1593" s="185">
        <v>3.3593000000000002</v>
      </c>
      <c r="J1593" s="185">
        <v>3.4266999999999999</v>
      </c>
      <c r="K1593" s="185">
        <v>3.3702999999999999</v>
      </c>
      <c r="L1593" s="185">
        <v>3.2736000000000001</v>
      </c>
      <c r="M1593" s="185">
        <v>3.2814999999999999</v>
      </c>
      <c r="N1593" s="185">
        <v>3.2669000000000001</v>
      </c>
      <c r="O1593" s="185"/>
      <c r="P1593" s="185"/>
      <c r="Q1593" s="185">
        <v>3.5448</v>
      </c>
      <c r="R1593" s="185">
        <v>3.3632</v>
      </c>
      <c r="S1593" s="124" t="s">
        <v>1965</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1261</v>
      </c>
      <c r="B1594" s="181" t="s">
        <v>1305</v>
      </c>
      <c r="C1594" s="181">
        <v>147739</v>
      </c>
      <c r="D1594" s="184">
        <v>44579</v>
      </c>
      <c r="E1594" s="185">
        <v>1079.6385</v>
      </c>
      <c r="F1594" s="185">
        <v>3.4554999999999998</v>
      </c>
      <c r="G1594" s="185">
        <v>3.4142000000000001</v>
      </c>
      <c r="H1594" s="185">
        <v>3.3331</v>
      </c>
      <c r="I1594" s="185">
        <v>3.2694000000000001</v>
      </c>
      <c r="J1594" s="185">
        <v>3.3351999999999999</v>
      </c>
      <c r="K1594" s="185">
        <v>3.2795999999999998</v>
      </c>
      <c r="L1594" s="185">
        <v>3.1818</v>
      </c>
      <c r="M1594" s="185">
        <v>3.1892999999999998</v>
      </c>
      <c r="N1594" s="185">
        <v>3.1722999999999999</v>
      </c>
      <c r="O1594" s="185"/>
      <c r="P1594" s="185"/>
      <c r="Q1594" s="185">
        <v>3.444</v>
      </c>
      <c r="R1594" s="185">
        <v>3.2642000000000002</v>
      </c>
      <c r="S1594" s="124" t="s">
        <v>1965</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1261</v>
      </c>
      <c r="B1595" s="181" t="s">
        <v>1306</v>
      </c>
      <c r="C1595" s="181">
        <v>145810</v>
      </c>
      <c r="D1595" s="184">
        <v>44579</v>
      </c>
      <c r="E1595" s="185">
        <v>113.3331</v>
      </c>
      <c r="F1595" s="185">
        <v>3.5752000000000002</v>
      </c>
      <c r="G1595" s="185">
        <v>3.4472999999999998</v>
      </c>
      <c r="H1595" s="185">
        <v>3.3561999999999999</v>
      </c>
      <c r="I1595" s="185">
        <v>3.3052999999999999</v>
      </c>
      <c r="J1595" s="185">
        <v>3.3795000000000002</v>
      </c>
      <c r="K1595" s="185">
        <v>3.3565999999999998</v>
      </c>
      <c r="L1595" s="185">
        <v>3.2313999999999998</v>
      </c>
      <c r="M1595" s="185">
        <v>3.2281</v>
      </c>
      <c r="N1595" s="185">
        <v>3.2048999999999999</v>
      </c>
      <c r="O1595" s="185">
        <v>4.0624000000000002</v>
      </c>
      <c r="P1595" s="185"/>
      <c r="Q1595" s="185">
        <v>4.1368999999999998</v>
      </c>
      <c r="R1595" s="185">
        <v>3.2791000000000001</v>
      </c>
      <c r="S1595" s="124" t="s">
        <v>1965</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1261</v>
      </c>
      <c r="B1596" s="181" t="s">
        <v>1307</v>
      </c>
      <c r="C1596" s="181">
        <v>145811</v>
      </c>
      <c r="D1596" s="184">
        <v>44579</v>
      </c>
      <c r="E1596" s="185">
        <v>113.0001</v>
      </c>
      <c r="F1596" s="185">
        <v>3.4887999999999999</v>
      </c>
      <c r="G1596" s="185">
        <v>3.3523999999999998</v>
      </c>
      <c r="H1596" s="185">
        <v>3.2644000000000002</v>
      </c>
      <c r="I1596" s="185">
        <v>3.2132999999999998</v>
      </c>
      <c r="J1596" s="185">
        <v>3.2890000000000001</v>
      </c>
      <c r="K1596" s="185">
        <v>3.2658999999999998</v>
      </c>
      <c r="L1596" s="185">
        <v>3.14</v>
      </c>
      <c r="M1596" s="185">
        <v>3.1360000000000001</v>
      </c>
      <c r="N1596" s="185">
        <v>3.1120999999999999</v>
      </c>
      <c r="O1596" s="185">
        <v>3.9634999999999998</v>
      </c>
      <c r="P1596" s="185"/>
      <c r="Q1596" s="185">
        <v>4.0377000000000001</v>
      </c>
      <c r="R1596" s="185">
        <v>3.1835</v>
      </c>
      <c r="S1596" s="124" t="s">
        <v>1965</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1261</v>
      </c>
      <c r="B1597" s="181" t="s">
        <v>1308</v>
      </c>
      <c r="C1597" s="181">
        <v>147606</v>
      </c>
      <c r="D1597" s="184">
        <v>44579</v>
      </c>
      <c r="E1597" s="185">
        <v>1089.9494</v>
      </c>
      <c r="F1597" s="185">
        <v>3.6036000000000001</v>
      </c>
      <c r="G1597" s="185">
        <v>3.4860000000000002</v>
      </c>
      <c r="H1597" s="185">
        <v>3.4213</v>
      </c>
      <c r="I1597" s="185">
        <v>3.3692000000000002</v>
      </c>
      <c r="J1597" s="185">
        <v>3.4020999999999999</v>
      </c>
      <c r="K1597" s="185">
        <v>3.3529</v>
      </c>
      <c r="L1597" s="185">
        <v>3.2719</v>
      </c>
      <c r="M1597" s="185">
        <v>3.2825000000000002</v>
      </c>
      <c r="N1597" s="185">
        <v>3.2624</v>
      </c>
      <c r="O1597" s="185"/>
      <c r="P1597" s="185"/>
      <c r="Q1597" s="185">
        <v>3.6581999999999999</v>
      </c>
      <c r="R1597" s="185">
        <v>3.3706</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1261</v>
      </c>
      <c r="B1598" s="181" t="s">
        <v>1309</v>
      </c>
      <c r="C1598" s="181">
        <v>147600</v>
      </c>
      <c r="D1598" s="184">
        <v>44579</v>
      </c>
      <c r="E1598" s="185">
        <v>1087.6546000000001</v>
      </c>
      <c r="F1598" s="185">
        <v>3.5407999999999999</v>
      </c>
      <c r="G1598" s="185">
        <v>3.4239000000000002</v>
      </c>
      <c r="H1598" s="185">
        <v>3.3609</v>
      </c>
      <c r="I1598" s="185">
        <v>3.3085</v>
      </c>
      <c r="J1598" s="185">
        <v>3.3452999999999999</v>
      </c>
      <c r="K1598" s="185">
        <v>3.3001999999999998</v>
      </c>
      <c r="L1598" s="185">
        <v>3.2199</v>
      </c>
      <c r="M1598" s="185">
        <v>3.2303999999999999</v>
      </c>
      <c r="N1598" s="185">
        <v>3.1999</v>
      </c>
      <c r="O1598" s="185"/>
      <c r="P1598" s="185"/>
      <c r="Q1598" s="185">
        <v>3.5670999999999999</v>
      </c>
      <c r="R1598" s="185">
        <v>3.2852999999999999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1261</v>
      </c>
      <c r="B1599" s="181" t="s">
        <v>1310</v>
      </c>
      <c r="C1599" s="181">
        <v>119833</v>
      </c>
      <c r="D1599" s="184">
        <v>44579</v>
      </c>
      <c r="E1599" s="185">
        <v>3438.2633999999998</v>
      </c>
      <c r="F1599" s="185">
        <v>3.5682999999999998</v>
      </c>
      <c r="G1599" s="185">
        <v>3.444</v>
      </c>
      <c r="H1599" s="185">
        <v>3.3687999999999998</v>
      </c>
      <c r="I1599" s="185">
        <v>3.3271000000000002</v>
      </c>
      <c r="J1599" s="185">
        <v>3.3408000000000002</v>
      </c>
      <c r="K1599" s="185">
        <v>3.3056999999999999</v>
      </c>
      <c r="L1599" s="185">
        <v>3.2094999999999998</v>
      </c>
      <c r="M1599" s="185">
        <v>3.2183000000000002</v>
      </c>
      <c r="N1599" s="185">
        <v>3.1983999999999999</v>
      </c>
      <c r="O1599" s="185">
        <v>4.0175000000000001</v>
      </c>
      <c r="P1599" s="185">
        <v>4.8372999999999999</v>
      </c>
      <c r="Q1599" s="185">
        <v>6.3204000000000002</v>
      </c>
      <c r="R1599" s="185">
        <v>3.2444000000000002</v>
      </c>
      <c r="S1599" s="124" t="s">
        <v>1965</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1261</v>
      </c>
      <c r="B1600" s="181" t="s">
        <v>1311</v>
      </c>
      <c r="C1600" s="181">
        <v>101206</v>
      </c>
      <c r="D1600" s="184">
        <v>44579</v>
      </c>
      <c r="E1600" s="185">
        <v>3402.9737</v>
      </c>
      <c r="F1600" s="185">
        <v>3.4883999999999999</v>
      </c>
      <c r="G1600" s="185">
        <v>3.3639000000000001</v>
      </c>
      <c r="H1600" s="185">
        <v>3.2886000000000002</v>
      </c>
      <c r="I1600" s="185">
        <v>3.2469999999999999</v>
      </c>
      <c r="J1600" s="185">
        <v>3.2604000000000002</v>
      </c>
      <c r="K1600" s="185">
        <v>3.2248999999999999</v>
      </c>
      <c r="L1600" s="185">
        <v>3.1305000000000001</v>
      </c>
      <c r="M1600" s="185">
        <v>3.1412</v>
      </c>
      <c r="N1600" s="185">
        <v>3.1221000000000001</v>
      </c>
      <c r="O1600" s="185">
        <v>3.944</v>
      </c>
      <c r="P1600" s="185">
        <v>4.7558999999999996</v>
      </c>
      <c r="Q1600" s="185">
        <v>6.54</v>
      </c>
      <c r="R1600" s="185">
        <v>3.17</v>
      </c>
      <c r="S1600" s="124" t="s">
        <v>1965</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1261</v>
      </c>
      <c r="B1601" s="181" t="s">
        <v>1312</v>
      </c>
      <c r="C1601" s="181">
        <v>146963</v>
      </c>
      <c r="D1601" s="184">
        <v>44579</v>
      </c>
      <c r="E1601" s="185">
        <v>1122.3563999999999</v>
      </c>
      <c r="F1601" s="185">
        <v>3.4638</v>
      </c>
      <c r="G1601" s="185">
        <v>3.3007</v>
      </c>
      <c r="H1601" s="185">
        <v>3.2378</v>
      </c>
      <c r="I1601" s="185">
        <v>3.1657999999999999</v>
      </c>
      <c r="J1601" s="185">
        <v>3.2751000000000001</v>
      </c>
      <c r="K1601" s="185">
        <v>3.2679</v>
      </c>
      <c r="L1601" s="185">
        <v>3.1770999999999998</v>
      </c>
      <c r="M1601" s="185">
        <v>3.1848999999999998</v>
      </c>
      <c r="N1601" s="185">
        <v>3.1661999999999999</v>
      </c>
      <c r="O1601" s="185"/>
      <c r="P1601" s="185"/>
      <c r="Q1601" s="185">
        <v>4.1547000000000001</v>
      </c>
      <c r="R1601" s="185">
        <v>3.2482000000000002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1261</v>
      </c>
      <c r="B1602" s="181" t="s">
        <v>1313</v>
      </c>
      <c r="C1602" s="181">
        <v>146959</v>
      </c>
      <c r="D1602" s="184">
        <v>44579</v>
      </c>
      <c r="E1602" s="185">
        <v>1118.9694</v>
      </c>
      <c r="F1602" s="185">
        <v>3.3536000000000001</v>
      </c>
      <c r="G1602" s="185">
        <v>3.1888000000000001</v>
      </c>
      <c r="H1602" s="185">
        <v>3.1248999999999998</v>
      </c>
      <c r="I1602" s="185">
        <v>3.0528</v>
      </c>
      <c r="J1602" s="185">
        <v>3.1619000000000002</v>
      </c>
      <c r="K1602" s="185">
        <v>3.1539000000000001</v>
      </c>
      <c r="L1602" s="185">
        <v>3.0621999999999998</v>
      </c>
      <c r="M1602" s="185">
        <v>3.0648</v>
      </c>
      <c r="N1602" s="185">
        <v>3.0486</v>
      </c>
      <c r="O1602" s="185"/>
      <c r="P1602" s="185"/>
      <c r="Q1602" s="185">
        <v>4.0438000000000001</v>
      </c>
      <c r="R1602" s="185">
        <v>3.1366999999999998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1261</v>
      </c>
      <c r="B1603" s="181" t="s">
        <v>1314</v>
      </c>
      <c r="C1603" s="181">
        <v>146980</v>
      </c>
      <c r="D1603" s="184">
        <v>44579</v>
      </c>
      <c r="E1603" s="185">
        <v>1113.9734000000001</v>
      </c>
      <c r="F1603" s="185">
        <v>3.5914999999999999</v>
      </c>
      <c r="G1603" s="185">
        <v>3.4369999999999998</v>
      </c>
      <c r="H1603" s="185">
        <v>3.3588</v>
      </c>
      <c r="I1603" s="185">
        <v>3.2970999999999999</v>
      </c>
      <c r="J1603" s="185">
        <v>3.4125999999999999</v>
      </c>
      <c r="K1603" s="185">
        <v>3.3203</v>
      </c>
      <c r="L1603" s="185">
        <v>3.2143000000000002</v>
      </c>
      <c r="M1603" s="185">
        <v>3.2210000000000001</v>
      </c>
      <c r="N1603" s="185">
        <v>3.2164000000000001</v>
      </c>
      <c r="O1603" s="185"/>
      <c r="P1603" s="185"/>
      <c r="Q1603" s="185">
        <v>3.8942999999999999</v>
      </c>
      <c r="R1603" s="185">
        <v>3.2673000000000001</v>
      </c>
      <c r="S1603" s="124" t="s">
        <v>1965</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1261</v>
      </c>
      <c r="B1604" s="181" t="s">
        <v>1315</v>
      </c>
      <c r="C1604" s="181">
        <v>146977</v>
      </c>
      <c r="D1604" s="184">
        <v>44579</v>
      </c>
      <c r="E1604" s="185">
        <v>1110.6853000000001</v>
      </c>
      <c r="F1604" s="185">
        <v>3.4903</v>
      </c>
      <c r="G1604" s="185">
        <v>3.3365</v>
      </c>
      <c r="H1604" s="185">
        <v>3.2582</v>
      </c>
      <c r="I1604" s="185">
        <v>3.1968000000000001</v>
      </c>
      <c r="J1604" s="185">
        <v>3.3129</v>
      </c>
      <c r="K1604" s="185">
        <v>3.2197</v>
      </c>
      <c r="L1604" s="185">
        <v>3.1128</v>
      </c>
      <c r="M1604" s="185">
        <v>3.1187</v>
      </c>
      <c r="N1604" s="185">
        <v>3.1025999999999998</v>
      </c>
      <c r="O1604" s="185"/>
      <c r="P1604" s="185"/>
      <c r="Q1604" s="185">
        <v>3.7854000000000001</v>
      </c>
      <c r="R1604" s="185">
        <v>3.1577999999999999</v>
      </c>
      <c r="S1604" s="124" t="s">
        <v>1965</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1261</v>
      </c>
      <c r="B1605" s="181" t="s">
        <v>1316</v>
      </c>
      <c r="C1605" s="181">
        <v>147003</v>
      </c>
      <c r="D1605" s="184">
        <v>44579</v>
      </c>
      <c r="E1605" s="185">
        <v>1111.8933999999999</v>
      </c>
      <c r="F1605" s="185">
        <v>3.4340000000000002</v>
      </c>
      <c r="G1605" s="185">
        <v>3.3635000000000002</v>
      </c>
      <c r="H1605" s="185">
        <v>3.4157999999999999</v>
      </c>
      <c r="I1605" s="185">
        <v>3.3763999999999998</v>
      </c>
      <c r="J1605" s="185">
        <v>3.4222999999999999</v>
      </c>
      <c r="K1605" s="185">
        <v>3.3816000000000002</v>
      </c>
      <c r="L1605" s="185">
        <v>3.2526999999999999</v>
      </c>
      <c r="M1605" s="185">
        <v>3.2406000000000001</v>
      </c>
      <c r="N1605" s="185">
        <v>3.2159</v>
      </c>
      <c r="O1605" s="185"/>
      <c r="P1605" s="185"/>
      <c r="Q1605" s="185">
        <v>3.8317000000000001</v>
      </c>
      <c r="R1605" s="185">
        <v>3.2311000000000001</v>
      </c>
      <c r="S1605" s="124" t="s">
        <v>1965</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1261</v>
      </c>
      <c r="B1606" s="181" t="s">
        <v>1317</v>
      </c>
      <c r="C1606" s="181">
        <v>146997</v>
      </c>
      <c r="D1606" s="184">
        <v>44579</v>
      </c>
      <c r="E1606" s="185">
        <v>1108.8145999999999</v>
      </c>
      <c r="F1606" s="185">
        <v>3.3382000000000001</v>
      </c>
      <c r="G1606" s="185">
        <v>3.2642000000000002</v>
      </c>
      <c r="H1606" s="185">
        <v>3.3155000000000001</v>
      </c>
      <c r="I1606" s="185">
        <v>3.2755000000000001</v>
      </c>
      <c r="J1606" s="185">
        <v>3.3216000000000001</v>
      </c>
      <c r="K1606" s="185">
        <v>3.2808000000000002</v>
      </c>
      <c r="L1606" s="185">
        <v>3.1509999999999998</v>
      </c>
      <c r="M1606" s="185">
        <v>3.1408</v>
      </c>
      <c r="N1606" s="185">
        <v>3.1173000000000002</v>
      </c>
      <c r="O1606" s="185"/>
      <c r="P1606" s="185"/>
      <c r="Q1606" s="185">
        <v>3.7296</v>
      </c>
      <c r="R1606" s="185">
        <v>3.13</v>
      </c>
      <c r="S1606" s="124" t="s">
        <v>1965</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1261</v>
      </c>
      <c r="B1607" s="181" t="s">
        <v>1318</v>
      </c>
      <c r="C1607" s="181">
        <v>120785</v>
      </c>
      <c r="D1607" s="184">
        <v>44579</v>
      </c>
      <c r="E1607" s="185">
        <v>2890.5902999999998</v>
      </c>
      <c r="F1607" s="185">
        <v>3.6621999999999999</v>
      </c>
      <c r="G1607" s="185">
        <v>3.4933000000000001</v>
      </c>
      <c r="H1607" s="185">
        <v>3.3845000000000001</v>
      </c>
      <c r="I1607" s="185">
        <v>3.3136000000000001</v>
      </c>
      <c r="J1607" s="185">
        <v>3.3742000000000001</v>
      </c>
      <c r="K1607" s="185">
        <v>3.3294999999999999</v>
      </c>
      <c r="L1607" s="185">
        <v>3.2303000000000002</v>
      </c>
      <c r="M1607" s="185">
        <v>3.2311000000000001</v>
      </c>
      <c r="N1607" s="185">
        <v>3.2101999999999999</v>
      </c>
      <c r="O1607" s="185">
        <v>4.0502000000000002</v>
      </c>
      <c r="P1607" s="185">
        <v>4.6494</v>
      </c>
      <c r="Q1607" s="185">
        <v>6.4177</v>
      </c>
      <c r="R1607" s="185">
        <v>3.2738999999999998</v>
      </c>
      <c r="S1607" s="124" t="s">
        <v>1965</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1261</v>
      </c>
      <c r="B1608" s="181" t="s">
        <v>1319</v>
      </c>
      <c r="C1608" s="181">
        <v>100814</v>
      </c>
      <c r="D1608" s="184">
        <v>44579</v>
      </c>
      <c r="E1608" s="185">
        <v>2864.6226000000001</v>
      </c>
      <c r="F1608" s="185">
        <v>3.6011000000000002</v>
      </c>
      <c r="G1608" s="185">
        <v>3.4331</v>
      </c>
      <c r="H1608" s="185">
        <v>3.3243999999999998</v>
      </c>
      <c r="I1608" s="185">
        <v>3.2536</v>
      </c>
      <c r="J1608" s="185">
        <v>3.3140999999999998</v>
      </c>
      <c r="K1608" s="185">
        <v>3.2690000000000001</v>
      </c>
      <c r="L1608" s="185">
        <v>3.1692999999999998</v>
      </c>
      <c r="M1608" s="185">
        <v>3.1697000000000002</v>
      </c>
      <c r="N1608" s="185">
        <v>3.1482999999999999</v>
      </c>
      <c r="O1608" s="185">
        <v>3.9801000000000002</v>
      </c>
      <c r="P1608" s="185">
        <v>4.5547000000000004</v>
      </c>
      <c r="Q1608" s="185">
        <v>5.9790000000000001</v>
      </c>
      <c r="R1608" s="185">
        <v>3.2097000000000002</v>
      </c>
      <c r="S1608" s="124" t="s">
        <v>1965</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1261</v>
      </c>
      <c r="B1609" s="181" t="s">
        <v>1320</v>
      </c>
      <c r="C1609" s="181">
        <v>147593</v>
      </c>
      <c r="D1609" s="184">
        <v>44579</v>
      </c>
      <c r="E1609" s="185">
        <v>1085.5217</v>
      </c>
      <c r="F1609" s="185">
        <v>3.2955000000000001</v>
      </c>
      <c r="G1609" s="185">
        <v>3.1839</v>
      </c>
      <c r="H1609" s="185">
        <v>3.1352000000000002</v>
      </c>
      <c r="I1609" s="185">
        <v>3.0952000000000002</v>
      </c>
      <c r="J1609" s="185">
        <v>3.1640999999999999</v>
      </c>
      <c r="K1609" s="185">
        <v>3.1231</v>
      </c>
      <c r="L1609" s="185">
        <v>3.0215000000000001</v>
      </c>
      <c r="M1609" s="185">
        <v>3.1089000000000002</v>
      </c>
      <c r="N1609" s="185">
        <v>3.0926999999999998</v>
      </c>
      <c r="O1609" s="185"/>
      <c r="P1609" s="185"/>
      <c r="Q1609" s="185">
        <v>3.4662000000000002</v>
      </c>
      <c r="R1609" s="185">
        <v>3.1368999999999998</v>
      </c>
      <c r="S1609" s="124" t="s">
        <v>1965</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1261</v>
      </c>
      <c r="B1610" s="181" t="s">
        <v>1321</v>
      </c>
      <c r="C1610" s="181">
        <v>147590</v>
      </c>
      <c r="D1610" s="184">
        <v>44579</v>
      </c>
      <c r="E1610" s="185">
        <v>1083.8398999999999</v>
      </c>
      <c r="F1610" s="185">
        <v>3.2299000000000002</v>
      </c>
      <c r="G1610" s="185">
        <v>3.1124999999999998</v>
      </c>
      <c r="H1610" s="185">
        <v>3.0619999999999998</v>
      </c>
      <c r="I1610" s="185">
        <v>3.0249999999999999</v>
      </c>
      <c r="J1610" s="185">
        <v>3.0899000000000001</v>
      </c>
      <c r="K1610" s="185">
        <v>3.0537000000000001</v>
      </c>
      <c r="L1610" s="185">
        <v>2.948</v>
      </c>
      <c r="M1610" s="185">
        <v>3.0337999999999998</v>
      </c>
      <c r="N1610" s="185">
        <v>3.0198999999999998</v>
      </c>
      <c r="O1610" s="185"/>
      <c r="P1610" s="185"/>
      <c r="Q1610" s="185">
        <v>3.3997000000000002</v>
      </c>
      <c r="R1610" s="185">
        <v>3.0686</v>
      </c>
      <c r="S1610" s="124" t="s">
        <v>1965</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3.5426933333333328</v>
      </c>
      <c r="G1611" s="187">
        <v>3.406918333333333</v>
      </c>
      <c r="H1611" s="187">
        <v>3.322566666666666</v>
      </c>
      <c r="I1611" s="187">
        <v>3.2728049999999991</v>
      </c>
      <c r="J1611" s="187">
        <v>3.3259733333333332</v>
      </c>
      <c r="K1611" s="187">
        <v>3.2838133333333306</v>
      </c>
      <c r="L1611" s="187">
        <v>3.1776783333333332</v>
      </c>
      <c r="M1611" s="187">
        <v>3.1825516666666673</v>
      </c>
      <c r="N1611" s="187">
        <v>3.1633533333333328</v>
      </c>
      <c r="O1611" s="187">
        <v>3.9792900000000002</v>
      </c>
      <c r="P1611" s="187">
        <v>4.7096249999999991</v>
      </c>
      <c r="Q1611" s="187">
        <v>4.0634916666666658</v>
      </c>
      <c r="R1611" s="187">
        <v>3.2179068965517241</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3.54325</v>
      </c>
      <c r="G1612" s="187">
        <v>3.41595</v>
      </c>
      <c r="H1612" s="187">
        <v>3.3287499999999999</v>
      </c>
      <c r="I1612" s="187">
        <v>3.2751999999999999</v>
      </c>
      <c r="J1612" s="187">
        <v>3.3306499999999999</v>
      </c>
      <c r="K1612" s="187">
        <v>3.28355</v>
      </c>
      <c r="L1612" s="187">
        <v>3.1798000000000002</v>
      </c>
      <c r="M1612" s="187">
        <v>3.18485</v>
      </c>
      <c r="N1612" s="187">
        <v>3.16865</v>
      </c>
      <c r="O1612" s="187">
        <v>4.0060500000000001</v>
      </c>
      <c r="P1612" s="187">
        <v>4.7456499999999995</v>
      </c>
      <c r="Q1612" s="187">
        <v>3.78565</v>
      </c>
      <c r="R1612" s="187">
        <v>3.2299500000000001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1322</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1323</v>
      </c>
      <c r="B1615" s="181" t="s">
        <v>1324</v>
      </c>
      <c r="C1615" s="181">
        <v>100058</v>
      </c>
      <c r="D1615" s="184">
        <v>44579</v>
      </c>
      <c r="E1615" s="185">
        <v>65.698499999999996</v>
      </c>
      <c r="F1615" s="185">
        <v>16.062999999999999</v>
      </c>
      <c r="G1615" s="185">
        <v>-8.8389000000000006</v>
      </c>
      <c r="H1615" s="185">
        <v>3.3990999999999998</v>
      </c>
      <c r="I1615" s="185">
        <v>-4.8719000000000001</v>
      </c>
      <c r="J1615" s="185">
        <v>-7.2987000000000002</v>
      </c>
      <c r="K1615" s="185">
        <v>0.60780000000000001</v>
      </c>
      <c r="L1615" s="185">
        <v>4.2643000000000004</v>
      </c>
      <c r="M1615" s="185">
        <v>4.7755999999999998</v>
      </c>
      <c r="N1615" s="185">
        <v>3.4260000000000002</v>
      </c>
      <c r="O1615" s="185">
        <v>8.7705000000000002</v>
      </c>
      <c r="P1615" s="185">
        <v>7.1673999999999998</v>
      </c>
      <c r="Q1615" s="185">
        <v>8.8132999999999999</v>
      </c>
      <c r="R1615" s="185">
        <v>7.3949999999999996</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1323</v>
      </c>
      <c r="B1616" s="181" t="s">
        <v>1909</v>
      </c>
      <c r="C1616" s="181">
        <v>119605</v>
      </c>
      <c r="D1616" s="184">
        <v>44579</v>
      </c>
      <c r="E1616" s="185">
        <v>69.028700000000001</v>
      </c>
      <c r="F1616" s="185">
        <v>16.7166</v>
      </c>
      <c r="G1616" s="185">
        <v>-8.1884999999999994</v>
      </c>
      <c r="H1616" s="185">
        <v>4.0519999999999996</v>
      </c>
      <c r="I1616" s="185">
        <v>-4.2233000000000001</v>
      </c>
      <c r="J1616" s="185">
        <v>-6.6532</v>
      </c>
      <c r="K1616" s="185">
        <v>1.2592000000000001</v>
      </c>
      <c r="L1616" s="185">
        <v>4.9294000000000002</v>
      </c>
      <c r="M1616" s="185">
        <v>5.4688999999999997</v>
      </c>
      <c r="N1616" s="185">
        <v>4.1101999999999999</v>
      </c>
      <c r="O1616" s="185">
        <v>9.4457000000000004</v>
      </c>
      <c r="P1616" s="185">
        <v>7.8006000000000002</v>
      </c>
      <c r="Q1616" s="185">
        <v>9.5754000000000001</v>
      </c>
      <c r="R1616" s="185">
        <v>8.0723000000000003</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1323</v>
      </c>
      <c r="B1617" s="181" t="s">
        <v>1325</v>
      </c>
      <c r="C1617" s="181"/>
      <c r="D1617" s="184">
        <v>44579</v>
      </c>
      <c r="E1617" s="185">
        <v>69.028700000000001</v>
      </c>
      <c r="F1617" s="185">
        <v>16.7166</v>
      </c>
      <c r="G1617" s="185">
        <v>-8.1884999999999994</v>
      </c>
      <c r="H1617" s="185">
        <v>4.0519999999999996</v>
      </c>
      <c r="I1617" s="185">
        <v>-4.2233000000000001</v>
      </c>
      <c r="J1617" s="185">
        <v>-6.6532</v>
      </c>
      <c r="K1617" s="185">
        <v>1.2592000000000001</v>
      </c>
      <c r="L1617" s="185">
        <v>4.9294000000000002</v>
      </c>
      <c r="M1617" s="185">
        <v>5.4688999999999997</v>
      </c>
      <c r="N1617" s="185">
        <v>4.1101999999999999</v>
      </c>
      <c r="O1617" s="185">
        <v>9.4457000000000004</v>
      </c>
      <c r="P1617" s="185">
        <v>7.8006000000000002</v>
      </c>
      <c r="Q1617" s="185">
        <v>9.5754000000000001</v>
      </c>
      <c r="R1617" s="185">
        <v>8.0723000000000003</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1323</v>
      </c>
      <c r="B1618" s="181" t="s">
        <v>1326</v>
      </c>
      <c r="C1618" s="181">
        <v>120447</v>
      </c>
      <c r="D1618" s="184">
        <v>44579</v>
      </c>
      <c r="E1618" s="185">
        <v>21.345400000000001</v>
      </c>
      <c r="F1618" s="185">
        <v>35.259399999999999</v>
      </c>
      <c r="G1618" s="185">
        <v>5.1327999999999996</v>
      </c>
      <c r="H1618" s="185">
        <v>2.9819</v>
      </c>
      <c r="I1618" s="185">
        <v>1.5399</v>
      </c>
      <c r="J1618" s="185">
        <v>-1.4676</v>
      </c>
      <c r="K1618" s="185">
        <v>1.6949000000000001</v>
      </c>
      <c r="L1618" s="185">
        <v>4.4095000000000004</v>
      </c>
      <c r="M1618" s="185">
        <v>4.3708</v>
      </c>
      <c r="N1618" s="185">
        <v>3.1198999999999999</v>
      </c>
      <c r="O1618" s="185">
        <v>9.7003000000000004</v>
      </c>
      <c r="P1618" s="185">
        <v>7.0609999999999999</v>
      </c>
      <c r="Q1618" s="185">
        <v>7.9433999999999996</v>
      </c>
      <c r="R1618" s="185">
        <v>8.1410999999999998</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1323</v>
      </c>
      <c r="B1619" s="181" t="s">
        <v>1327</v>
      </c>
      <c r="C1619" s="181">
        <v>116471</v>
      </c>
      <c r="D1619" s="184">
        <v>44579</v>
      </c>
      <c r="E1619" s="185">
        <v>20.366700000000002</v>
      </c>
      <c r="F1619" s="185">
        <v>34.621099999999998</v>
      </c>
      <c r="G1619" s="185">
        <v>4.5274000000000001</v>
      </c>
      <c r="H1619" s="185">
        <v>2.3563999999999998</v>
      </c>
      <c r="I1619" s="185">
        <v>0.93479999999999996</v>
      </c>
      <c r="J1619" s="185">
        <v>-2.0684</v>
      </c>
      <c r="K1619" s="185">
        <v>1.0900000000000001</v>
      </c>
      <c r="L1619" s="185">
        <v>3.794</v>
      </c>
      <c r="M1619" s="185">
        <v>3.7494999999999998</v>
      </c>
      <c r="N1619" s="185">
        <v>2.5003000000000002</v>
      </c>
      <c r="O1619" s="185">
        <v>9.1292000000000009</v>
      </c>
      <c r="P1619" s="185">
        <v>6.5049999999999999</v>
      </c>
      <c r="Q1619" s="185">
        <v>7.3764000000000003</v>
      </c>
      <c r="R1619" s="185">
        <v>7.5407999999999999</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1323</v>
      </c>
      <c r="B1620" s="181" t="s">
        <v>1328</v>
      </c>
      <c r="C1620" s="181">
        <v>101187</v>
      </c>
      <c r="D1620" s="184">
        <v>44579</v>
      </c>
      <c r="E1620" s="185">
        <v>33.974400000000003</v>
      </c>
      <c r="F1620" s="185">
        <v>-14.819800000000001</v>
      </c>
      <c r="G1620" s="185">
        <v>-19.564599999999999</v>
      </c>
      <c r="H1620" s="185">
        <v>-7.9074</v>
      </c>
      <c r="I1620" s="185">
        <v>-9.4276</v>
      </c>
      <c r="J1620" s="185">
        <v>-10.751899999999999</v>
      </c>
      <c r="K1620" s="185">
        <v>-0.52010000000000001</v>
      </c>
      <c r="L1620" s="185">
        <v>2.7088999999999999</v>
      </c>
      <c r="M1620" s="185">
        <v>3.4188000000000001</v>
      </c>
      <c r="N1620" s="185">
        <v>1.7012</v>
      </c>
      <c r="O1620" s="185">
        <v>6.9443000000000001</v>
      </c>
      <c r="P1620" s="185">
        <v>5.3834</v>
      </c>
      <c r="Q1620" s="185">
        <v>6.3571</v>
      </c>
      <c r="R1620" s="185">
        <v>5.4782000000000002</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1323</v>
      </c>
      <c r="B1621" s="181" t="s">
        <v>1329</v>
      </c>
      <c r="C1621" s="181">
        <v>119341</v>
      </c>
      <c r="D1621" s="184">
        <v>44579</v>
      </c>
      <c r="E1621" s="185">
        <v>36.701700000000002</v>
      </c>
      <c r="F1621" s="185">
        <v>-14.017099999999999</v>
      </c>
      <c r="G1621" s="185">
        <v>-18.782299999999999</v>
      </c>
      <c r="H1621" s="185">
        <v>-7.1223000000000001</v>
      </c>
      <c r="I1621" s="185">
        <v>-8.6447000000000003</v>
      </c>
      <c r="J1621" s="185">
        <v>-9.9689999999999994</v>
      </c>
      <c r="K1621" s="185">
        <v>0.24990000000000001</v>
      </c>
      <c r="L1621" s="185">
        <v>3.4799000000000002</v>
      </c>
      <c r="M1621" s="185">
        <v>4.1985000000000001</v>
      </c>
      <c r="N1621" s="185">
        <v>2.4798</v>
      </c>
      <c r="O1621" s="185">
        <v>7.7671999999999999</v>
      </c>
      <c r="P1621" s="185">
        <v>6.2289000000000003</v>
      </c>
      <c r="Q1621" s="185">
        <v>8.1822999999999997</v>
      </c>
      <c r="R1621" s="185">
        <v>6.2988999999999997</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1323</v>
      </c>
      <c r="B1622" s="181" t="s">
        <v>1986</v>
      </c>
      <c r="C1622" s="181">
        <v>118299</v>
      </c>
      <c r="D1622" s="184">
        <v>44579</v>
      </c>
      <c r="E1622" s="185">
        <v>64.518000000000001</v>
      </c>
      <c r="F1622" s="185">
        <v>-0.9052</v>
      </c>
      <c r="G1622" s="185">
        <v>-3.9866999999999999</v>
      </c>
      <c r="H1622" s="185">
        <v>0.41220000000000001</v>
      </c>
      <c r="I1622" s="185">
        <v>-0.79179999999999995</v>
      </c>
      <c r="J1622" s="185">
        <v>-2.077</v>
      </c>
      <c r="K1622" s="185">
        <v>2.3811</v>
      </c>
      <c r="L1622" s="185">
        <v>3.5547</v>
      </c>
      <c r="M1622" s="185">
        <v>3.8915999999999999</v>
      </c>
      <c r="N1622" s="185">
        <v>2.6928000000000001</v>
      </c>
      <c r="O1622" s="185">
        <v>8.1438000000000006</v>
      </c>
      <c r="P1622" s="185">
        <v>6.4055</v>
      </c>
      <c r="Q1622" s="185">
        <v>8.6457999999999995</v>
      </c>
      <c r="R1622" s="185">
        <v>6.5412999999999997</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1323</v>
      </c>
      <c r="B1623" s="181" t="s">
        <v>1987</v>
      </c>
      <c r="C1623" s="181">
        <v>100597</v>
      </c>
      <c r="D1623" s="184">
        <v>44579</v>
      </c>
      <c r="E1623" s="185">
        <v>61.380499999999998</v>
      </c>
      <c r="F1623" s="185">
        <v>-1.546</v>
      </c>
      <c r="G1623" s="185">
        <v>-4.5468000000000002</v>
      </c>
      <c r="H1623" s="185">
        <v>-0.15290000000000001</v>
      </c>
      <c r="I1623" s="185">
        <v>-1.3543000000000001</v>
      </c>
      <c r="J1623" s="185">
        <v>-2.6381999999999999</v>
      </c>
      <c r="K1623" s="185">
        <v>1.762</v>
      </c>
      <c r="L1623" s="185">
        <v>2.8618999999999999</v>
      </c>
      <c r="M1623" s="185">
        <v>3.1671999999999998</v>
      </c>
      <c r="N1623" s="185">
        <v>1.9637</v>
      </c>
      <c r="O1623" s="185">
        <v>7.4020999999999999</v>
      </c>
      <c r="P1623" s="185">
        <v>5.7115999999999998</v>
      </c>
      <c r="Q1623" s="185">
        <v>8.5685000000000002</v>
      </c>
      <c r="R1623" s="185">
        <v>5.7934999999999999</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1323</v>
      </c>
      <c r="B1624" s="181" t="s">
        <v>1330</v>
      </c>
      <c r="C1624" s="181">
        <v>119099</v>
      </c>
      <c r="D1624" s="184">
        <v>44579</v>
      </c>
      <c r="E1624" s="185">
        <v>79.474699999999999</v>
      </c>
      <c r="F1624" s="185">
        <v>-11.523899999999999</v>
      </c>
      <c r="G1624" s="185">
        <v>-7.7778999999999998</v>
      </c>
      <c r="H1624" s="185">
        <v>1.004</v>
      </c>
      <c r="I1624" s="185">
        <v>-2.0651000000000002</v>
      </c>
      <c r="J1624" s="185">
        <v>-3.4241000000000001</v>
      </c>
      <c r="K1624" s="185">
        <v>2.016</v>
      </c>
      <c r="L1624" s="185">
        <v>4.4999000000000002</v>
      </c>
      <c r="M1624" s="185">
        <v>4.8979999999999997</v>
      </c>
      <c r="N1624" s="185">
        <v>3.6049000000000002</v>
      </c>
      <c r="O1624" s="185">
        <v>10.125299999999999</v>
      </c>
      <c r="P1624" s="185">
        <v>7.7634999999999996</v>
      </c>
      <c r="Q1624" s="185">
        <v>8.6867999999999999</v>
      </c>
      <c r="R1624" s="185">
        <v>8.4566999999999997</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1323</v>
      </c>
      <c r="B1625" s="181" t="s">
        <v>1331</v>
      </c>
      <c r="C1625" s="181">
        <v>100084</v>
      </c>
      <c r="D1625" s="184">
        <v>44579</v>
      </c>
      <c r="E1625" s="185">
        <v>76.0702</v>
      </c>
      <c r="F1625" s="185">
        <v>-12.0875</v>
      </c>
      <c r="G1625" s="185">
        <v>-8.3292999999999999</v>
      </c>
      <c r="H1625" s="185">
        <v>0.45240000000000002</v>
      </c>
      <c r="I1625" s="185">
        <v>-2.6158000000000001</v>
      </c>
      <c r="J1625" s="185">
        <v>-3.9731000000000001</v>
      </c>
      <c r="K1625" s="185">
        <v>1.4668000000000001</v>
      </c>
      <c r="L1625" s="185">
        <v>3.9632000000000001</v>
      </c>
      <c r="M1625" s="185">
        <v>4.3585000000000003</v>
      </c>
      <c r="N1625" s="185">
        <v>3.0627</v>
      </c>
      <c r="O1625" s="185">
        <v>9.5191999999999997</v>
      </c>
      <c r="P1625" s="185">
        <v>7.0487000000000002</v>
      </c>
      <c r="Q1625" s="185">
        <v>9.5177999999999994</v>
      </c>
      <c r="R1625" s="185">
        <v>7.875</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1323</v>
      </c>
      <c r="B1626" s="181" t="s">
        <v>1332</v>
      </c>
      <c r="C1626" s="181">
        <v>140298</v>
      </c>
      <c r="D1626" s="184">
        <v>44579</v>
      </c>
      <c r="E1626" s="185">
        <v>20.595800000000001</v>
      </c>
      <c r="F1626" s="185">
        <v>-1.7721</v>
      </c>
      <c r="G1626" s="185">
        <v>0.84189999999999998</v>
      </c>
      <c r="H1626" s="185">
        <v>1.3422000000000001</v>
      </c>
      <c r="I1626" s="185">
        <v>-0.24049999999999999</v>
      </c>
      <c r="J1626" s="185">
        <v>-0.61990000000000001</v>
      </c>
      <c r="K1626" s="185">
        <v>1.9181999999999999</v>
      </c>
      <c r="L1626" s="185">
        <v>5.3379000000000003</v>
      </c>
      <c r="M1626" s="185">
        <v>5.1231999999999998</v>
      </c>
      <c r="N1626" s="185">
        <v>5.218</v>
      </c>
      <c r="O1626" s="185">
        <v>10.217700000000001</v>
      </c>
      <c r="P1626" s="185">
        <v>8.2385000000000002</v>
      </c>
      <c r="Q1626" s="185">
        <v>9.5335999999999999</v>
      </c>
      <c r="R1626" s="185">
        <v>9.4237000000000002</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1323</v>
      </c>
      <c r="B1627" s="181" t="s">
        <v>1333</v>
      </c>
      <c r="C1627" s="181">
        <v>140297</v>
      </c>
      <c r="D1627" s="184">
        <v>44579</v>
      </c>
      <c r="E1627" s="185">
        <v>19.8035</v>
      </c>
      <c r="F1627" s="185">
        <v>-2.3959000000000001</v>
      </c>
      <c r="G1627" s="185">
        <v>0.18429999999999999</v>
      </c>
      <c r="H1627" s="185">
        <v>0.71099999999999997</v>
      </c>
      <c r="I1627" s="185">
        <v>-0.88180000000000003</v>
      </c>
      <c r="J1627" s="185">
        <v>-1.2715000000000001</v>
      </c>
      <c r="K1627" s="185">
        <v>1.2662</v>
      </c>
      <c r="L1627" s="185">
        <v>4.6292</v>
      </c>
      <c r="M1627" s="185">
        <v>4.3872</v>
      </c>
      <c r="N1627" s="185">
        <v>4.4802</v>
      </c>
      <c r="O1627" s="185">
        <v>9.6051000000000002</v>
      </c>
      <c r="P1627" s="185">
        <v>7.6778000000000004</v>
      </c>
      <c r="Q1627" s="185">
        <v>8.9933999999999994</v>
      </c>
      <c r="R1627" s="185">
        <v>8.8013999999999992</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1323</v>
      </c>
      <c r="B1628" s="181" t="s">
        <v>1334</v>
      </c>
      <c r="C1628" s="181">
        <v>100493</v>
      </c>
      <c r="D1628" s="184">
        <v>44579</v>
      </c>
      <c r="E1628" s="185">
        <v>48.567300000000003</v>
      </c>
      <c r="F1628" s="185">
        <v>0.22550000000000001</v>
      </c>
      <c r="G1628" s="185">
        <v>-5.8582000000000001</v>
      </c>
      <c r="H1628" s="185">
        <v>2.4811999999999999</v>
      </c>
      <c r="I1628" s="185">
        <v>-0.2576</v>
      </c>
      <c r="J1628" s="185">
        <v>-1.1214999999999999</v>
      </c>
      <c r="K1628" s="185">
        <v>1.5359</v>
      </c>
      <c r="L1628" s="185">
        <v>3.6032000000000002</v>
      </c>
      <c r="M1628" s="185">
        <v>4.0044000000000004</v>
      </c>
      <c r="N1628" s="185">
        <v>2.4630999999999998</v>
      </c>
      <c r="O1628" s="185">
        <v>6.4428999999999998</v>
      </c>
      <c r="P1628" s="185">
        <v>4.2716000000000003</v>
      </c>
      <c r="Q1628" s="185">
        <v>8.1677</v>
      </c>
      <c r="R1628" s="185">
        <v>5.0312000000000001</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1323</v>
      </c>
      <c r="B1629" s="181" t="s">
        <v>1335</v>
      </c>
      <c r="C1629" s="181">
        <v>118498</v>
      </c>
      <c r="D1629" s="184">
        <v>44579</v>
      </c>
      <c r="E1629" s="185">
        <v>52.322400000000002</v>
      </c>
      <c r="F1629" s="185">
        <v>0.62780000000000002</v>
      </c>
      <c r="G1629" s="185">
        <v>-5.4206000000000003</v>
      </c>
      <c r="H1629" s="185">
        <v>2.9216000000000002</v>
      </c>
      <c r="I1629" s="185">
        <v>0.1943</v>
      </c>
      <c r="J1629" s="185">
        <v>-0.66669999999999996</v>
      </c>
      <c r="K1629" s="185">
        <v>1.9965999999999999</v>
      </c>
      <c r="L1629" s="185">
        <v>4.0686999999999998</v>
      </c>
      <c r="M1629" s="185">
        <v>4.4657</v>
      </c>
      <c r="N1629" s="185">
        <v>2.9152</v>
      </c>
      <c r="O1629" s="185">
        <v>6.9874000000000001</v>
      </c>
      <c r="P1629" s="185">
        <v>4.9954999999999998</v>
      </c>
      <c r="Q1629" s="185">
        <v>7.6597999999999997</v>
      </c>
      <c r="R1629" s="185">
        <v>5.5289000000000001</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1323</v>
      </c>
      <c r="B1630" s="181" t="s">
        <v>1336</v>
      </c>
      <c r="C1630" s="181">
        <v>101083</v>
      </c>
      <c r="D1630" s="184">
        <v>44579</v>
      </c>
      <c r="E1630" s="185">
        <v>44.652799999999999</v>
      </c>
      <c r="F1630" s="185">
        <v>3.7605</v>
      </c>
      <c r="G1630" s="185">
        <v>-14.6898</v>
      </c>
      <c r="H1630" s="185">
        <v>-2.1011000000000002</v>
      </c>
      <c r="I1630" s="185">
        <v>-6.0872000000000002</v>
      </c>
      <c r="J1630" s="185">
        <v>-9.6676000000000002</v>
      </c>
      <c r="K1630" s="185">
        <v>0.80130000000000001</v>
      </c>
      <c r="L1630" s="185">
        <v>3.1516000000000002</v>
      </c>
      <c r="M1630" s="185">
        <v>3.7530999999999999</v>
      </c>
      <c r="N1630" s="185">
        <v>2.0855000000000001</v>
      </c>
      <c r="O1630" s="185">
        <v>6.9584000000000001</v>
      </c>
      <c r="P1630" s="185">
        <v>5.3651</v>
      </c>
      <c r="Q1630" s="185">
        <v>7.5727000000000002</v>
      </c>
      <c r="R1630" s="185">
        <v>6.0075000000000003</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1323</v>
      </c>
      <c r="B1631" s="181" t="s">
        <v>1337</v>
      </c>
      <c r="C1631" s="181">
        <v>119116</v>
      </c>
      <c r="D1631" s="184">
        <v>44579</v>
      </c>
      <c r="E1631" s="185">
        <v>46.311900000000001</v>
      </c>
      <c r="F1631" s="185">
        <v>4.2564000000000002</v>
      </c>
      <c r="G1631" s="185">
        <v>-14.2233</v>
      </c>
      <c r="H1631" s="185">
        <v>-1.6433</v>
      </c>
      <c r="I1631" s="185">
        <v>-5.6341999999999999</v>
      </c>
      <c r="J1631" s="185">
        <v>-9.2199000000000009</v>
      </c>
      <c r="K1631" s="185">
        <v>1.2564</v>
      </c>
      <c r="L1631" s="185">
        <v>3.6150000000000002</v>
      </c>
      <c r="M1631" s="185">
        <v>4.2119999999999997</v>
      </c>
      <c r="N1631" s="185">
        <v>2.5430000000000001</v>
      </c>
      <c r="O1631" s="185">
        <v>7.4093</v>
      </c>
      <c r="P1631" s="185">
        <v>5.7939999999999996</v>
      </c>
      <c r="Q1631" s="185">
        <v>8.1196000000000002</v>
      </c>
      <c r="R1631" s="185">
        <v>6.4809000000000001</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1323</v>
      </c>
      <c r="B1632" s="181" t="s">
        <v>1338</v>
      </c>
      <c r="C1632" s="181">
        <v>100369</v>
      </c>
      <c r="D1632" s="184">
        <v>44579</v>
      </c>
      <c r="E1632" s="185">
        <v>79.947599999999994</v>
      </c>
      <c r="F1632" s="185">
        <v>17.8141</v>
      </c>
      <c r="G1632" s="185">
        <v>-14.210800000000001</v>
      </c>
      <c r="H1632" s="185">
        <v>-10.349600000000001</v>
      </c>
      <c r="I1632" s="185">
        <v>-16.262</v>
      </c>
      <c r="J1632" s="185">
        <v>-19.413900000000002</v>
      </c>
      <c r="K1632" s="185">
        <v>-1.4265000000000001</v>
      </c>
      <c r="L1632" s="185">
        <v>3.8344</v>
      </c>
      <c r="M1632" s="185">
        <v>3.7572000000000001</v>
      </c>
      <c r="N1632" s="185">
        <v>2.6541000000000001</v>
      </c>
      <c r="O1632" s="185">
        <v>8.5312999999999999</v>
      </c>
      <c r="P1632" s="185">
        <v>6.6566000000000001</v>
      </c>
      <c r="Q1632" s="185">
        <v>9.7096</v>
      </c>
      <c r="R1632" s="185">
        <v>7.4436999999999998</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1323</v>
      </c>
      <c r="B1633" s="181" t="s">
        <v>1339</v>
      </c>
      <c r="C1633" s="181">
        <v>120590</v>
      </c>
      <c r="D1633" s="184">
        <v>44579</v>
      </c>
      <c r="E1633" s="185">
        <v>84.554400000000001</v>
      </c>
      <c r="F1633" s="185">
        <v>18.441800000000001</v>
      </c>
      <c r="G1633" s="185">
        <v>-13.599</v>
      </c>
      <c r="H1633" s="185">
        <v>-9.7376000000000005</v>
      </c>
      <c r="I1633" s="185">
        <v>-15.6554</v>
      </c>
      <c r="J1633" s="185">
        <v>-18.813099999999999</v>
      </c>
      <c r="K1633" s="185">
        <v>-0.81799999999999995</v>
      </c>
      <c r="L1633" s="185">
        <v>4.4573</v>
      </c>
      <c r="M1633" s="185">
        <v>4.3860000000000001</v>
      </c>
      <c r="N1633" s="185">
        <v>3.2820999999999998</v>
      </c>
      <c r="O1633" s="185">
        <v>9.1168999999999993</v>
      </c>
      <c r="P1633" s="185">
        <v>7.2423000000000002</v>
      </c>
      <c r="Q1633" s="185">
        <v>8.9312000000000005</v>
      </c>
      <c r="R1633" s="185">
        <v>8.0440000000000005</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1323</v>
      </c>
      <c r="B1634" s="181" t="s">
        <v>1340</v>
      </c>
      <c r="C1634" s="181">
        <v>118030</v>
      </c>
      <c r="D1634" s="184">
        <v>44579</v>
      </c>
      <c r="E1634" s="185">
        <v>17.343800000000002</v>
      </c>
      <c r="F1634" s="185">
        <v>15.1587</v>
      </c>
      <c r="G1634" s="185">
        <v>-18.0105</v>
      </c>
      <c r="H1634" s="185">
        <v>-7.9549000000000003</v>
      </c>
      <c r="I1634" s="185">
        <v>-9.8537999999999997</v>
      </c>
      <c r="J1634" s="185">
        <v>-12.797499999999999</v>
      </c>
      <c r="K1634" s="185">
        <v>-0.72609999999999997</v>
      </c>
      <c r="L1634" s="185">
        <v>0.30370000000000003</v>
      </c>
      <c r="M1634" s="185">
        <v>1.9999</v>
      </c>
      <c r="N1634" s="185">
        <v>1.1825000000000001</v>
      </c>
      <c r="O1634" s="185">
        <v>5.7775999999999996</v>
      </c>
      <c r="P1634" s="185">
        <v>3.8551000000000002</v>
      </c>
      <c r="Q1634" s="185">
        <v>6.2504999999999997</v>
      </c>
      <c r="R1634" s="185">
        <v>4.5960000000000001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1323</v>
      </c>
      <c r="B1635" s="181" t="s">
        <v>1341</v>
      </c>
      <c r="C1635" s="181">
        <v>118341</v>
      </c>
      <c r="D1635" s="184">
        <v>44579</v>
      </c>
      <c r="E1635" s="185">
        <v>18.451599999999999</v>
      </c>
      <c r="F1635" s="185">
        <v>15.832100000000001</v>
      </c>
      <c r="G1635" s="185">
        <v>-17.226800000000001</v>
      </c>
      <c r="H1635" s="185">
        <v>-7.1962000000000002</v>
      </c>
      <c r="I1635" s="185">
        <v>-9.0818999999999992</v>
      </c>
      <c r="J1635" s="185">
        <v>-12.0372</v>
      </c>
      <c r="K1635" s="185">
        <v>4.2999999999999997E-2</v>
      </c>
      <c r="L1635" s="185">
        <v>1.0768</v>
      </c>
      <c r="M1635" s="185">
        <v>2.7833999999999999</v>
      </c>
      <c r="N1635" s="185">
        <v>1.9656</v>
      </c>
      <c r="O1635" s="185">
        <v>6.6313000000000004</v>
      </c>
      <c r="P1635" s="185">
        <v>4.7751000000000001</v>
      </c>
      <c r="Q1635" s="185">
        <v>6.93</v>
      </c>
      <c r="R1635" s="185">
        <v>5.4565999999999999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1323</v>
      </c>
      <c r="B1636" s="181" t="s">
        <v>1342</v>
      </c>
      <c r="C1636" s="181">
        <v>118464</v>
      </c>
      <c r="D1636" s="184">
        <v>44579</v>
      </c>
      <c r="E1636" s="185">
        <v>30.081099999999999</v>
      </c>
      <c r="F1636" s="185">
        <v>6.3106999999999998</v>
      </c>
      <c r="G1636" s="185">
        <v>-13.841900000000001</v>
      </c>
      <c r="H1636" s="185">
        <v>2.5840999999999998</v>
      </c>
      <c r="I1636" s="185">
        <v>-2.4159000000000002</v>
      </c>
      <c r="J1636" s="185">
        <v>-4.3177000000000003</v>
      </c>
      <c r="K1636" s="185">
        <v>1.9482999999999999</v>
      </c>
      <c r="L1636" s="185">
        <v>3.4241999999999999</v>
      </c>
      <c r="M1636" s="185">
        <v>4.7964000000000002</v>
      </c>
      <c r="N1636" s="185">
        <v>2.8210000000000002</v>
      </c>
      <c r="O1636" s="185">
        <v>10.382199999999999</v>
      </c>
      <c r="P1636" s="185">
        <v>8.2950999999999997</v>
      </c>
      <c r="Q1636" s="185">
        <v>9.5803999999999991</v>
      </c>
      <c r="R1636" s="185">
        <v>8.2827999999999999</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1323</v>
      </c>
      <c r="B1637" s="181" t="s">
        <v>1343</v>
      </c>
      <c r="C1637" s="181">
        <v>111525</v>
      </c>
      <c r="D1637" s="184">
        <v>44579</v>
      </c>
      <c r="E1637" s="185">
        <v>28.4316</v>
      </c>
      <c r="F1637" s="185">
        <v>5.7778999999999998</v>
      </c>
      <c r="G1637" s="185">
        <v>-14.483700000000001</v>
      </c>
      <c r="H1637" s="185">
        <v>1.9631000000000001</v>
      </c>
      <c r="I1637" s="185">
        <v>-3.05</v>
      </c>
      <c r="J1637" s="185">
        <v>-4.9410999999999996</v>
      </c>
      <c r="K1637" s="185">
        <v>1.3230999999999999</v>
      </c>
      <c r="L1637" s="185">
        <v>2.7924000000000002</v>
      </c>
      <c r="M1637" s="185">
        <v>4.1548999999999996</v>
      </c>
      <c r="N1637" s="185">
        <v>2.1825999999999999</v>
      </c>
      <c r="O1637" s="185">
        <v>9.7356999999999996</v>
      </c>
      <c r="P1637" s="185">
        <v>7.6550000000000002</v>
      </c>
      <c r="Q1637" s="185">
        <v>8.2875999999999994</v>
      </c>
      <c r="R1637" s="185">
        <v>7.6155999999999997</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1323</v>
      </c>
      <c r="B1638" s="181" t="s">
        <v>1910</v>
      </c>
      <c r="C1638" s="181">
        <v>148789</v>
      </c>
      <c r="D1638" s="184">
        <v>44579</v>
      </c>
      <c r="E1638" s="185">
        <v>10.4701</v>
      </c>
      <c r="F1638" s="185">
        <v>14.647600000000001</v>
      </c>
      <c r="G1638" s="185">
        <v>-12.1851</v>
      </c>
      <c r="H1638" s="185">
        <v>0.79690000000000005</v>
      </c>
      <c r="I1638" s="185">
        <v>-3.5063</v>
      </c>
      <c r="J1638" s="185">
        <v>-6.0575000000000001</v>
      </c>
      <c r="K1638" s="185">
        <v>2.1717</v>
      </c>
      <c r="L1638" s="185">
        <v>4.5606</v>
      </c>
      <c r="M1638" s="185">
        <v>5.4535</v>
      </c>
      <c r="N1638" s="185"/>
      <c r="O1638" s="185"/>
      <c r="P1638" s="185"/>
      <c r="Q1638" s="185">
        <v>5.7004999999999999</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1323</v>
      </c>
      <c r="B1639" s="181" t="s">
        <v>1911</v>
      </c>
      <c r="C1639" s="181">
        <v>148786</v>
      </c>
      <c r="D1639" s="184">
        <v>44579</v>
      </c>
      <c r="E1639" s="185">
        <v>10.448700000000001</v>
      </c>
      <c r="F1639" s="185">
        <v>14.327999999999999</v>
      </c>
      <c r="G1639" s="185">
        <v>-12.471299999999999</v>
      </c>
      <c r="H1639" s="185">
        <v>0.54900000000000004</v>
      </c>
      <c r="I1639" s="185">
        <v>-3.7623000000000002</v>
      </c>
      <c r="J1639" s="185">
        <v>-6.3182</v>
      </c>
      <c r="K1639" s="185">
        <v>1.9191</v>
      </c>
      <c r="L1639" s="185">
        <v>4.3049999999999997</v>
      </c>
      <c r="M1639" s="185">
        <v>5.1961000000000004</v>
      </c>
      <c r="N1639" s="185"/>
      <c r="O1639" s="185"/>
      <c r="P1639" s="185"/>
      <c r="Q1639" s="185">
        <v>5.4409999999999998</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1323</v>
      </c>
      <c r="B1640" s="181" t="s">
        <v>1912</v>
      </c>
      <c r="C1640" s="181">
        <v>148792</v>
      </c>
      <c r="D1640" s="184">
        <v>44579</v>
      </c>
      <c r="E1640" s="185">
        <v>10.464499999999999</v>
      </c>
      <c r="F1640" s="185">
        <v>4.8837999999999999</v>
      </c>
      <c r="G1640" s="185">
        <v>-8.7116000000000007</v>
      </c>
      <c r="H1640" s="185">
        <v>2.6421999999999999</v>
      </c>
      <c r="I1640" s="185">
        <v>-2.1905999999999999</v>
      </c>
      <c r="J1640" s="185">
        <v>-6.6319999999999997</v>
      </c>
      <c r="K1640" s="185">
        <v>2.1575000000000002</v>
      </c>
      <c r="L1640" s="185">
        <v>4.5080999999999998</v>
      </c>
      <c r="M1640" s="185">
        <v>5.3513999999999999</v>
      </c>
      <c r="N1640" s="185"/>
      <c r="O1640" s="185"/>
      <c r="P1640" s="185"/>
      <c r="Q1640" s="185">
        <v>5.6326000000000001</v>
      </c>
      <c r="R1640" s="185"/>
      <c r="S1640" s="124" t="s">
        <v>1964</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1323</v>
      </c>
      <c r="B1641" s="181" t="s">
        <v>1913</v>
      </c>
      <c r="C1641" s="181">
        <v>148790</v>
      </c>
      <c r="D1641" s="184">
        <v>44579</v>
      </c>
      <c r="E1641" s="185">
        <v>10.4427</v>
      </c>
      <c r="F1641" s="185">
        <v>4.5444000000000004</v>
      </c>
      <c r="G1641" s="185">
        <v>-8.9914000000000005</v>
      </c>
      <c r="H1641" s="185">
        <v>2.3978999999999999</v>
      </c>
      <c r="I1641" s="185">
        <v>-2.4443999999999999</v>
      </c>
      <c r="J1641" s="185">
        <v>-6.8832000000000004</v>
      </c>
      <c r="K1641" s="185">
        <v>1.9049</v>
      </c>
      <c r="L1641" s="185">
        <v>4.2506000000000004</v>
      </c>
      <c r="M1641" s="185">
        <v>5.0888999999999998</v>
      </c>
      <c r="N1641" s="185"/>
      <c r="O1641" s="185"/>
      <c r="P1641" s="185"/>
      <c r="Q1641" s="185">
        <v>5.3682999999999996</v>
      </c>
      <c r="R1641" s="185"/>
      <c r="S1641" s="124" t="s">
        <v>1964</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1323</v>
      </c>
      <c r="B1642" s="181" t="s">
        <v>1344</v>
      </c>
      <c r="C1642" s="181">
        <v>107477</v>
      </c>
      <c r="D1642" s="184">
        <v>44579</v>
      </c>
      <c r="E1642" s="185">
        <v>2265.5918000000001</v>
      </c>
      <c r="F1642" s="185">
        <v>4.0265000000000004</v>
      </c>
      <c r="G1642" s="185">
        <v>-9.1376000000000008</v>
      </c>
      <c r="H1642" s="185">
        <v>-5.4581</v>
      </c>
      <c r="I1642" s="185">
        <v>-8.2888000000000002</v>
      </c>
      <c r="J1642" s="185">
        <v>-8.9882000000000009</v>
      </c>
      <c r="K1642" s="185">
        <v>1.4898</v>
      </c>
      <c r="L1642" s="185">
        <v>1.7388999999999999</v>
      </c>
      <c r="M1642" s="185">
        <v>1.3721000000000001</v>
      </c>
      <c r="N1642" s="185">
        <v>0.31369999999999998</v>
      </c>
      <c r="O1642" s="185">
        <v>6.1307999999999998</v>
      </c>
      <c r="P1642" s="185">
        <v>4.7733999999999996</v>
      </c>
      <c r="Q1642" s="185">
        <v>6.0376000000000003</v>
      </c>
      <c r="R1642" s="185">
        <v>4.0529999999999999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1323</v>
      </c>
      <c r="B1643" s="181" t="s">
        <v>1345</v>
      </c>
      <c r="C1643" s="181">
        <v>120520</v>
      </c>
      <c r="D1643" s="184">
        <v>44579</v>
      </c>
      <c r="E1643" s="185">
        <v>2440.7680999999998</v>
      </c>
      <c r="F1643" s="185">
        <v>4.7965</v>
      </c>
      <c r="G1643" s="185">
        <v>-8.3686000000000007</v>
      </c>
      <c r="H1643" s="185">
        <v>-4.6886999999999999</v>
      </c>
      <c r="I1643" s="185">
        <v>-7.5212000000000003</v>
      </c>
      <c r="J1643" s="185">
        <v>-8.2240000000000002</v>
      </c>
      <c r="K1643" s="185">
        <v>2.2635999999999998</v>
      </c>
      <c r="L1643" s="185">
        <v>2.5173000000000001</v>
      </c>
      <c r="M1643" s="185">
        <v>2.1524999999999999</v>
      </c>
      <c r="N1643" s="185">
        <v>1.0895999999999999</v>
      </c>
      <c r="O1643" s="185">
        <v>6.9687000000000001</v>
      </c>
      <c r="P1643" s="185">
        <v>5.5850999999999997</v>
      </c>
      <c r="Q1643" s="185">
        <v>7.7192999999999996</v>
      </c>
      <c r="R1643" s="185">
        <v>4.8947000000000003</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1323</v>
      </c>
      <c r="B1644" s="181" t="s">
        <v>1914</v>
      </c>
      <c r="C1644" s="181">
        <v>119759</v>
      </c>
      <c r="D1644" s="184">
        <v>44579</v>
      </c>
      <c r="E1644" s="185">
        <v>85.559899999999999</v>
      </c>
      <c r="F1644" s="185">
        <v>19.847799999999999</v>
      </c>
      <c r="G1644" s="185">
        <v>-5.0205000000000002</v>
      </c>
      <c r="H1644" s="185">
        <v>1.0058</v>
      </c>
      <c r="I1644" s="185">
        <v>0.11269999999999999</v>
      </c>
      <c r="J1644" s="185">
        <v>-4.6376999999999997</v>
      </c>
      <c r="K1644" s="185">
        <v>-0.75990000000000002</v>
      </c>
      <c r="L1644" s="185">
        <v>5.3765999999999998</v>
      </c>
      <c r="M1644" s="185">
        <v>5.3487</v>
      </c>
      <c r="N1644" s="185">
        <v>3.0524</v>
      </c>
      <c r="O1644" s="185">
        <v>9.6744000000000003</v>
      </c>
      <c r="P1644" s="185">
        <v>7.3704999999999998</v>
      </c>
      <c r="Q1644" s="185">
        <v>8.7887000000000004</v>
      </c>
      <c r="R1644" s="185">
        <v>8.5351999999999997</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1323</v>
      </c>
      <c r="B1645" s="181" t="s">
        <v>1346</v>
      </c>
      <c r="C1645" s="181">
        <v>119757</v>
      </c>
      <c r="D1645" s="184">
        <v>44579</v>
      </c>
      <c r="E1645" s="185">
        <v>87.626400000000004</v>
      </c>
      <c r="F1645" s="185">
        <v>19.879799999999999</v>
      </c>
      <c r="G1645" s="185">
        <v>-5.0166000000000004</v>
      </c>
      <c r="H1645" s="185">
        <v>1.0058</v>
      </c>
      <c r="I1645" s="185">
        <v>0.11600000000000001</v>
      </c>
      <c r="J1645" s="185">
        <v>-4.6372</v>
      </c>
      <c r="K1645" s="185">
        <v>-0.75960000000000005</v>
      </c>
      <c r="L1645" s="185">
        <v>5.3765999999999998</v>
      </c>
      <c r="M1645" s="185">
        <v>5.3487999999999998</v>
      </c>
      <c r="N1645" s="185">
        <v>3.0524</v>
      </c>
      <c r="O1645" s="185">
        <v>9.6745999999999999</v>
      </c>
      <c r="P1645" s="185">
        <v>7.3746</v>
      </c>
      <c r="Q1645" s="185">
        <v>8.8254999999999999</v>
      </c>
      <c r="R1645" s="185">
        <v>8.5356000000000005</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1323</v>
      </c>
      <c r="B1646" s="181" t="s">
        <v>1347</v>
      </c>
      <c r="C1646" s="181">
        <v>100265</v>
      </c>
      <c r="D1646" s="184">
        <v>44579</v>
      </c>
      <c r="E1646" s="185">
        <v>78.150400000000005</v>
      </c>
      <c r="F1646" s="185">
        <v>18.831800000000001</v>
      </c>
      <c r="G1646" s="185">
        <v>-6.0675999999999997</v>
      </c>
      <c r="H1646" s="185">
        <v>-0.04</v>
      </c>
      <c r="I1646" s="185">
        <v>-0.92710000000000004</v>
      </c>
      <c r="J1646" s="185">
        <v>-5.6783000000000001</v>
      </c>
      <c r="K1646" s="185">
        <v>-1.8479000000000001</v>
      </c>
      <c r="L1646" s="185">
        <v>4.3106999999999998</v>
      </c>
      <c r="M1646" s="185">
        <v>4.2857000000000003</v>
      </c>
      <c r="N1646" s="185">
        <v>2.0051000000000001</v>
      </c>
      <c r="O1646" s="185">
        <v>8.5656999999999996</v>
      </c>
      <c r="P1646" s="185">
        <v>6.2854999999999999</v>
      </c>
      <c r="Q1646" s="185">
        <v>9.3209</v>
      </c>
      <c r="R1646" s="185">
        <v>7.4341999999999997</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1323</v>
      </c>
      <c r="B1647" s="181" t="s">
        <v>1348</v>
      </c>
      <c r="C1647" s="181">
        <v>119425</v>
      </c>
      <c r="D1647" s="184">
        <v>44579</v>
      </c>
      <c r="E1647" s="185">
        <v>59.908200000000001</v>
      </c>
      <c r="F1647" s="185">
        <v>6.8860000000000001</v>
      </c>
      <c r="G1647" s="185">
        <v>-11.6221</v>
      </c>
      <c r="H1647" s="185">
        <v>-1.2790999999999999</v>
      </c>
      <c r="I1647" s="185">
        <v>-6.0265000000000004</v>
      </c>
      <c r="J1647" s="185">
        <v>-8.3388000000000009</v>
      </c>
      <c r="K1647" s="185">
        <v>-0.79049999999999998</v>
      </c>
      <c r="L1647" s="185">
        <v>2.5798999999999999</v>
      </c>
      <c r="M1647" s="185">
        <v>3.4923999999999999</v>
      </c>
      <c r="N1647" s="185">
        <v>1.5268999999999999</v>
      </c>
      <c r="O1647" s="185">
        <v>8.19</v>
      </c>
      <c r="P1647" s="185">
        <v>6.4366000000000003</v>
      </c>
      <c r="Q1647" s="185">
        <v>9.3773</v>
      </c>
      <c r="R1647" s="185">
        <v>6.7256</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1323</v>
      </c>
      <c r="B1648" s="181" t="s">
        <v>1349</v>
      </c>
      <c r="C1648" s="181">
        <v>112429</v>
      </c>
      <c r="D1648" s="184">
        <v>44579</v>
      </c>
      <c r="E1648" s="185">
        <v>54.472000000000001</v>
      </c>
      <c r="F1648" s="185">
        <v>5.6965000000000003</v>
      </c>
      <c r="G1648" s="185">
        <v>-12.813800000000001</v>
      </c>
      <c r="H1648" s="185">
        <v>-2.4781</v>
      </c>
      <c r="I1648" s="185">
        <v>-7.2214999999999998</v>
      </c>
      <c r="J1648" s="185">
        <v>-9.5310000000000006</v>
      </c>
      <c r="K1648" s="185">
        <v>-1.9863999999999999</v>
      </c>
      <c r="L1648" s="185">
        <v>1.3680000000000001</v>
      </c>
      <c r="M1648" s="185">
        <v>2.2667000000000002</v>
      </c>
      <c r="N1648" s="185">
        <v>0.30790000000000001</v>
      </c>
      <c r="O1648" s="185">
        <v>6.8940999999999999</v>
      </c>
      <c r="P1648" s="185">
        <v>5.0739999999999998</v>
      </c>
      <c r="Q1648" s="185">
        <v>8.0776000000000003</v>
      </c>
      <c r="R1648" s="185">
        <v>5.4589999999999996</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1323</v>
      </c>
      <c r="B1649" s="181" t="s">
        <v>1350</v>
      </c>
      <c r="C1649" s="181">
        <v>120282</v>
      </c>
      <c r="D1649" s="184">
        <v>44579</v>
      </c>
      <c r="E1649" s="185">
        <v>52.728000000000002</v>
      </c>
      <c r="F1649" s="185">
        <v>-0.76139999999999997</v>
      </c>
      <c r="G1649" s="185">
        <v>-3.2349999999999999</v>
      </c>
      <c r="H1649" s="185">
        <v>1.9291</v>
      </c>
      <c r="I1649" s="185">
        <v>0.85070000000000001</v>
      </c>
      <c r="J1649" s="185">
        <v>0.435</v>
      </c>
      <c r="K1649" s="185">
        <v>2.2366999999999999</v>
      </c>
      <c r="L1649" s="185">
        <v>2.4005000000000001</v>
      </c>
      <c r="M1649" s="185">
        <v>3.5924999999999998</v>
      </c>
      <c r="N1649" s="185">
        <v>2.8140999999999998</v>
      </c>
      <c r="O1649" s="185">
        <v>8.7728000000000002</v>
      </c>
      <c r="P1649" s="185">
        <v>7.0956999999999999</v>
      </c>
      <c r="Q1649" s="185">
        <v>8.0558999999999994</v>
      </c>
      <c r="R1649" s="185">
        <v>6.9607000000000001</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1323</v>
      </c>
      <c r="B1650" s="181" t="s">
        <v>1351</v>
      </c>
      <c r="C1650" s="181">
        <v>100317</v>
      </c>
      <c r="D1650" s="184">
        <v>44579</v>
      </c>
      <c r="E1650" s="185">
        <v>49.065600000000003</v>
      </c>
      <c r="F1650" s="185">
        <v>-1.4877</v>
      </c>
      <c r="G1650" s="185">
        <v>-3.9596</v>
      </c>
      <c r="H1650" s="185">
        <v>1.2011000000000001</v>
      </c>
      <c r="I1650" s="185">
        <v>0.1275</v>
      </c>
      <c r="J1650" s="185">
        <v>-0.28589999999999999</v>
      </c>
      <c r="K1650" s="185">
        <v>1.5138</v>
      </c>
      <c r="L1650" s="185">
        <v>1.6735</v>
      </c>
      <c r="M1650" s="185">
        <v>2.8552</v>
      </c>
      <c r="N1650" s="185">
        <v>2.0775000000000001</v>
      </c>
      <c r="O1650" s="185">
        <v>7.9729999999999999</v>
      </c>
      <c r="P1650" s="185">
        <v>6.2375999999999996</v>
      </c>
      <c r="Q1650" s="185">
        <v>7.4438000000000004</v>
      </c>
      <c r="R1650" s="185">
        <v>6.1481000000000003</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1323</v>
      </c>
      <c r="B1651" s="181" t="s">
        <v>1915</v>
      </c>
      <c r="C1651" s="181"/>
      <c r="D1651" s="184"/>
      <c r="E1651" s="185"/>
      <c r="F1651" s="185"/>
      <c r="G1651" s="185"/>
      <c r="H1651" s="185"/>
      <c r="I1651" s="185"/>
      <c r="J1651" s="185"/>
      <c r="K1651" s="185"/>
      <c r="L1651" s="185"/>
      <c r="M1651" s="185"/>
      <c r="N1651" s="185"/>
      <c r="O1651" s="185"/>
      <c r="P1651" s="185"/>
      <c r="Q1651" s="185"/>
      <c r="R1651" s="185"/>
      <c r="S1651" s="124" t="s">
        <v>1964</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1323</v>
      </c>
      <c r="B1652" s="181" t="s">
        <v>1352</v>
      </c>
      <c r="C1652" s="181">
        <v>109720</v>
      </c>
      <c r="D1652" s="184">
        <v>44579</v>
      </c>
      <c r="E1652" s="185">
        <v>30.813300000000002</v>
      </c>
      <c r="F1652" s="185">
        <v>5.6867000000000001</v>
      </c>
      <c r="G1652" s="185">
        <v>-12.627599999999999</v>
      </c>
      <c r="H1652" s="185">
        <v>-3.4329000000000001</v>
      </c>
      <c r="I1652" s="185">
        <v>-6.5156000000000001</v>
      </c>
      <c r="J1652" s="185">
        <v>-7.8853</v>
      </c>
      <c r="K1652" s="185">
        <v>0.13139999999999999</v>
      </c>
      <c r="L1652" s="185">
        <v>2.6783999999999999</v>
      </c>
      <c r="M1652" s="185">
        <v>3.3426</v>
      </c>
      <c r="N1652" s="185">
        <v>1.7478</v>
      </c>
      <c r="O1652" s="185">
        <v>8.3994999999999997</v>
      </c>
      <c r="P1652" s="185">
        <v>6.9889999999999999</v>
      </c>
      <c r="Q1652" s="185">
        <v>8.7498000000000005</v>
      </c>
      <c r="R1652" s="185">
        <v>6.2485999999999997</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1323</v>
      </c>
      <c r="B1653" s="181" t="s">
        <v>1916</v>
      </c>
      <c r="C1653" s="181">
        <v>118672</v>
      </c>
      <c r="D1653" s="184">
        <v>44579</v>
      </c>
      <c r="E1653" s="185">
        <v>33.748199999999997</v>
      </c>
      <c r="F1653" s="185">
        <v>6.7068000000000003</v>
      </c>
      <c r="G1653" s="185">
        <v>-11.665699999999999</v>
      </c>
      <c r="H1653" s="185">
        <v>-2.4708999999999999</v>
      </c>
      <c r="I1653" s="185">
        <v>-5.5580999999999996</v>
      </c>
      <c r="J1653" s="185">
        <v>-6.9302000000000001</v>
      </c>
      <c r="K1653" s="185">
        <v>1.0915999999999999</v>
      </c>
      <c r="L1653" s="185">
        <v>3.6520999999999999</v>
      </c>
      <c r="M1653" s="185">
        <v>4.3320999999999996</v>
      </c>
      <c r="N1653" s="185">
        <v>2.7326999999999999</v>
      </c>
      <c r="O1653" s="185">
        <v>9.4222999999999999</v>
      </c>
      <c r="P1653" s="185">
        <v>8.0465</v>
      </c>
      <c r="Q1653" s="185">
        <v>9.8810000000000002</v>
      </c>
      <c r="R1653" s="185">
        <v>7.2728000000000002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1323</v>
      </c>
      <c r="B1654" s="181" t="s">
        <v>1353</v>
      </c>
      <c r="C1654" s="181">
        <v>118673</v>
      </c>
      <c r="D1654" s="184">
        <v>44579</v>
      </c>
      <c r="E1654" s="185">
        <v>33.839399999999998</v>
      </c>
      <c r="F1654" s="185">
        <v>6.6886999999999999</v>
      </c>
      <c r="G1654" s="185">
        <v>-11.661199999999999</v>
      </c>
      <c r="H1654" s="185">
        <v>-2.4643000000000002</v>
      </c>
      <c r="I1654" s="185">
        <v>-5.5507999999999997</v>
      </c>
      <c r="J1654" s="185">
        <v>-6.9283000000000001</v>
      </c>
      <c r="K1654" s="185">
        <v>1.0922000000000001</v>
      </c>
      <c r="L1654" s="185">
        <v>3.6522999999999999</v>
      </c>
      <c r="M1654" s="185">
        <v>4.3320999999999996</v>
      </c>
      <c r="N1654" s="185">
        <v>2.7328999999999999</v>
      </c>
      <c r="O1654" s="185">
        <v>9.4240999999999993</v>
      </c>
      <c r="P1654" s="185">
        <v>8.0472999999999999</v>
      </c>
      <c r="Q1654" s="185">
        <v>10.193199999999999</v>
      </c>
      <c r="R1654" s="185">
        <v>7.2732999999999999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1323</v>
      </c>
      <c r="B1655" s="181" t="s">
        <v>1354</v>
      </c>
      <c r="C1655" s="181">
        <v>138470</v>
      </c>
      <c r="D1655" s="184">
        <v>44579</v>
      </c>
      <c r="E1655" s="185">
        <v>24.5626</v>
      </c>
      <c r="F1655" s="185">
        <v>-3.2688999999999999</v>
      </c>
      <c r="G1655" s="185">
        <v>-13.9841</v>
      </c>
      <c r="H1655" s="185">
        <v>-4.6025</v>
      </c>
      <c r="I1655" s="185">
        <v>-3.7202999999999999</v>
      </c>
      <c r="J1655" s="185">
        <v>-4.5144000000000002</v>
      </c>
      <c r="K1655" s="185">
        <v>-7.2700000000000001E-2</v>
      </c>
      <c r="L1655" s="185">
        <v>2.9963000000000002</v>
      </c>
      <c r="M1655" s="185">
        <v>3.6118000000000001</v>
      </c>
      <c r="N1655" s="185">
        <v>2.7827000000000002</v>
      </c>
      <c r="O1655" s="185">
        <v>7.4465000000000003</v>
      </c>
      <c r="P1655" s="185">
        <v>6.1890999999999998</v>
      </c>
      <c r="Q1655" s="185">
        <v>7.0254000000000003</v>
      </c>
      <c r="R1655" s="185">
        <v>5.9035000000000002</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1323</v>
      </c>
      <c r="B1656" s="181" t="s">
        <v>1355</v>
      </c>
      <c r="C1656" s="181">
        <v>138472</v>
      </c>
      <c r="D1656" s="184">
        <v>44579</v>
      </c>
      <c r="E1656" s="185">
        <v>25.6662</v>
      </c>
      <c r="F1656" s="185">
        <v>-2.133</v>
      </c>
      <c r="G1656" s="185">
        <v>-12.851900000000001</v>
      </c>
      <c r="H1656" s="185">
        <v>-3.4514</v>
      </c>
      <c r="I1656" s="185">
        <v>-2.5775999999999999</v>
      </c>
      <c r="J1656" s="185">
        <v>-3.3675000000000002</v>
      </c>
      <c r="K1656" s="185">
        <v>1.0833999999999999</v>
      </c>
      <c r="L1656" s="185">
        <v>4.1528</v>
      </c>
      <c r="M1656" s="185">
        <v>4.7907000000000002</v>
      </c>
      <c r="N1656" s="185">
        <v>3.9668999999999999</v>
      </c>
      <c r="O1656" s="185">
        <v>8.3666999999999998</v>
      </c>
      <c r="P1656" s="185">
        <v>6.9230999999999998</v>
      </c>
      <c r="Q1656" s="185">
        <v>8.1003000000000007</v>
      </c>
      <c r="R1656" s="185">
        <v>6.9877000000000002</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1323</v>
      </c>
      <c r="B1657" s="181" t="s">
        <v>1356</v>
      </c>
      <c r="C1657" s="181">
        <v>119707</v>
      </c>
      <c r="D1657" s="184">
        <v>44579</v>
      </c>
      <c r="E1657" s="185">
        <v>54.101999999999997</v>
      </c>
      <c r="F1657" s="185">
        <v>7.6252000000000004</v>
      </c>
      <c r="G1657" s="185">
        <v>-4.0967000000000002</v>
      </c>
      <c r="H1657" s="185">
        <v>-0.77090000000000003</v>
      </c>
      <c r="I1657" s="185">
        <v>-1.0212000000000001</v>
      </c>
      <c r="J1657" s="185">
        <v>0.35849999999999999</v>
      </c>
      <c r="K1657" s="185">
        <v>3.6821000000000002</v>
      </c>
      <c r="L1657" s="185">
        <v>4.2023999999999999</v>
      </c>
      <c r="M1657" s="185">
        <v>4.2119999999999997</v>
      </c>
      <c r="N1657" s="185">
        <v>3.7425000000000002</v>
      </c>
      <c r="O1657" s="185">
        <v>9.9228000000000005</v>
      </c>
      <c r="P1657" s="185">
        <v>7.6718999999999999</v>
      </c>
      <c r="Q1657" s="185">
        <v>9.8489000000000004</v>
      </c>
      <c r="R1657" s="185">
        <v>7.6696</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1323</v>
      </c>
      <c r="B1658" s="181" t="s">
        <v>1357</v>
      </c>
      <c r="C1658" s="181">
        <v>101001</v>
      </c>
      <c r="D1658" s="184">
        <v>44579</v>
      </c>
      <c r="E1658" s="185">
        <v>51.935200000000002</v>
      </c>
      <c r="F1658" s="185">
        <v>7.17</v>
      </c>
      <c r="G1658" s="185">
        <v>-4.5659000000000001</v>
      </c>
      <c r="H1658" s="185">
        <v>-1.2446999999999999</v>
      </c>
      <c r="I1658" s="185">
        <v>-1.5001</v>
      </c>
      <c r="J1658" s="185">
        <v>-0.1208</v>
      </c>
      <c r="K1658" s="185">
        <v>3.1981000000000002</v>
      </c>
      <c r="L1658" s="185">
        <v>3.7128999999999999</v>
      </c>
      <c r="M1658" s="185">
        <v>3.7174999999999998</v>
      </c>
      <c r="N1658" s="185">
        <v>3.2464</v>
      </c>
      <c r="O1658" s="185">
        <v>9.4240999999999993</v>
      </c>
      <c r="P1658" s="185">
        <v>7.133</v>
      </c>
      <c r="Q1658" s="185">
        <v>8.1265999999999998</v>
      </c>
      <c r="R1658" s="185">
        <v>7.1612</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1323</v>
      </c>
      <c r="B1659" s="181" t="s">
        <v>1358</v>
      </c>
      <c r="C1659" s="181">
        <v>119953</v>
      </c>
      <c r="D1659" s="184">
        <v>44579</v>
      </c>
      <c r="E1659" s="185">
        <v>67.659800000000004</v>
      </c>
      <c r="F1659" s="185">
        <v>1.8882000000000001</v>
      </c>
      <c r="G1659" s="185">
        <v>-17.552700000000002</v>
      </c>
      <c r="H1659" s="185">
        <v>-4.0967000000000002</v>
      </c>
      <c r="I1659" s="185">
        <v>-7.3966000000000003</v>
      </c>
      <c r="J1659" s="185">
        <v>-10.965999999999999</v>
      </c>
      <c r="K1659" s="185">
        <v>0.442</v>
      </c>
      <c r="L1659" s="185">
        <v>2.5535000000000001</v>
      </c>
      <c r="M1659" s="185">
        <v>3.6469999999999998</v>
      </c>
      <c r="N1659" s="185">
        <v>1.3498000000000001</v>
      </c>
      <c r="O1659" s="185">
        <v>7.3795000000000002</v>
      </c>
      <c r="P1659" s="185">
        <v>6.1936</v>
      </c>
      <c r="Q1659" s="185">
        <v>8.4297000000000004</v>
      </c>
      <c r="R1659" s="185">
        <v>5.7127999999999997</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1323</v>
      </c>
      <c r="B1660" s="181" t="s">
        <v>1359</v>
      </c>
      <c r="C1660" s="181">
        <v>101042</v>
      </c>
      <c r="D1660" s="184">
        <v>44579</v>
      </c>
      <c r="E1660" s="185">
        <v>62.527299999999997</v>
      </c>
      <c r="F1660" s="185">
        <v>1.1675</v>
      </c>
      <c r="G1660" s="185">
        <v>-18.249199999999998</v>
      </c>
      <c r="H1660" s="185">
        <v>-4.7906000000000004</v>
      </c>
      <c r="I1660" s="185">
        <v>-8.0889000000000006</v>
      </c>
      <c r="J1660" s="185">
        <v>-11.6388</v>
      </c>
      <c r="K1660" s="185">
        <v>-0.23649999999999999</v>
      </c>
      <c r="L1660" s="185">
        <v>1.7475000000000001</v>
      </c>
      <c r="M1660" s="185">
        <v>2.8502999999999998</v>
      </c>
      <c r="N1660" s="185">
        <v>0.5</v>
      </c>
      <c r="O1660" s="185">
        <v>6.5622999999999996</v>
      </c>
      <c r="P1660" s="185">
        <v>5.2340999999999998</v>
      </c>
      <c r="Q1660" s="185">
        <v>8.5315999999999992</v>
      </c>
      <c r="R1660" s="185">
        <v>4.8890000000000002</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1323</v>
      </c>
      <c r="B1661" s="181" t="s">
        <v>1360</v>
      </c>
      <c r="C1661" s="181">
        <v>120792</v>
      </c>
      <c r="D1661" s="184">
        <v>44579</v>
      </c>
      <c r="E1661" s="185">
        <v>51.627299999999998</v>
      </c>
      <c r="F1661" s="185">
        <v>-9.8952000000000009</v>
      </c>
      <c r="G1661" s="185">
        <v>-14.8931</v>
      </c>
      <c r="H1661" s="185">
        <v>-6.8085000000000004</v>
      </c>
      <c r="I1661" s="185">
        <v>-3.8222</v>
      </c>
      <c r="J1661" s="185">
        <v>-5.3281999999999998</v>
      </c>
      <c r="K1661" s="185">
        <v>-0.39</v>
      </c>
      <c r="L1661" s="185">
        <v>3.1263000000000001</v>
      </c>
      <c r="M1661" s="185">
        <v>3.3881000000000001</v>
      </c>
      <c r="N1661" s="185">
        <v>2.5116000000000001</v>
      </c>
      <c r="O1661" s="185">
        <v>8.4611000000000001</v>
      </c>
      <c r="P1661" s="185">
        <v>6.8158000000000003</v>
      </c>
      <c r="Q1661" s="185">
        <v>8.9133999999999993</v>
      </c>
      <c r="R1661" s="185">
        <v>6.3586999999999998</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1323</v>
      </c>
      <c r="B1662" s="181" t="s">
        <v>1361</v>
      </c>
      <c r="C1662" s="181">
        <v>102510</v>
      </c>
      <c r="D1662" s="184">
        <v>44579</v>
      </c>
      <c r="E1662" s="185">
        <v>50.3264</v>
      </c>
      <c r="F1662" s="185">
        <v>-10.1509</v>
      </c>
      <c r="G1662" s="185">
        <v>-15.1691</v>
      </c>
      <c r="H1662" s="185">
        <v>-7.0773000000000001</v>
      </c>
      <c r="I1662" s="185">
        <v>-4.0964999999999998</v>
      </c>
      <c r="J1662" s="185">
        <v>-5.6044999999999998</v>
      </c>
      <c r="K1662" s="185">
        <v>-0.66900000000000004</v>
      </c>
      <c r="L1662" s="185">
        <v>2.8422000000000001</v>
      </c>
      <c r="M1662" s="185">
        <v>3.1015000000000001</v>
      </c>
      <c r="N1662" s="185">
        <v>2.218</v>
      </c>
      <c r="O1662" s="185">
        <v>8.1510999999999996</v>
      </c>
      <c r="P1662" s="185">
        <v>6.5225999999999997</v>
      </c>
      <c r="Q1662" s="185">
        <v>8.4126999999999992</v>
      </c>
      <c r="R1662" s="185">
        <v>6.0534999999999997</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5.874880851063832</v>
      </c>
      <c r="G1663" s="187">
        <v>-9.6595680851063861</v>
      </c>
      <c r="H1663" s="187">
        <v>-1.4272127659574467</v>
      </c>
      <c r="I1663" s="187">
        <v>-4.1595489361702125</v>
      </c>
      <c r="J1663" s="187">
        <v>-6.1822234042553186</v>
      </c>
      <c r="K1663" s="187">
        <v>0.87767234042553199</v>
      </c>
      <c r="L1663" s="187">
        <v>3.4887765957446808</v>
      </c>
      <c r="M1663" s="187">
        <v>4.0153170212765952</v>
      </c>
      <c r="N1663" s="187">
        <v>2.5659418604651161</v>
      </c>
      <c r="O1663" s="187">
        <v>8.3719348837209306</v>
      </c>
      <c r="P1663" s="187">
        <v>6.5510906976744208</v>
      </c>
      <c r="Q1663" s="187">
        <v>8.1910617021276604</v>
      </c>
      <c r="R1663" s="187">
        <v>6.8059116279069771</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4.8837999999999999</v>
      </c>
      <c r="G1664" s="187">
        <v>-9.1376000000000008</v>
      </c>
      <c r="H1664" s="187">
        <v>-0.15290000000000001</v>
      </c>
      <c r="I1664" s="187">
        <v>-3.7202999999999999</v>
      </c>
      <c r="J1664" s="187">
        <v>-6.0575000000000001</v>
      </c>
      <c r="K1664" s="187">
        <v>1.2564</v>
      </c>
      <c r="L1664" s="187">
        <v>3.6520999999999999</v>
      </c>
      <c r="M1664" s="187">
        <v>4.1985000000000001</v>
      </c>
      <c r="N1664" s="187">
        <v>2.6541000000000001</v>
      </c>
      <c r="O1664" s="187">
        <v>8.4611000000000001</v>
      </c>
      <c r="P1664" s="187">
        <v>6.6566000000000001</v>
      </c>
      <c r="Q1664" s="187">
        <v>8.4126999999999992</v>
      </c>
      <c r="R1664" s="187">
        <v>6.9607000000000001</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1362</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1363</v>
      </c>
      <c r="B1667" s="181" t="s">
        <v>1364</v>
      </c>
      <c r="C1667" s="181">
        <v>101844</v>
      </c>
      <c r="D1667" s="184">
        <v>44579</v>
      </c>
      <c r="E1667" s="185">
        <v>37.9178</v>
      </c>
      <c r="F1667" s="185">
        <v>4.1397000000000004</v>
      </c>
      <c r="G1667" s="185">
        <v>-0.1925</v>
      </c>
      <c r="H1667" s="185">
        <v>3.8119999999999998</v>
      </c>
      <c r="I1667" s="185">
        <v>2.7946</v>
      </c>
      <c r="J1667" s="185">
        <v>0.95740000000000003</v>
      </c>
      <c r="K1667" s="185">
        <v>2.5293000000000001</v>
      </c>
      <c r="L1667" s="185">
        <v>3.6945999999999999</v>
      </c>
      <c r="M1667" s="185">
        <v>4.5153999999999996</v>
      </c>
      <c r="N1667" s="185">
        <v>4.1538000000000004</v>
      </c>
      <c r="O1667" s="185">
        <v>7.6281999999999996</v>
      </c>
      <c r="P1667" s="185">
        <v>6.9078999999999997</v>
      </c>
      <c r="Q1667" s="185">
        <v>7.3837000000000002</v>
      </c>
      <c r="R1667" s="185">
        <v>7.4023000000000003</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1363</v>
      </c>
      <c r="B1668" s="181" t="s">
        <v>1365</v>
      </c>
      <c r="C1668" s="181">
        <v>119498</v>
      </c>
      <c r="D1668" s="184">
        <v>44579</v>
      </c>
      <c r="E1668" s="185">
        <v>40.093699999999998</v>
      </c>
      <c r="F1668" s="185">
        <v>4.8255999999999997</v>
      </c>
      <c r="G1668" s="185">
        <v>0.52349999999999997</v>
      </c>
      <c r="H1668" s="185">
        <v>4.5167000000000002</v>
      </c>
      <c r="I1668" s="185">
        <v>3.5030999999999999</v>
      </c>
      <c r="J1668" s="185">
        <v>1.661</v>
      </c>
      <c r="K1668" s="185">
        <v>3.2342</v>
      </c>
      <c r="L1668" s="185">
        <v>4.4084000000000003</v>
      </c>
      <c r="M1668" s="185">
        <v>5.2023000000000001</v>
      </c>
      <c r="N1668" s="185">
        <v>4.8559999999999999</v>
      </c>
      <c r="O1668" s="185">
        <v>8.3672000000000004</v>
      </c>
      <c r="P1668" s="185">
        <v>7.6394000000000002</v>
      </c>
      <c r="Q1668" s="185">
        <v>9.1143999999999998</v>
      </c>
      <c r="R1668" s="185">
        <v>8.1419999999999995</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1363</v>
      </c>
      <c r="B1669" s="181" t="s">
        <v>1366</v>
      </c>
      <c r="C1669" s="181">
        <v>120510</v>
      </c>
      <c r="D1669" s="184">
        <v>44579</v>
      </c>
      <c r="E1669" s="185">
        <v>26.418500000000002</v>
      </c>
      <c r="F1669" s="185">
        <v>8.9826999999999995</v>
      </c>
      <c r="G1669" s="185">
        <v>0.24179999999999999</v>
      </c>
      <c r="H1669" s="185">
        <v>4.3853999999999997</v>
      </c>
      <c r="I1669" s="185">
        <v>4.2702</v>
      </c>
      <c r="J1669" s="185">
        <v>2.7309000000000001</v>
      </c>
      <c r="K1669" s="185">
        <v>3.2568000000000001</v>
      </c>
      <c r="L1669" s="185">
        <v>4.3087</v>
      </c>
      <c r="M1669" s="185">
        <v>4.9355000000000002</v>
      </c>
      <c r="N1669" s="185">
        <v>4.5404</v>
      </c>
      <c r="O1669" s="185">
        <v>8.3556000000000008</v>
      </c>
      <c r="P1669" s="185">
        <v>7.6864999999999997</v>
      </c>
      <c r="Q1669" s="185">
        <v>8.5955999999999992</v>
      </c>
      <c r="R1669" s="185">
        <v>7.3574999999999999</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1363</v>
      </c>
      <c r="B1670" s="181" t="s">
        <v>1367</v>
      </c>
      <c r="C1670" s="181">
        <v>112354</v>
      </c>
      <c r="D1670" s="184">
        <v>44579</v>
      </c>
      <c r="E1670" s="185">
        <v>24.7121</v>
      </c>
      <c r="F1670" s="185">
        <v>8.1254000000000008</v>
      </c>
      <c r="G1670" s="185">
        <v>-0.48</v>
      </c>
      <c r="H1670" s="185">
        <v>3.6739999999999999</v>
      </c>
      <c r="I1670" s="185">
        <v>3.5708000000000002</v>
      </c>
      <c r="J1670" s="185">
        <v>2.0345</v>
      </c>
      <c r="K1670" s="185">
        <v>2.5611000000000002</v>
      </c>
      <c r="L1670" s="185">
        <v>3.6042999999999998</v>
      </c>
      <c r="M1670" s="185">
        <v>4.2202000000000002</v>
      </c>
      <c r="N1670" s="185">
        <v>3.8254000000000001</v>
      </c>
      <c r="O1670" s="185">
        <v>7.6360999999999999</v>
      </c>
      <c r="P1670" s="185">
        <v>6.9615999999999998</v>
      </c>
      <c r="Q1670" s="185">
        <v>7.8326000000000002</v>
      </c>
      <c r="R1670" s="185">
        <v>6.6215000000000002</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1363</v>
      </c>
      <c r="B1671" s="181" t="s">
        <v>1368</v>
      </c>
      <c r="C1671" s="181">
        <v>113036</v>
      </c>
      <c r="D1671" s="184">
        <v>44579</v>
      </c>
      <c r="E1671" s="185">
        <v>23.595199999999998</v>
      </c>
      <c r="F1671" s="185">
        <v>-2.3201999999999998</v>
      </c>
      <c r="G1671" s="185">
        <v>-0.50270000000000004</v>
      </c>
      <c r="H1671" s="185">
        <v>3.1177999999999999</v>
      </c>
      <c r="I1671" s="185">
        <v>3.6846999999999999</v>
      </c>
      <c r="J1671" s="185">
        <v>1.3211999999999999</v>
      </c>
      <c r="K1671" s="185">
        <v>2.5569999999999999</v>
      </c>
      <c r="L1671" s="185">
        <v>3.2267000000000001</v>
      </c>
      <c r="M1671" s="185">
        <v>3.9108000000000001</v>
      </c>
      <c r="N1671" s="185">
        <v>3.9821</v>
      </c>
      <c r="O1671" s="185">
        <v>6.5861999999999998</v>
      </c>
      <c r="P1671" s="185">
        <v>6.8000999999999996</v>
      </c>
      <c r="Q1671" s="185">
        <v>7.7077</v>
      </c>
      <c r="R1671" s="185">
        <v>5.4458000000000002</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1363</v>
      </c>
      <c r="B1672" s="181" t="s">
        <v>1369</v>
      </c>
      <c r="C1672" s="181">
        <v>119400</v>
      </c>
      <c r="D1672" s="184">
        <v>44579</v>
      </c>
      <c r="E1672" s="185">
        <v>25.020299999999999</v>
      </c>
      <c r="F1672" s="185">
        <v>-1.7504999999999999</v>
      </c>
      <c r="G1672" s="185">
        <v>0.18240000000000001</v>
      </c>
      <c r="H1672" s="185">
        <v>3.8166000000000002</v>
      </c>
      <c r="I1672" s="185">
        <v>4.3734000000000002</v>
      </c>
      <c r="J1672" s="185">
        <v>2.0047999999999999</v>
      </c>
      <c r="K1672" s="185">
        <v>3.242</v>
      </c>
      <c r="L1672" s="185">
        <v>3.9289000000000001</v>
      </c>
      <c r="M1672" s="185">
        <v>4.6447000000000003</v>
      </c>
      <c r="N1672" s="185">
        <v>4.7427000000000001</v>
      </c>
      <c r="O1672" s="185">
        <v>7.3369999999999997</v>
      </c>
      <c r="P1672" s="185">
        <v>7.5568999999999997</v>
      </c>
      <c r="Q1672" s="185">
        <v>8.4675999999999991</v>
      </c>
      <c r="R1672" s="185">
        <v>6.2159000000000004</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1363</v>
      </c>
      <c r="B1673" s="181" t="s">
        <v>1370</v>
      </c>
      <c r="C1673" s="181">
        <v>117953</v>
      </c>
      <c r="D1673" s="184">
        <v>44579</v>
      </c>
      <c r="E1673" s="185">
        <v>25.318100000000001</v>
      </c>
      <c r="F1673" s="185">
        <v>-3.7479</v>
      </c>
      <c r="G1673" s="185">
        <v>-3.7107999999999999</v>
      </c>
      <c r="H1673" s="185">
        <v>-4.1200000000000001E-2</v>
      </c>
      <c r="I1673" s="185">
        <v>1.5868</v>
      </c>
      <c r="J1673" s="185">
        <v>-0.2747</v>
      </c>
      <c r="K1673" s="185">
        <v>2.2978999999999998</v>
      </c>
      <c r="L1673" s="185">
        <v>3.0933000000000002</v>
      </c>
      <c r="M1673" s="185">
        <v>4.0114999999999998</v>
      </c>
      <c r="N1673" s="185">
        <v>3.6183000000000001</v>
      </c>
      <c r="O1673" s="185">
        <v>6.6143999999999998</v>
      </c>
      <c r="P1673" s="185">
        <v>6.4374000000000002</v>
      </c>
      <c r="Q1673" s="185">
        <v>5.4970999999999997</v>
      </c>
      <c r="R1673" s="185">
        <v>6.5163000000000002</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1363</v>
      </c>
      <c r="B1674" s="181" t="s">
        <v>1371</v>
      </c>
      <c r="C1674" s="181">
        <v>120131</v>
      </c>
      <c r="D1674" s="184">
        <v>44579</v>
      </c>
      <c r="E1674" s="185">
        <v>26.778400000000001</v>
      </c>
      <c r="F1674" s="185">
        <v>-2.9984000000000002</v>
      </c>
      <c r="G1674" s="185">
        <v>-3.0318000000000001</v>
      </c>
      <c r="H1674" s="185">
        <v>0.64270000000000005</v>
      </c>
      <c r="I1674" s="185">
        <v>2.2705000000000002</v>
      </c>
      <c r="J1674" s="185">
        <v>0.40479999999999999</v>
      </c>
      <c r="K1674" s="185">
        <v>2.9809000000000001</v>
      </c>
      <c r="L1674" s="185">
        <v>3.7924000000000002</v>
      </c>
      <c r="M1674" s="185">
        <v>4.7251000000000003</v>
      </c>
      <c r="N1674" s="185">
        <v>4.3394000000000004</v>
      </c>
      <c r="O1674" s="185">
        <v>7.4141000000000004</v>
      </c>
      <c r="P1674" s="185">
        <v>7.1673999999999998</v>
      </c>
      <c r="Q1674" s="185">
        <v>8.1753</v>
      </c>
      <c r="R1674" s="185">
        <v>7.2655000000000003</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1363</v>
      </c>
      <c r="B1675" s="181" t="s">
        <v>1372</v>
      </c>
      <c r="C1675" s="181">
        <v>119382</v>
      </c>
      <c r="D1675" s="184">
        <v>44579</v>
      </c>
      <c r="E1675" s="185">
        <v>18.734400000000001</v>
      </c>
      <c r="F1675" s="185">
        <v>-1.3637999999999999</v>
      </c>
      <c r="G1675" s="185">
        <v>-0.73050000000000004</v>
      </c>
      <c r="H1675" s="185">
        <v>2.9519000000000002</v>
      </c>
      <c r="I1675" s="185">
        <v>2.1867000000000001</v>
      </c>
      <c r="J1675" s="185">
        <v>1.4326000000000001</v>
      </c>
      <c r="K1675" s="185">
        <v>2.5769000000000002</v>
      </c>
      <c r="L1675" s="185">
        <v>2.5045999999999999</v>
      </c>
      <c r="M1675" s="185">
        <v>3.1307999999999998</v>
      </c>
      <c r="N1675" s="185">
        <v>3.6177000000000001</v>
      </c>
      <c r="O1675" s="185">
        <v>-3.6594000000000002</v>
      </c>
      <c r="P1675" s="185">
        <v>0.37840000000000001</v>
      </c>
      <c r="Q1675" s="185">
        <v>4.5354000000000001</v>
      </c>
      <c r="R1675" s="185">
        <v>1.2866</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1363</v>
      </c>
      <c r="B1676" s="181" t="s">
        <v>1373</v>
      </c>
      <c r="C1676" s="181">
        <v>111585</v>
      </c>
      <c r="D1676" s="184">
        <v>44579</v>
      </c>
      <c r="E1676" s="185">
        <v>17.516500000000001</v>
      </c>
      <c r="F1676" s="185">
        <v>-1.4585999999999999</v>
      </c>
      <c r="G1676" s="185">
        <v>-0.98970000000000002</v>
      </c>
      <c r="H1676" s="185">
        <v>2.6804999999999999</v>
      </c>
      <c r="I1676" s="185">
        <v>1.9065000000000001</v>
      </c>
      <c r="J1676" s="185">
        <v>1.1603000000000001</v>
      </c>
      <c r="K1676" s="185">
        <v>2.2986</v>
      </c>
      <c r="L1676" s="185">
        <v>2.2241</v>
      </c>
      <c r="M1676" s="185">
        <v>2.8340000000000001</v>
      </c>
      <c r="N1676" s="185">
        <v>3.2471999999999999</v>
      </c>
      <c r="O1676" s="185">
        <v>-4.1268000000000002</v>
      </c>
      <c r="P1676" s="185">
        <v>-0.20380000000000001</v>
      </c>
      <c r="Q1676" s="185">
        <v>4.3742999999999999</v>
      </c>
      <c r="R1676" s="185">
        <v>0.81989999999999996</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1363</v>
      </c>
      <c r="B1677" s="181" t="s">
        <v>1374</v>
      </c>
      <c r="C1677" s="181">
        <v>118320</v>
      </c>
      <c r="D1677" s="184">
        <v>44579</v>
      </c>
      <c r="E1677" s="185">
        <v>22.255299999999998</v>
      </c>
      <c r="F1677" s="185">
        <v>0.32800000000000001</v>
      </c>
      <c r="G1677" s="185">
        <v>1.1482000000000001</v>
      </c>
      <c r="H1677" s="185">
        <v>4.3146000000000004</v>
      </c>
      <c r="I1677" s="185">
        <v>3.7892999999999999</v>
      </c>
      <c r="J1677" s="185">
        <v>1.8686</v>
      </c>
      <c r="K1677" s="185">
        <v>2.8422000000000001</v>
      </c>
      <c r="L1677" s="185">
        <v>3.3039999999999998</v>
      </c>
      <c r="M1677" s="185">
        <v>3.9725000000000001</v>
      </c>
      <c r="N1677" s="185">
        <v>3.8734000000000002</v>
      </c>
      <c r="O1677" s="185">
        <v>7.2983000000000002</v>
      </c>
      <c r="P1677" s="185">
        <v>7.1806999999999999</v>
      </c>
      <c r="Q1677" s="185">
        <v>7.5747</v>
      </c>
      <c r="R1677" s="185">
        <v>6.3741000000000003</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1363</v>
      </c>
      <c r="B1678" s="181" t="s">
        <v>1375</v>
      </c>
      <c r="C1678" s="181">
        <v>115077</v>
      </c>
      <c r="D1678" s="184">
        <v>44579</v>
      </c>
      <c r="E1678" s="185">
        <v>20.828900000000001</v>
      </c>
      <c r="F1678" s="185">
        <v>-0.35049999999999998</v>
      </c>
      <c r="G1678" s="185">
        <v>0.52569999999999995</v>
      </c>
      <c r="H1678" s="185">
        <v>3.7326999999999999</v>
      </c>
      <c r="I1678" s="185">
        <v>3.1831999999999998</v>
      </c>
      <c r="J1678" s="185">
        <v>1.2608999999999999</v>
      </c>
      <c r="K1678" s="185">
        <v>2.2623000000000002</v>
      </c>
      <c r="L1678" s="185">
        <v>2.6787999999999998</v>
      </c>
      <c r="M1678" s="185">
        <v>3.3380000000000001</v>
      </c>
      <c r="N1678" s="185">
        <v>3.2267999999999999</v>
      </c>
      <c r="O1678" s="185">
        <v>6.5990000000000002</v>
      </c>
      <c r="P1678" s="185">
        <v>6.4368999999999996</v>
      </c>
      <c r="Q1678" s="185">
        <v>7.0690999999999997</v>
      </c>
      <c r="R1678" s="185">
        <v>5.7111999999999998</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1363</v>
      </c>
      <c r="B1679" s="181" t="s">
        <v>1376</v>
      </c>
      <c r="C1679" s="181">
        <v>119226</v>
      </c>
      <c r="D1679" s="184">
        <v>44579</v>
      </c>
      <c r="E1679" s="185">
        <v>40.161999999999999</v>
      </c>
      <c r="F1679" s="185">
        <v>2.6358000000000001</v>
      </c>
      <c r="G1679" s="185">
        <v>-0.1363</v>
      </c>
      <c r="H1679" s="185">
        <v>1.5713999999999999</v>
      </c>
      <c r="I1679" s="185">
        <v>1.6369</v>
      </c>
      <c r="J1679" s="185">
        <v>1.0034000000000001</v>
      </c>
      <c r="K1679" s="185">
        <v>2.2660999999999998</v>
      </c>
      <c r="L1679" s="185">
        <v>3.1661999999999999</v>
      </c>
      <c r="M1679" s="185">
        <v>4.2042999999999999</v>
      </c>
      <c r="N1679" s="185">
        <v>3.9586000000000001</v>
      </c>
      <c r="O1679" s="185">
        <v>7.6988000000000003</v>
      </c>
      <c r="P1679" s="185">
        <v>7.1651999999999996</v>
      </c>
      <c r="Q1679" s="185">
        <v>8.2698999999999998</v>
      </c>
      <c r="R1679" s="185">
        <v>6.6</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1363</v>
      </c>
      <c r="B1680" s="181" t="s">
        <v>1377</v>
      </c>
      <c r="C1680" s="181">
        <v>101304</v>
      </c>
      <c r="D1680" s="184">
        <v>44579</v>
      </c>
      <c r="E1680" s="185">
        <v>37.754899999999999</v>
      </c>
      <c r="F1680" s="185">
        <v>2.0303</v>
      </c>
      <c r="G1680" s="185">
        <v>-0.77329999999999999</v>
      </c>
      <c r="H1680" s="185">
        <v>0.93930000000000002</v>
      </c>
      <c r="I1680" s="185">
        <v>1.0085999999999999</v>
      </c>
      <c r="J1680" s="185">
        <v>0.38379999999999997</v>
      </c>
      <c r="K1680" s="185">
        <v>1.6567000000000001</v>
      </c>
      <c r="L1680" s="185">
        <v>2.5402999999999998</v>
      </c>
      <c r="M1680" s="185">
        <v>3.5611000000000002</v>
      </c>
      <c r="N1680" s="185">
        <v>3.3014000000000001</v>
      </c>
      <c r="O1680" s="185">
        <v>6.9802</v>
      </c>
      <c r="P1680" s="185">
        <v>6.4054000000000002</v>
      </c>
      <c r="Q1680" s="185">
        <v>7.0983999999999998</v>
      </c>
      <c r="R1680" s="185">
        <v>5.9303999999999997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1363</v>
      </c>
      <c r="B1681" s="181" t="s">
        <v>1378</v>
      </c>
      <c r="C1681" s="181">
        <v>140251</v>
      </c>
      <c r="D1681" s="184"/>
      <c r="E1681" s="185"/>
      <c r="F1681" s="185"/>
      <c r="G1681" s="185"/>
      <c r="H1681" s="185"/>
      <c r="I1681" s="185"/>
      <c r="J1681" s="185"/>
      <c r="K1681" s="185"/>
      <c r="L1681" s="185"/>
      <c r="M1681" s="185"/>
      <c r="N1681" s="185"/>
      <c r="O1681" s="185"/>
      <c r="P1681" s="185"/>
      <c r="Q1681" s="185"/>
      <c r="R1681" s="185"/>
      <c r="S1681" s="124" t="s">
        <v>1965</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1363</v>
      </c>
      <c r="B1682" s="181" t="s">
        <v>1379</v>
      </c>
      <c r="C1682" s="181">
        <v>140244</v>
      </c>
      <c r="D1682" s="184"/>
      <c r="E1682" s="185"/>
      <c r="F1682" s="185"/>
      <c r="G1682" s="185"/>
      <c r="H1682" s="185"/>
      <c r="I1682" s="185"/>
      <c r="J1682" s="185"/>
      <c r="K1682" s="185"/>
      <c r="L1682" s="185"/>
      <c r="M1682" s="185"/>
      <c r="N1682" s="185"/>
      <c r="O1682" s="185"/>
      <c r="P1682" s="185"/>
      <c r="Q1682" s="185"/>
      <c r="R1682" s="185"/>
      <c r="S1682" s="124" t="s">
        <v>1965</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1363</v>
      </c>
      <c r="B1683" s="181" t="s">
        <v>1380</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1363</v>
      </c>
      <c r="B1684" s="181" t="s">
        <v>1381</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1363</v>
      </c>
      <c r="B1685" s="181" t="s">
        <v>1382</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1363</v>
      </c>
      <c r="B1686" s="181" t="s">
        <v>1383</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1363</v>
      </c>
      <c r="B1687" s="181" t="s">
        <v>1384</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1363</v>
      </c>
      <c r="B1688" s="181" t="s">
        <v>1385</v>
      </c>
      <c r="C1688" s="181">
        <v>101232</v>
      </c>
      <c r="D1688" s="184">
        <v>44579</v>
      </c>
      <c r="E1688" s="185">
        <v>4453.2501004016103</v>
      </c>
      <c r="F1688" s="185">
        <v>0.64600000000000002</v>
      </c>
      <c r="G1688" s="185">
        <v>1.9991000000000001</v>
      </c>
      <c r="H1688" s="185">
        <v>1.7822</v>
      </c>
      <c r="I1688" s="185">
        <v>1.3788</v>
      </c>
      <c r="J1688" s="185">
        <v>0.64849999999999997</v>
      </c>
      <c r="K1688" s="185">
        <v>5.0162000000000004</v>
      </c>
      <c r="L1688" s="185">
        <v>23.282499999999999</v>
      </c>
      <c r="M1688" s="185">
        <v>13.5467</v>
      </c>
      <c r="N1688" s="185">
        <v>14.413500000000001</v>
      </c>
      <c r="O1688" s="185">
        <v>4.1536</v>
      </c>
      <c r="P1688" s="185">
        <v>5.8710000000000004</v>
      </c>
      <c r="Q1688" s="185">
        <v>7.7629000000000001</v>
      </c>
      <c r="R1688" s="185">
        <v>6.5026000000000002</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1363</v>
      </c>
      <c r="B1689" s="181" t="s">
        <v>1386</v>
      </c>
      <c r="C1689" s="181">
        <v>118565</v>
      </c>
      <c r="D1689" s="184">
        <v>44579</v>
      </c>
      <c r="E1689" s="185">
        <v>4722.2125999999998</v>
      </c>
      <c r="F1689" s="185">
        <v>0.64700000000000002</v>
      </c>
      <c r="G1689" s="185">
        <v>1.9993000000000001</v>
      </c>
      <c r="H1689" s="185">
        <v>1.7822</v>
      </c>
      <c r="I1689" s="185">
        <v>1.3788</v>
      </c>
      <c r="J1689" s="185">
        <v>0.64859999999999995</v>
      </c>
      <c r="K1689" s="185">
        <v>5.0162000000000004</v>
      </c>
      <c r="L1689" s="185">
        <v>23.282499999999999</v>
      </c>
      <c r="M1689" s="185">
        <v>13.5465</v>
      </c>
      <c r="N1689" s="185">
        <v>14.487500000000001</v>
      </c>
      <c r="O1689" s="185">
        <v>4.7000999999999999</v>
      </c>
      <c r="P1689" s="185">
        <v>6.5073999999999996</v>
      </c>
      <c r="Q1689" s="185">
        <v>8.2527000000000008</v>
      </c>
      <c r="R1689" s="185">
        <v>6.9314999999999998</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1363</v>
      </c>
      <c r="B1690" s="181" t="s">
        <v>1387</v>
      </c>
      <c r="C1690" s="181">
        <v>113047</v>
      </c>
      <c r="D1690" s="184">
        <v>44579</v>
      </c>
      <c r="E1690" s="185">
        <v>25.488499999999998</v>
      </c>
      <c r="F1690" s="185">
        <v>-0.42959999999999998</v>
      </c>
      <c r="G1690" s="185">
        <v>-2.0402</v>
      </c>
      <c r="H1690" s="185">
        <v>2.968</v>
      </c>
      <c r="I1690" s="185">
        <v>1.2075</v>
      </c>
      <c r="J1690" s="185">
        <v>-0.83620000000000005</v>
      </c>
      <c r="K1690" s="185">
        <v>2.5362</v>
      </c>
      <c r="L1690" s="185">
        <v>3.5922999999999998</v>
      </c>
      <c r="M1690" s="185">
        <v>4.5392000000000001</v>
      </c>
      <c r="N1690" s="185">
        <v>4.0041000000000002</v>
      </c>
      <c r="O1690" s="185">
        <v>7.9390999999999998</v>
      </c>
      <c r="P1690" s="185">
        <v>7.4424999999999999</v>
      </c>
      <c r="Q1690" s="185">
        <v>8.4186999999999994</v>
      </c>
      <c r="R1690" s="185">
        <v>7.1374000000000004</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1363</v>
      </c>
      <c r="B1691" s="181" t="s">
        <v>1388</v>
      </c>
      <c r="C1691" s="181">
        <v>119016</v>
      </c>
      <c r="D1691" s="184">
        <v>44579</v>
      </c>
      <c r="E1691" s="185">
        <v>25.988900000000001</v>
      </c>
      <c r="F1691" s="185">
        <v>0</v>
      </c>
      <c r="G1691" s="185">
        <v>-1.5797000000000001</v>
      </c>
      <c r="H1691" s="185">
        <v>3.4129999999999998</v>
      </c>
      <c r="I1691" s="185">
        <v>1.6563000000000001</v>
      </c>
      <c r="J1691" s="185">
        <v>-0.36849999999999999</v>
      </c>
      <c r="K1691" s="185">
        <v>3.0303</v>
      </c>
      <c r="L1691" s="185">
        <v>4.1174999999999997</v>
      </c>
      <c r="M1691" s="185">
        <v>5.0705</v>
      </c>
      <c r="N1691" s="185">
        <v>4.5372000000000003</v>
      </c>
      <c r="O1691" s="185">
        <v>8.3172999999999995</v>
      </c>
      <c r="P1691" s="185">
        <v>7.7328000000000001</v>
      </c>
      <c r="Q1691" s="185">
        <v>8.4719999999999995</v>
      </c>
      <c r="R1691" s="185">
        <v>7.6151999999999997</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1363</v>
      </c>
      <c r="B1692" s="181" t="s">
        <v>1389</v>
      </c>
      <c r="C1692" s="181">
        <v>101599</v>
      </c>
      <c r="D1692" s="184">
        <v>44579</v>
      </c>
      <c r="E1692" s="185">
        <v>31.978999999999999</v>
      </c>
      <c r="F1692" s="185">
        <v>-4.1085000000000003</v>
      </c>
      <c r="G1692" s="185">
        <v>-0.62770000000000004</v>
      </c>
      <c r="H1692" s="185">
        <v>4.5205000000000002</v>
      </c>
      <c r="I1692" s="185">
        <v>2.5625</v>
      </c>
      <c r="J1692" s="185">
        <v>0.3604</v>
      </c>
      <c r="K1692" s="185">
        <v>2.0627</v>
      </c>
      <c r="L1692" s="185">
        <v>2.8961999999999999</v>
      </c>
      <c r="M1692" s="185">
        <v>3.6455000000000002</v>
      </c>
      <c r="N1692" s="185">
        <v>3.4567999999999999</v>
      </c>
      <c r="O1692" s="185">
        <v>2.4321000000000002</v>
      </c>
      <c r="P1692" s="185">
        <v>3.6185</v>
      </c>
      <c r="Q1692" s="185">
        <v>6.2683999999999997</v>
      </c>
      <c r="R1692" s="185">
        <v>4.2031000000000001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1363</v>
      </c>
      <c r="B1693" s="181" t="s">
        <v>1390</v>
      </c>
      <c r="C1693" s="181">
        <v>120062</v>
      </c>
      <c r="D1693" s="184">
        <v>44579</v>
      </c>
      <c r="E1693" s="185">
        <v>34.736699999999999</v>
      </c>
      <c r="F1693" s="185">
        <v>-3.5722</v>
      </c>
      <c r="G1693" s="185">
        <v>-0.1051</v>
      </c>
      <c r="H1693" s="185">
        <v>5.0636000000000001</v>
      </c>
      <c r="I1693" s="185">
        <v>3.0958999999999999</v>
      </c>
      <c r="J1693" s="185">
        <v>0.88070000000000004</v>
      </c>
      <c r="K1693" s="185">
        <v>2.649</v>
      </c>
      <c r="L1693" s="185">
        <v>3.7086000000000001</v>
      </c>
      <c r="M1693" s="185">
        <v>4.5538999999999996</v>
      </c>
      <c r="N1693" s="185">
        <v>4.4241999999999999</v>
      </c>
      <c r="O1693" s="185">
        <v>3.4178000000000002</v>
      </c>
      <c r="P1693" s="185">
        <v>4.6050000000000004</v>
      </c>
      <c r="Q1693" s="185">
        <v>6.7385999999999999</v>
      </c>
      <c r="R1693" s="185">
        <v>5.2104999999999997</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1363</v>
      </c>
      <c r="B1694" s="181" t="s">
        <v>1391</v>
      </c>
      <c r="C1694" s="181">
        <v>101758</v>
      </c>
      <c r="D1694" s="184">
        <v>44579</v>
      </c>
      <c r="E1694" s="185">
        <v>47.452399999999997</v>
      </c>
      <c r="F1694" s="185">
        <v>9.5404999999999998</v>
      </c>
      <c r="G1694" s="185">
        <v>-0.92290000000000005</v>
      </c>
      <c r="H1694" s="185">
        <v>2.0447000000000002</v>
      </c>
      <c r="I1694" s="185">
        <v>0.85189999999999999</v>
      </c>
      <c r="J1694" s="185">
        <v>-1.1501999999999999</v>
      </c>
      <c r="K1694" s="185">
        <v>1.756</v>
      </c>
      <c r="L1694" s="185">
        <v>3.6539000000000001</v>
      </c>
      <c r="M1694" s="185">
        <v>4.2583000000000002</v>
      </c>
      <c r="N1694" s="185">
        <v>3.8525</v>
      </c>
      <c r="O1694" s="185">
        <v>7.8369999999999997</v>
      </c>
      <c r="P1694" s="185">
        <v>6.9753999999999996</v>
      </c>
      <c r="Q1694" s="185">
        <v>7.9943999999999997</v>
      </c>
      <c r="R1694" s="185">
        <v>6.9592999999999998</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1363</v>
      </c>
      <c r="B1695" s="181" t="s">
        <v>1392</v>
      </c>
      <c r="C1695" s="181">
        <v>120754</v>
      </c>
      <c r="D1695" s="184">
        <v>44579</v>
      </c>
      <c r="E1695" s="185">
        <v>50.611400000000003</v>
      </c>
      <c r="F1695" s="185">
        <v>10.315799999999999</v>
      </c>
      <c r="G1695" s="185">
        <v>-0.1623</v>
      </c>
      <c r="H1695" s="185">
        <v>2.8037999999999998</v>
      </c>
      <c r="I1695" s="185">
        <v>1.6133999999999999</v>
      </c>
      <c r="J1695" s="185">
        <v>-0.38979999999999998</v>
      </c>
      <c r="K1695" s="185">
        <v>2.5204</v>
      </c>
      <c r="L1695" s="185">
        <v>4.4298999999999999</v>
      </c>
      <c r="M1695" s="185">
        <v>5.0453000000000001</v>
      </c>
      <c r="N1695" s="185">
        <v>4.6444999999999999</v>
      </c>
      <c r="O1695" s="185">
        <v>8.6496999999999993</v>
      </c>
      <c r="P1695" s="185">
        <v>7.8338000000000001</v>
      </c>
      <c r="Q1695" s="185">
        <v>8.8765000000000001</v>
      </c>
      <c r="R1695" s="185">
        <v>7.7721999999999998</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1363</v>
      </c>
      <c r="B1696" s="181" t="s">
        <v>1393</v>
      </c>
      <c r="C1696" s="181">
        <v>115005</v>
      </c>
      <c r="D1696" s="184">
        <v>44579</v>
      </c>
      <c r="E1696" s="185">
        <v>22.2819</v>
      </c>
      <c r="F1696" s="185">
        <v>-1.8018000000000001</v>
      </c>
      <c r="G1696" s="185">
        <v>-4.4615999999999998</v>
      </c>
      <c r="H1696" s="185">
        <v>-0.81889999999999996</v>
      </c>
      <c r="I1696" s="185">
        <v>-2.9803000000000002</v>
      </c>
      <c r="J1696" s="185">
        <v>-2.5181</v>
      </c>
      <c r="K1696" s="185">
        <v>2.1337999999999999</v>
      </c>
      <c r="L1696" s="185">
        <v>19.563700000000001</v>
      </c>
      <c r="M1696" s="185">
        <v>15.2128</v>
      </c>
      <c r="N1696" s="185">
        <v>12.013299999999999</v>
      </c>
      <c r="O1696" s="185">
        <v>6.9764999999999997</v>
      </c>
      <c r="P1696" s="185">
        <v>6.56</v>
      </c>
      <c r="Q1696" s="185">
        <v>7.6763000000000003</v>
      </c>
      <c r="R1696" s="185">
        <v>10.5806</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1363</v>
      </c>
      <c r="B1697" s="181" t="s">
        <v>1394</v>
      </c>
      <c r="C1697" s="181">
        <v>118349</v>
      </c>
      <c r="D1697" s="184">
        <v>44579</v>
      </c>
      <c r="E1697" s="185">
        <v>23.937100000000001</v>
      </c>
      <c r="F1697" s="185">
        <v>-1.3723000000000001</v>
      </c>
      <c r="G1697" s="185">
        <v>-4.0008999999999997</v>
      </c>
      <c r="H1697" s="185">
        <v>-0.37030000000000002</v>
      </c>
      <c r="I1697" s="185">
        <v>-2.5135000000000001</v>
      </c>
      <c r="J1697" s="185">
        <v>-2.0501</v>
      </c>
      <c r="K1697" s="185">
        <v>2.6059000000000001</v>
      </c>
      <c r="L1697" s="185">
        <v>20.073</v>
      </c>
      <c r="M1697" s="185">
        <v>15.721299999999999</v>
      </c>
      <c r="N1697" s="185">
        <v>12.509600000000001</v>
      </c>
      <c r="O1697" s="185">
        <v>7.5853999999999999</v>
      </c>
      <c r="P1697" s="185">
        <v>7.4284999999999997</v>
      </c>
      <c r="Q1697" s="185">
        <v>8.1800999999999995</v>
      </c>
      <c r="R1697" s="185">
        <v>11.1442</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1363</v>
      </c>
      <c r="B1698" s="181" t="s">
        <v>1395</v>
      </c>
      <c r="C1698" s="181">
        <v>118407</v>
      </c>
      <c r="D1698" s="184">
        <v>44579</v>
      </c>
      <c r="E1698" s="185">
        <v>48.510100000000001</v>
      </c>
      <c r="F1698" s="185">
        <v>-2.0314000000000001</v>
      </c>
      <c r="G1698" s="185">
        <v>-6.2972000000000001</v>
      </c>
      <c r="H1698" s="185">
        <v>3.8186</v>
      </c>
      <c r="I1698" s="185">
        <v>0.9516</v>
      </c>
      <c r="J1698" s="185">
        <v>0.25869999999999999</v>
      </c>
      <c r="K1698" s="185">
        <v>2.8468</v>
      </c>
      <c r="L1698" s="185">
        <v>3.54</v>
      </c>
      <c r="M1698" s="185">
        <v>4.3727</v>
      </c>
      <c r="N1698" s="185">
        <v>4.1719999999999997</v>
      </c>
      <c r="O1698" s="185">
        <v>7.8806000000000003</v>
      </c>
      <c r="P1698" s="185">
        <v>7.383</v>
      </c>
      <c r="Q1698" s="185">
        <v>8.2996999999999996</v>
      </c>
      <c r="R1698" s="185">
        <v>6.7621000000000002</v>
      </c>
      <c r="S1698" s="124" t="s">
        <v>1965</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1363</v>
      </c>
      <c r="B1699" s="181" t="s">
        <v>1396</v>
      </c>
      <c r="C1699" s="181">
        <v>108768</v>
      </c>
      <c r="D1699" s="184">
        <v>44579</v>
      </c>
      <c r="E1699" s="185">
        <v>46.056899999999999</v>
      </c>
      <c r="F1699" s="185">
        <v>-2.5358000000000001</v>
      </c>
      <c r="G1699" s="185">
        <v>-6.8103999999999996</v>
      </c>
      <c r="H1699" s="185">
        <v>3.3079000000000001</v>
      </c>
      <c r="I1699" s="185">
        <v>0.44729999999999998</v>
      </c>
      <c r="J1699" s="185">
        <v>-0.2278</v>
      </c>
      <c r="K1699" s="185">
        <v>2.3647999999999998</v>
      </c>
      <c r="L1699" s="185">
        <v>3.0470000000000002</v>
      </c>
      <c r="M1699" s="185">
        <v>3.8731</v>
      </c>
      <c r="N1699" s="185">
        <v>3.6675</v>
      </c>
      <c r="O1699" s="185">
        <v>7.3463000000000003</v>
      </c>
      <c r="P1699" s="185">
        <v>6.8475000000000001</v>
      </c>
      <c r="Q1699" s="185">
        <v>7.5031999999999996</v>
      </c>
      <c r="R1699" s="185">
        <v>6.2282999999999999</v>
      </c>
      <c r="S1699" s="124" t="s">
        <v>1965</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1363</v>
      </c>
      <c r="B1700" s="181" t="s">
        <v>1397</v>
      </c>
      <c r="C1700" s="181">
        <v>123704</v>
      </c>
      <c r="D1700" s="184">
        <v>44579</v>
      </c>
      <c r="E1700" s="185">
        <v>1914.3362999999999</v>
      </c>
      <c r="F1700" s="185">
        <v>31.546299999999999</v>
      </c>
      <c r="G1700" s="185">
        <v>1.7964</v>
      </c>
      <c r="H1700" s="185">
        <v>9.234</v>
      </c>
      <c r="I1700" s="185">
        <v>1.0033000000000001</v>
      </c>
      <c r="J1700" s="185">
        <v>0.34839999999999999</v>
      </c>
      <c r="K1700" s="185">
        <v>2.4510999999999998</v>
      </c>
      <c r="L1700" s="185">
        <v>4.1101999999999999</v>
      </c>
      <c r="M1700" s="185">
        <v>4.2576000000000001</v>
      </c>
      <c r="N1700" s="185">
        <v>3.9131</v>
      </c>
      <c r="O1700" s="185">
        <v>5.6879999999999997</v>
      </c>
      <c r="P1700" s="185">
        <v>6.5134999999999996</v>
      </c>
      <c r="Q1700" s="185">
        <v>8.0599000000000007</v>
      </c>
      <c r="R1700" s="185">
        <v>5.5983999999999998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1363</v>
      </c>
      <c r="B1701" s="181" t="s">
        <v>2003</v>
      </c>
      <c r="C1701" s="181">
        <v>123708</v>
      </c>
      <c r="D1701" s="184">
        <v>44579</v>
      </c>
      <c r="E1701" s="185">
        <v>1733.4168</v>
      </c>
      <c r="F1701" s="185">
        <v>30.243500000000001</v>
      </c>
      <c r="G1701" s="185">
        <v>0.49590000000000001</v>
      </c>
      <c r="H1701" s="185">
        <v>7.9321000000000002</v>
      </c>
      <c r="I1701" s="185">
        <v>-0.29630000000000001</v>
      </c>
      <c r="J1701" s="185">
        <v>-0.95099999999999996</v>
      </c>
      <c r="K1701" s="185">
        <v>1.1446000000000001</v>
      </c>
      <c r="L1701" s="185">
        <v>2.7869999999999999</v>
      </c>
      <c r="M1701" s="185">
        <v>2.9222999999999999</v>
      </c>
      <c r="N1701" s="185">
        <v>2.5421</v>
      </c>
      <c r="O1701" s="185">
        <v>4.4089</v>
      </c>
      <c r="P1701" s="185">
        <v>5.2920999999999996</v>
      </c>
      <c r="Q1701" s="185">
        <v>6.8068999999999997</v>
      </c>
      <c r="R1701" s="185">
        <v>4.2320000000000002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1363</v>
      </c>
      <c r="B1702" s="181" t="s">
        <v>1398</v>
      </c>
      <c r="C1702" s="181">
        <v>105185</v>
      </c>
      <c r="D1702" s="184">
        <v>44579</v>
      </c>
      <c r="E1702" s="185">
        <v>2904.6359000000002</v>
      </c>
      <c r="F1702" s="185">
        <v>-2.2202999999999999</v>
      </c>
      <c r="G1702" s="185">
        <v>-1.5591999999999999</v>
      </c>
      <c r="H1702" s="185">
        <v>3.8679999999999999</v>
      </c>
      <c r="I1702" s="185">
        <v>2.6070000000000002</v>
      </c>
      <c r="J1702" s="185">
        <v>0.4123</v>
      </c>
      <c r="K1702" s="185">
        <v>2.0442</v>
      </c>
      <c r="L1702" s="185">
        <v>2.6659999999999999</v>
      </c>
      <c r="M1702" s="185">
        <v>3.5449999999999999</v>
      </c>
      <c r="N1702" s="185">
        <v>3.0726</v>
      </c>
      <c r="O1702" s="185">
        <v>6.9183000000000003</v>
      </c>
      <c r="P1702" s="185">
        <v>6.1981999999999999</v>
      </c>
      <c r="Q1702" s="185">
        <v>7.4535</v>
      </c>
      <c r="R1702" s="185">
        <v>5.7835999999999999</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1363</v>
      </c>
      <c r="B1703" s="181" t="s">
        <v>1399</v>
      </c>
      <c r="C1703" s="181">
        <v>120560</v>
      </c>
      <c r="D1703" s="184">
        <v>44579</v>
      </c>
      <c r="E1703" s="185">
        <v>3135.8386999999998</v>
      </c>
      <c r="F1703" s="185">
        <v>-1.3711</v>
      </c>
      <c r="G1703" s="185">
        <v>-0.70909999999999995</v>
      </c>
      <c r="H1703" s="185">
        <v>4.7187999999999999</v>
      </c>
      <c r="I1703" s="185">
        <v>3.4582999999999999</v>
      </c>
      <c r="J1703" s="185">
        <v>1.2633000000000001</v>
      </c>
      <c r="K1703" s="185">
        <v>2.8999000000000001</v>
      </c>
      <c r="L1703" s="185">
        <v>3.5297999999999998</v>
      </c>
      <c r="M1703" s="185">
        <v>4.4208999999999996</v>
      </c>
      <c r="N1703" s="185">
        <v>3.9527000000000001</v>
      </c>
      <c r="O1703" s="185">
        <v>7.8295000000000003</v>
      </c>
      <c r="P1703" s="185">
        <v>7.0711000000000004</v>
      </c>
      <c r="Q1703" s="185">
        <v>8.0015000000000001</v>
      </c>
      <c r="R1703" s="185">
        <v>6.6856999999999998</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1363</v>
      </c>
      <c r="B1704" s="181" t="s">
        <v>1400</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1363</v>
      </c>
      <c r="B1705" s="181" t="s">
        <v>1401</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1363</v>
      </c>
      <c r="B1706" s="181" t="s">
        <v>1402</v>
      </c>
      <c r="C1706" s="181">
        <v>101373</v>
      </c>
      <c r="D1706" s="184">
        <v>44579</v>
      </c>
      <c r="E1706" s="185">
        <v>42.254399999999997</v>
      </c>
      <c r="F1706" s="185">
        <v>6.7389999999999999</v>
      </c>
      <c r="G1706" s="185">
        <v>-1.7057</v>
      </c>
      <c r="H1706" s="185">
        <v>3.0251000000000001</v>
      </c>
      <c r="I1706" s="185">
        <v>0.71589999999999998</v>
      </c>
      <c r="J1706" s="185">
        <v>-0.76070000000000004</v>
      </c>
      <c r="K1706" s="185">
        <v>1.5118</v>
      </c>
      <c r="L1706" s="185">
        <v>3.5836000000000001</v>
      </c>
      <c r="M1706" s="185">
        <v>4.2853000000000003</v>
      </c>
      <c r="N1706" s="185">
        <v>3.4525999999999999</v>
      </c>
      <c r="O1706" s="185">
        <v>7.3830999999999998</v>
      </c>
      <c r="P1706" s="185">
        <v>6.6917999999999997</v>
      </c>
      <c r="Q1706" s="185">
        <v>7.5781000000000001</v>
      </c>
      <c r="R1706" s="185">
        <v>6.359</v>
      </c>
      <c r="S1706" s="124" t="s">
        <v>1965</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1363</v>
      </c>
      <c r="B1707" s="181" t="s">
        <v>1403</v>
      </c>
      <c r="C1707" s="181">
        <v>119739</v>
      </c>
      <c r="D1707" s="184">
        <v>44579</v>
      </c>
      <c r="E1707" s="185">
        <v>45.265300000000003</v>
      </c>
      <c r="F1707" s="185">
        <v>7.5812999999999997</v>
      </c>
      <c r="G1707" s="185">
        <v>-0.88690000000000002</v>
      </c>
      <c r="H1707" s="185">
        <v>3.8502999999999998</v>
      </c>
      <c r="I1707" s="185">
        <v>1.5329999999999999</v>
      </c>
      <c r="J1707" s="185">
        <v>6.0499999999999998E-2</v>
      </c>
      <c r="K1707" s="185">
        <v>2.3363</v>
      </c>
      <c r="L1707" s="185">
        <v>4.4222999999999999</v>
      </c>
      <c r="M1707" s="185">
        <v>5.1372</v>
      </c>
      <c r="N1707" s="185">
        <v>4.3066000000000004</v>
      </c>
      <c r="O1707" s="185">
        <v>8.2638999999999996</v>
      </c>
      <c r="P1707" s="185">
        <v>7.5804</v>
      </c>
      <c r="Q1707" s="185">
        <v>8.4911999999999992</v>
      </c>
      <c r="R1707" s="185">
        <v>7.2305000000000001</v>
      </c>
      <c r="S1707" s="124" t="s">
        <v>1965</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1363</v>
      </c>
      <c r="B1708" s="181" t="s">
        <v>1404</v>
      </c>
      <c r="C1708" s="181">
        <v>119856</v>
      </c>
      <c r="D1708" s="184">
        <v>44579</v>
      </c>
      <c r="E1708" s="185">
        <v>22.408999999999999</v>
      </c>
      <c r="F1708" s="185">
        <v>6.6792999999999996</v>
      </c>
      <c r="G1708" s="185">
        <v>-0.89580000000000004</v>
      </c>
      <c r="H1708" s="185">
        <v>5.2407000000000004</v>
      </c>
      <c r="I1708" s="185">
        <v>2.3988999999999998</v>
      </c>
      <c r="J1708" s="185">
        <v>0.93220000000000003</v>
      </c>
      <c r="K1708" s="185">
        <v>2.3007</v>
      </c>
      <c r="L1708" s="185">
        <v>3.4693999999999998</v>
      </c>
      <c r="M1708" s="185">
        <v>4.3272000000000004</v>
      </c>
      <c r="N1708" s="185">
        <v>3.9176000000000002</v>
      </c>
      <c r="O1708" s="185">
        <v>7.6779999999999999</v>
      </c>
      <c r="P1708" s="185">
        <v>7.2206999999999999</v>
      </c>
      <c r="Q1708" s="185">
        <v>8.1672999999999991</v>
      </c>
      <c r="R1708" s="185">
        <v>6.6093000000000002</v>
      </c>
      <c r="S1708" s="124" t="s">
        <v>1965</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1363</v>
      </c>
      <c r="B1709" s="181" t="s">
        <v>1405</v>
      </c>
      <c r="C1709" s="181">
        <v>116299</v>
      </c>
      <c r="D1709" s="184">
        <v>44579</v>
      </c>
      <c r="E1709" s="185">
        <v>21.487500000000001</v>
      </c>
      <c r="F1709" s="185">
        <v>6.1162000000000001</v>
      </c>
      <c r="G1709" s="185">
        <v>-1.3587</v>
      </c>
      <c r="H1709" s="185">
        <v>4.7606000000000002</v>
      </c>
      <c r="I1709" s="185">
        <v>1.9185000000000001</v>
      </c>
      <c r="J1709" s="185">
        <v>0.45140000000000002</v>
      </c>
      <c r="K1709" s="185">
        <v>1.8177000000000001</v>
      </c>
      <c r="L1709" s="185">
        <v>2.9817</v>
      </c>
      <c r="M1709" s="185">
        <v>3.8325</v>
      </c>
      <c r="N1709" s="185">
        <v>3.4161999999999999</v>
      </c>
      <c r="O1709" s="185">
        <v>7.1520999999999999</v>
      </c>
      <c r="P1709" s="185">
        <v>6.6904000000000003</v>
      </c>
      <c r="Q1709" s="185">
        <v>7.8928000000000003</v>
      </c>
      <c r="R1709" s="185">
        <v>6.0904999999999996</v>
      </c>
      <c r="S1709" s="124" t="s">
        <v>1965</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1363</v>
      </c>
      <c r="B1710" s="181" t="s">
        <v>1406</v>
      </c>
      <c r="C1710" s="181">
        <v>145954</v>
      </c>
      <c r="D1710" s="184">
        <v>44579</v>
      </c>
      <c r="E1710" s="185">
        <v>12.377800000000001</v>
      </c>
      <c r="F1710" s="185">
        <v>2.3592</v>
      </c>
      <c r="G1710" s="185">
        <v>0.22120000000000001</v>
      </c>
      <c r="H1710" s="185">
        <v>3.4988000000000001</v>
      </c>
      <c r="I1710" s="185">
        <v>2.6566000000000001</v>
      </c>
      <c r="J1710" s="185">
        <v>0.13819999999999999</v>
      </c>
      <c r="K1710" s="185">
        <v>2.3407</v>
      </c>
      <c r="L1710" s="185">
        <v>3.3491</v>
      </c>
      <c r="M1710" s="185">
        <v>4.1802000000000001</v>
      </c>
      <c r="N1710" s="185">
        <v>3.7309999999999999</v>
      </c>
      <c r="O1710" s="185"/>
      <c r="P1710" s="185"/>
      <c r="Q1710" s="185">
        <v>7.4612999999999996</v>
      </c>
      <c r="R1710" s="185">
        <v>6.1658999999999997</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1363</v>
      </c>
      <c r="B1711" s="181" t="s">
        <v>1407</v>
      </c>
      <c r="C1711" s="181">
        <v>145952</v>
      </c>
      <c r="D1711" s="184">
        <v>44579</v>
      </c>
      <c r="E1711" s="185">
        <v>11.9975</v>
      </c>
      <c r="F1711" s="185">
        <v>1.2170000000000001</v>
      </c>
      <c r="G1711" s="185">
        <v>-0.83660000000000001</v>
      </c>
      <c r="H1711" s="185">
        <v>2.4350000000000001</v>
      </c>
      <c r="I1711" s="185">
        <v>1.5872999999999999</v>
      </c>
      <c r="J1711" s="185">
        <v>-0.91200000000000003</v>
      </c>
      <c r="K1711" s="185">
        <v>1.2839</v>
      </c>
      <c r="L1711" s="185">
        <v>2.2818000000000001</v>
      </c>
      <c r="M1711" s="185">
        <v>3.0992000000000002</v>
      </c>
      <c r="N1711" s="185">
        <v>2.6454</v>
      </c>
      <c r="O1711" s="185"/>
      <c r="P1711" s="185"/>
      <c r="Q1711" s="185">
        <v>6.3360000000000003</v>
      </c>
      <c r="R1711" s="185">
        <v>5.0537999999999998</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1363</v>
      </c>
      <c r="B1712" s="181" t="s">
        <v>1917</v>
      </c>
      <c r="C1712" s="181">
        <v>148729</v>
      </c>
      <c r="D1712" s="184">
        <v>44579</v>
      </c>
      <c r="E1712" s="185">
        <v>10.4689</v>
      </c>
      <c r="F1712" s="185">
        <v>10.4625</v>
      </c>
      <c r="G1712" s="185">
        <v>0</v>
      </c>
      <c r="H1712" s="185">
        <v>3.4889000000000001</v>
      </c>
      <c r="I1712" s="185">
        <v>1.9439</v>
      </c>
      <c r="J1712" s="185">
        <v>1.1452</v>
      </c>
      <c r="K1712" s="185">
        <v>3.1629</v>
      </c>
      <c r="L1712" s="185">
        <v>4.2221000000000002</v>
      </c>
      <c r="M1712" s="185">
        <v>4.9943</v>
      </c>
      <c r="N1712" s="185"/>
      <c r="O1712" s="185"/>
      <c r="P1712" s="185"/>
      <c r="Q1712" s="185">
        <v>5.2020999999999997</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1363</v>
      </c>
      <c r="B1713" s="181" t="s">
        <v>1918</v>
      </c>
      <c r="C1713" s="181">
        <v>148727</v>
      </c>
      <c r="D1713" s="184">
        <v>44579</v>
      </c>
      <c r="E1713" s="185">
        <v>10.3796</v>
      </c>
      <c r="F1713" s="185">
        <v>9.8489000000000004</v>
      </c>
      <c r="G1713" s="185">
        <v>-0.96689999999999998</v>
      </c>
      <c r="H1713" s="185">
        <v>2.5632999999999999</v>
      </c>
      <c r="I1713" s="185">
        <v>1.0051000000000001</v>
      </c>
      <c r="J1713" s="185">
        <v>0.18679999999999999</v>
      </c>
      <c r="K1713" s="185">
        <v>2.1869000000000001</v>
      </c>
      <c r="L1713" s="185">
        <v>3.2343000000000002</v>
      </c>
      <c r="M1713" s="185">
        <v>4.0053999999999998</v>
      </c>
      <c r="N1713" s="185"/>
      <c r="O1713" s="185"/>
      <c r="P1713" s="185"/>
      <c r="Q1713" s="185">
        <v>4.2114000000000003</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1363</v>
      </c>
      <c r="B1714" s="181" t="s">
        <v>1408</v>
      </c>
      <c r="C1714" s="181">
        <v>142641</v>
      </c>
      <c r="D1714" s="184">
        <v>44579</v>
      </c>
      <c r="E1714" s="185">
        <v>13.169</v>
      </c>
      <c r="F1714" s="185">
        <v>-3.6027999999999998</v>
      </c>
      <c r="G1714" s="185">
        <v>-1.732</v>
      </c>
      <c r="H1714" s="185">
        <v>5.1920999999999999</v>
      </c>
      <c r="I1714" s="185">
        <v>2.4769999999999999</v>
      </c>
      <c r="J1714" s="185">
        <v>1.1096999999999999</v>
      </c>
      <c r="K1714" s="185">
        <v>2.7545000000000002</v>
      </c>
      <c r="L1714" s="185">
        <v>3.6194999999999999</v>
      </c>
      <c r="M1714" s="185">
        <v>4.5152000000000001</v>
      </c>
      <c r="N1714" s="185">
        <v>4.3933</v>
      </c>
      <c r="O1714" s="185">
        <v>7.6512000000000002</v>
      </c>
      <c r="P1714" s="185"/>
      <c r="Q1714" s="185">
        <v>7.4188000000000001</v>
      </c>
      <c r="R1714" s="185">
        <v>6.5167999999999999</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1363</v>
      </c>
      <c r="B1715" s="181" t="s">
        <v>1995</v>
      </c>
      <c r="C1715" s="181">
        <v>142642</v>
      </c>
      <c r="D1715" s="184">
        <v>44579</v>
      </c>
      <c r="E1715" s="185">
        <v>12.7758</v>
      </c>
      <c r="F1715" s="185">
        <v>-4.2849000000000004</v>
      </c>
      <c r="G1715" s="185">
        <v>-2.5705</v>
      </c>
      <c r="H1715" s="185">
        <v>4.3707000000000003</v>
      </c>
      <c r="I1715" s="185">
        <v>1.6539999999999999</v>
      </c>
      <c r="J1715" s="185">
        <v>0.27679999999999999</v>
      </c>
      <c r="K1715" s="185">
        <v>1.9253</v>
      </c>
      <c r="L1715" s="185">
        <v>2.7806000000000002</v>
      </c>
      <c r="M1715" s="185">
        <v>3.6625000000000001</v>
      </c>
      <c r="N1715" s="185">
        <v>3.5291000000000001</v>
      </c>
      <c r="O1715" s="185">
        <v>6.8002000000000002</v>
      </c>
      <c r="P1715" s="185"/>
      <c r="Q1715" s="185">
        <v>6.5755999999999997</v>
      </c>
      <c r="R1715" s="185">
        <v>5.6289999999999996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1363</v>
      </c>
      <c r="B1716" s="181" t="s">
        <v>1409</v>
      </c>
      <c r="C1716" s="181">
        <v>101665</v>
      </c>
      <c r="D1716" s="184">
        <v>44579</v>
      </c>
      <c r="E1716" s="185">
        <v>42.406999999999996</v>
      </c>
      <c r="F1716" s="185">
        <v>1.8076000000000001</v>
      </c>
      <c r="G1716" s="185">
        <v>-2.6244000000000001</v>
      </c>
      <c r="H1716" s="185">
        <v>3.0265</v>
      </c>
      <c r="I1716" s="185">
        <v>2.9297</v>
      </c>
      <c r="J1716" s="185">
        <v>0.71589999999999998</v>
      </c>
      <c r="K1716" s="185">
        <v>2.7157</v>
      </c>
      <c r="L1716" s="185">
        <v>3.8530000000000002</v>
      </c>
      <c r="M1716" s="185">
        <v>4.8795000000000002</v>
      </c>
      <c r="N1716" s="185">
        <v>4.7865000000000002</v>
      </c>
      <c r="O1716" s="185">
        <v>7.5896999999999997</v>
      </c>
      <c r="P1716" s="185">
        <v>6.7172999999999998</v>
      </c>
      <c r="Q1716" s="185">
        <v>7.8579999999999997</v>
      </c>
      <c r="R1716" s="185">
        <v>6.7615999999999996</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1363</v>
      </c>
      <c r="B1717" s="181" t="s">
        <v>1410</v>
      </c>
      <c r="C1717" s="181">
        <v>118796</v>
      </c>
      <c r="D1717" s="184">
        <v>44579</v>
      </c>
      <c r="E1717" s="185">
        <v>45.0428</v>
      </c>
      <c r="F1717" s="185">
        <v>2.5933000000000002</v>
      </c>
      <c r="G1717" s="185">
        <v>-1.8229</v>
      </c>
      <c r="H1717" s="185">
        <v>3.823</v>
      </c>
      <c r="I1717" s="185">
        <v>3.7271000000000001</v>
      </c>
      <c r="J1717" s="185">
        <v>1.5086999999999999</v>
      </c>
      <c r="K1717" s="185">
        <v>3.5287999999999999</v>
      </c>
      <c r="L1717" s="185">
        <v>4.6759000000000004</v>
      </c>
      <c r="M1717" s="185">
        <v>5.7167000000000003</v>
      </c>
      <c r="N1717" s="185">
        <v>5.6318999999999999</v>
      </c>
      <c r="O1717" s="185">
        <v>8.4440000000000008</v>
      </c>
      <c r="P1717" s="185">
        <v>7.4958</v>
      </c>
      <c r="Q1717" s="185">
        <v>8.5599000000000007</v>
      </c>
      <c r="R1717" s="185">
        <v>7.6323999999999996</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1363</v>
      </c>
      <c r="B1718" s="181" t="s">
        <v>1411</v>
      </c>
      <c r="C1718" s="181">
        <v>138256</v>
      </c>
      <c r="D1718" s="184">
        <v>44579</v>
      </c>
      <c r="E1718" s="185">
        <v>36.444000000000003</v>
      </c>
      <c r="F1718" s="185">
        <v>2.3037000000000001</v>
      </c>
      <c r="G1718" s="185">
        <v>-1.0765</v>
      </c>
      <c r="H1718" s="185">
        <v>3.4504000000000001</v>
      </c>
      <c r="I1718" s="185">
        <v>2.4561000000000002</v>
      </c>
      <c r="J1718" s="185">
        <v>0.8206</v>
      </c>
      <c r="K1718" s="185">
        <v>1.5157</v>
      </c>
      <c r="L1718" s="185">
        <v>2.5836999999999999</v>
      </c>
      <c r="M1718" s="185">
        <v>3.7789000000000001</v>
      </c>
      <c r="N1718" s="185">
        <v>3.2999000000000001</v>
      </c>
      <c r="O1718" s="185">
        <v>3.2389000000000001</v>
      </c>
      <c r="P1718" s="185">
        <v>4.3350999999999997</v>
      </c>
      <c r="Q1718" s="185">
        <v>7.0473999999999997</v>
      </c>
      <c r="R1718" s="185">
        <v>5.5498000000000003</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1363</v>
      </c>
      <c r="B1719" s="181" t="s">
        <v>1412</v>
      </c>
      <c r="C1719" s="181">
        <v>138270</v>
      </c>
      <c r="D1719" s="184">
        <v>44579</v>
      </c>
      <c r="E1719" s="185">
        <v>39.277500000000003</v>
      </c>
      <c r="F1719" s="185">
        <v>3.1598000000000002</v>
      </c>
      <c r="G1719" s="185">
        <v>-0.18590000000000001</v>
      </c>
      <c r="H1719" s="185">
        <v>4.3579999999999997</v>
      </c>
      <c r="I1719" s="185">
        <v>3.3563999999999998</v>
      </c>
      <c r="J1719" s="185">
        <v>1.6606000000000001</v>
      </c>
      <c r="K1719" s="185">
        <v>2.2980999999999998</v>
      </c>
      <c r="L1719" s="185">
        <v>3.3611</v>
      </c>
      <c r="M1719" s="185">
        <v>4.5557999999999996</v>
      </c>
      <c r="N1719" s="185">
        <v>4.0716999999999999</v>
      </c>
      <c r="O1719" s="185">
        <v>4.0297000000000001</v>
      </c>
      <c r="P1719" s="185">
        <v>5.1890000000000001</v>
      </c>
      <c r="Q1719" s="185">
        <v>7.4088000000000003</v>
      </c>
      <c r="R1719" s="185">
        <v>6.3640999999999996</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1363</v>
      </c>
      <c r="B1720" s="181" t="s">
        <v>1413</v>
      </c>
      <c r="C1720" s="181">
        <v>119816</v>
      </c>
      <c r="D1720" s="184">
        <v>44579</v>
      </c>
      <c r="E1720" s="185">
        <v>26.9817</v>
      </c>
      <c r="F1720" s="185">
        <v>2.7057000000000002</v>
      </c>
      <c r="G1720" s="185">
        <v>0.87939999999999996</v>
      </c>
      <c r="H1720" s="185">
        <v>4.7389999999999999</v>
      </c>
      <c r="I1720" s="185">
        <v>4.21</v>
      </c>
      <c r="J1720" s="185">
        <v>1.5154000000000001</v>
      </c>
      <c r="K1720" s="185">
        <v>2.5304000000000002</v>
      </c>
      <c r="L1720" s="185">
        <v>3.7957999999999998</v>
      </c>
      <c r="M1720" s="185">
        <v>4.4748999999999999</v>
      </c>
      <c r="N1720" s="185">
        <v>3.7056</v>
      </c>
      <c r="O1720" s="185">
        <v>7.7641</v>
      </c>
      <c r="P1720" s="185">
        <v>7.1974999999999998</v>
      </c>
      <c r="Q1720" s="185">
        <v>8.2073999999999998</v>
      </c>
      <c r="R1720" s="185">
        <v>6.6252000000000004</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1363</v>
      </c>
      <c r="B1721" s="181" t="s">
        <v>1414</v>
      </c>
      <c r="C1721" s="181">
        <v>106231</v>
      </c>
      <c r="D1721" s="184">
        <v>44579</v>
      </c>
      <c r="E1721" s="185">
        <v>25.834299999999999</v>
      </c>
      <c r="F1721" s="185">
        <v>2.2606999999999999</v>
      </c>
      <c r="G1721" s="185">
        <v>0.3886</v>
      </c>
      <c r="H1721" s="185">
        <v>4.242</v>
      </c>
      <c r="I1721" s="185">
        <v>3.7090000000000001</v>
      </c>
      <c r="J1721" s="185">
        <v>1.0164</v>
      </c>
      <c r="K1721" s="185">
        <v>2.0282</v>
      </c>
      <c r="L1721" s="185">
        <v>3.2869999999999999</v>
      </c>
      <c r="M1721" s="185">
        <v>3.9586999999999999</v>
      </c>
      <c r="N1721" s="185">
        <v>3.1882000000000001</v>
      </c>
      <c r="O1721" s="185">
        <v>7.2267000000000001</v>
      </c>
      <c r="P1721" s="185">
        <v>6.6192000000000002</v>
      </c>
      <c r="Q1721" s="185">
        <v>6.7679</v>
      </c>
      <c r="R1721" s="185">
        <v>6.0921000000000003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1363</v>
      </c>
      <c r="B1722" s="181" t="s">
        <v>2029</v>
      </c>
      <c r="C1722" s="181">
        <v>149585</v>
      </c>
      <c r="D1722" s="184">
        <v>44579</v>
      </c>
      <c r="E1722" s="185">
        <v>35.592100000000002</v>
      </c>
      <c r="F1722" s="185">
        <v>1.4358</v>
      </c>
      <c r="G1722" s="185">
        <v>0.71789999999999998</v>
      </c>
      <c r="H1722" s="185">
        <v>3.9878999999999998</v>
      </c>
      <c r="I1722" s="185">
        <v>2.5002</v>
      </c>
      <c r="J1722" s="185">
        <v>3.3298000000000001</v>
      </c>
      <c r="K1722" s="185">
        <v>3.7254</v>
      </c>
      <c r="L1722" s="185">
        <v>3.9432</v>
      </c>
      <c r="M1722" s="185">
        <v>4.4297000000000004</v>
      </c>
      <c r="N1722" s="185">
        <v>3.6859999999999999</v>
      </c>
      <c r="O1722" s="185">
        <v>3.7185999999999999</v>
      </c>
      <c r="P1722" s="185">
        <v>4.5122</v>
      </c>
      <c r="Q1722" s="185">
        <v>7.0166000000000004</v>
      </c>
      <c r="R1722" s="185">
        <v>6.5354999999999999</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1363</v>
      </c>
      <c r="B1723" s="181" t="s">
        <v>2030</v>
      </c>
      <c r="C1723" s="181">
        <v>149587</v>
      </c>
      <c r="D1723" s="184">
        <v>44579</v>
      </c>
      <c r="E1723" s="185">
        <v>37.755299999999998</v>
      </c>
      <c r="F1723" s="185">
        <v>2.1269999999999998</v>
      </c>
      <c r="G1723" s="185">
        <v>1.3777999999999999</v>
      </c>
      <c r="H1723" s="185">
        <v>4.6307</v>
      </c>
      <c r="I1723" s="185">
        <v>3.1111</v>
      </c>
      <c r="J1723" s="185">
        <v>3.8254000000000001</v>
      </c>
      <c r="K1723" s="185">
        <v>4.1474000000000002</v>
      </c>
      <c r="L1723" s="185">
        <v>4.3577000000000004</v>
      </c>
      <c r="M1723" s="185">
        <v>4.8487999999999998</v>
      </c>
      <c r="N1723" s="185">
        <v>4.1045999999999996</v>
      </c>
      <c r="O1723" s="185">
        <v>4.1752000000000002</v>
      </c>
      <c r="P1723" s="185">
        <v>5.1386000000000003</v>
      </c>
      <c r="Q1723" s="185">
        <v>7.1456</v>
      </c>
      <c r="R1723" s="185">
        <v>6.9802999999999997</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1363</v>
      </c>
      <c r="B1724" s="181" t="s">
        <v>1415</v>
      </c>
      <c r="C1724" s="181">
        <v>101563</v>
      </c>
      <c r="D1724" s="184"/>
      <c r="E1724" s="185"/>
      <c r="F1724" s="185"/>
      <c r="G1724" s="185"/>
      <c r="H1724" s="185"/>
      <c r="I1724" s="185"/>
      <c r="J1724" s="185"/>
      <c r="K1724" s="185"/>
      <c r="L1724" s="185"/>
      <c r="M1724" s="185"/>
      <c r="N1724" s="185"/>
      <c r="O1724" s="185"/>
      <c r="P1724" s="185"/>
      <c r="Q1724" s="185"/>
      <c r="R1724" s="185"/>
      <c r="S1724" s="124" t="s">
        <v>1965</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1363</v>
      </c>
      <c r="B1725" s="181" t="s">
        <v>1416</v>
      </c>
      <c r="C1725" s="181">
        <v>119664</v>
      </c>
      <c r="D1725" s="184"/>
      <c r="E1725" s="185"/>
      <c r="F1725" s="185"/>
      <c r="G1725" s="185"/>
      <c r="H1725" s="185"/>
      <c r="I1725" s="185"/>
      <c r="J1725" s="185"/>
      <c r="K1725" s="185"/>
      <c r="L1725" s="185"/>
      <c r="M1725" s="185"/>
      <c r="N1725" s="185"/>
      <c r="O1725" s="185"/>
      <c r="P1725" s="185"/>
      <c r="Q1725" s="185"/>
      <c r="R1725" s="185"/>
      <c r="S1725" s="124" t="s">
        <v>1965</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1363</v>
      </c>
      <c r="B1726" s="181" t="s">
        <v>1417</v>
      </c>
      <c r="C1726" s="181">
        <v>101548</v>
      </c>
      <c r="D1726" s="184">
        <v>44579</v>
      </c>
      <c r="E1726" s="185">
        <v>38.970300000000002</v>
      </c>
      <c r="F1726" s="185">
        <v>-1.0302</v>
      </c>
      <c r="G1726" s="185">
        <v>-2.9962</v>
      </c>
      <c r="H1726" s="185">
        <v>3.3472</v>
      </c>
      <c r="I1726" s="185">
        <v>2.3972000000000002</v>
      </c>
      <c r="J1726" s="185">
        <v>4.6800000000000001E-2</v>
      </c>
      <c r="K1726" s="185">
        <v>1.9818</v>
      </c>
      <c r="L1726" s="185">
        <v>2.5495000000000001</v>
      </c>
      <c r="M1726" s="185">
        <v>3.5821999999999998</v>
      </c>
      <c r="N1726" s="185">
        <v>2.9095</v>
      </c>
      <c r="O1726" s="185">
        <v>6.9321000000000002</v>
      </c>
      <c r="P1726" s="185">
        <v>5.1654999999999998</v>
      </c>
      <c r="Q1726" s="185">
        <v>7.2397999999999998</v>
      </c>
      <c r="R1726" s="185">
        <v>5.9206000000000003</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1363</v>
      </c>
      <c r="B1727" s="181" t="s">
        <v>1418</v>
      </c>
      <c r="C1727" s="181">
        <v>119949</v>
      </c>
      <c r="D1727" s="184">
        <v>44579</v>
      </c>
      <c r="E1727" s="185">
        <v>41.9084</v>
      </c>
      <c r="F1727" s="185">
        <v>-8.7099999999999997E-2</v>
      </c>
      <c r="G1727" s="185">
        <v>-2.0245000000000002</v>
      </c>
      <c r="H1727" s="185">
        <v>4.2835999999999999</v>
      </c>
      <c r="I1727" s="185">
        <v>3.3325</v>
      </c>
      <c r="J1727" s="185">
        <v>1.0079</v>
      </c>
      <c r="K1727" s="185">
        <v>2.9556</v>
      </c>
      <c r="L1727" s="185">
        <v>3.5181</v>
      </c>
      <c r="M1727" s="185">
        <v>4.5540000000000003</v>
      </c>
      <c r="N1727" s="185">
        <v>3.88</v>
      </c>
      <c r="O1727" s="185">
        <v>7.9215</v>
      </c>
      <c r="P1727" s="185">
        <v>6.1115000000000004</v>
      </c>
      <c r="Q1727" s="185">
        <v>7.8422999999999998</v>
      </c>
      <c r="R1727" s="185">
        <v>6.9271000000000003</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1363</v>
      </c>
      <c r="B1728" s="181" t="s">
        <v>1419</v>
      </c>
      <c r="C1728" s="181">
        <v>120718</v>
      </c>
      <c r="D1728" s="184">
        <v>44579</v>
      </c>
      <c r="E1728" s="185">
        <v>26.527899999999999</v>
      </c>
      <c r="F1728" s="185">
        <v>2.2016</v>
      </c>
      <c r="G1728" s="185">
        <v>0.51600000000000001</v>
      </c>
      <c r="H1728" s="185">
        <v>4.4854000000000003</v>
      </c>
      <c r="I1728" s="185">
        <v>4.4497999999999998</v>
      </c>
      <c r="J1728" s="185">
        <v>2.6806999999999999</v>
      </c>
      <c r="K1728" s="185">
        <v>2.8226</v>
      </c>
      <c r="L1728" s="185">
        <v>13.478</v>
      </c>
      <c r="M1728" s="185">
        <v>11.3255</v>
      </c>
      <c r="N1728" s="185">
        <v>9.4850999999999992</v>
      </c>
      <c r="O1728" s="185">
        <v>5.2427999999999999</v>
      </c>
      <c r="P1728" s="185">
        <v>5.6939000000000002</v>
      </c>
      <c r="Q1728" s="185">
        <v>7.6272000000000002</v>
      </c>
      <c r="R1728" s="185">
        <v>9.8427000000000007</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1363</v>
      </c>
      <c r="B1729" s="181" t="s">
        <v>1420</v>
      </c>
      <c r="C1729" s="181">
        <v>106624</v>
      </c>
      <c r="D1729" s="184">
        <v>44579</v>
      </c>
      <c r="E1729" s="185">
        <v>25.409199999999998</v>
      </c>
      <c r="F1729" s="185">
        <v>1.5802</v>
      </c>
      <c r="G1729" s="185">
        <v>-0.1077</v>
      </c>
      <c r="H1729" s="185">
        <v>3.8814000000000002</v>
      </c>
      <c r="I1729" s="185">
        <v>3.8431000000000002</v>
      </c>
      <c r="J1729" s="185">
        <v>2.0687000000000002</v>
      </c>
      <c r="K1729" s="185">
        <v>2.2075</v>
      </c>
      <c r="L1729" s="185">
        <v>12.8264</v>
      </c>
      <c r="M1729" s="185">
        <v>10.663399999999999</v>
      </c>
      <c r="N1729" s="185">
        <v>8.8184000000000005</v>
      </c>
      <c r="O1729" s="185">
        <v>4.7209000000000003</v>
      </c>
      <c r="P1729" s="185">
        <v>5.1694000000000004</v>
      </c>
      <c r="Q1729" s="185">
        <v>6.7165999999999997</v>
      </c>
      <c r="R1729" s="185">
        <v>9.2603000000000009</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2.7836057692307703</v>
      </c>
      <c r="G1730" s="187">
        <v>-0.93465192307692324</v>
      </c>
      <c r="H1730" s="187">
        <v>3.5165999999999999</v>
      </c>
      <c r="I1730" s="187">
        <v>2.1942346153846151</v>
      </c>
      <c r="J1730" s="187">
        <v>0.71353269230769223</v>
      </c>
      <c r="K1730" s="187">
        <v>2.5714999999999999</v>
      </c>
      <c r="L1730" s="187">
        <v>5.2101769230769213</v>
      </c>
      <c r="M1730" s="187">
        <v>5.2797096153846166</v>
      </c>
      <c r="N1730" s="187">
        <v>4.8381119999999989</v>
      </c>
      <c r="O1730" s="187">
        <v>6.2237874999999976</v>
      </c>
      <c r="P1730" s="187">
        <v>6.215839130434782</v>
      </c>
      <c r="Q1730" s="187">
        <v>7.4083307692307692</v>
      </c>
      <c r="R1730" s="187">
        <v>6.5036439999999995</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1.508</v>
      </c>
      <c r="G1731" s="187">
        <v>-0.7198</v>
      </c>
      <c r="H1731" s="187">
        <v>3.7723499999999999</v>
      </c>
      <c r="I1731" s="187">
        <v>2.39805</v>
      </c>
      <c r="J1731" s="187">
        <v>0.76824999999999999</v>
      </c>
      <c r="K1731" s="187">
        <v>2.5248499999999998</v>
      </c>
      <c r="L1731" s="187">
        <v>3.5879500000000002</v>
      </c>
      <c r="M1731" s="187">
        <v>4.3967999999999998</v>
      </c>
      <c r="N1731" s="187">
        <v>3.9351500000000001</v>
      </c>
      <c r="O1731" s="187">
        <v>7.2625000000000002</v>
      </c>
      <c r="P1731" s="187">
        <v>6.6911000000000005</v>
      </c>
      <c r="Q1731" s="187">
        <v>7.6026500000000006</v>
      </c>
      <c r="R1731" s="187">
        <v>6.5261499999999995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1421</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1422</v>
      </c>
      <c r="B1734" s="181" t="s">
        <v>1423</v>
      </c>
      <c r="C1734" s="181">
        <v>105804</v>
      </c>
      <c r="D1734" s="184">
        <v>44579</v>
      </c>
      <c r="E1734" s="185">
        <v>57.055799999999998</v>
      </c>
      <c r="F1734" s="185">
        <v>-1.5492999999999999</v>
      </c>
      <c r="G1734" s="185">
        <v>-1.0806</v>
      </c>
      <c r="H1734" s="185">
        <v>0.1777</v>
      </c>
      <c r="I1734" s="185">
        <v>1.2153</v>
      </c>
      <c r="J1734" s="185">
        <v>4.9663000000000004</v>
      </c>
      <c r="K1734" s="185">
        <v>-3.2946</v>
      </c>
      <c r="L1734" s="185">
        <v>6.6989999999999998</v>
      </c>
      <c r="M1734" s="185">
        <v>33.204900000000002</v>
      </c>
      <c r="N1734" s="185">
        <v>53.519399999999997</v>
      </c>
      <c r="O1734" s="185">
        <v>19.1433</v>
      </c>
      <c r="P1734" s="185">
        <v>13.414199999999999</v>
      </c>
      <c r="Q1734" s="185">
        <v>12.533799999999999</v>
      </c>
      <c r="R1734" s="185">
        <v>31.418399999999998</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1422</v>
      </c>
      <c r="B1735" s="181" t="s">
        <v>1424</v>
      </c>
      <c r="C1735" s="181">
        <v>119556</v>
      </c>
      <c r="D1735" s="184">
        <v>44579</v>
      </c>
      <c r="E1735" s="185">
        <v>62.497</v>
      </c>
      <c r="F1735" s="185">
        <v>-1.5467</v>
      </c>
      <c r="G1735" s="185">
        <v>-1.0694999999999999</v>
      </c>
      <c r="H1735" s="185">
        <v>0.1978</v>
      </c>
      <c r="I1735" s="185">
        <v>1.2565</v>
      </c>
      <c r="J1735" s="185">
        <v>5.0628000000000002</v>
      </c>
      <c r="K1735" s="185">
        <v>-3.0411999999999999</v>
      </c>
      <c r="L1735" s="185">
        <v>7.2694000000000001</v>
      </c>
      <c r="M1735" s="185">
        <v>34.271900000000002</v>
      </c>
      <c r="N1735" s="185">
        <v>55.070599999999999</v>
      </c>
      <c r="O1735" s="185">
        <v>20.501200000000001</v>
      </c>
      <c r="P1735" s="185">
        <v>14.727600000000001</v>
      </c>
      <c r="Q1735" s="185">
        <v>18.672000000000001</v>
      </c>
      <c r="R1735" s="185">
        <v>32.866999999999997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1422</v>
      </c>
      <c r="B1736" s="181" t="s">
        <v>1425</v>
      </c>
      <c r="C1736" s="181">
        <v>125354</v>
      </c>
      <c r="D1736" s="184">
        <v>44579</v>
      </c>
      <c r="E1736" s="185">
        <v>70.349999999999994</v>
      </c>
      <c r="F1736" s="185">
        <v>-1.3047</v>
      </c>
      <c r="G1736" s="185">
        <v>-0.42459999999999998</v>
      </c>
      <c r="H1736" s="185">
        <v>0.25650000000000001</v>
      </c>
      <c r="I1736" s="185">
        <v>0.8891</v>
      </c>
      <c r="J1736" s="185">
        <v>5.5989000000000004</v>
      </c>
      <c r="K1736" s="185">
        <v>3.2585000000000002</v>
      </c>
      <c r="L1736" s="185">
        <v>16.377199999999998</v>
      </c>
      <c r="M1736" s="185">
        <v>45.321199999999997</v>
      </c>
      <c r="N1736" s="185">
        <v>62.171500000000002</v>
      </c>
      <c r="O1736" s="185">
        <v>35.379300000000001</v>
      </c>
      <c r="P1736" s="185">
        <v>25.4253</v>
      </c>
      <c r="Q1736" s="185">
        <v>27.073499999999999</v>
      </c>
      <c r="R1736" s="185">
        <v>40.130200000000002</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1422</v>
      </c>
      <c r="B1737" s="181" t="s">
        <v>1426</v>
      </c>
      <c r="C1737" s="181">
        <v>125350</v>
      </c>
      <c r="D1737" s="184">
        <v>44579</v>
      </c>
      <c r="E1737" s="185">
        <v>63.47</v>
      </c>
      <c r="F1737" s="185">
        <v>-1.3214999999999999</v>
      </c>
      <c r="G1737" s="185">
        <v>-0.45479999999999998</v>
      </c>
      <c r="H1737" s="185">
        <v>0.22109999999999999</v>
      </c>
      <c r="I1737" s="185">
        <v>0.82609999999999995</v>
      </c>
      <c r="J1737" s="185">
        <v>5.4493999999999998</v>
      </c>
      <c r="K1737" s="185">
        <v>2.8353999999999999</v>
      </c>
      <c r="L1737" s="185">
        <v>15.442</v>
      </c>
      <c r="M1737" s="185">
        <v>43.597299999999997</v>
      </c>
      <c r="N1737" s="185">
        <v>59.632800000000003</v>
      </c>
      <c r="O1737" s="185">
        <v>33.325600000000001</v>
      </c>
      <c r="P1737" s="185">
        <v>23.7239</v>
      </c>
      <c r="Q1737" s="185">
        <v>25.477499999999999</v>
      </c>
      <c r="R1737" s="185">
        <v>37.812800000000003</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1422</v>
      </c>
      <c r="B1738" s="181" t="s">
        <v>1427</v>
      </c>
      <c r="C1738" s="181">
        <v>145678</v>
      </c>
      <c r="D1738" s="184">
        <v>44579</v>
      </c>
      <c r="E1738" s="185">
        <v>29.65</v>
      </c>
      <c r="F1738" s="185">
        <v>-1.5277000000000001</v>
      </c>
      <c r="G1738" s="185">
        <v>-1.2654000000000001</v>
      </c>
      <c r="H1738" s="185">
        <v>0.20280000000000001</v>
      </c>
      <c r="I1738" s="185">
        <v>1.0221</v>
      </c>
      <c r="J1738" s="185">
        <v>7.1170999999999998</v>
      </c>
      <c r="K1738" s="185">
        <v>3.7439</v>
      </c>
      <c r="L1738" s="185">
        <v>17.612100000000002</v>
      </c>
      <c r="M1738" s="185">
        <v>52.520600000000002</v>
      </c>
      <c r="N1738" s="185">
        <v>76.278199999999998</v>
      </c>
      <c r="O1738" s="185">
        <v>43.186500000000002</v>
      </c>
      <c r="P1738" s="185"/>
      <c r="Q1738" s="185">
        <v>42.2361</v>
      </c>
      <c r="R1738" s="185">
        <v>61.628500000000003</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1422</v>
      </c>
      <c r="B1739" s="181" t="s">
        <v>1428</v>
      </c>
      <c r="C1739" s="181">
        <v>145677</v>
      </c>
      <c r="D1739" s="184">
        <v>44579</v>
      </c>
      <c r="E1739" s="185">
        <v>28.06</v>
      </c>
      <c r="F1739" s="185">
        <v>-1.5439000000000001</v>
      </c>
      <c r="G1739" s="185">
        <v>-1.3013999999999999</v>
      </c>
      <c r="H1739" s="185">
        <v>0.17849999999999999</v>
      </c>
      <c r="I1739" s="185">
        <v>0.97160000000000002</v>
      </c>
      <c r="J1739" s="185">
        <v>6.9767000000000001</v>
      </c>
      <c r="K1739" s="185">
        <v>3.3517000000000001</v>
      </c>
      <c r="L1739" s="185">
        <v>16.6736</v>
      </c>
      <c r="M1739" s="185">
        <v>50.6982</v>
      </c>
      <c r="N1739" s="185">
        <v>73.316900000000004</v>
      </c>
      <c r="O1739" s="185">
        <v>40.628700000000002</v>
      </c>
      <c r="P1739" s="185"/>
      <c r="Q1739" s="185">
        <v>39.717399999999998</v>
      </c>
      <c r="R1739" s="185">
        <v>58.793300000000002</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1422</v>
      </c>
      <c r="B1740" s="181" t="s">
        <v>1429</v>
      </c>
      <c r="C1740" s="181">
        <v>146130</v>
      </c>
      <c r="D1740" s="184">
        <v>44579</v>
      </c>
      <c r="E1740" s="185">
        <v>25.54</v>
      </c>
      <c r="F1740" s="185">
        <v>-1.3519000000000001</v>
      </c>
      <c r="G1740" s="185">
        <v>-0.96940000000000004</v>
      </c>
      <c r="H1740" s="185">
        <v>0.59079999999999999</v>
      </c>
      <c r="I1740" s="185">
        <v>2.7353000000000001</v>
      </c>
      <c r="J1740" s="185">
        <v>7.4463999999999997</v>
      </c>
      <c r="K1740" s="185">
        <v>2.8180000000000001</v>
      </c>
      <c r="L1740" s="185">
        <v>21.157499999999999</v>
      </c>
      <c r="M1740" s="185">
        <v>57.946800000000003</v>
      </c>
      <c r="N1740" s="185">
        <v>79.859200000000001</v>
      </c>
      <c r="O1740" s="185"/>
      <c r="P1740" s="185"/>
      <c r="Q1740" s="185">
        <v>37.775500000000001</v>
      </c>
      <c r="R1740" s="185">
        <v>55.697699999999998</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1422</v>
      </c>
      <c r="B1741" s="181" t="s">
        <v>1430</v>
      </c>
      <c r="C1741" s="181">
        <v>146127</v>
      </c>
      <c r="D1741" s="184">
        <v>44579</v>
      </c>
      <c r="E1741" s="185">
        <v>24.27</v>
      </c>
      <c r="F1741" s="185">
        <v>-1.3414999999999999</v>
      </c>
      <c r="G1741" s="185">
        <v>-0.93879999999999997</v>
      </c>
      <c r="H1741" s="185">
        <v>0.58020000000000005</v>
      </c>
      <c r="I1741" s="185">
        <v>2.665</v>
      </c>
      <c r="J1741" s="185">
        <v>7.3418999999999999</v>
      </c>
      <c r="K1741" s="185">
        <v>2.3618999999999999</v>
      </c>
      <c r="L1741" s="185">
        <v>20.089099999999998</v>
      </c>
      <c r="M1741" s="185">
        <v>55.8767</v>
      </c>
      <c r="N1741" s="185">
        <v>76.766199999999998</v>
      </c>
      <c r="O1741" s="185"/>
      <c r="P1741" s="185"/>
      <c r="Q1741" s="185">
        <v>35.3947</v>
      </c>
      <c r="R1741" s="185">
        <v>53.027099999999997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1422</v>
      </c>
      <c r="B1742" s="181" t="s">
        <v>1431</v>
      </c>
      <c r="C1742" s="181">
        <v>119212</v>
      </c>
      <c r="D1742" s="184">
        <v>44579</v>
      </c>
      <c r="E1742" s="185">
        <v>125.099</v>
      </c>
      <c r="F1742" s="185">
        <v>-1.4953000000000001</v>
      </c>
      <c r="G1742" s="185">
        <v>-1.1809000000000001</v>
      </c>
      <c r="H1742" s="185">
        <v>1.0321</v>
      </c>
      <c r="I1742" s="185">
        <v>1.8149</v>
      </c>
      <c r="J1742" s="185">
        <v>7.1566999999999998</v>
      </c>
      <c r="K1742" s="185">
        <v>4.5532000000000004</v>
      </c>
      <c r="L1742" s="185">
        <v>17.2547</v>
      </c>
      <c r="M1742" s="185">
        <v>47.701799999999999</v>
      </c>
      <c r="N1742" s="185">
        <v>65.005600000000001</v>
      </c>
      <c r="O1742" s="185">
        <v>31.4373</v>
      </c>
      <c r="P1742" s="185">
        <v>18.4117</v>
      </c>
      <c r="Q1742" s="185">
        <v>24.2425</v>
      </c>
      <c r="R1742" s="185">
        <v>43.180599999999998</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1422</v>
      </c>
      <c r="B1743" s="181" t="s">
        <v>1432</v>
      </c>
      <c r="C1743" s="181">
        <v>105989</v>
      </c>
      <c r="D1743" s="184">
        <v>44579</v>
      </c>
      <c r="E1743" s="185">
        <v>117.446</v>
      </c>
      <c r="F1743" s="185">
        <v>-1.4971000000000001</v>
      </c>
      <c r="G1743" s="185">
        <v>-1.1896</v>
      </c>
      <c r="H1743" s="185">
        <v>1.0148999999999999</v>
      </c>
      <c r="I1743" s="185">
        <v>1.7808999999999999</v>
      </c>
      <c r="J1743" s="185">
        <v>7.0738000000000003</v>
      </c>
      <c r="K1743" s="185">
        <v>4.3212999999999999</v>
      </c>
      <c r="L1743" s="185">
        <v>16.7409</v>
      </c>
      <c r="M1743" s="185">
        <v>46.734099999999998</v>
      </c>
      <c r="N1743" s="185">
        <v>63.564700000000002</v>
      </c>
      <c r="O1743" s="185">
        <v>30.285699999999999</v>
      </c>
      <c r="P1743" s="185">
        <v>17.578700000000001</v>
      </c>
      <c r="Q1743" s="185">
        <v>18.368300000000001</v>
      </c>
      <c r="R1743" s="185">
        <v>41.919199999999996</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1422</v>
      </c>
      <c r="B1744" s="181" t="s">
        <v>1433</v>
      </c>
      <c r="C1744" s="181">
        <v>146196</v>
      </c>
      <c r="D1744" s="184">
        <v>44579</v>
      </c>
      <c r="E1744" s="185">
        <v>26.678999999999998</v>
      </c>
      <c r="F1744" s="185">
        <v>-1.3569</v>
      </c>
      <c r="G1744" s="185">
        <v>-0.8216</v>
      </c>
      <c r="H1744" s="185">
        <v>0.64890000000000003</v>
      </c>
      <c r="I1744" s="185">
        <v>1.6382000000000001</v>
      </c>
      <c r="J1744" s="185">
        <v>5.0850999999999997</v>
      </c>
      <c r="K1744" s="185">
        <v>2.7934000000000001</v>
      </c>
      <c r="L1744" s="185">
        <v>17.218800000000002</v>
      </c>
      <c r="M1744" s="185">
        <v>47.740600000000001</v>
      </c>
      <c r="N1744" s="185">
        <v>69.659800000000004</v>
      </c>
      <c r="O1744" s="185"/>
      <c r="P1744" s="185"/>
      <c r="Q1744" s="185">
        <v>39.497</v>
      </c>
      <c r="R1744" s="185">
        <v>48.683799999999998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1422</v>
      </c>
      <c r="B1745" s="181" t="s">
        <v>1434</v>
      </c>
      <c r="C1745" s="181">
        <v>146193</v>
      </c>
      <c r="D1745" s="184">
        <v>44579</v>
      </c>
      <c r="E1745" s="185">
        <v>25.475000000000001</v>
      </c>
      <c r="F1745" s="185">
        <v>-1.3591</v>
      </c>
      <c r="G1745" s="185">
        <v>-0.84079999999999999</v>
      </c>
      <c r="H1745" s="185">
        <v>0.61219999999999997</v>
      </c>
      <c r="I1745" s="185">
        <v>1.5669</v>
      </c>
      <c r="J1745" s="185">
        <v>4.9260999999999999</v>
      </c>
      <c r="K1745" s="185">
        <v>2.3668</v>
      </c>
      <c r="L1745" s="185">
        <v>16.2393</v>
      </c>
      <c r="M1745" s="185">
        <v>45.921599999999998</v>
      </c>
      <c r="N1745" s="185">
        <v>66.939700000000002</v>
      </c>
      <c r="O1745" s="185"/>
      <c r="P1745" s="185"/>
      <c r="Q1745" s="185">
        <v>37.328899999999997</v>
      </c>
      <c r="R1745" s="185">
        <v>46.332999999999998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1422</v>
      </c>
      <c r="B1746" s="181" t="s">
        <v>1435</v>
      </c>
      <c r="C1746" s="181">
        <v>103360</v>
      </c>
      <c r="D1746" s="184">
        <v>44579</v>
      </c>
      <c r="E1746" s="185">
        <v>95.480999999999995</v>
      </c>
      <c r="F1746" s="185">
        <v>-1.3956999999999999</v>
      </c>
      <c r="G1746" s="185">
        <v>-0.49390000000000001</v>
      </c>
      <c r="H1746" s="185">
        <v>0.98780000000000001</v>
      </c>
      <c r="I1746" s="185">
        <v>1.8181</v>
      </c>
      <c r="J1746" s="185">
        <v>7.3102</v>
      </c>
      <c r="K1746" s="185">
        <v>0.96650000000000003</v>
      </c>
      <c r="L1746" s="185">
        <v>14.4984</v>
      </c>
      <c r="M1746" s="185">
        <v>44.608800000000002</v>
      </c>
      <c r="N1746" s="185">
        <v>57.207099999999997</v>
      </c>
      <c r="O1746" s="185">
        <v>21.945499999999999</v>
      </c>
      <c r="P1746" s="185">
        <v>15.408799999999999</v>
      </c>
      <c r="Q1746" s="185">
        <v>15.119899999999999</v>
      </c>
      <c r="R1746" s="185">
        <v>34.648200000000003</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1422</v>
      </c>
      <c r="B1747" s="181" t="s">
        <v>1436</v>
      </c>
      <c r="C1747" s="181">
        <v>118525</v>
      </c>
      <c r="D1747" s="184">
        <v>44579</v>
      </c>
      <c r="E1747" s="185">
        <v>104.9414</v>
      </c>
      <c r="F1747" s="185">
        <v>-1.3933</v>
      </c>
      <c r="G1747" s="185">
        <v>-0.48470000000000002</v>
      </c>
      <c r="H1747" s="185">
        <v>1.0044</v>
      </c>
      <c r="I1747" s="185">
        <v>1.8517999999999999</v>
      </c>
      <c r="J1747" s="185">
        <v>7.3891999999999998</v>
      </c>
      <c r="K1747" s="185">
        <v>1.181</v>
      </c>
      <c r="L1747" s="185">
        <v>14.9885</v>
      </c>
      <c r="M1747" s="185">
        <v>45.532600000000002</v>
      </c>
      <c r="N1747" s="185">
        <v>58.530099999999997</v>
      </c>
      <c r="O1747" s="185">
        <v>23.051500000000001</v>
      </c>
      <c r="P1747" s="185">
        <v>16.6021</v>
      </c>
      <c r="Q1747" s="185">
        <v>22.113399999999999</v>
      </c>
      <c r="R1747" s="185">
        <v>35.792700000000004</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1422</v>
      </c>
      <c r="B1748" s="181" t="s">
        <v>1437</v>
      </c>
      <c r="C1748" s="181">
        <v>130503</v>
      </c>
      <c r="D1748" s="184">
        <v>44579</v>
      </c>
      <c r="E1748" s="185">
        <v>85.474999999999994</v>
      </c>
      <c r="F1748" s="185">
        <v>-1.9320999999999999</v>
      </c>
      <c r="G1748" s="185">
        <v>-1.6149</v>
      </c>
      <c r="H1748" s="185">
        <v>-0.56310000000000004</v>
      </c>
      <c r="I1748" s="185">
        <v>0.42059999999999997</v>
      </c>
      <c r="J1748" s="185">
        <v>4.6871999999999998</v>
      </c>
      <c r="K1748" s="185">
        <v>7.4899999999999994E-2</v>
      </c>
      <c r="L1748" s="185">
        <v>11.9032</v>
      </c>
      <c r="M1748" s="185">
        <v>44.777200000000001</v>
      </c>
      <c r="N1748" s="185">
        <v>66.803299999999993</v>
      </c>
      <c r="O1748" s="185">
        <v>23.740400000000001</v>
      </c>
      <c r="P1748" s="185">
        <v>22.241700000000002</v>
      </c>
      <c r="Q1748" s="185">
        <v>20.411100000000001</v>
      </c>
      <c r="R1748" s="185">
        <v>39.063899999999997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1422</v>
      </c>
      <c r="B1749" s="181" t="s">
        <v>1438</v>
      </c>
      <c r="C1749" s="181">
        <v>130502</v>
      </c>
      <c r="D1749" s="184">
        <v>44579</v>
      </c>
      <c r="E1749" s="185">
        <v>77.652000000000001</v>
      </c>
      <c r="F1749" s="185">
        <v>-1.9347000000000001</v>
      </c>
      <c r="G1749" s="185">
        <v>-1.6254</v>
      </c>
      <c r="H1749" s="185">
        <v>-0.58250000000000002</v>
      </c>
      <c r="I1749" s="185">
        <v>0.3826</v>
      </c>
      <c r="J1749" s="185">
        <v>4.5959000000000003</v>
      </c>
      <c r="K1749" s="185">
        <v>-0.17100000000000001</v>
      </c>
      <c r="L1749" s="185">
        <v>11.343400000000001</v>
      </c>
      <c r="M1749" s="185">
        <v>43.698900000000002</v>
      </c>
      <c r="N1749" s="185">
        <v>65.185400000000001</v>
      </c>
      <c r="O1749" s="185">
        <v>22.484100000000002</v>
      </c>
      <c r="P1749" s="185">
        <v>20.843499999999999</v>
      </c>
      <c r="Q1749" s="185">
        <v>16.008800000000001</v>
      </c>
      <c r="R1749" s="185">
        <v>37.701999999999998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1422</v>
      </c>
      <c r="B1750" s="181" t="s">
        <v>1439</v>
      </c>
      <c r="C1750" s="181">
        <v>103006</v>
      </c>
      <c r="D1750" s="184">
        <v>44579</v>
      </c>
      <c r="E1750" s="185">
        <v>95.641300000000001</v>
      </c>
      <c r="F1750" s="185">
        <v>-1.5296000000000001</v>
      </c>
      <c r="G1750" s="185">
        <v>-0.9738</v>
      </c>
      <c r="H1750" s="185">
        <v>1.0237000000000001</v>
      </c>
      <c r="I1750" s="185">
        <v>1.4235</v>
      </c>
      <c r="J1750" s="185">
        <v>6.2877000000000001</v>
      </c>
      <c r="K1750" s="185">
        <v>1.3384</v>
      </c>
      <c r="L1750" s="185">
        <v>19.423500000000001</v>
      </c>
      <c r="M1750" s="185">
        <v>51.222099999999998</v>
      </c>
      <c r="N1750" s="185">
        <v>67.662000000000006</v>
      </c>
      <c r="O1750" s="185">
        <v>25.666499999999999</v>
      </c>
      <c r="P1750" s="185">
        <v>16.709499999999998</v>
      </c>
      <c r="Q1750" s="185">
        <v>14.4969</v>
      </c>
      <c r="R1750" s="185">
        <v>42.472700000000003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1422</v>
      </c>
      <c r="B1751" s="181" t="s">
        <v>1440</v>
      </c>
      <c r="C1751" s="181">
        <v>120069</v>
      </c>
      <c r="D1751" s="184">
        <v>44579</v>
      </c>
      <c r="E1751" s="185">
        <v>104.2041</v>
      </c>
      <c r="F1751" s="185">
        <v>-1.5256000000000001</v>
      </c>
      <c r="G1751" s="185">
        <v>-0.95750000000000002</v>
      </c>
      <c r="H1751" s="185">
        <v>1.0527</v>
      </c>
      <c r="I1751" s="185">
        <v>1.4802</v>
      </c>
      <c r="J1751" s="185">
        <v>6.4244000000000003</v>
      </c>
      <c r="K1751" s="185">
        <v>1.7095</v>
      </c>
      <c r="L1751" s="185">
        <v>20.302600000000002</v>
      </c>
      <c r="M1751" s="185">
        <v>52.876399999999997</v>
      </c>
      <c r="N1751" s="185">
        <v>70.084199999999996</v>
      </c>
      <c r="O1751" s="185">
        <v>27.3795</v>
      </c>
      <c r="P1751" s="185">
        <v>18.011900000000001</v>
      </c>
      <c r="Q1751" s="185">
        <v>19.556699999999999</v>
      </c>
      <c r="R1751" s="185">
        <v>44.526200000000003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1422</v>
      </c>
      <c r="B1752" s="181" t="s">
        <v>1441</v>
      </c>
      <c r="C1752" s="181">
        <v>106823</v>
      </c>
      <c r="D1752" s="184">
        <v>44579</v>
      </c>
      <c r="E1752" s="185">
        <v>53.18</v>
      </c>
      <c r="F1752" s="185">
        <v>-1.1891</v>
      </c>
      <c r="G1752" s="185">
        <v>-0.57950000000000002</v>
      </c>
      <c r="H1752" s="185">
        <v>0.94910000000000005</v>
      </c>
      <c r="I1752" s="185">
        <v>2.9224000000000001</v>
      </c>
      <c r="J1752" s="185">
        <v>5.3695000000000004</v>
      </c>
      <c r="K1752" s="185">
        <v>0.81520000000000004</v>
      </c>
      <c r="L1752" s="185">
        <v>11.582000000000001</v>
      </c>
      <c r="M1752" s="185">
        <v>47.558300000000003</v>
      </c>
      <c r="N1752" s="185">
        <v>64.745999999999995</v>
      </c>
      <c r="O1752" s="185">
        <v>31.8188</v>
      </c>
      <c r="P1752" s="185">
        <v>19.122599999999998</v>
      </c>
      <c r="Q1752" s="185">
        <v>12.430300000000001</v>
      </c>
      <c r="R1752" s="185">
        <v>39.392299999999999</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1422</v>
      </c>
      <c r="B1753" s="181" t="s">
        <v>1442</v>
      </c>
      <c r="C1753" s="181">
        <v>120591</v>
      </c>
      <c r="D1753" s="184">
        <v>44579</v>
      </c>
      <c r="E1753" s="185">
        <v>57.34</v>
      </c>
      <c r="F1753" s="185">
        <v>-1.1890000000000001</v>
      </c>
      <c r="G1753" s="185">
        <v>-0.55500000000000005</v>
      </c>
      <c r="H1753" s="185">
        <v>0.98629999999999995</v>
      </c>
      <c r="I1753" s="185">
        <v>2.9628000000000001</v>
      </c>
      <c r="J1753" s="185">
        <v>5.5014000000000003</v>
      </c>
      <c r="K1753" s="185">
        <v>1.1822999999999999</v>
      </c>
      <c r="L1753" s="185">
        <v>12.3873</v>
      </c>
      <c r="M1753" s="185">
        <v>49.167499999999997</v>
      </c>
      <c r="N1753" s="185">
        <v>67.1233</v>
      </c>
      <c r="O1753" s="185">
        <v>33.667999999999999</v>
      </c>
      <c r="P1753" s="185">
        <v>20.391400000000001</v>
      </c>
      <c r="Q1753" s="185">
        <v>18.554400000000001</v>
      </c>
      <c r="R1753" s="185">
        <v>41.484499999999997</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1422</v>
      </c>
      <c r="B1754" s="181" t="s">
        <v>1443</v>
      </c>
      <c r="C1754" s="181">
        <v>141462</v>
      </c>
      <c r="D1754" s="184">
        <v>44579</v>
      </c>
      <c r="E1754" s="185">
        <v>18.41</v>
      </c>
      <c r="F1754" s="185">
        <v>-1.1809000000000001</v>
      </c>
      <c r="G1754" s="185">
        <v>-1.0215000000000001</v>
      </c>
      <c r="H1754" s="185">
        <v>0.49130000000000001</v>
      </c>
      <c r="I1754" s="185">
        <v>1.7688999999999999</v>
      </c>
      <c r="J1754" s="185">
        <v>7.2218999999999998</v>
      </c>
      <c r="K1754" s="185">
        <v>4.3651</v>
      </c>
      <c r="L1754" s="185">
        <v>21.437999999999999</v>
      </c>
      <c r="M1754" s="185">
        <v>46.810200000000002</v>
      </c>
      <c r="N1754" s="185">
        <v>68.589699999999993</v>
      </c>
      <c r="O1754" s="185">
        <v>25.401</v>
      </c>
      <c r="P1754" s="185"/>
      <c r="Q1754" s="185">
        <v>14.2514</v>
      </c>
      <c r="R1754" s="185">
        <v>38.719000000000001</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1422</v>
      </c>
      <c r="B1755" s="181" t="s">
        <v>1444</v>
      </c>
      <c r="C1755" s="181">
        <v>141475</v>
      </c>
      <c r="D1755" s="184">
        <v>44579</v>
      </c>
      <c r="E1755" s="185">
        <v>19.86</v>
      </c>
      <c r="F1755" s="185">
        <v>-1.194</v>
      </c>
      <c r="G1755" s="185">
        <v>-0.997</v>
      </c>
      <c r="H1755" s="185">
        <v>0.50609999999999999</v>
      </c>
      <c r="I1755" s="185">
        <v>1.794</v>
      </c>
      <c r="J1755" s="185">
        <v>7.2934000000000001</v>
      </c>
      <c r="K1755" s="185">
        <v>4.5814000000000004</v>
      </c>
      <c r="L1755" s="185">
        <v>22.065200000000001</v>
      </c>
      <c r="M1755" s="185">
        <v>47.877899999999997</v>
      </c>
      <c r="N1755" s="185">
        <v>70.179900000000004</v>
      </c>
      <c r="O1755" s="185">
        <v>26.778600000000001</v>
      </c>
      <c r="P1755" s="185"/>
      <c r="Q1755" s="185">
        <v>16.158000000000001</v>
      </c>
      <c r="R1755" s="185">
        <v>40.096699999999998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1422</v>
      </c>
      <c r="B1756" s="181" t="s">
        <v>1445</v>
      </c>
      <c r="C1756" s="181">
        <v>147946</v>
      </c>
      <c r="D1756" s="184">
        <v>44579</v>
      </c>
      <c r="E1756" s="185">
        <v>24.13</v>
      </c>
      <c r="F1756" s="185">
        <v>-1.5504</v>
      </c>
      <c r="G1756" s="185">
        <v>-0.74039999999999995</v>
      </c>
      <c r="H1756" s="185">
        <v>-8.2799999999999999E-2</v>
      </c>
      <c r="I1756" s="185">
        <v>0.96230000000000004</v>
      </c>
      <c r="J1756" s="185">
        <v>7.0541</v>
      </c>
      <c r="K1756" s="185">
        <v>-2.9363999999999999</v>
      </c>
      <c r="L1756" s="185">
        <v>9.5325000000000006</v>
      </c>
      <c r="M1756" s="185">
        <v>44.318199999999997</v>
      </c>
      <c r="N1756" s="185">
        <v>57.096400000000003</v>
      </c>
      <c r="O1756" s="185"/>
      <c r="P1756" s="185"/>
      <c r="Q1756" s="185">
        <v>59.034500000000001</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1422</v>
      </c>
      <c r="B1757" s="181" t="s">
        <v>1446</v>
      </c>
      <c r="C1757" s="181">
        <v>147944</v>
      </c>
      <c r="D1757" s="184">
        <v>44579</v>
      </c>
      <c r="E1757" s="185">
        <v>23.29</v>
      </c>
      <c r="F1757" s="185">
        <v>-1.5222</v>
      </c>
      <c r="G1757" s="185">
        <v>-0.72460000000000002</v>
      </c>
      <c r="H1757" s="185">
        <v>-8.5800000000000001E-2</v>
      </c>
      <c r="I1757" s="185">
        <v>0.90990000000000004</v>
      </c>
      <c r="J1757" s="185">
        <v>6.9329999999999998</v>
      </c>
      <c r="K1757" s="185">
        <v>-3.3209</v>
      </c>
      <c r="L1757" s="185">
        <v>8.5780999999999992</v>
      </c>
      <c r="M1757" s="185">
        <v>42.4465</v>
      </c>
      <c r="N1757" s="185">
        <v>54.238399999999999</v>
      </c>
      <c r="O1757" s="185"/>
      <c r="P1757" s="185"/>
      <c r="Q1757" s="185">
        <v>56.094099999999997</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1422</v>
      </c>
      <c r="B1758" s="181" t="s">
        <v>1447</v>
      </c>
      <c r="C1758" s="181">
        <v>145137</v>
      </c>
      <c r="D1758" s="184">
        <v>44579</v>
      </c>
      <c r="E1758" s="185">
        <v>23.61</v>
      </c>
      <c r="F1758" s="185">
        <v>-1.3784000000000001</v>
      </c>
      <c r="G1758" s="185">
        <v>-1.2134</v>
      </c>
      <c r="H1758" s="185">
        <v>0.76819999999999999</v>
      </c>
      <c r="I1758" s="185">
        <v>1.5921000000000001</v>
      </c>
      <c r="J1758" s="185">
        <v>6.4471999999999996</v>
      </c>
      <c r="K1758" s="185">
        <v>1.5046999999999999</v>
      </c>
      <c r="L1758" s="185">
        <v>13.728300000000001</v>
      </c>
      <c r="M1758" s="185">
        <v>48.304000000000002</v>
      </c>
      <c r="N1758" s="185">
        <v>67.209599999999995</v>
      </c>
      <c r="O1758" s="185">
        <v>32.247599999999998</v>
      </c>
      <c r="P1758" s="185"/>
      <c r="Q1758" s="185">
        <v>30.556799999999999</v>
      </c>
      <c r="R1758" s="185">
        <v>41.436900000000001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1422</v>
      </c>
      <c r="B1759" s="181" t="s">
        <v>1448</v>
      </c>
      <c r="C1759" s="181">
        <v>145139</v>
      </c>
      <c r="D1759" s="184">
        <v>44579</v>
      </c>
      <c r="E1759" s="185">
        <v>22.41</v>
      </c>
      <c r="F1759" s="185">
        <v>-1.4077999999999999</v>
      </c>
      <c r="G1759" s="185">
        <v>-1.234</v>
      </c>
      <c r="H1759" s="185">
        <v>0.76439999999999997</v>
      </c>
      <c r="I1759" s="185">
        <v>1.5406</v>
      </c>
      <c r="J1759" s="185">
        <v>6.2588999999999997</v>
      </c>
      <c r="K1759" s="185">
        <v>1.1282000000000001</v>
      </c>
      <c r="L1759" s="185">
        <v>12.8399</v>
      </c>
      <c r="M1759" s="185">
        <v>46.470599999999997</v>
      </c>
      <c r="N1759" s="185">
        <v>64.537400000000005</v>
      </c>
      <c r="O1759" s="185">
        <v>30.1402</v>
      </c>
      <c r="P1759" s="185"/>
      <c r="Q1759" s="185">
        <v>28.460100000000001</v>
      </c>
      <c r="R1759" s="185">
        <v>39.167099999999998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1422</v>
      </c>
      <c r="B1760" s="181" t="s">
        <v>1449</v>
      </c>
      <c r="C1760" s="181">
        <v>147919</v>
      </c>
      <c r="D1760" s="184">
        <v>44579</v>
      </c>
      <c r="E1760" s="185">
        <v>15.8139</v>
      </c>
      <c r="F1760" s="185">
        <v>-1.7525999999999999</v>
      </c>
      <c r="G1760" s="185">
        <v>-1.2612000000000001</v>
      </c>
      <c r="H1760" s="185">
        <v>0.31780000000000003</v>
      </c>
      <c r="I1760" s="185">
        <v>0.18629999999999999</v>
      </c>
      <c r="J1760" s="185">
        <v>1.8516999999999999</v>
      </c>
      <c r="K1760" s="185">
        <v>-8.1318999999999999</v>
      </c>
      <c r="L1760" s="185">
        <v>-4.2064000000000004</v>
      </c>
      <c r="M1760" s="185">
        <v>22.652999999999999</v>
      </c>
      <c r="N1760" s="185">
        <v>32.136000000000003</v>
      </c>
      <c r="O1760" s="185"/>
      <c r="P1760" s="185"/>
      <c r="Q1760" s="185">
        <v>26.9511</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1422</v>
      </c>
      <c r="B1761" s="181" t="s">
        <v>1450</v>
      </c>
      <c r="C1761" s="181">
        <v>147920</v>
      </c>
      <c r="D1761" s="184">
        <v>44579</v>
      </c>
      <c r="E1761" s="185">
        <v>15.155099999999999</v>
      </c>
      <c r="F1761" s="185">
        <v>-1.7586999999999999</v>
      </c>
      <c r="G1761" s="185">
        <v>-1.2845</v>
      </c>
      <c r="H1761" s="185">
        <v>0.27589999999999998</v>
      </c>
      <c r="I1761" s="185">
        <v>0.1024</v>
      </c>
      <c r="J1761" s="185">
        <v>1.6555</v>
      </c>
      <c r="K1761" s="185">
        <v>-8.6463999999999999</v>
      </c>
      <c r="L1761" s="185">
        <v>-5.2912999999999997</v>
      </c>
      <c r="M1761" s="185">
        <v>20.585799999999999</v>
      </c>
      <c r="N1761" s="185">
        <v>29.235800000000001</v>
      </c>
      <c r="O1761" s="185"/>
      <c r="P1761" s="185"/>
      <c r="Q1761" s="185">
        <v>24.1693</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1422</v>
      </c>
      <c r="B1762" s="181" t="s">
        <v>1451</v>
      </c>
      <c r="C1762" s="181">
        <v>102875</v>
      </c>
      <c r="D1762" s="184">
        <v>44579</v>
      </c>
      <c r="E1762" s="185">
        <v>172.56700000000001</v>
      </c>
      <c r="F1762" s="185">
        <v>-0.94030000000000002</v>
      </c>
      <c r="G1762" s="185">
        <v>-0.60709999999999997</v>
      </c>
      <c r="H1762" s="185">
        <v>0.61750000000000005</v>
      </c>
      <c r="I1762" s="185">
        <v>1.7170000000000001</v>
      </c>
      <c r="J1762" s="185">
        <v>4.4462000000000002</v>
      </c>
      <c r="K1762" s="185">
        <v>1.3098000000000001</v>
      </c>
      <c r="L1762" s="185">
        <v>17.606100000000001</v>
      </c>
      <c r="M1762" s="185">
        <v>44.449800000000003</v>
      </c>
      <c r="N1762" s="185">
        <v>70.342299999999994</v>
      </c>
      <c r="O1762" s="185">
        <v>35.868699999999997</v>
      </c>
      <c r="P1762" s="185">
        <v>22.878900000000002</v>
      </c>
      <c r="Q1762" s="185">
        <v>18.345400000000001</v>
      </c>
      <c r="R1762" s="185">
        <v>48.522100000000002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1422</v>
      </c>
      <c r="B1763" s="181" t="s">
        <v>1452</v>
      </c>
      <c r="C1763" s="181">
        <v>120164</v>
      </c>
      <c r="D1763" s="184">
        <v>44579</v>
      </c>
      <c r="E1763" s="185">
        <v>193.86799999999999</v>
      </c>
      <c r="F1763" s="185">
        <v>-0.93610000000000004</v>
      </c>
      <c r="G1763" s="185">
        <v>-0.5917</v>
      </c>
      <c r="H1763" s="185">
        <v>0.64529999999999998</v>
      </c>
      <c r="I1763" s="185">
        <v>1.7733000000000001</v>
      </c>
      <c r="J1763" s="185">
        <v>4.5792999999999999</v>
      </c>
      <c r="K1763" s="185">
        <v>1.6819999999999999</v>
      </c>
      <c r="L1763" s="185">
        <v>18.485299999999999</v>
      </c>
      <c r="M1763" s="185">
        <v>46.054200000000002</v>
      </c>
      <c r="N1763" s="185">
        <v>72.858699999999999</v>
      </c>
      <c r="O1763" s="185">
        <v>37.829599999999999</v>
      </c>
      <c r="P1763" s="185">
        <v>24.605799999999999</v>
      </c>
      <c r="Q1763" s="185">
        <v>22.702000000000002</v>
      </c>
      <c r="R1763" s="185">
        <v>50.691499999999998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1422</v>
      </c>
      <c r="B1764" s="181" t="s">
        <v>1453</v>
      </c>
      <c r="C1764" s="181">
        <v>129220</v>
      </c>
      <c r="D1764" s="184">
        <v>44579</v>
      </c>
      <c r="E1764" s="185">
        <v>52.322000000000003</v>
      </c>
      <c r="F1764" s="185">
        <v>-1.6282000000000001</v>
      </c>
      <c r="G1764" s="185">
        <v>-0.9466</v>
      </c>
      <c r="H1764" s="185">
        <v>0.52839999999999998</v>
      </c>
      <c r="I1764" s="185">
        <v>2.1894</v>
      </c>
      <c r="J1764" s="185">
        <v>9.5817999999999994</v>
      </c>
      <c r="K1764" s="185">
        <v>6.0975000000000001</v>
      </c>
      <c r="L1764" s="185">
        <v>23.645900000000001</v>
      </c>
      <c r="M1764" s="185">
        <v>59.698399999999999</v>
      </c>
      <c r="N1764" s="185">
        <v>84.031499999999994</v>
      </c>
      <c r="O1764" s="185">
        <v>27.560600000000001</v>
      </c>
      <c r="P1764" s="185">
        <v>22.669499999999999</v>
      </c>
      <c r="Q1764" s="185">
        <v>23.999199999999998</v>
      </c>
      <c r="R1764" s="185">
        <v>43.2393</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1422</v>
      </c>
      <c r="B1765" s="181" t="s">
        <v>1454</v>
      </c>
      <c r="C1765" s="181">
        <v>129223</v>
      </c>
      <c r="D1765" s="184">
        <v>44579</v>
      </c>
      <c r="E1765" s="185">
        <v>48.823999999999998</v>
      </c>
      <c r="F1765" s="185">
        <v>-1.6318999999999999</v>
      </c>
      <c r="G1765" s="185">
        <v>-0.95750000000000002</v>
      </c>
      <c r="H1765" s="185">
        <v>0.50639999999999996</v>
      </c>
      <c r="I1765" s="185">
        <v>2.1465000000000001</v>
      </c>
      <c r="J1765" s="185">
        <v>9.4733000000000001</v>
      </c>
      <c r="K1765" s="185">
        <v>5.8033000000000001</v>
      </c>
      <c r="L1765" s="185">
        <v>22.960699999999999</v>
      </c>
      <c r="M1765" s="185">
        <v>58.396099999999997</v>
      </c>
      <c r="N1765" s="185">
        <v>82.084000000000003</v>
      </c>
      <c r="O1765" s="185">
        <v>26.1448</v>
      </c>
      <c r="P1765" s="185">
        <v>21.4392</v>
      </c>
      <c r="Q1765" s="185">
        <v>22.8889</v>
      </c>
      <c r="R1765" s="185">
        <v>41.6875</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1422</v>
      </c>
      <c r="B1766" s="181" t="s">
        <v>1455</v>
      </c>
      <c r="C1766" s="181">
        <v>113177</v>
      </c>
      <c r="D1766" s="184">
        <v>44579</v>
      </c>
      <c r="E1766" s="185">
        <v>90.947699999999998</v>
      </c>
      <c r="F1766" s="185">
        <v>-1.9438</v>
      </c>
      <c r="G1766" s="185">
        <v>-1.1748000000000001</v>
      </c>
      <c r="H1766" s="185">
        <v>0.62209999999999999</v>
      </c>
      <c r="I1766" s="185">
        <v>1.9038999999999999</v>
      </c>
      <c r="J1766" s="185">
        <v>8.8056000000000001</v>
      </c>
      <c r="K1766" s="185">
        <v>5.1490999999999998</v>
      </c>
      <c r="L1766" s="185">
        <v>19.1084</v>
      </c>
      <c r="M1766" s="185">
        <v>52.363199999999999</v>
      </c>
      <c r="N1766" s="185">
        <v>78.574299999999994</v>
      </c>
      <c r="O1766" s="185">
        <v>32.294199999999996</v>
      </c>
      <c r="P1766" s="185">
        <v>23.796099999999999</v>
      </c>
      <c r="Q1766" s="185">
        <v>21.475999999999999</v>
      </c>
      <c r="R1766" s="185">
        <v>47.513599999999997</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1422</v>
      </c>
      <c r="B1767" s="181" t="s">
        <v>1456</v>
      </c>
      <c r="C1767" s="181">
        <v>118778</v>
      </c>
      <c r="D1767" s="184">
        <v>44579</v>
      </c>
      <c r="E1767" s="185">
        <v>98.982900000000001</v>
      </c>
      <c r="F1767" s="185">
        <v>-1.9412</v>
      </c>
      <c r="G1767" s="185">
        <v>-1.1648000000000001</v>
      </c>
      <c r="H1767" s="185">
        <v>0.63870000000000005</v>
      </c>
      <c r="I1767" s="185">
        <v>1.9353</v>
      </c>
      <c r="J1767" s="185">
        <v>8.8850999999999996</v>
      </c>
      <c r="K1767" s="185">
        <v>5.38</v>
      </c>
      <c r="L1767" s="185">
        <v>19.6372</v>
      </c>
      <c r="M1767" s="185">
        <v>53.366700000000002</v>
      </c>
      <c r="N1767" s="185">
        <v>80.134299999999996</v>
      </c>
      <c r="O1767" s="185">
        <v>33.462600000000002</v>
      </c>
      <c r="P1767" s="185">
        <v>25.046700000000001</v>
      </c>
      <c r="Q1767" s="185">
        <v>27.478899999999999</v>
      </c>
      <c r="R1767" s="185">
        <v>48.792099999999998</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1422</v>
      </c>
      <c r="B1768" s="181" t="s">
        <v>1457</v>
      </c>
      <c r="C1768" s="181">
        <v>147131</v>
      </c>
      <c r="D1768" s="184"/>
      <c r="E1768" s="185"/>
      <c r="F1768" s="185"/>
      <c r="G1768" s="185"/>
      <c r="H1768" s="185"/>
      <c r="I1768" s="185"/>
      <c r="J1768" s="185"/>
      <c r="K1768" s="185"/>
      <c r="L1768" s="185"/>
      <c r="M1768" s="185"/>
      <c r="N1768" s="185"/>
      <c r="O1768" s="185"/>
      <c r="P1768" s="185"/>
      <c r="Q1768" s="185"/>
      <c r="R1768" s="185"/>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1422</v>
      </c>
      <c r="B1769" s="181" t="s">
        <v>1458</v>
      </c>
      <c r="C1769" s="181">
        <v>147129</v>
      </c>
      <c r="D1769" s="184"/>
      <c r="E1769" s="185"/>
      <c r="F1769" s="185"/>
      <c r="G1769" s="185"/>
      <c r="H1769" s="185"/>
      <c r="I1769" s="185"/>
      <c r="J1769" s="185"/>
      <c r="K1769" s="185"/>
      <c r="L1769" s="185"/>
      <c r="M1769" s="185"/>
      <c r="N1769" s="185"/>
      <c r="O1769" s="185"/>
      <c r="P1769" s="185"/>
      <c r="Q1769" s="185"/>
      <c r="R1769" s="185"/>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1422</v>
      </c>
      <c r="B1770" s="181" t="s">
        <v>1459</v>
      </c>
      <c r="C1770" s="181">
        <v>100177</v>
      </c>
      <c r="D1770" s="184">
        <v>44579</v>
      </c>
      <c r="E1770" s="185">
        <v>158.60487119849299</v>
      </c>
      <c r="F1770" s="185">
        <v>-1.9034</v>
      </c>
      <c r="G1770" s="185">
        <v>-1.2061999999999999</v>
      </c>
      <c r="H1770" s="185">
        <v>0.56169999999999998</v>
      </c>
      <c r="I1770" s="185">
        <v>4.3494999999999999</v>
      </c>
      <c r="J1770" s="185">
        <v>9.8655000000000008</v>
      </c>
      <c r="K1770" s="185">
        <v>1.0103</v>
      </c>
      <c r="L1770" s="185">
        <v>14.995799999999999</v>
      </c>
      <c r="M1770" s="185">
        <v>57.302</v>
      </c>
      <c r="N1770" s="185">
        <v>91.389399999999995</v>
      </c>
      <c r="O1770" s="185">
        <v>39.379199999999997</v>
      </c>
      <c r="P1770" s="185">
        <v>23.648800000000001</v>
      </c>
      <c r="Q1770" s="185">
        <v>11.5558</v>
      </c>
      <c r="R1770" s="185">
        <v>79.831299999999999</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1422</v>
      </c>
      <c r="B1771" s="181" t="s">
        <v>1460</v>
      </c>
      <c r="C1771" s="181">
        <v>120828</v>
      </c>
      <c r="D1771" s="184">
        <v>44579</v>
      </c>
      <c r="E1771" s="185">
        <v>147.28890000000001</v>
      </c>
      <c r="F1771" s="185">
        <v>-1.8987000000000001</v>
      </c>
      <c r="G1771" s="185">
        <v>-1.1873</v>
      </c>
      <c r="H1771" s="185">
        <v>0.5958</v>
      </c>
      <c r="I1771" s="185">
        <v>4.4184999999999999</v>
      </c>
      <c r="J1771" s="185">
        <v>10.0364</v>
      </c>
      <c r="K1771" s="185">
        <v>1.4701</v>
      </c>
      <c r="L1771" s="185">
        <v>16.072199999999999</v>
      </c>
      <c r="M1771" s="185">
        <v>59.582000000000001</v>
      </c>
      <c r="N1771" s="185">
        <v>95.139700000000005</v>
      </c>
      <c r="O1771" s="185">
        <v>40.722700000000003</v>
      </c>
      <c r="P1771" s="185">
        <v>24.491399999999999</v>
      </c>
      <c r="Q1771" s="185">
        <v>17.573499999999999</v>
      </c>
      <c r="R1771" s="185">
        <v>82.182599999999994</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1422</v>
      </c>
      <c r="B1772" s="181" t="s">
        <v>1461</v>
      </c>
      <c r="C1772" s="181">
        <v>125497</v>
      </c>
      <c r="D1772" s="184">
        <v>44579</v>
      </c>
      <c r="E1772" s="185">
        <v>120.3738</v>
      </c>
      <c r="F1772" s="185">
        <v>-1.2431000000000001</v>
      </c>
      <c r="G1772" s="185">
        <v>-0.93869999999999998</v>
      </c>
      <c r="H1772" s="185">
        <v>0.97440000000000004</v>
      </c>
      <c r="I1772" s="185">
        <v>2.0171000000000001</v>
      </c>
      <c r="J1772" s="185">
        <v>5.2050999999999998</v>
      </c>
      <c r="K1772" s="185">
        <v>2.4264000000000001</v>
      </c>
      <c r="L1772" s="185">
        <v>14.6511</v>
      </c>
      <c r="M1772" s="185">
        <v>37.745100000000001</v>
      </c>
      <c r="N1772" s="185">
        <v>51.527799999999999</v>
      </c>
      <c r="O1772" s="185">
        <v>31.356000000000002</v>
      </c>
      <c r="P1772" s="185">
        <v>25.363900000000001</v>
      </c>
      <c r="Q1772" s="185">
        <v>28.114999999999998</v>
      </c>
      <c r="R1772" s="185">
        <v>40.465699999999998</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1422</v>
      </c>
      <c r="B1773" s="181" t="s">
        <v>1462</v>
      </c>
      <c r="C1773" s="181">
        <v>125494</v>
      </c>
      <c r="D1773" s="184">
        <v>44579</v>
      </c>
      <c r="E1773" s="185">
        <v>108.8776</v>
      </c>
      <c r="F1773" s="185">
        <v>-1.2456</v>
      </c>
      <c r="G1773" s="185">
        <v>-0.94950000000000001</v>
      </c>
      <c r="H1773" s="185">
        <v>0.95499999999999996</v>
      </c>
      <c r="I1773" s="185">
        <v>1.9775</v>
      </c>
      <c r="J1773" s="185">
        <v>5.1144999999999996</v>
      </c>
      <c r="K1773" s="185">
        <v>2.1787999999999998</v>
      </c>
      <c r="L1773" s="185">
        <v>14.083</v>
      </c>
      <c r="M1773" s="185">
        <v>36.671900000000001</v>
      </c>
      <c r="N1773" s="185">
        <v>49.9617</v>
      </c>
      <c r="O1773" s="185">
        <v>29.876000000000001</v>
      </c>
      <c r="P1773" s="185">
        <v>23.962499999999999</v>
      </c>
      <c r="Q1773" s="185">
        <v>21.295999999999999</v>
      </c>
      <c r="R1773" s="185">
        <v>38.942799999999998</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1422</v>
      </c>
      <c r="B1774" s="181" t="s">
        <v>1463</v>
      </c>
      <c r="C1774" s="181">
        <v>100795</v>
      </c>
      <c r="D1774" s="184">
        <v>44579</v>
      </c>
      <c r="E1774" s="185">
        <v>156.79089999999999</v>
      </c>
      <c r="F1774" s="185">
        <v>-1.5557000000000001</v>
      </c>
      <c r="G1774" s="185">
        <v>-0.87460000000000004</v>
      </c>
      <c r="H1774" s="185">
        <v>-0.11609999999999999</v>
      </c>
      <c r="I1774" s="185">
        <v>0.57299999999999995</v>
      </c>
      <c r="J1774" s="185">
        <v>6.2771999999999997</v>
      </c>
      <c r="K1774" s="185">
        <v>0.94110000000000005</v>
      </c>
      <c r="L1774" s="185">
        <v>15.0001</v>
      </c>
      <c r="M1774" s="185">
        <v>44.910800000000002</v>
      </c>
      <c r="N1774" s="185">
        <v>63.762300000000003</v>
      </c>
      <c r="O1774" s="185">
        <v>25.336400000000001</v>
      </c>
      <c r="P1774" s="185">
        <v>15.275700000000001</v>
      </c>
      <c r="Q1774" s="185">
        <v>17.648399999999999</v>
      </c>
      <c r="R1774" s="185">
        <v>38.2637</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1422</v>
      </c>
      <c r="B1775" s="181" t="s">
        <v>1464</v>
      </c>
      <c r="C1775" s="181">
        <v>119589</v>
      </c>
      <c r="D1775" s="184">
        <v>44579</v>
      </c>
      <c r="E1775" s="185">
        <v>166.83170000000001</v>
      </c>
      <c r="F1775" s="185">
        <v>-1.5525</v>
      </c>
      <c r="G1775" s="185">
        <v>-0.86140000000000005</v>
      </c>
      <c r="H1775" s="185">
        <v>-9.2799999999999994E-2</v>
      </c>
      <c r="I1775" s="185">
        <v>0.61870000000000003</v>
      </c>
      <c r="J1775" s="185">
        <v>6.3811999999999998</v>
      </c>
      <c r="K1775" s="185">
        <v>1.2075</v>
      </c>
      <c r="L1775" s="185">
        <v>15.601599999999999</v>
      </c>
      <c r="M1775" s="185">
        <v>46.039000000000001</v>
      </c>
      <c r="N1775" s="185">
        <v>65.437200000000004</v>
      </c>
      <c r="O1775" s="185">
        <v>26.569700000000001</v>
      </c>
      <c r="P1775" s="185">
        <v>16.303699999999999</v>
      </c>
      <c r="Q1775" s="185">
        <v>19.0152</v>
      </c>
      <c r="R1775" s="185">
        <v>39.640799999999999</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1422</v>
      </c>
      <c r="B1776" s="181" t="s">
        <v>1465</v>
      </c>
      <c r="C1776" s="181">
        <v>145206</v>
      </c>
      <c r="D1776" s="184">
        <v>44579</v>
      </c>
      <c r="E1776" s="185">
        <v>23.9986</v>
      </c>
      <c r="F1776" s="185">
        <v>-1.4107000000000001</v>
      </c>
      <c r="G1776" s="185">
        <v>-0.90839999999999999</v>
      </c>
      <c r="H1776" s="185">
        <v>-2.7900000000000001E-2</v>
      </c>
      <c r="I1776" s="185">
        <v>0.77049999999999996</v>
      </c>
      <c r="J1776" s="185">
        <v>5.6439000000000004</v>
      </c>
      <c r="K1776" s="185">
        <v>3.1598999999999999</v>
      </c>
      <c r="L1776" s="185">
        <v>15.536199999999999</v>
      </c>
      <c r="M1776" s="185">
        <v>50.546399999999998</v>
      </c>
      <c r="N1776" s="185">
        <v>77.851699999999994</v>
      </c>
      <c r="O1776" s="185">
        <v>32.629899999999999</v>
      </c>
      <c r="P1776" s="185"/>
      <c r="Q1776" s="185">
        <v>31.6191</v>
      </c>
      <c r="R1776" s="185">
        <v>44.267400000000002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1422</v>
      </c>
      <c r="B1777" s="181" t="s">
        <v>1466</v>
      </c>
      <c r="C1777" s="181">
        <v>145208</v>
      </c>
      <c r="D1777" s="184">
        <v>44579</v>
      </c>
      <c r="E1777" s="185">
        <v>22.5944</v>
      </c>
      <c r="F1777" s="185">
        <v>-1.4172</v>
      </c>
      <c r="G1777" s="185">
        <v>-0.92959999999999998</v>
      </c>
      <c r="H1777" s="185">
        <v>-6.4600000000000005E-2</v>
      </c>
      <c r="I1777" s="185">
        <v>0.69840000000000002</v>
      </c>
      <c r="J1777" s="185">
        <v>5.4694000000000003</v>
      </c>
      <c r="K1777" s="185">
        <v>2.6808000000000001</v>
      </c>
      <c r="L1777" s="185">
        <v>14.471</v>
      </c>
      <c r="M1777" s="185">
        <v>48.502800000000001</v>
      </c>
      <c r="N1777" s="185">
        <v>74.681899999999999</v>
      </c>
      <c r="O1777" s="185">
        <v>30.186</v>
      </c>
      <c r="P1777" s="185"/>
      <c r="Q1777" s="185">
        <v>29.151900000000001</v>
      </c>
      <c r="R1777" s="185">
        <v>41.686399999999999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1422</v>
      </c>
      <c r="B1778" s="181" t="s">
        <v>1467</v>
      </c>
      <c r="C1778" s="181">
        <v>129649</v>
      </c>
      <c r="D1778" s="184">
        <v>44579</v>
      </c>
      <c r="E1778" s="185">
        <v>32.71</v>
      </c>
      <c r="F1778" s="185">
        <v>-1.5945</v>
      </c>
      <c r="G1778" s="185">
        <v>-0.57750000000000001</v>
      </c>
      <c r="H1778" s="185">
        <v>0.27589999999999998</v>
      </c>
      <c r="I1778" s="185">
        <v>2.3466999999999998</v>
      </c>
      <c r="J1778" s="185">
        <v>7.8470000000000004</v>
      </c>
      <c r="K1778" s="185">
        <v>3.3491</v>
      </c>
      <c r="L1778" s="185">
        <v>13.340299999999999</v>
      </c>
      <c r="M1778" s="185">
        <v>44.991100000000003</v>
      </c>
      <c r="N1778" s="185">
        <v>66.6327</v>
      </c>
      <c r="O1778" s="185">
        <v>32.722799999999999</v>
      </c>
      <c r="P1778" s="185">
        <v>20.4969</v>
      </c>
      <c r="Q1778" s="185">
        <v>16.842099999999999</v>
      </c>
      <c r="R1778" s="185">
        <v>43.922600000000003</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1422</v>
      </c>
      <c r="B1779" s="181" t="s">
        <v>1468</v>
      </c>
      <c r="C1779" s="181">
        <v>129647</v>
      </c>
      <c r="D1779" s="184">
        <v>44579</v>
      </c>
      <c r="E1779" s="185">
        <v>30.81</v>
      </c>
      <c r="F1779" s="185">
        <v>-1.5969</v>
      </c>
      <c r="G1779" s="185">
        <v>-0.58079999999999998</v>
      </c>
      <c r="H1779" s="185">
        <v>0.26029999999999998</v>
      </c>
      <c r="I1779" s="185">
        <v>2.3248000000000002</v>
      </c>
      <c r="J1779" s="185">
        <v>7.7649999999999997</v>
      </c>
      <c r="K1779" s="185">
        <v>3.1469999999999998</v>
      </c>
      <c r="L1779" s="185">
        <v>12.9399</v>
      </c>
      <c r="M1779" s="185">
        <v>44.174100000000003</v>
      </c>
      <c r="N1779" s="185">
        <v>65.378399999999999</v>
      </c>
      <c r="O1779" s="185">
        <v>31.821999999999999</v>
      </c>
      <c r="P1779" s="185">
        <v>19.607800000000001</v>
      </c>
      <c r="Q1779" s="185">
        <v>15.927300000000001</v>
      </c>
      <c r="R1779" s="185">
        <v>42.892299999999999</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1422</v>
      </c>
      <c r="B1780" s="181" t="s">
        <v>1919</v>
      </c>
      <c r="C1780" s="181">
        <v>148618</v>
      </c>
      <c r="D1780" s="184">
        <v>44579</v>
      </c>
      <c r="E1780" s="185">
        <v>16.4755</v>
      </c>
      <c r="F1780" s="185">
        <v>-1.6875</v>
      </c>
      <c r="G1780" s="185">
        <v>-1.0445</v>
      </c>
      <c r="H1780" s="185">
        <v>0.48060000000000003</v>
      </c>
      <c r="I1780" s="185">
        <v>1.5846</v>
      </c>
      <c r="J1780" s="185">
        <v>6.2572000000000001</v>
      </c>
      <c r="K1780" s="185">
        <v>5.8844000000000003</v>
      </c>
      <c r="L1780" s="185">
        <v>18.180199999999999</v>
      </c>
      <c r="M1780" s="185">
        <v>47.574399999999997</v>
      </c>
      <c r="N1780" s="185">
        <v>64.390100000000004</v>
      </c>
      <c r="O1780" s="185"/>
      <c r="P1780" s="185"/>
      <c r="Q1780" s="185">
        <v>59.185400000000001</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1422</v>
      </c>
      <c r="B1781" s="181" t="s">
        <v>1920</v>
      </c>
      <c r="C1781" s="181">
        <v>148617</v>
      </c>
      <c r="D1781" s="184">
        <v>44579</v>
      </c>
      <c r="E1781" s="185">
        <v>16.1236</v>
      </c>
      <c r="F1781" s="185">
        <v>-1.6932</v>
      </c>
      <c r="G1781" s="185">
        <v>-1.0658000000000001</v>
      </c>
      <c r="H1781" s="185">
        <v>0.44230000000000003</v>
      </c>
      <c r="I1781" s="185">
        <v>1.5078</v>
      </c>
      <c r="J1781" s="185">
        <v>6.0707000000000004</v>
      </c>
      <c r="K1781" s="185">
        <v>5.3437999999999999</v>
      </c>
      <c r="L1781" s="185">
        <v>16.969100000000001</v>
      </c>
      <c r="M1781" s="185">
        <v>45.389899999999997</v>
      </c>
      <c r="N1781" s="185">
        <v>61.12</v>
      </c>
      <c r="O1781" s="185"/>
      <c r="P1781" s="185"/>
      <c r="Q1781" s="185">
        <v>56.017200000000003</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-1.49674347826087</v>
      </c>
      <c r="G1782" s="187">
        <v>-0.95359782608695665</v>
      </c>
      <c r="H1782" s="187">
        <v>0.46369565217391301</v>
      </c>
      <c r="I1782" s="187">
        <v>1.6381065217391306</v>
      </c>
      <c r="J1782" s="187">
        <v>6.3953652173913031</v>
      </c>
      <c r="K1782" s="187">
        <v>1.7376043478260872</v>
      </c>
      <c r="L1782" s="187">
        <v>14.938497826086953</v>
      </c>
      <c r="M1782" s="187">
        <v>46.48264347826089</v>
      </c>
      <c r="N1782" s="187">
        <v>66.47059130434782</v>
      </c>
      <c r="O1782" s="187">
        <v>30.332513888888894</v>
      </c>
      <c r="P1782" s="187">
        <v>20.435707142857147</v>
      </c>
      <c r="Q1782" s="187">
        <v>26.380897826086958</v>
      </c>
      <c r="R1782" s="187">
        <v>44.963387499999996</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-1.5239</v>
      </c>
      <c r="G1783" s="187">
        <v>-0.95750000000000002</v>
      </c>
      <c r="H1783" s="187">
        <v>0.51739999999999997</v>
      </c>
      <c r="I1783" s="187">
        <v>1.6151500000000001</v>
      </c>
      <c r="J1783" s="187">
        <v>6.3344500000000004</v>
      </c>
      <c r="K1783" s="187">
        <v>2.2703499999999996</v>
      </c>
      <c r="L1783" s="187">
        <v>15.568899999999999</v>
      </c>
      <c r="M1783" s="187">
        <v>46.602350000000001</v>
      </c>
      <c r="N1783" s="187">
        <v>66.717999999999989</v>
      </c>
      <c r="O1783" s="187">
        <v>30.82085</v>
      </c>
      <c r="P1783" s="187">
        <v>20.670200000000001</v>
      </c>
      <c r="Q1783" s="187">
        <v>22.795450000000002</v>
      </c>
      <c r="R1783" s="187">
        <v>41.803349999999995</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1921</v>
      </c>
      <c r="C1786" s="181">
        <v>148637</v>
      </c>
      <c r="D1786" s="184">
        <v>44579</v>
      </c>
      <c r="E1786" s="185">
        <v>14.25</v>
      </c>
      <c r="F1786" s="185">
        <v>-1.6563000000000001</v>
      </c>
      <c r="G1786" s="185">
        <v>-1.5884</v>
      </c>
      <c r="H1786" s="185">
        <v>-0.76600000000000001</v>
      </c>
      <c r="I1786" s="185">
        <v>-0.55830000000000002</v>
      </c>
      <c r="J1786" s="185">
        <v>4.0906000000000002</v>
      </c>
      <c r="K1786" s="185">
        <v>-0.97289999999999999</v>
      </c>
      <c r="L1786" s="185">
        <v>19.848600000000001</v>
      </c>
      <c r="M1786" s="185">
        <v>36.625100000000003</v>
      </c>
      <c r="N1786" s="185">
        <v>40.394100000000002</v>
      </c>
      <c r="O1786" s="185"/>
      <c r="P1786" s="185"/>
      <c r="Q1786" s="185">
        <v>39.301200000000001</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1922</v>
      </c>
      <c r="C1787" s="181">
        <v>148635</v>
      </c>
      <c r="D1787" s="184">
        <v>44579</v>
      </c>
      <c r="E1787" s="185">
        <v>13.96</v>
      </c>
      <c r="F1787" s="185">
        <v>-1.6900999999999999</v>
      </c>
      <c r="G1787" s="185">
        <v>-1.6209</v>
      </c>
      <c r="H1787" s="185">
        <v>-0.78180000000000005</v>
      </c>
      <c r="I1787" s="185">
        <v>-0.64059999999999995</v>
      </c>
      <c r="J1787" s="185">
        <v>3.9464000000000001</v>
      </c>
      <c r="K1787" s="185">
        <v>-1.482</v>
      </c>
      <c r="L1787" s="185">
        <v>18.7075</v>
      </c>
      <c r="M1787" s="185">
        <v>34.619100000000003</v>
      </c>
      <c r="N1787" s="185">
        <v>37.808500000000002</v>
      </c>
      <c r="O1787" s="185"/>
      <c r="P1787" s="185"/>
      <c r="Q1787" s="185">
        <v>36.646299999999997</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44579</v>
      </c>
      <c r="E1788" s="185">
        <v>17.13</v>
      </c>
      <c r="F1788" s="185">
        <v>-0.69569999999999999</v>
      </c>
      <c r="G1788" s="185">
        <v>-0.46479999999999999</v>
      </c>
      <c r="H1788" s="185">
        <v>-0.9254</v>
      </c>
      <c r="I1788" s="185">
        <v>-2.1701999999999999</v>
      </c>
      <c r="J1788" s="185">
        <v>0.94279999999999997</v>
      </c>
      <c r="K1788" s="185">
        <v>-3.8721000000000001</v>
      </c>
      <c r="L1788" s="185">
        <v>12.034000000000001</v>
      </c>
      <c r="M1788" s="185">
        <v>21.317299999999999</v>
      </c>
      <c r="N1788" s="185">
        <v>25.678699999999999</v>
      </c>
      <c r="O1788" s="185"/>
      <c r="P1788" s="185"/>
      <c r="Q1788" s="185">
        <v>32.084499999999998</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44579</v>
      </c>
      <c r="E1789" s="185">
        <v>16.600000000000001</v>
      </c>
      <c r="F1789" s="185">
        <v>-0.7177</v>
      </c>
      <c r="G1789" s="185">
        <v>-0.47960000000000003</v>
      </c>
      <c r="H1789" s="185">
        <v>-0.95469999999999999</v>
      </c>
      <c r="I1789" s="185">
        <v>-2.2378999999999998</v>
      </c>
      <c r="J1789" s="185">
        <v>0.7893</v>
      </c>
      <c r="K1789" s="185">
        <v>-4.2675999999999998</v>
      </c>
      <c r="L1789" s="185">
        <v>11.1111</v>
      </c>
      <c r="M1789" s="185">
        <v>19.769100000000002</v>
      </c>
      <c r="N1789" s="185">
        <v>23.696000000000002</v>
      </c>
      <c r="O1789" s="185"/>
      <c r="P1789" s="185"/>
      <c r="Q1789" s="185">
        <v>29.9557</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1923</v>
      </c>
      <c r="C1790" s="181">
        <v>148517</v>
      </c>
      <c r="D1790" s="184">
        <v>44579</v>
      </c>
      <c r="E1790" s="185">
        <v>13.9</v>
      </c>
      <c r="F1790" s="185">
        <v>-0.99719999999999998</v>
      </c>
      <c r="G1790" s="185">
        <v>-0.21540000000000001</v>
      </c>
      <c r="H1790" s="185">
        <v>7.1999999999999995E-2</v>
      </c>
      <c r="I1790" s="185">
        <v>-0.42980000000000002</v>
      </c>
      <c r="J1790" s="185">
        <v>1.9061999999999999</v>
      </c>
      <c r="K1790" s="185">
        <v>-3.2033</v>
      </c>
      <c r="L1790" s="185">
        <v>5.8643999999999998</v>
      </c>
      <c r="M1790" s="185">
        <v>18.297899999999998</v>
      </c>
      <c r="N1790" s="185">
        <v>20.2422</v>
      </c>
      <c r="O1790" s="185"/>
      <c r="P1790" s="185"/>
      <c r="Q1790" s="185">
        <v>29.425000000000001</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1924</v>
      </c>
      <c r="C1791" s="181">
        <v>148516</v>
      </c>
      <c r="D1791" s="184">
        <v>44579</v>
      </c>
      <c r="E1791" s="185">
        <v>14.19</v>
      </c>
      <c r="F1791" s="185">
        <v>-0.90780000000000005</v>
      </c>
      <c r="G1791" s="185">
        <v>-0.14069999999999999</v>
      </c>
      <c r="H1791" s="185">
        <v>0.1411</v>
      </c>
      <c r="I1791" s="185">
        <v>-0.35110000000000002</v>
      </c>
      <c r="J1791" s="185">
        <v>2.0863</v>
      </c>
      <c r="K1791" s="185">
        <v>-2.8081999999999998</v>
      </c>
      <c r="L1791" s="185">
        <v>6.6917</v>
      </c>
      <c r="M1791" s="185">
        <v>19.7468</v>
      </c>
      <c r="N1791" s="185">
        <v>22.117000000000001</v>
      </c>
      <c r="O1791" s="185"/>
      <c r="P1791" s="185"/>
      <c r="Q1791" s="185">
        <v>31.5352</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1925</v>
      </c>
      <c r="C1792" s="181">
        <v>148751</v>
      </c>
      <c r="D1792" s="184">
        <v>44579</v>
      </c>
      <c r="E1792" s="185">
        <v>13.86</v>
      </c>
      <c r="F1792" s="185">
        <v>-0.71630000000000005</v>
      </c>
      <c r="G1792" s="185">
        <v>-0.35949999999999999</v>
      </c>
      <c r="H1792" s="185">
        <v>7.22E-2</v>
      </c>
      <c r="I1792" s="185">
        <v>1.0941000000000001</v>
      </c>
      <c r="J1792" s="185">
        <v>5.4794999999999998</v>
      </c>
      <c r="K1792" s="185">
        <v>-0.35949999999999999</v>
      </c>
      <c r="L1792" s="185">
        <v>17.857099999999999</v>
      </c>
      <c r="M1792" s="185">
        <v>39.576999999999998</v>
      </c>
      <c r="N1792" s="185"/>
      <c r="O1792" s="185"/>
      <c r="P1792" s="185"/>
      <c r="Q1792" s="185">
        <v>38.6</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1926</v>
      </c>
      <c r="C1793" s="181">
        <v>148753</v>
      </c>
      <c r="D1793" s="184">
        <v>44579</v>
      </c>
      <c r="E1793" s="185">
        <v>13.65</v>
      </c>
      <c r="F1793" s="185">
        <v>-0.72729999999999995</v>
      </c>
      <c r="G1793" s="185">
        <v>-0.43759999999999999</v>
      </c>
      <c r="H1793" s="185">
        <v>0</v>
      </c>
      <c r="I1793" s="185">
        <v>0.96150000000000002</v>
      </c>
      <c r="J1793" s="185">
        <v>5.3240999999999996</v>
      </c>
      <c r="K1793" s="185">
        <v>-0.7994</v>
      </c>
      <c r="L1793" s="185">
        <v>16.766500000000001</v>
      </c>
      <c r="M1793" s="185">
        <v>37.739699999999999</v>
      </c>
      <c r="N1793" s="185"/>
      <c r="O1793" s="185"/>
      <c r="P1793" s="185"/>
      <c r="Q1793" s="185">
        <v>36.5</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1927</v>
      </c>
      <c r="C1794" s="181">
        <v>148606</v>
      </c>
      <c r="D1794" s="184">
        <v>44579</v>
      </c>
      <c r="E1794" s="185">
        <v>12.901</v>
      </c>
      <c r="F1794" s="185">
        <v>-1.6016999999999999</v>
      </c>
      <c r="G1794" s="185">
        <v>-1.1645000000000001</v>
      </c>
      <c r="H1794" s="185">
        <v>-6.9699999999999998E-2</v>
      </c>
      <c r="I1794" s="185">
        <v>0.99419999999999997</v>
      </c>
      <c r="J1794" s="185">
        <v>5.8413000000000004</v>
      </c>
      <c r="K1794" s="185">
        <v>-0.92920000000000003</v>
      </c>
      <c r="L1794" s="185">
        <v>9.5998999999999999</v>
      </c>
      <c r="M1794" s="185">
        <v>21.215800000000002</v>
      </c>
      <c r="N1794" s="185">
        <v>27.279</v>
      </c>
      <c r="O1794" s="185"/>
      <c r="P1794" s="185"/>
      <c r="Q1794" s="185">
        <v>25.6631</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1928</v>
      </c>
      <c r="C1795" s="181">
        <v>148602</v>
      </c>
      <c r="D1795" s="184">
        <v>44579</v>
      </c>
      <c r="E1795" s="185">
        <v>12.654</v>
      </c>
      <c r="F1795" s="185">
        <v>-1.6094999999999999</v>
      </c>
      <c r="G1795" s="185">
        <v>-1.1792</v>
      </c>
      <c r="H1795" s="185">
        <v>-0.1026</v>
      </c>
      <c r="I1795" s="185">
        <v>0.93320000000000003</v>
      </c>
      <c r="J1795" s="185">
        <v>5.6966000000000001</v>
      </c>
      <c r="K1795" s="185">
        <v>-1.3487</v>
      </c>
      <c r="L1795" s="185">
        <v>8.6553000000000004</v>
      </c>
      <c r="M1795" s="185">
        <v>19.659600000000001</v>
      </c>
      <c r="N1795" s="185">
        <v>25.088999999999999</v>
      </c>
      <c r="O1795" s="185"/>
      <c r="P1795" s="185"/>
      <c r="Q1795" s="185">
        <v>23.503299999999999</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1929</v>
      </c>
      <c r="C1796" s="181">
        <v>148572</v>
      </c>
      <c r="D1796" s="184">
        <v>44579</v>
      </c>
      <c r="E1796" s="185">
        <v>30.777000000000001</v>
      </c>
      <c r="F1796" s="185">
        <v>-1.0863</v>
      </c>
      <c r="G1796" s="185">
        <v>-0.67769999999999997</v>
      </c>
      <c r="H1796" s="185">
        <v>0.54890000000000005</v>
      </c>
      <c r="I1796" s="185">
        <v>1.3201000000000001</v>
      </c>
      <c r="J1796" s="185">
        <v>6.1459000000000001</v>
      </c>
      <c r="K1796" s="185">
        <v>-1.2735000000000001</v>
      </c>
      <c r="L1796" s="185">
        <v>13.451000000000001</v>
      </c>
      <c r="M1796" s="185">
        <v>22.257100000000001</v>
      </c>
      <c r="N1796" s="185">
        <v>25.084299999999999</v>
      </c>
      <c r="O1796" s="185"/>
      <c r="P1796" s="185"/>
      <c r="Q1796" s="185">
        <v>31.765699999999999</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1930</v>
      </c>
      <c r="C1797" s="181">
        <v>148564</v>
      </c>
      <c r="D1797" s="184">
        <v>44579</v>
      </c>
      <c r="E1797" s="185">
        <v>20.409099999999999</v>
      </c>
      <c r="F1797" s="185">
        <v>-2.3767999999999998</v>
      </c>
      <c r="G1797" s="185">
        <v>-1.3786</v>
      </c>
      <c r="H1797" s="185">
        <v>1.2462</v>
      </c>
      <c r="I1797" s="185">
        <v>3.6211000000000002</v>
      </c>
      <c r="J1797" s="185">
        <v>6.0702999999999996</v>
      </c>
      <c r="K1797" s="185">
        <v>6.2409999999999997</v>
      </c>
      <c r="L1797" s="185">
        <v>23.112500000000001</v>
      </c>
      <c r="M1797" s="185">
        <v>47.4848</v>
      </c>
      <c r="N1797" s="185">
        <v>64.91</v>
      </c>
      <c r="O1797" s="185"/>
      <c r="P1797" s="185"/>
      <c r="Q1797" s="185">
        <v>80.9666</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1931</v>
      </c>
      <c r="C1798" s="181">
        <v>148560</v>
      </c>
      <c r="D1798" s="184">
        <v>44579</v>
      </c>
      <c r="E1798" s="185">
        <v>20.099</v>
      </c>
      <c r="F1798" s="185">
        <v>-2.3803999999999998</v>
      </c>
      <c r="G1798" s="185">
        <v>-1.4136</v>
      </c>
      <c r="H1798" s="185">
        <v>1.2029000000000001</v>
      </c>
      <c r="I1798" s="185">
        <v>3.5529000000000002</v>
      </c>
      <c r="J1798" s="185">
        <v>5.923</v>
      </c>
      <c r="K1798" s="185">
        <v>5.8784000000000001</v>
      </c>
      <c r="L1798" s="185">
        <v>22.319199999999999</v>
      </c>
      <c r="M1798" s="185">
        <v>46.1235</v>
      </c>
      <c r="N1798" s="185">
        <v>62.904499999999999</v>
      </c>
      <c r="O1798" s="185"/>
      <c r="P1798" s="185"/>
      <c r="Q1798" s="185">
        <v>78.677499999999995</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44579</v>
      </c>
      <c r="E1799" s="185">
        <v>17.690000000000001</v>
      </c>
      <c r="F1799" s="185">
        <v>-1.7222</v>
      </c>
      <c r="G1799" s="185">
        <v>-1.6129</v>
      </c>
      <c r="H1799" s="185">
        <v>-1.0073000000000001</v>
      </c>
      <c r="I1799" s="185">
        <v>-5.6500000000000002E-2</v>
      </c>
      <c r="J1799" s="185">
        <v>4.2427999999999999</v>
      </c>
      <c r="K1799" s="185">
        <v>-2.9622000000000002</v>
      </c>
      <c r="L1799" s="185">
        <v>9.6714000000000002</v>
      </c>
      <c r="M1799" s="185">
        <v>20.915900000000001</v>
      </c>
      <c r="N1799" s="185">
        <v>28.467700000000001</v>
      </c>
      <c r="O1799" s="185"/>
      <c r="P1799" s="185"/>
      <c r="Q1799" s="185">
        <v>25.365100000000002</v>
      </c>
      <c r="R1799" s="185">
        <v>26.7318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44579</v>
      </c>
      <c r="E1800" s="185">
        <v>17.399999999999999</v>
      </c>
      <c r="F1800" s="185">
        <v>-1.7504</v>
      </c>
      <c r="G1800" s="185">
        <v>-1.6393</v>
      </c>
      <c r="H1800" s="185">
        <v>-1.0239</v>
      </c>
      <c r="I1800" s="185">
        <v>-5.74E-2</v>
      </c>
      <c r="J1800" s="185">
        <v>4.1916000000000002</v>
      </c>
      <c r="K1800" s="185">
        <v>-3.1179999999999999</v>
      </c>
      <c r="L1800" s="185">
        <v>9.2279</v>
      </c>
      <c r="M1800" s="185">
        <v>20.248799999999999</v>
      </c>
      <c r="N1800" s="185">
        <v>27.4725</v>
      </c>
      <c r="O1800" s="185"/>
      <c r="P1800" s="185"/>
      <c r="Q1800" s="185">
        <v>24.546500000000002</v>
      </c>
      <c r="R1800" s="185">
        <v>25.8629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44579</v>
      </c>
      <c r="E1801" s="185">
        <v>185.1414</v>
      </c>
      <c r="F1801" s="185">
        <v>-1.1993</v>
      </c>
      <c r="G1801" s="185">
        <v>-0.77980000000000005</v>
      </c>
      <c r="H1801" s="185">
        <v>-3.0099999999999998E-2</v>
      </c>
      <c r="I1801" s="185">
        <v>0.8498</v>
      </c>
      <c r="J1801" s="185">
        <v>5.3041</v>
      </c>
      <c r="K1801" s="185">
        <v>-3.4099999999999998E-2</v>
      </c>
      <c r="L1801" s="185">
        <v>16.040800000000001</v>
      </c>
      <c r="M1801" s="185">
        <v>28.9072</v>
      </c>
      <c r="N1801" s="185">
        <v>31.889399999999998</v>
      </c>
      <c r="O1801" s="185">
        <v>21.329899999999999</v>
      </c>
      <c r="P1801" s="185">
        <v>17.909700000000001</v>
      </c>
      <c r="Q1801" s="185">
        <v>16.020900000000001</v>
      </c>
      <c r="R1801" s="185">
        <v>23.063099999999999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44579</v>
      </c>
      <c r="E1802" s="185">
        <v>762.27992617311702</v>
      </c>
      <c r="F1802" s="185">
        <v>-1.2012</v>
      </c>
      <c r="G1802" s="185">
        <v>-0.78810000000000002</v>
      </c>
      <c r="H1802" s="185">
        <v>-4.48E-2</v>
      </c>
      <c r="I1802" s="185">
        <v>0.81979999999999997</v>
      </c>
      <c r="J1802" s="185">
        <v>5.2321999999999997</v>
      </c>
      <c r="K1802" s="185">
        <v>-0.23280000000000001</v>
      </c>
      <c r="L1802" s="185">
        <v>15.583299999999999</v>
      </c>
      <c r="M1802" s="185">
        <v>28.1431</v>
      </c>
      <c r="N1802" s="185">
        <v>30.8444</v>
      </c>
      <c r="O1802" s="185">
        <v>20.421299999999999</v>
      </c>
      <c r="P1802" s="185">
        <v>16.926300000000001</v>
      </c>
      <c r="Q1802" s="185">
        <v>14.9687</v>
      </c>
      <c r="R1802" s="185">
        <v>22.098199999999999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-1.3550705882352942</v>
      </c>
      <c r="G1803" s="187">
        <v>-0.93768235294117641</v>
      </c>
      <c r="H1803" s="187">
        <v>-0.14252941176470588</v>
      </c>
      <c r="I1803" s="187">
        <v>0.4497000000000001</v>
      </c>
      <c r="J1803" s="187">
        <v>4.3066470588235299</v>
      </c>
      <c r="K1803" s="187">
        <v>-0.91435882352941189</v>
      </c>
      <c r="L1803" s="187">
        <v>13.914247058823531</v>
      </c>
      <c r="M1803" s="187">
        <v>28.391047058823531</v>
      </c>
      <c r="N1803" s="187">
        <v>32.925153333333334</v>
      </c>
      <c r="O1803" s="187">
        <v>20.875599999999999</v>
      </c>
      <c r="P1803" s="187">
        <v>17.417999999999999</v>
      </c>
      <c r="Q1803" s="187">
        <v>35.030900000000003</v>
      </c>
      <c r="R1803" s="187">
        <v>24.439</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-1.2012</v>
      </c>
      <c r="G1804" s="187">
        <v>-0.78810000000000002</v>
      </c>
      <c r="H1804" s="187">
        <v>-4.48E-2</v>
      </c>
      <c r="I1804" s="187">
        <v>0.81979999999999997</v>
      </c>
      <c r="J1804" s="187">
        <v>5.2321999999999997</v>
      </c>
      <c r="K1804" s="187">
        <v>-1.2735000000000001</v>
      </c>
      <c r="L1804" s="187">
        <v>13.451000000000001</v>
      </c>
      <c r="M1804" s="187">
        <v>22.257100000000001</v>
      </c>
      <c r="N1804" s="187">
        <v>27.4725</v>
      </c>
      <c r="O1804" s="187">
        <v>20.875599999999999</v>
      </c>
      <c r="P1804" s="187">
        <v>17.417999999999999</v>
      </c>
      <c r="Q1804" s="187">
        <v>31.5352</v>
      </c>
      <c r="R1804" s="187">
        <v>24.463000000000001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1469</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1470</v>
      </c>
      <c r="B1807" s="181" t="s">
        <v>1932</v>
      </c>
      <c r="C1807" s="181">
        <v>112016</v>
      </c>
      <c r="D1807" s="184">
        <v>44579</v>
      </c>
      <c r="E1807" s="185">
        <v>252.00899999999999</v>
      </c>
      <c r="F1807" s="185">
        <v>0.4924</v>
      </c>
      <c r="G1807" s="185">
        <v>3.0171999999999999</v>
      </c>
      <c r="H1807" s="185">
        <v>4.5270000000000001</v>
      </c>
      <c r="I1807" s="185">
        <v>4.9992000000000001</v>
      </c>
      <c r="J1807" s="185">
        <v>4.1451000000000002</v>
      </c>
      <c r="K1807" s="185">
        <v>3.5438000000000001</v>
      </c>
      <c r="L1807" s="185">
        <v>3.6297000000000001</v>
      </c>
      <c r="M1807" s="185">
        <v>3.9388000000000001</v>
      </c>
      <c r="N1807" s="185">
        <v>4.0632999999999999</v>
      </c>
      <c r="O1807" s="185">
        <v>6.5422000000000002</v>
      </c>
      <c r="P1807" s="185">
        <v>6.9177</v>
      </c>
      <c r="Q1807" s="185">
        <v>7.6223000000000001</v>
      </c>
      <c r="R1807" s="185">
        <v>5.4447999999999999</v>
      </c>
      <c r="S1807" s="124" t="s">
        <v>1965</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1470</v>
      </c>
      <c r="B1808" s="181" t="s">
        <v>1471</v>
      </c>
      <c r="C1808" s="181">
        <v>119501</v>
      </c>
      <c r="D1808" s="184">
        <v>44579</v>
      </c>
      <c r="E1808" s="185">
        <v>441.3614</v>
      </c>
      <c r="F1808" s="185">
        <v>7.4399999999999994E-2</v>
      </c>
      <c r="G1808" s="185">
        <v>3.4001999999999999</v>
      </c>
      <c r="H1808" s="185">
        <v>5.0873999999999997</v>
      </c>
      <c r="I1808" s="185">
        <v>5.3604000000000003</v>
      </c>
      <c r="J1808" s="185">
        <v>4.4798999999999998</v>
      </c>
      <c r="K1808" s="185">
        <v>3.8988999999999998</v>
      </c>
      <c r="L1808" s="185">
        <v>3.9624999999999999</v>
      </c>
      <c r="M1808" s="185">
        <v>4.2430000000000003</v>
      </c>
      <c r="N1808" s="185">
        <v>4.2817999999999996</v>
      </c>
      <c r="O1808" s="185">
        <v>6.4916999999999998</v>
      </c>
      <c r="P1808" s="185">
        <v>6.8768000000000002</v>
      </c>
      <c r="Q1808" s="185">
        <v>8.0411000000000001</v>
      </c>
      <c r="R1808" s="185">
        <v>5.5467000000000004</v>
      </c>
      <c r="S1808" s="124" t="s">
        <v>1965</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1470</v>
      </c>
      <c r="B1809" s="181" t="s">
        <v>1472</v>
      </c>
      <c r="C1809" s="181">
        <v>101317</v>
      </c>
      <c r="D1809" s="184">
        <v>44579</v>
      </c>
      <c r="E1809" s="185">
        <v>436.55250000000001</v>
      </c>
      <c r="F1809" s="185">
        <v>-8.3599999999999994E-2</v>
      </c>
      <c r="G1809" s="185">
        <v>3.2410000000000001</v>
      </c>
      <c r="H1809" s="185">
        <v>4.9305000000000003</v>
      </c>
      <c r="I1809" s="185">
        <v>5.2108999999999996</v>
      </c>
      <c r="J1809" s="185">
        <v>4.3350999999999997</v>
      </c>
      <c r="K1809" s="185">
        <v>3.7555999999999998</v>
      </c>
      <c r="L1809" s="185">
        <v>3.8161</v>
      </c>
      <c r="M1809" s="185">
        <v>4.0856000000000003</v>
      </c>
      <c r="N1809" s="185">
        <v>4.1193999999999997</v>
      </c>
      <c r="O1809" s="185">
        <v>6.3457999999999997</v>
      </c>
      <c r="P1809" s="185">
        <v>6.7336999999999998</v>
      </c>
      <c r="Q1809" s="185">
        <v>7.5397999999999996</v>
      </c>
      <c r="R1809" s="185">
        <v>5.3935000000000004</v>
      </c>
      <c r="S1809" s="124" t="s">
        <v>1965</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1470</v>
      </c>
      <c r="B1810" s="181" t="s">
        <v>1473</v>
      </c>
      <c r="C1810" s="181">
        <v>144754</v>
      </c>
      <c r="D1810" s="184">
        <v>44579</v>
      </c>
      <c r="E1810" s="185">
        <v>12.3581</v>
      </c>
      <c r="F1810" s="185">
        <v>2.6583999999999999</v>
      </c>
      <c r="G1810" s="185">
        <v>3.5455999999999999</v>
      </c>
      <c r="H1810" s="185">
        <v>4.899</v>
      </c>
      <c r="I1810" s="185">
        <v>4.9672000000000001</v>
      </c>
      <c r="J1810" s="185">
        <v>4.5964</v>
      </c>
      <c r="K1810" s="185">
        <v>3.8607</v>
      </c>
      <c r="L1810" s="185">
        <v>3.8815</v>
      </c>
      <c r="M1810" s="185">
        <v>4.0793999999999997</v>
      </c>
      <c r="N1810" s="185">
        <v>4.1989999999999998</v>
      </c>
      <c r="O1810" s="185">
        <v>6.1797000000000004</v>
      </c>
      <c r="P1810" s="185"/>
      <c r="Q1810" s="185">
        <v>6.5064000000000002</v>
      </c>
      <c r="R1810" s="185">
        <v>5.0736999999999997</v>
      </c>
      <c r="S1810" s="124" t="s">
        <v>1964</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1470</v>
      </c>
      <c r="B1811" s="181" t="s">
        <v>1474</v>
      </c>
      <c r="C1811" s="181">
        <v>144759</v>
      </c>
      <c r="D1811" s="184">
        <v>44579</v>
      </c>
      <c r="E1811" s="185">
        <v>11.994899999999999</v>
      </c>
      <c r="F1811" s="185">
        <v>1.8259000000000001</v>
      </c>
      <c r="G1811" s="185">
        <v>2.6634000000000002</v>
      </c>
      <c r="H1811" s="185">
        <v>4.0458999999999996</v>
      </c>
      <c r="I1811" s="185">
        <v>4.0926999999999998</v>
      </c>
      <c r="J1811" s="185">
        <v>3.7016</v>
      </c>
      <c r="K1811" s="185">
        <v>2.9725000000000001</v>
      </c>
      <c r="L1811" s="185">
        <v>2.9845999999999999</v>
      </c>
      <c r="M1811" s="185">
        <v>3.1736</v>
      </c>
      <c r="N1811" s="185">
        <v>3.2831999999999999</v>
      </c>
      <c r="O1811" s="185">
        <v>5.2294</v>
      </c>
      <c r="P1811" s="185"/>
      <c r="Q1811" s="185">
        <v>5.5647000000000002</v>
      </c>
      <c r="R1811" s="185">
        <v>4.1399999999999997</v>
      </c>
      <c r="S1811" s="124" t="s">
        <v>1964</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1470</v>
      </c>
      <c r="B1812" s="181" t="s">
        <v>1475</v>
      </c>
      <c r="C1812" s="181">
        <v>143464</v>
      </c>
      <c r="D1812" s="184">
        <v>44579</v>
      </c>
      <c r="E1812" s="185">
        <v>1232.1468</v>
      </c>
      <c r="F1812" s="185">
        <v>3.8069999999999999</v>
      </c>
      <c r="G1812" s="185">
        <v>4.4848999999999997</v>
      </c>
      <c r="H1812" s="185">
        <v>4.7042000000000002</v>
      </c>
      <c r="I1812" s="185">
        <v>5.0481999999999996</v>
      </c>
      <c r="J1812" s="185">
        <v>4.7774000000000001</v>
      </c>
      <c r="K1812" s="185">
        <v>3.9335</v>
      </c>
      <c r="L1812" s="185">
        <v>3.6943000000000001</v>
      </c>
      <c r="M1812" s="185">
        <v>3.8109000000000002</v>
      </c>
      <c r="N1812" s="185">
        <v>3.8668999999999998</v>
      </c>
      <c r="O1812" s="185">
        <v>5.4169</v>
      </c>
      <c r="P1812" s="185"/>
      <c r="Q1812" s="185">
        <v>5.9100999999999999</v>
      </c>
      <c r="R1812" s="185">
        <v>4.3700999999999999</v>
      </c>
      <c r="S1812" s="124" t="s">
        <v>1965</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1470</v>
      </c>
      <c r="B1813" s="181" t="s">
        <v>1476</v>
      </c>
      <c r="C1813" s="181">
        <v>143508</v>
      </c>
      <c r="D1813" s="184">
        <v>44579</v>
      </c>
      <c r="E1813" s="185">
        <v>1240.8587</v>
      </c>
      <c r="F1813" s="185">
        <v>3.9950000000000001</v>
      </c>
      <c r="G1813" s="185">
        <v>4.6794000000000002</v>
      </c>
      <c r="H1813" s="185">
        <v>4.8971999999999998</v>
      </c>
      <c r="I1813" s="185">
        <v>5.2397</v>
      </c>
      <c r="J1813" s="185">
        <v>4.9699</v>
      </c>
      <c r="K1813" s="185">
        <v>4.1428000000000003</v>
      </c>
      <c r="L1813" s="185">
        <v>3.9224999999999999</v>
      </c>
      <c r="M1813" s="185">
        <v>4.0376000000000003</v>
      </c>
      <c r="N1813" s="185">
        <v>4.0884</v>
      </c>
      <c r="O1813" s="185">
        <v>5.6163999999999996</v>
      </c>
      <c r="P1813" s="185"/>
      <c r="Q1813" s="185">
        <v>6.1154999999999999</v>
      </c>
      <c r="R1813" s="185">
        <v>4.5766999999999998</v>
      </c>
      <c r="S1813" s="124" t="s">
        <v>1965</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1470</v>
      </c>
      <c r="B1814" s="181" t="s">
        <v>1477</v>
      </c>
      <c r="C1814" s="181">
        <v>119379</v>
      </c>
      <c r="D1814" s="184">
        <v>44579</v>
      </c>
      <c r="E1814" s="185">
        <v>2640.8883000000001</v>
      </c>
      <c r="F1814" s="185">
        <v>1.0643</v>
      </c>
      <c r="G1814" s="185">
        <v>2.8166000000000002</v>
      </c>
      <c r="H1814" s="185">
        <v>4.0942999999999996</v>
      </c>
      <c r="I1814" s="185">
        <v>3.8624000000000001</v>
      </c>
      <c r="J1814" s="185">
        <v>4.0403000000000002</v>
      </c>
      <c r="K1814" s="185">
        <v>3.4769999999999999</v>
      </c>
      <c r="L1814" s="185">
        <v>3.4390999999999998</v>
      </c>
      <c r="M1814" s="185">
        <v>3.4788999999999999</v>
      </c>
      <c r="N1814" s="185">
        <v>3.5133000000000001</v>
      </c>
      <c r="O1814" s="185">
        <v>5.3428000000000004</v>
      </c>
      <c r="P1814" s="185">
        <v>6.3619000000000003</v>
      </c>
      <c r="Q1814" s="185">
        <v>7.7037000000000004</v>
      </c>
      <c r="R1814" s="185">
        <v>4.2374000000000001</v>
      </c>
      <c r="S1814" s="124" t="s">
        <v>1965</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1470</v>
      </c>
      <c r="B1815" s="181" t="s">
        <v>1478</v>
      </c>
      <c r="C1815" s="181">
        <v>109269</v>
      </c>
      <c r="D1815" s="184">
        <v>44579</v>
      </c>
      <c r="E1815" s="185">
        <v>2587.2006999999999</v>
      </c>
      <c r="F1815" s="185">
        <v>0.90149999999999997</v>
      </c>
      <c r="G1815" s="185">
        <v>2.6534</v>
      </c>
      <c r="H1815" s="185">
        <v>3.931</v>
      </c>
      <c r="I1815" s="185">
        <v>3.6989999999999998</v>
      </c>
      <c r="J1815" s="185">
        <v>3.8765999999999998</v>
      </c>
      <c r="K1815" s="185">
        <v>3.3130000000000002</v>
      </c>
      <c r="L1815" s="185">
        <v>3.2507000000000001</v>
      </c>
      <c r="M1815" s="185">
        <v>3.2782</v>
      </c>
      <c r="N1815" s="185">
        <v>3.2989000000000002</v>
      </c>
      <c r="O1815" s="185">
        <v>5.0968999999999998</v>
      </c>
      <c r="P1815" s="185">
        <v>6.1475</v>
      </c>
      <c r="Q1815" s="185">
        <v>7.2851999999999997</v>
      </c>
      <c r="R1815" s="185">
        <v>4.0057</v>
      </c>
      <c r="S1815" s="124" t="s">
        <v>1965</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1470</v>
      </c>
      <c r="B1816" s="181" t="s">
        <v>1479</v>
      </c>
      <c r="C1816" s="181">
        <v>118317</v>
      </c>
      <c r="D1816" s="184">
        <v>44579</v>
      </c>
      <c r="E1816" s="185">
        <v>3248.0999000000002</v>
      </c>
      <c r="F1816" s="185">
        <v>1.7295</v>
      </c>
      <c r="G1816" s="185">
        <v>2.8864000000000001</v>
      </c>
      <c r="H1816" s="185">
        <v>3.9020000000000001</v>
      </c>
      <c r="I1816" s="185">
        <v>3.7906</v>
      </c>
      <c r="J1816" s="185">
        <v>3.5114999999999998</v>
      </c>
      <c r="K1816" s="185">
        <v>3.2296999999999998</v>
      </c>
      <c r="L1816" s="185">
        <v>3.1981000000000002</v>
      </c>
      <c r="M1816" s="185">
        <v>3.2604000000000002</v>
      </c>
      <c r="N1816" s="185">
        <v>3.3018999999999998</v>
      </c>
      <c r="O1816" s="185">
        <v>5.0585000000000004</v>
      </c>
      <c r="P1816" s="185">
        <v>5.6733000000000002</v>
      </c>
      <c r="Q1816" s="185">
        <v>7.0972999999999997</v>
      </c>
      <c r="R1816" s="185">
        <v>4.0952999999999999</v>
      </c>
      <c r="S1816" s="124" t="s">
        <v>1965</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1470</v>
      </c>
      <c r="B1817" s="181" t="s">
        <v>1480</v>
      </c>
      <c r="C1817" s="181">
        <v>109371</v>
      </c>
      <c r="D1817" s="184">
        <v>44579</v>
      </c>
      <c r="E1817" s="185">
        <v>3111.8712</v>
      </c>
      <c r="F1817" s="185">
        <v>1.1612</v>
      </c>
      <c r="G1817" s="185">
        <v>2.3235999999999999</v>
      </c>
      <c r="H1817" s="185">
        <v>3.3363999999999998</v>
      </c>
      <c r="I1817" s="185">
        <v>3.2246999999999999</v>
      </c>
      <c r="J1817" s="185">
        <v>2.9451999999999998</v>
      </c>
      <c r="K1817" s="185">
        <v>2.6615000000000002</v>
      </c>
      <c r="L1817" s="185">
        <v>2.6291000000000002</v>
      </c>
      <c r="M1817" s="185">
        <v>2.6979000000000002</v>
      </c>
      <c r="N1817" s="185">
        <v>2.7357999999999998</v>
      </c>
      <c r="O1817" s="185">
        <v>4.4908000000000001</v>
      </c>
      <c r="P1817" s="185">
        <v>5.0574000000000003</v>
      </c>
      <c r="Q1817" s="185">
        <v>7.0317999999999996</v>
      </c>
      <c r="R1817" s="185">
        <v>3.5059</v>
      </c>
      <c r="S1817" s="124" t="s">
        <v>1965</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1470</v>
      </c>
      <c r="B1818" s="181" t="s">
        <v>1481</v>
      </c>
      <c r="C1818" s="181">
        <v>119205</v>
      </c>
      <c r="D1818" s="184">
        <v>44579</v>
      </c>
      <c r="E1818" s="185">
        <v>2938.5500999999999</v>
      </c>
      <c r="F1818" s="185">
        <v>2.4881000000000002</v>
      </c>
      <c r="G1818" s="185">
        <v>3.7766000000000002</v>
      </c>
      <c r="H1818" s="185">
        <v>5.0502000000000002</v>
      </c>
      <c r="I1818" s="185">
        <v>4.6524000000000001</v>
      </c>
      <c r="J1818" s="185">
        <v>4.5400999999999998</v>
      </c>
      <c r="K1818" s="185">
        <v>3.7082999999999999</v>
      </c>
      <c r="L1818" s="185">
        <v>3.6238000000000001</v>
      </c>
      <c r="M1818" s="185">
        <v>3.6844999999999999</v>
      </c>
      <c r="N1818" s="185">
        <v>3.7637</v>
      </c>
      <c r="O1818" s="185">
        <v>5.6322999999999999</v>
      </c>
      <c r="P1818" s="185">
        <v>5.9202000000000004</v>
      </c>
      <c r="Q1818" s="185">
        <v>7.2529000000000003</v>
      </c>
      <c r="R1818" s="185">
        <v>4.4817</v>
      </c>
      <c r="S1818" s="124" t="s">
        <v>1965</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1470</v>
      </c>
      <c r="B1819" s="181" t="s">
        <v>1482</v>
      </c>
      <c r="C1819" s="181">
        <v>104138</v>
      </c>
      <c r="D1819" s="184">
        <v>44579</v>
      </c>
      <c r="E1819" s="185">
        <v>2770.4502000000002</v>
      </c>
      <c r="F1819" s="185">
        <v>1.7879</v>
      </c>
      <c r="G1819" s="185">
        <v>3.0764</v>
      </c>
      <c r="H1819" s="185">
        <v>4.3498000000000001</v>
      </c>
      <c r="I1819" s="185">
        <v>3.9510000000000001</v>
      </c>
      <c r="J1819" s="185">
        <v>3.8357999999999999</v>
      </c>
      <c r="K1819" s="185">
        <v>2.9868000000000001</v>
      </c>
      <c r="L1819" s="185">
        <v>2.9091999999999998</v>
      </c>
      <c r="M1819" s="185">
        <v>2.9643999999999999</v>
      </c>
      <c r="N1819" s="185">
        <v>3.0377999999999998</v>
      </c>
      <c r="O1819" s="185">
        <v>4.8788999999999998</v>
      </c>
      <c r="P1819" s="185">
        <v>5.1492000000000004</v>
      </c>
      <c r="Q1819" s="185">
        <v>6.8045</v>
      </c>
      <c r="R1819" s="185">
        <v>3.7589000000000001</v>
      </c>
      <c r="S1819" s="124" t="s">
        <v>1965</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1470</v>
      </c>
      <c r="B1820" s="181" t="s">
        <v>1483</v>
      </c>
      <c r="C1820" s="181">
        <v>147970</v>
      </c>
      <c r="D1820" s="184"/>
      <c r="E1820" s="185"/>
      <c r="F1820" s="185"/>
      <c r="G1820" s="185"/>
      <c r="H1820" s="185"/>
      <c r="I1820" s="185"/>
      <c r="J1820" s="185"/>
      <c r="K1820" s="185"/>
      <c r="L1820" s="185"/>
      <c r="M1820" s="185"/>
      <c r="N1820" s="185"/>
      <c r="O1820" s="185"/>
      <c r="P1820" s="185"/>
      <c r="Q1820" s="185"/>
      <c r="R1820" s="185"/>
      <c r="S1820" s="124" t="s">
        <v>1965</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1470</v>
      </c>
      <c r="B1821" s="181" t="s">
        <v>1484</v>
      </c>
      <c r="C1821" s="181">
        <v>147973</v>
      </c>
      <c r="D1821" s="184"/>
      <c r="E1821" s="185"/>
      <c r="F1821" s="185"/>
      <c r="G1821" s="185"/>
      <c r="H1821" s="185"/>
      <c r="I1821" s="185"/>
      <c r="J1821" s="185"/>
      <c r="K1821" s="185"/>
      <c r="L1821" s="185"/>
      <c r="M1821" s="185"/>
      <c r="N1821" s="185"/>
      <c r="O1821" s="185"/>
      <c r="P1821" s="185"/>
      <c r="Q1821" s="185"/>
      <c r="R1821" s="185"/>
      <c r="S1821" s="124" t="s">
        <v>1965</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1470</v>
      </c>
      <c r="B1822" s="181" t="s">
        <v>1485</v>
      </c>
      <c r="C1822" s="181">
        <v>107249</v>
      </c>
      <c r="D1822" s="184">
        <v>44579</v>
      </c>
      <c r="E1822" s="185">
        <v>32.821599999999997</v>
      </c>
      <c r="F1822" s="185">
        <v>18.4697</v>
      </c>
      <c r="G1822" s="185">
        <v>14.3125</v>
      </c>
      <c r="H1822" s="185">
        <v>14.9605</v>
      </c>
      <c r="I1822" s="185">
        <v>9.1509999999999998</v>
      </c>
      <c r="J1822" s="185">
        <v>8.5431000000000008</v>
      </c>
      <c r="K1822" s="185">
        <v>15.6073</v>
      </c>
      <c r="L1822" s="185">
        <v>14.831300000000001</v>
      </c>
      <c r="M1822" s="185">
        <v>13.1066</v>
      </c>
      <c r="N1822" s="185">
        <v>12.012600000000001</v>
      </c>
      <c r="O1822" s="185">
        <v>8.3689999999999998</v>
      </c>
      <c r="P1822" s="185">
        <v>8.4248999999999992</v>
      </c>
      <c r="Q1822" s="185">
        <v>8.7972000000000001</v>
      </c>
      <c r="R1822" s="185">
        <v>10.2746</v>
      </c>
      <c r="S1822" s="124" t="s">
        <v>1965</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1470</v>
      </c>
      <c r="B1823" s="181" t="s">
        <v>1486</v>
      </c>
      <c r="C1823" s="181">
        <v>118560</v>
      </c>
      <c r="D1823" s="184">
        <v>44579</v>
      </c>
      <c r="E1823" s="185">
        <v>33.025399999999998</v>
      </c>
      <c r="F1823" s="185">
        <v>18.4663</v>
      </c>
      <c r="G1823" s="185">
        <v>14.3072</v>
      </c>
      <c r="H1823" s="185">
        <v>14.963200000000001</v>
      </c>
      <c r="I1823" s="185">
        <v>9.15</v>
      </c>
      <c r="J1823" s="185">
        <v>8.5459999999999994</v>
      </c>
      <c r="K1823" s="185">
        <v>15.608499999999999</v>
      </c>
      <c r="L1823" s="185">
        <v>14.831799999999999</v>
      </c>
      <c r="M1823" s="185">
        <v>13.1069</v>
      </c>
      <c r="N1823" s="185">
        <v>12.0242</v>
      </c>
      <c r="O1823" s="185">
        <v>8.4398999999999997</v>
      </c>
      <c r="P1823" s="185">
        <v>8.4984000000000002</v>
      </c>
      <c r="Q1823" s="185">
        <v>9.1447000000000003</v>
      </c>
      <c r="R1823" s="185">
        <v>10.3314</v>
      </c>
      <c r="S1823" s="124" t="s">
        <v>1965</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1470</v>
      </c>
      <c r="B1824" s="181" t="s">
        <v>1487</v>
      </c>
      <c r="C1824" s="181">
        <v>145034</v>
      </c>
      <c r="D1824" s="184">
        <v>44579</v>
      </c>
      <c r="E1824" s="185">
        <v>12.312200000000001</v>
      </c>
      <c r="F1824" s="185">
        <v>2.3717999999999999</v>
      </c>
      <c r="G1824" s="185">
        <v>3.3363</v>
      </c>
      <c r="H1824" s="185">
        <v>4.4081999999999999</v>
      </c>
      <c r="I1824" s="185">
        <v>4.3906999999999998</v>
      </c>
      <c r="J1824" s="185">
        <v>3.9695999999999998</v>
      </c>
      <c r="K1824" s="185">
        <v>3.6486999999999998</v>
      </c>
      <c r="L1824" s="185">
        <v>3.6777000000000002</v>
      </c>
      <c r="M1824" s="185">
        <v>3.8974000000000002</v>
      </c>
      <c r="N1824" s="185">
        <v>3.9977999999999998</v>
      </c>
      <c r="O1824" s="185">
        <v>6.1367000000000003</v>
      </c>
      <c r="P1824" s="185"/>
      <c r="Q1824" s="185">
        <v>6.4645999999999999</v>
      </c>
      <c r="R1824" s="185">
        <v>5.2548000000000004</v>
      </c>
      <c r="S1824" s="124" t="s">
        <v>1965</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1470</v>
      </c>
      <c r="B1825" s="181" t="s">
        <v>1488</v>
      </c>
      <c r="C1825" s="181">
        <v>145040</v>
      </c>
      <c r="D1825" s="184">
        <v>44579</v>
      </c>
      <c r="E1825" s="185">
        <v>12.1853</v>
      </c>
      <c r="F1825" s="185">
        <v>2.0969000000000002</v>
      </c>
      <c r="G1825" s="185">
        <v>2.9964</v>
      </c>
      <c r="H1825" s="185">
        <v>4.1112000000000002</v>
      </c>
      <c r="I1825" s="185">
        <v>4.093</v>
      </c>
      <c r="J1825" s="185">
        <v>3.6718000000000002</v>
      </c>
      <c r="K1825" s="185">
        <v>3.3456999999999999</v>
      </c>
      <c r="L1825" s="185">
        <v>3.3729</v>
      </c>
      <c r="M1825" s="185">
        <v>3.5788000000000002</v>
      </c>
      <c r="N1825" s="185">
        <v>3.665</v>
      </c>
      <c r="O1825" s="185">
        <v>5.8090999999999999</v>
      </c>
      <c r="P1825" s="185"/>
      <c r="Q1825" s="185">
        <v>6.1329000000000002</v>
      </c>
      <c r="R1825" s="185">
        <v>4.9250999999999996</v>
      </c>
      <c r="S1825" s="124" t="s">
        <v>1965</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1470</v>
      </c>
      <c r="B1826" s="181" t="s">
        <v>1489</v>
      </c>
      <c r="C1826" s="181">
        <v>147908</v>
      </c>
      <c r="D1826" s="184">
        <v>44579</v>
      </c>
      <c r="E1826" s="185">
        <v>1093.4076</v>
      </c>
      <c r="F1826" s="185">
        <v>2.6240000000000001</v>
      </c>
      <c r="G1826" s="185">
        <v>3.6284000000000001</v>
      </c>
      <c r="H1826" s="185">
        <v>4.2065999999999999</v>
      </c>
      <c r="I1826" s="185">
        <v>4.0735000000000001</v>
      </c>
      <c r="J1826" s="185">
        <v>4.1340000000000003</v>
      </c>
      <c r="K1826" s="185">
        <v>3.6882000000000001</v>
      </c>
      <c r="L1826" s="185">
        <v>3.7564000000000002</v>
      </c>
      <c r="M1826" s="185">
        <v>3.8104</v>
      </c>
      <c r="N1826" s="185">
        <v>3.8807</v>
      </c>
      <c r="O1826" s="185"/>
      <c r="P1826" s="185"/>
      <c r="Q1826" s="185">
        <v>4.6310000000000002</v>
      </c>
      <c r="R1826" s="185"/>
      <c r="S1826" s="124" t="s">
        <v>1965</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1470</v>
      </c>
      <c r="B1827" s="181" t="s">
        <v>1490</v>
      </c>
      <c r="C1827" s="181">
        <v>147907</v>
      </c>
      <c r="D1827" s="184">
        <v>44579</v>
      </c>
      <c r="E1827" s="185">
        <v>1087.8181</v>
      </c>
      <c r="F1827" s="185">
        <v>2.3656999999999999</v>
      </c>
      <c r="G1827" s="185">
        <v>3.3692000000000002</v>
      </c>
      <c r="H1827" s="185">
        <v>3.9474</v>
      </c>
      <c r="I1827" s="185">
        <v>3.8140999999999998</v>
      </c>
      <c r="J1827" s="185">
        <v>3.8740999999999999</v>
      </c>
      <c r="K1827" s="185">
        <v>3.4268000000000001</v>
      </c>
      <c r="L1827" s="185">
        <v>3.4925999999999999</v>
      </c>
      <c r="M1827" s="185">
        <v>3.5440999999999998</v>
      </c>
      <c r="N1827" s="185">
        <v>3.6095999999999999</v>
      </c>
      <c r="O1827" s="185"/>
      <c r="P1827" s="185"/>
      <c r="Q1827" s="185">
        <v>4.3594999999999997</v>
      </c>
      <c r="R1827" s="185"/>
      <c r="S1827" s="124" t="s">
        <v>1965</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1470</v>
      </c>
      <c r="B1828" s="181" t="s">
        <v>1491</v>
      </c>
      <c r="C1828" s="181">
        <v>115092</v>
      </c>
      <c r="D1828" s="184">
        <v>44579</v>
      </c>
      <c r="E1828" s="185">
        <v>22.255199999999999</v>
      </c>
      <c r="F1828" s="185">
        <v>1.3121</v>
      </c>
      <c r="G1828" s="185">
        <v>2.83</v>
      </c>
      <c r="H1828" s="185">
        <v>3.8687</v>
      </c>
      <c r="I1828" s="185">
        <v>4.3299000000000003</v>
      </c>
      <c r="J1828" s="185">
        <v>4.2182000000000004</v>
      </c>
      <c r="K1828" s="185">
        <v>3.6067999999999998</v>
      </c>
      <c r="L1828" s="185">
        <v>3.7425999999999999</v>
      </c>
      <c r="M1828" s="185">
        <v>3.9460999999999999</v>
      </c>
      <c r="N1828" s="185">
        <v>4.1173999999999999</v>
      </c>
      <c r="O1828" s="185">
        <v>6.2084999999999999</v>
      </c>
      <c r="P1828" s="185">
        <v>6.5693000000000001</v>
      </c>
      <c r="Q1828" s="185">
        <v>7.7477</v>
      </c>
      <c r="R1828" s="185">
        <v>5.1673</v>
      </c>
      <c r="S1828" s="124" t="s">
        <v>1964</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1470</v>
      </c>
      <c r="B1829" s="181" t="s">
        <v>1492</v>
      </c>
      <c r="C1829" s="181">
        <v>120676</v>
      </c>
      <c r="D1829" s="184">
        <v>44579</v>
      </c>
      <c r="E1829" s="185">
        <v>23.710899999999999</v>
      </c>
      <c r="F1829" s="185">
        <v>1.8472999999999999</v>
      </c>
      <c r="G1829" s="185">
        <v>3.3494000000000002</v>
      </c>
      <c r="H1829" s="185">
        <v>4.3799000000000001</v>
      </c>
      <c r="I1829" s="185">
        <v>4.8470000000000004</v>
      </c>
      <c r="J1829" s="185">
        <v>4.7388000000000003</v>
      </c>
      <c r="K1829" s="185">
        <v>4.1319999999999997</v>
      </c>
      <c r="L1829" s="185">
        <v>4.2729999999999997</v>
      </c>
      <c r="M1829" s="185">
        <v>4.5023999999999997</v>
      </c>
      <c r="N1829" s="185">
        <v>4.6908000000000003</v>
      </c>
      <c r="O1829" s="185">
        <v>6.8244999999999996</v>
      </c>
      <c r="P1829" s="185">
        <v>7.2149000000000001</v>
      </c>
      <c r="Q1829" s="185">
        <v>8.4398</v>
      </c>
      <c r="R1829" s="185">
        <v>5.7792000000000003</v>
      </c>
      <c r="S1829" s="124" t="s">
        <v>1964</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1470</v>
      </c>
      <c r="B1830" s="181" t="s">
        <v>1493</v>
      </c>
      <c r="C1830" s="181">
        <v>113251</v>
      </c>
      <c r="D1830" s="184">
        <v>44579</v>
      </c>
      <c r="E1830" s="185">
        <v>2237.7687000000001</v>
      </c>
      <c r="F1830" s="185">
        <v>1.7437</v>
      </c>
      <c r="G1830" s="185">
        <v>2.8079999999999998</v>
      </c>
      <c r="H1830" s="185">
        <v>2.9910000000000001</v>
      </c>
      <c r="I1830" s="185">
        <v>3.0124</v>
      </c>
      <c r="J1830" s="185">
        <v>3.1576</v>
      </c>
      <c r="K1830" s="185">
        <v>3.2120000000000002</v>
      </c>
      <c r="L1830" s="185">
        <v>4.4085999999999999</v>
      </c>
      <c r="M1830" s="185">
        <v>4.0953999999999997</v>
      </c>
      <c r="N1830" s="185">
        <v>3.9005999999999998</v>
      </c>
      <c r="O1830" s="185">
        <v>5.2247000000000003</v>
      </c>
      <c r="P1830" s="185">
        <v>5.6722999999999999</v>
      </c>
      <c r="Q1830" s="185">
        <v>7.3322000000000003</v>
      </c>
      <c r="R1830" s="185">
        <v>4.4511000000000003</v>
      </c>
      <c r="S1830" s="124" t="s">
        <v>1965</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1470</v>
      </c>
      <c r="B1831" s="181" t="s">
        <v>1494</v>
      </c>
      <c r="C1831" s="181">
        <v>118350</v>
      </c>
      <c r="D1831" s="184">
        <v>44579</v>
      </c>
      <c r="E1831" s="185">
        <v>2347.3112999999998</v>
      </c>
      <c r="F1831" s="185">
        <v>2.0636000000000001</v>
      </c>
      <c r="G1831" s="185">
        <v>3.1280999999999999</v>
      </c>
      <c r="H1831" s="185">
        <v>3.3113000000000001</v>
      </c>
      <c r="I1831" s="185">
        <v>3.3329</v>
      </c>
      <c r="J1831" s="185">
        <v>3.4786000000000001</v>
      </c>
      <c r="K1831" s="185">
        <v>3.5348000000000002</v>
      </c>
      <c r="L1831" s="185">
        <v>4.7361000000000004</v>
      </c>
      <c r="M1831" s="185">
        <v>4.4257999999999997</v>
      </c>
      <c r="N1831" s="185">
        <v>4.2337999999999996</v>
      </c>
      <c r="O1831" s="185">
        <v>5.6487999999999996</v>
      </c>
      <c r="P1831" s="185">
        <v>6.2617000000000003</v>
      </c>
      <c r="Q1831" s="185">
        <v>7.4349999999999996</v>
      </c>
      <c r="R1831" s="185">
        <v>4.8216000000000001</v>
      </c>
      <c r="S1831" s="124" t="s">
        <v>1965</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1470</v>
      </c>
      <c r="B1832" s="181" t="s">
        <v>1495</v>
      </c>
      <c r="C1832" s="181">
        <v>144173</v>
      </c>
      <c r="D1832" s="184">
        <v>44579</v>
      </c>
      <c r="E1832" s="185">
        <v>12.3118</v>
      </c>
      <c r="F1832" s="185">
        <v>0.59289999999999998</v>
      </c>
      <c r="G1832" s="185">
        <v>3.1880999999999999</v>
      </c>
      <c r="H1832" s="185">
        <v>4.1538000000000004</v>
      </c>
      <c r="I1832" s="185">
        <v>4.2420999999999998</v>
      </c>
      <c r="J1832" s="185">
        <v>3.9603999999999999</v>
      </c>
      <c r="K1832" s="185">
        <v>3.5470999999999999</v>
      </c>
      <c r="L1832" s="185">
        <v>3.4729000000000001</v>
      </c>
      <c r="M1832" s="185">
        <v>3.5524</v>
      </c>
      <c r="N1832" s="185">
        <v>3.5798000000000001</v>
      </c>
      <c r="O1832" s="185">
        <v>5.6962999999999999</v>
      </c>
      <c r="P1832" s="185"/>
      <c r="Q1832" s="185">
        <v>6.1098999999999997</v>
      </c>
      <c r="R1832" s="185">
        <v>4.5563000000000002</v>
      </c>
      <c r="S1832" s="124" t="s">
        <v>1965</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1470</v>
      </c>
      <c r="B1833" s="181" t="s">
        <v>1496</v>
      </c>
      <c r="C1833" s="181">
        <v>144171</v>
      </c>
      <c r="D1833" s="184">
        <v>44579</v>
      </c>
      <c r="E1833" s="185">
        <v>12.2415</v>
      </c>
      <c r="F1833" s="185">
        <v>0.59630000000000005</v>
      </c>
      <c r="G1833" s="185">
        <v>3.0571999999999999</v>
      </c>
      <c r="H1833" s="185">
        <v>4.0069999999999997</v>
      </c>
      <c r="I1833" s="185">
        <v>4.0528000000000004</v>
      </c>
      <c r="J1833" s="185">
        <v>3.7673999999999999</v>
      </c>
      <c r="K1833" s="185">
        <v>3.3632</v>
      </c>
      <c r="L1833" s="185">
        <v>3.2940999999999998</v>
      </c>
      <c r="M1833" s="185">
        <v>3.3782999999999999</v>
      </c>
      <c r="N1833" s="185">
        <v>3.4076</v>
      </c>
      <c r="O1833" s="185">
        <v>5.53</v>
      </c>
      <c r="P1833" s="185"/>
      <c r="Q1833" s="185">
        <v>5.9367000000000001</v>
      </c>
      <c r="R1833" s="185">
        <v>4.3895</v>
      </c>
      <c r="S1833" s="124" t="s">
        <v>1965</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1470</v>
      </c>
      <c r="B1834" s="181" t="s">
        <v>1497</v>
      </c>
      <c r="C1834" s="181">
        <v>116424</v>
      </c>
      <c r="D1834" s="184"/>
      <c r="E1834" s="185"/>
      <c r="F1834" s="185"/>
      <c r="G1834" s="185"/>
      <c r="H1834" s="185"/>
      <c r="I1834" s="185"/>
      <c r="J1834" s="185"/>
      <c r="K1834" s="185"/>
      <c r="L1834" s="185"/>
      <c r="M1834" s="185"/>
      <c r="N1834" s="185"/>
      <c r="O1834" s="185"/>
      <c r="P1834" s="185"/>
      <c r="Q1834" s="185"/>
      <c r="R1834" s="185"/>
      <c r="S1834" s="124" t="s">
        <v>1965</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1470</v>
      </c>
      <c r="B1835" s="181" t="s">
        <v>1498</v>
      </c>
      <c r="C1835" s="181">
        <v>119143</v>
      </c>
      <c r="D1835" s="184"/>
      <c r="E1835" s="185"/>
      <c r="F1835" s="185"/>
      <c r="G1835" s="185"/>
      <c r="H1835" s="185"/>
      <c r="I1835" s="185"/>
      <c r="J1835" s="185"/>
      <c r="K1835" s="185"/>
      <c r="L1835" s="185"/>
      <c r="M1835" s="185"/>
      <c r="N1835" s="185"/>
      <c r="O1835" s="185"/>
      <c r="P1835" s="185"/>
      <c r="Q1835" s="185"/>
      <c r="R1835" s="185"/>
      <c r="S1835" s="124" t="s">
        <v>1965</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1470</v>
      </c>
      <c r="B1836" s="181" t="s">
        <v>1499</v>
      </c>
      <c r="C1836" s="181">
        <v>114359</v>
      </c>
      <c r="D1836" s="184">
        <v>44579</v>
      </c>
      <c r="E1836" s="185">
        <v>2182.8487</v>
      </c>
      <c r="F1836" s="185">
        <v>0.61029999999999995</v>
      </c>
      <c r="G1836" s="185">
        <v>2.3972000000000002</v>
      </c>
      <c r="H1836" s="185">
        <v>3.7050000000000001</v>
      </c>
      <c r="I1836" s="185">
        <v>3.7292000000000001</v>
      </c>
      <c r="J1836" s="185">
        <v>3.5337999999999998</v>
      </c>
      <c r="K1836" s="185">
        <v>3.004</v>
      </c>
      <c r="L1836" s="185">
        <v>3.0209999999999999</v>
      </c>
      <c r="M1836" s="185">
        <v>3.0918000000000001</v>
      </c>
      <c r="N1836" s="185">
        <v>3.1583000000000001</v>
      </c>
      <c r="O1836" s="185">
        <v>5.1252000000000004</v>
      </c>
      <c r="P1836" s="185">
        <v>5.9474</v>
      </c>
      <c r="Q1836" s="185">
        <v>7.3129999999999997</v>
      </c>
      <c r="R1836" s="185">
        <v>4.0039999999999996</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1470</v>
      </c>
      <c r="B1837" s="181" t="s">
        <v>1500</v>
      </c>
      <c r="C1837" s="181">
        <v>120541</v>
      </c>
      <c r="D1837" s="184">
        <v>44579</v>
      </c>
      <c r="E1837" s="185">
        <v>2289.4832999999999</v>
      </c>
      <c r="F1837" s="185">
        <v>1.2611000000000001</v>
      </c>
      <c r="G1837" s="185">
        <v>3.0472000000000001</v>
      </c>
      <c r="H1837" s="185">
        <v>4.3555000000000001</v>
      </c>
      <c r="I1837" s="185">
        <v>4.3804999999999996</v>
      </c>
      <c r="J1837" s="185">
        <v>4.1748000000000003</v>
      </c>
      <c r="K1837" s="185">
        <v>3.6556000000000002</v>
      </c>
      <c r="L1837" s="185">
        <v>3.6808999999999998</v>
      </c>
      <c r="M1837" s="185">
        <v>3.7578999999999998</v>
      </c>
      <c r="N1837" s="185">
        <v>3.8302999999999998</v>
      </c>
      <c r="O1837" s="185">
        <v>5.7549000000000001</v>
      </c>
      <c r="P1837" s="185">
        <v>6.5256999999999996</v>
      </c>
      <c r="Q1837" s="185">
        <v>7.6063999999999998</v>
      </c>
      <c r="R1837" s="185">
        <v>4.6788999999999996</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1470</v>
      </c>
      <c r="B1838" s="181" t="s">
        <v>1501</v>
      </c>
      <c r="C1838" s="181">
        <v>104271</v>
      </c>
      <c r="D1838" s="184"/>
      <c r="E1838" s="185"/>
      <c r="F1838" s="185"/>
      <c r="G1838" s="185"/>
      <c r="H1838" s="185"/>
      <c r="I1838" s="185"/>
      <c r="J1838" s="185"/>
      <c r="K1838" s="185"/>
      <c r="L1838" s="185"/>
      <c r="M1838" s="185"/>
      <c r="N1838" s="185"/>
      <c r="O1838" s="185"/>
      <c r="P1838" s="185"/>
      <c r="Q1838" s="185"/>
      <c r="R1838" s="185"/>
      <c r="S1838" s="124" t="s">
        <v>1965</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1470</v>
      </c>
      <c r="B1839" s="181" t="s">
        <v>1502</v>
      </c>
      <c r="C1839" s="181">
        <v>120458</v>
      </c>
      <c r="D1839" s="184"/>
      <c r="E1839" s="185"/>
      <c r="F1839" s="185"/>
      <c r="G1839" s="185"/>
      <c r="H1839" s="185"/>
      <c r="I1839" s="185"/>
      <c r="J1839" s="185"/>
      <c r="K1839" s="185"/>
      <c r="L1839" s="185"/>
      <c r="M1839" s="185"/>
      <c r="N1839" s="185"/>
      <c r="O1839" s="185"/>
      <c r="P1839" s="185"/>
      <c r="Q1839" s="185"/>
      <c r="R1839" s="185"/>
      <c r="S1839" s="124" t="s">
        <v>1965</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1470</v>
      </c>
      <c r="B1840" s="181" t="s">
        <v>1503</v>
      </c>
      <c r="C1840" s="181">
        <v>102591</v>
      </c>
      <c r="D1840" s="184">
        <v>44579</v>
      </c>
      <c r="E1840" s="185">
        <v>34.628999999999998</v>
      </c>
      <c r="F1840" s="185">
        <v>0.94869999999999999</v>
      </c>
      <c r="G1840" s="185">
        <v>3.5851000000000002</v>
      </c>
      <c r="H1840" s="185">
        <v>4.4909999999999997</v>
      </c>
      <c r="I1840" s="185">
        <v>4.6536</v>
      </c>
      <c r="J1840" s="185">
        <v>4.0327000000000002</v>
      </c>
      <c r="K1840" s="185">
        <v>3.3260999999999998</v>
      </c>
      <c r="L1840" s="185">
        <v>3.2385000000000002</v>
      </c>
      <c r="M1840" s="185">
        <v>3.3346</v>
      </c>
      <c r="N1840" s="185">
        <v>3.3763000000000001</v>
      </c>
      <c r="O1840" s="185">
        <v>5.5172999999999996</v>
      </c>
      <c r="P1840" s="185">
        <v>6.1410999999999998</v>
      </c>
      <c r="Q1840" s="185">
        <v>7.3802000000000003</v>
      </c>
      <c r="R1840" s="185">
        <v>4.4645000000000001</v>
      </c>
      <c r="S1840" s="124" t="s">
        <v>1965</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1470</v>
      </c>
      <c r="B1841" s="181" t="s">
        <v>1504</v>
      </c>
      <c r="C1841" s="181">
        <v>119750</v>
      </c>
      <c r="D1841" s="184">
        <v>44579</v>
      </c>
      <c r="E1841" s="185">
        <v>35.731699999999996</v>
      </c>
      <c r="F1841" s="185">
        <v>1.3280000000000001</v>
      </c>
      <c r="G1841" s="185">
        <v>4.0111999999999997</v>
      </c>
      <c r="H1841" s="185">
        <v>4.8932000000000002</v>
      </c>
      <c r="I1841" s="185">
        <v>5.0589000000000004</v>
      </c>
      <c r="J1841" s="185">
        <v>4.4447999999999999</v>
      </c>
      <c r="K1841" s="185">
        <v>3.7605</v>
      </c>
      <c r="L1841" s="185">
        <v>3.6815000000000002</v>
      </c>
      <c r="M1841" s="185">
        <v>3.7833999999999999</v>
      </c>
      <c r="N1841" s="185">
        <v>3.8298999999999999</v>
      </c>
      <c r="O1841" s="185">
        <v>5.9710999999999999</v>
      </c>
      <c r="P1841" s="185">
        <v>6.5641999999999996</v>
      </c>
      <c r="Q1841" s="185">
        <v>7.6825999999999999</v>
      </c>
      <c r="R1841" s="185">
        <v>4.9263000000000003</v>
      </c>
      <c r="S1841" s="124" t="s">
        <v>1965</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1470</v>
      </c>
      <c r="B1842" s="181" t="s">
        <v>1505</v>
      </c>
      <c r="C1842" s="181">
        <v>112423</v>
      </c>
      <c r="D1842" s="184">
        <v>44579</v>
      </c>
      <c r="E1842" s="185">
        <v>35.167200000000001</v>
      </c>
      <c r="F1842" s="185">
        <v>1.8683000000000001</v>
      </c>
      <c r="G1842" s="185">
        <v>2.907</v>
      </c>
      <c r="H1842" s="185">
        <v>3.8727999999999998</v>
      </c>
      <c r="I1842" s="185">
        <v>3.7789999999999999</v>
      </c>
      <c r="J1842" s="185">
        <v>3.9218000000000002</v>
      </c>
      <c r="K1842" s="185">
        <v>3.4594999999999998</v>
      </c>
      <c r="L1842" s="185">
        <v>3.3652000000000002</v>
      </c>
      <c r="M1842" s="185">
        <v>3.4344000000000001</v>
      </c>
      <c r="N1842" s="185">
        <v>3.4727999999999999</v>
      </c>
      <c r="O1842" s="185">
        <v>5.3901000000000003</v>
      </c>
      <c r="P1842" s="185">
        <v>6.0541999999999998</v>
      </c>
      <c r="Q1842" s="185">
        <v>3.8281000000000001</v>
      </c>
      <c r="R1842" s="185">
        <v>4.3962000000000003</v>
      </c>
      <c r="S1842" s="124" t="s">
        <v>1965</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1470</v>
      </c>
      <c r="B1843" s="181" t="s">
        <v>1506</v>
      </c>
      <c r="C1843" s="181">
        <v>119849</v>
      </c>
      <c r="D1843" s="184">
        <v>44579</v>
      </c>
      <c r="E1843" s="185">
        <v>36.101100000000002</v>
      </c>
      <c r="F1843" s="185">
        <v>2.0222000000000002</v>
      </c>
      <c r="G1843" s="185">
        <v>3.0594999999999999</v>
      </c>
      <c r="H1843" s="185">
        <v>4.0328999999999997</v>
      </c>
      <c r="I1843" s="185">
        <v>3.9346000000000001</v>
      </c>
      <c r="J1843" s="185">
        <v>4.0839999999999996</v>
      </c>
      <c r="K1843" s="185">
        <v>3.6208999999999998</v>
      </c>
      <c r="L1843" s="185">
        <v>3.5276000000000001</v>
      </c>
      <c r="M1843" s="185">
        <v>3.5985999999999998</v>
      </c>
      <c r="N1843" s="185">
        <v>3.6383999999999999</v>
      </c>
      <c r="O1843" s="185">
        <v>5.6430999999999996</v>
      </c>
      <c r="P1843" s="185">
        <v>6.3535000000000004</v>
      </c>
      <c r="Q1843" s="185">
        <v>7.6151999999999997</v>
      </c>
      <c r="R1843" s="185">
        <v>4.6151</v>
      </c>
      <c r="S1843" s="124" t="s">
        <v>1965</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1470</v>
      </c>
      <c r="B1844" s="181" t="s">
        <v>1507</v>
      </c>
      <c r="C1844" s="181">
        <v>147772</v>
      </c>
      <c r="D1844" s="184">
        <v>44579</v>
      </c>
      <c r="E1844" s="185">
        <v>1088.0776000000001</v>
      </c>
      <c r="F1844" s="185">
        <v>-0.2717</v>
      </c>
      <c r="G1844" s="185">
        <v>0.9738</v>
      </c>
      <c r="H1844" s="185">
        <v>3.0501</v>
      </c>
      <c r="I1844" s="185">
        <v>2.7863000000000002</v>
      </c>
      <c r="J1844" s="185">
        <v>2.7387999999999999</v>
      </c>
      <c r="K1844" s="185">
        <v>3.1897000000000002</v>
      </c>
      <c r="L1844" s="185">
        <v>3.2854999999999999</v>
      </c>
      <c r="M1844" s="185">
        <v>3.3572000000000002</v>
      </c>
      <c r="N1844" s="185">
        <v>3.3780000000000001</v>
      </c>
      <c r="O1844" s="185"/>
      <c r="P1844" s="185"/>
      <c r="Q1844" s="185">
        <v>4.0133999999999999</v>
      </c>
      <c r="R1844" s="185">
        <v>3.8843999999999999</v>
      </c>
      <c r="S1844" s="124" t="s">
        <v>1965</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1470</v>
      </c>
      <c r="B1845" s="181" t="s">
        <v>1508</v>
      </c>
      <c r="C1845" s="181">
        <v>147770</v>
      </c>
      <c r="D1845" s="184">
        <v>44579</v>
      </c>
      <c r="E1845" s="185">
        <v>1082.8308</v>
      </c>
      <c r="F1845" s="185">
        <v>-0.4753</v>
      </c>
      <c r="G1845" s="185">
        <v>0.75849999999999995</v>
      </c>
      <c r="H1845" s="185">
        <v>2.8412000000000002</v>
      </c>
      <c r="I1845" s="185">
        <v>2.5815000000000001</v>
      </c>
      <c r="J1845" s="185">
        <v>2.5367999999999999</v>
      </c>
      <c r="K1845" s="185">
        <v>2.9887999999999999</v>
      </c>
      <c r="L1845" s="185">
        <v>3.0836999999999999</v>
      </c>
      <c r="M1845" s="185">
        <v>3.1518000000000002</v>
      </c>
      <c r="N1845" s="185">
        <v>3.1779000000000002</v>
      </c>
      <c r="O1845" s="185"/>
      <c r="P1845" s="185"/>
      <c r="Q1845" s="185">
        <v>3.7793000000000001</v>
      </c>
      <c r="R1845" s="185">
        <v>3.6562999999999999</v>
      </c>
      <c r="S1845" s="124" t="s">
        <v>1965</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1470</v>
      </c>
      <c r="B1846" s="181" t="s">
        <v>1509</v>
      </c>
      <c r="C1846" s="181">
        <v>147731</v>
      </c>
      <c r="D1846" s="184">
        <v>44579</v>
      </c>
      <c r="E1846" s="185">
        <v>1120.7719999999999</v>
      </c>
      <c r="F1846" s="185">
        <v>2.016</v>
      </c>
      <c r="G1846" s="185">
        <v>3.0444</v>
      </c>
      <c r="H1846" s="185">
        <v>3.9826999999999999</v>
      </c>
      <c r="I1846" s="185">
        <v>3.9460999999999999</v>
      </c>
      <c r="J1846" s="185">
        <v>4.0654000000000003</v>
      </c>
      <c r="K1846" s="185">
        <v>3.6760000000000002</v>
      </c>
      <c r="L1846" s="185">
        <v>3.6812</v>
      </c>
      <c r="M1846" s="185">
        <v>3.8210000000000002</v>
      </c>
      <c r="N1846" s="185">
        <v>3.8570000000000002</v>
      </c>
      <c r="O1846" s="185"/>
      <c r="P1846" s="185"/>
      <c r="Q1846" s="185">
        <v>5.1802999999999999</v>
      </c>
      <c r="R1846" s="185">
        <v>4.9580000000000002</v>
      </c>
      <c r="S1846" s="124" t="s">
        <v>1965</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1470</v>
      </c>
      <c r="B1847" s="181" t="s">
        <v>1510</v>
      </c>
      <c r="C1847" s="181">
        <v>147734</v>
      </c>
      <c r="D1847" s="184">
        <v>44579</v>
      </c>
      <c r="E1847" s="185">
        <v>1110.1866</v>
      </c>
      <c r="F1847" s="185">
        <v>1.5880000000000001</v>
      </c>
      <c r="G1847" s="185">
        <v>2.6219000000000001</v>
      </c>
      <c r="H1847" s="185">
        <v>3.5607000000000002</v>
      </c>
      <c r="I1847" s="185">
        <v>3.5247000000000002</v>
      </c>
      <c r="J1847" s="185">
        <v>3.6425999999999998</v>
      </c>
      <c r="K1847" s="185">
        <v>3.2513999999999998</v>
      </c>
      <c r="L1847" s="185">
        <v>3.2574999999999998</v>
      </c>
      <c r="M1847" s="185">
        <v>3.3919999999999999</v>
      </c>
      <c r="N1847" s="185">
        <v>3.4236</v>
      </c>
      <c r="O1847" s="185"/>
      <c r="P1847" s="185"/>
      <c r="Q1847" s="185">
        <v>4.7390999999999996</v>
      </c>
      <c r="R1847" s="185">
        <v>4.5198999999999998</v>
      </c>
      <c r="S1847" s="124" t="s">
        <v>1965</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1470</v>
      </c>
      <c r="B1848" s="181" t="s">
        <v>1933</v>
      </c>
      <c r="C1848" s="181">
        <v>148529</v>
      </c>
      <c r="D1848" s="184">
        <v>44579</v>
      </c>
      <c r="E1848" s="185">
        <v>1048.5984000000001</v>
      </c>
      <c r="F1848" s="185">
        <v>2.1652</v>
      </c>
      <c r="G1848" s="185">
        <v>3.2296</v>
      </c>
      <c r="H1848" s="185">
        <v>4.0458999999999996</v>
      </c>
      <c r="I1848" s="185">
        <v>3.9009</v>
      </c>
      <c r="J1848" s="185">
        <v>3.9693000000000001</v>
      </c>
      <c r="K1848" s="185">
        <v>3.7170000000000001</v>
      </c>
      <c r="L1848" s="185">
        <v>3.7452000000000001</v>
      </c>
      <c r="M1848" s="185">
        <v>3.8062999999999998</v>
      </c>
      <c r="N1848" s="185">
        <v>3.8079000000000001</v>
      </c>
      <c r="O1848" s="185"/>
      <c r="P1848" s="185"/>
      <c r="Q1848" s="185">
        <v>3.7704</v>
      </c>
      <c r="R1848" s="185"/>
      <c r="S1848" s="124" t="s">
        <v>1965</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1470</v>
      </c>
      <c r="B1849" s="181" t="s">
        <v>1934</v>
      </c>
      <c r="C1849" s="181">
        <v>148530</v>
      </c>
      <c r="D1849" s="184">
        <v>44579</v>
      </c>
      <c r="E1849" s="185">
        <v>1045.3804</v>
      </c>
      <c r="F1849" s="185">
        <v>1.9483999999999999</v>
      </c>
      <c r="G1849" s="185">
        <v>3.0228999999999999</v>
      </c>
      <c r="H1849" s="185">
        <v>3.8405</v>
      </c>
      <c r="I1849" s="185">
        <v>3.6966000000000001</v>
      </c>
      <c r="J1849" s="185">
        <v>3.7648999999999999</v>
      </c>
      <c r="K1849" s="185">
        <v>3.5057999999999998</v>
      </c>
      <c r="L1849" s="185">
        <v>3.5270999999999999</v>
      </c>
      <c r="M1849" s="185">
        <v>3.581</v>
      </c>
      <c r="N1849" s="185">
        <v>3.5901999999999998</v>
      </c>
      <c r="O1849" s="185"/>
      <c r="P1849" s="185"/>
      <c r="Q1849" s="185">
        <v>3.5219</v>
      </c>
      <c r="R1849" s="185"/>
      <c r="S1849" s="124" t="s">
        <v>1965</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1470</v>
      </c>
      <c r="B1850" s="181" t="s">
        <v>1511</v>
      </c>
      <c r="C1850" s="181">
        <v>124234</v>
      </c>
      <c r="D1850" s="184">
        <v>44579</v>
      </c>
      <c r="E1850" s="185">
        <v>14.307499999999999</v>
      </c>
      <c r="F1850" s="185">
        <v>4.5926</v>
      </c>
      <c r="G1850" s="185">
        <v>3.0623999999999998</v>
      </c>
      <c r="H1850" s="185">
        <v>3.3186</v>
      </c>
      <c r="I1850" s="185">
        <v>3.4119999999999999</v>
      </c>
      <c r="J1850" s="185">
        <v>3.0695999999999999</v>
      </c>
      <c r="K1850" s="185">
        <v>2.9752999999999998</v>
      </c>
      <c r="L1850" s="185">
        <v>3.1720999999999999</v>
      </c>
      <c r="M1850" s="185">
        <v>3.1979000000000002</v>
      </c>
      <c r="N1850" s="185">
        <v>3.222</v>
      </c>
      <c r="O1850" s="185">
        <v>4.4996999999999998</v>
      </c>
      <c r="P1850" s="185">
        <v>2.2282999999999999</v>
      </c>
      <c r="Q1850" s="185">
        <v>4.3711000000000002</v>
      </c>
      <c r="R1850" s="185">
        <v>3.7206000000000001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1470</v>
      </c>
      <c r="B1851" s="181" t="s">
        <v>1512</v>
      </c>
      <c r="C1851" s="181">
        <v>124233</v>
      </c>
      <c r="D1851" s="184">
        <v>44579</v>
      </c>
      <c r="E1851" s="185">
        <v>13.8026</v>
      </c>
      <c r="F1851" s="185">
        <v>3.9670999999999998</v>
      </c>
      <c r="G1851" s="185">
        <v>2.5129000000000001</v>
      </c>
      <c r="H1851" s="185">
        <v>2.7970000000000002</v>
      </c>
      <c r="I1851" s="185">
        <v>2.9121000000000001</v>
      </c>
      <c r="J1851" s="185">
        <v>2.5758999999999999</v>
      </c>
      <c r="K1851" s="185">
        <v>2.3769</v>
      </c>
      <c r="L1851" s="185">
        <v>2.4630999999999998</v>
      </c>
      <c r="M1851" s="185">
        <v>2.4504999999999999</v>
      </c>
      <c r="N1851" s="185">
        <v>2.4517000000000002</v>
      </c>
      <c r="O1851" s="185">
        <v>4.2232000000000003</v>
      </c>
      <c r="P1851" s="185">
        <v>1.9046000000000001</v>
      </c>
      <c r="Q1851" s="185">
        <v>3.9241999999999999</v>
      </c>
      <c r="R1851" s="185">
        <v>3.31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1470</v>
      </c>
      <c r="B1852" s="181" t="s">
        <v>1984</v>
      </c>
      <c r="C1852" s="181">
        <v>119186</v>
      </c>
      <c r="D1852" s="184">
        <v>44579</v>
      </c>
      <c r="E1852" s="185">
        <v>2368.4195</v>
      </c>
      <c r="F1852" s="185">
        <v>2.3149000000000002</v>
      </c>
      <c r="G1852" s="185">
        <v>3.2965</v>
      </c>
      <c r="H1852" s="185">
        <v>4.7740999999999998</v>
      </c>
      <c r="I1852" s="185">
        <v>4.1718999999999999</v>
      </c>
      <c r="J1852" s="185">
        <v>3.6674000000000002</v>
      </c>
      <c r="K1852" s="185">
        <v>3.2934999999999999</v>
      </c>
      <c r="L1852" s="185">
        <v>3.0973999999999999</v>
      </c>
      <c r="M1852" s="185">
        <v>3.0520999999999998</v>
      </c>
      <c r="N1852" s="185">
        <v>3.0116000000000001</v>
      </c>
      <c r="O1852" s="185">
        <v>4.7629000000000001</v>
      </c>
      <c r="P1852" s="185">
        <v>5.6952999999999996</v>
      </c>
      <c r="Q1852" s="185">
        <v>7.1532</v>
      </c>
      <c r="R1852" s="185">
        <v>3.6953</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1470</v>
      </c>
      <c r="B1853" s="181" t="s">
        <v>1985</v>
      </c>
      <c r="C1853" s="181">
        <v>112408</v>
      </c>
      <c r="D1853" s="184">
        <v>44579</v>
      </c>
      <c r="E1853" s="185">
        <v>2231.143</v>
      </c>
      <c r="F1853" s="185">
        <v>1.389</v>
      </c>
      <c r="G1853" s="185">
        <v>2.3738999999999999</v>
      </c>
      <c r="H1853" s="185">
        <v>3.8508</v>
      </c>
      <c r="I1853" s="185">
        <v>3.2492999999999999</v>
      </c>
      <c r="J1853" s="185">
        <v>2.7437999999999998</v>
      </c>
      <c r="K1853" s="185">
        <v>2.3664999999999998</v>
      </c>
      <c r="L1853" s="185">
        <v>2.1648000000000001</v>
      </c>
      <c r="M1853" s="185">
        <v>2.1139000000000001</v>
      </c>
      <c r="N1853" s="185">
        <v>2.0684</v>
      </c>
      <c r="O1853" s="185">
        <v>3.8965000000000001</v>
      </c>
      <c r="P1853" s="185">
        <v>4.8789999999999996</v>
      </c>
      <c r="Q1853" s="185">
        <v>6.9640000000000004</v>
      </c>
      <c r="R1853" s="185">
        <v>2.8132000000000001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1470</v>
      </c>
      <c r="B1854" s="181" t="s">
        <v>1513</v>
      </c>
      <c r="C1854" s="181">
        <v>143493</v>
      </c>
      <c r="D1854" s="184">
        <v>44579</v>
      </c>
      <c r="E1854" s="185">
        <v>3256.2415999999998</v>
      </c>
      <c r="F1854" s="185">
        <v>3.7544</v>
      </c>
      <c r="G1854" s="185">
        <v>5.8266</v>
      </c>
      <c r="H1854" s="185">
        <v>5.6898999999999997</v>
      </c>
      <c r="I1854" s="185">
        <v>5.9081999999999999</v>
      </c>
      <c r="J1854" s="185">
        <v>5.4013999999999998</v>
      </c>
      <c r="K1854" s="185">
        <v>3.9441000000000002</v>
      </c>
      <c r="L1854" s="185">
        <v>3.9224000000000001</v>
      </c>
      <c r="M1854" s="185">
        <v>8.843</v>
      </c>
      <c r="N1854" s="185">
        <v>7.9703999999999997</v>
      </c>
      <c r="O1854" s="185">
        <v>4.3983999999999996</v>
      </c>
      <c r="P1854" s="185">
        <v>5.2965999999999998</v>
      </c>
      <c r="Q1854" s="185">
        <v>6.0396999999999998</v>
      </c>
      <c r="R1854" s="185">
        <v>6.2403000000000004</v>
      </c>
      <c r="S1854" s="124" t="s">
        <v>1965</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1470</v>
      </c>
      <c r="B1855" s="181" t="s">
        <v>1514</v>
      </c>
      <c r="C1855" s="181">
        <v>143494</v>
      </c>
      <c r="D1855" s="184">
        <v>44579</v>
      </c>
      <c r="E1855" s="185">
        <v>3497.0789</v>
      </c>
      <c r="F1855" s="185">
        <v>4.5678999999999998</v>
      </c>
      <c r="G1855" s="185">
        <v>6.6307</v>
      </c>
      <c r="H1855" s="185">
        <v>6.4931000000000001</v>
      </c>
      <c r="I1855" s="185">
        <v>6.7112999999999996</v>
      </c>
      <c r="J1855" s="185">
        <v>6.2061000000000002</v>
      </c>
      <c r="K1855" s="185">
        <v>4.7984999999999998</v>
      </c>
      <c r="L1855" s="185">
        <v>4.7991000000000001</v>
      </c>
      <c r="M1855" s="185">
        <v>9.7561</v>
      </c>
      <c r="N1855" s="185">
        <v>8.8728999999999996</v>
      </c>
      <c r="O1855" s="185">
        <v>5.2291999999999996</v>
      </c>
      <c r="P1855" s="185">
        <v>6.1788999999999996</v>
      </c>
      <c r="Q1855" s="185">
        <v>7.2591000000000001</v>
      </c>
      <c r="R1855" s="185">
        <v>7.0956999999999999</v>
      </c>
      <c r="S1855" s="124" t="s">
        <v>1965</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1470</v>
      </c>
      <c r="B1856" s="181" t="s">
        <v>1515</v>
      </c>
      <c r="C1856" s="181">
        <v>147674</v>
      </c>
      <c r="D1856" s="184"/>
      <c r="E1856" s="185"/>
      <c r="F1856" s="185"/>
      <c r="G1856" s="185"/>
      <c r="H1856" s="185"/>
      <c r="I1856" s="185"/>
      <c r="J1856" s="185"/>
      <c r="K1856" s="185"/>
      <c r="L1856" s="185"/>
      <c r="M1856" s="185"/>
      <c r="N1856" s="185"/>
      <c r="O1856" s="185"/>
      <c r="P1856" s="185"/>
      <c r="Q1856" s="185"/>
      <c r="R1856" s="185"/>
      <c r="S1856" s="124" t="s">
        <v>1965</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1470</v>
      </c>
      <c r="B1857" s="181" t="s">
        <v>1516</v>
      </c>
      <c r="C1857" s="181">
        <v>147675</v>
      </c>
      <c r="D1857" s="184"/>
      <c r="E1857" s="185"/>
      <c r="F1857" s="185"/>
      <c r="G1857" s="185"/>
      <c r="H1857" s="185"/>
      <c r="I1857" s="185"/>
      <c r="J1857" s="185"/>
      <c r="K1857" s="185"/>
      <c r="L1857" s="185"/>
      <c r="M1857" s="185"/>
      <c r="N1857" s="185"/>
      <c r="O1857" s="185"/>
      <c r="P1857" s="185"/>
      <c r="Q1857" s="185"/>
      <c r="R1857" s="185"/>
      <c r="S1857" s="124" t="s">
        <v>1965</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1470</v>
      </c>
      <c r="B1858" s="181" t="s">
        <v>1517</v>
      </c>
      <c r="C1858" s="181">
        <v>138343</v>
      </c>
      <c r="D1858" s="184">
        <v>44579</v>
      </c>
      <c r="E1858" s="185">
        <v>27.773900000000001</v>
      </c>
      <c r="F1858" s="185">
        <v>3.5486</v>
      </c>
      <c r="G1858" s="185">
        <v>3.3523999999999998</v>
      </c>
      <c r="H1858" s="185">
        <v>4.1524000000000001</v>
      </c>
      <c r="I1858" s="185">
        <v>4.0332999999999997</v>
      </c>
      <c r="J1858" s="185">
        <v>3.6999</v>
      </c>
      <c r="K1858" s="185">
        <v>3.1372</v>
      </c>
      <c r="L1858" s="185">
        <v>3.1837</v>
      </c>
      <c r="M1858" s="185">
        <v>3.3066</v>
      </c>
      <c r="N1858" s="185">
        <v>3.3696999999999999</v>
      </c>
      <c r="O1858" s="185">
        <v>7.4096000000000002</v>
      </c>
      <c r="P1858" s="185">
        <v>7.391</v>
      </c>
      <c r="Q1858" s="185">
        <v>7.8299000000000003</v>
      </c>
      <c r="R1858" s="185">
        <v>4.3841000000000001</v>
      </c>
      <c r="S1858" s="124" t="s">
        <v>1965</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1470</v>
      </c>
      <c r="B1859" s="181" t="s">
        <v>1518</v>
      </c>
      <c r="C1859" s="181">
        <v>138358</v>
      </c>
      <c r="D1859" s="184">
        <v>44579</v>
      </c>
      <c r="E1859" s="185">
        <v>28.414000000000001</v>
      </c>
      <c r="F1859" s="185">
        <v>4.1111000000000004</v>
      </c>
      <c r="G1859" s="185">
        <v>3.9196</v>
      </c>
      <c r="H1859" s="185">
        <v>4.7020999999999997</v>
      </c>
      <c r="I1859" s="185">
        <v>4.6051000000000002</v>
      </c>
      <c r="J1859" s="185">
        <v>4.2347000000000001</v>
      </c>
      <c r="K1859" s="185">
        <v>3.6326000000000001</v>
      </c>
      <c r="L1859" s="185">
        <v>3.6654</v>
      </c>
      <c r="M1859" s="185">
        <v>3.79</v>
      </c>
      <c r="N1859" s="185">
        <v>3.8557999999999999</v>
      </c>
      <c r="O1859" s="185">
        <v>7.7297000000000002</v>
      </c>
      <c r="P1859" s="185">
        <v>7.6882999999999999</v>
      </c>
      <c r="Q1859" s="185">
        <v>8.4578000000000007</v>
      </c>
      <c r="R1859" s="185">
        <v>4.8777999999999997</v>
      </c>
      <c r="S1859" s="124" t="s">
        <v>1965</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1470</v>
      </c>
      <c r="B1860" s="181" t="s">
        <v>1519</v>
      </c>
      <c r="C1860" s="181">
        <v>119828</v>
      </c>
      <c r="D1860" s="184">
        <v>44579</v>
      </c>
      <c r="E1860" s="185">
        <v>4856.2039999999997</v>
      </c>
      <c r="F1860" s="185">
        <v>1.25</v>
      </c>
      <c r="G1860" s="185">
        <v>3.1099000000000001</v>
      </c>
      <c r="H1860" s="185">
        <v>4.0601000000000003</v>
      </c>
      <c r="I1860" s="185">
        <v>4.1950000000000003</v>
      </c>
      <c r="J1860" s="185">
        <v>4.0407000000000002</v>
      </c>
      <c r="K1860" s="185">
        <v>3.5607000000000002</v>
      </c>
      <c r="L1860" s="185">
        <v>3.5790000000000002</v>
      </c>
      <c r="M1860" s="185">
        <v>3.6402999999999999</v>
      </c>
      <c r="N1860" s="185">
        <v>3.6983000000000001</v>
      </c>
      <c r="O1860" s="185">
        <v>5.8034999999999997</v>
      </c>
      <c r="P1860" s="185">
        <v>6.4614000000000003</v>
      </c>
      <c r="Q1860" s="185">
        <v>7.4256000000000002</v>
      </c>
      <c r="R1860" s="185">
        <v>4.7401</v>
      </c>
      <c r="S1860" s="124" t="s">
        <v>1965</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1470</v>
      </c>
      <c r="B1861" s="181" t="s">
        <v>1520</v>
      </c>
      <c r="C1861" s="181">
        <v>100641</v>
      </c>
      <c r="D1861" s="184">
        <v>44579</v>
      </c>
      <c r="E1861" s="185">
        <v>4806.8869999999997</v>
      </c>
      <c r="F1861" s="185">
        <v>1.0676000000000001</v>
      </c>
      <c r="G1861" s="185">
        <v>2.9297</v>
      </c>
      <c r="H1861" s="185">
        <v>3.8803000000000001</v>
      </c>
      <c r="I1861" s="185">
        <v>4.0145999999999997</v>
      </c>
      <c r="J1861" s="185">
        <v>3.8601000000000001</v>
      </c>
      <c r="K1861" s="185">
        <v>3.3788</v>
      </c>
      <c r="L1861" s="185">
        <v>3.3954</v>
      </c>
      <c r="M1861" s="185">
        <v>3.4550000000000001</v>
      </c>
      <c r="N1861" s="185">
        <v>3.5114999999999998</v>
      </c>
      <c r="O1861" s="185">
        <v>5.6261000000000001</v>
      </c>
      <c r="P1861" s="185">
        <v>6.3068999999999997</v>
      </c>
      <c r="Q1861" s="185">
        <v>7.1661999999999999</v>
      </c>
      <c r="R1861" s="185">
        <v>4.5571999999999999</v>
      </c>
      <c r="S1861" s="124" t="s">
        <v>1965</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1470</v>
      </c>
      <c r="B1862" s="181" t="s">
        <v>2033</v>
      </c>
      <c r="C1862" s="181">
        <v>149535</v>
      </c>
      <c r="D1862" s="184">
        <v>44579</v>
      </c>
      <c r="E1862" s="185">
        <v>2224.0770000000002</v>
      </c>
      <c r="F1862" s="185">
        <v>0.94530000000000003</v>
      </c>
      <c r="G1862" s="185">
        <v>1.9353</v>
      </c>
      <c r="H1862" s="185">
        <v>2.7915999999999999</v>
      </c>
      <c r="I1862" s="185">
        <v>2.8639999999999999</v>
      </c>
      <c r="J1862" s="185">
        <v>2.8666999999999998</v>
      </c>
      <c r="K1862" s="185">
        <v>2.6848000000000001</v>
      </c>
      <c r="L1862" s="185">
        <v>2.6366000000000001</v>
      </c>
      <c r="M1862" s="185">
        <v>2.7414000000000001</v>
      </c>
      <c r="N1862" s="185">
        <v>2.7782</v>
      </c>
      <c r="O1862" s="185">
        <v>4.3147000000000002</v>
      </c>
      <c r="P1862" s="185">
        <v>4.0686</v>
      </c>
      <c r="Q1862" s="185">
        <v>5.8463000000000003</v>
      </c>
      <c r="R1862" s="185">
        <v>3.3121</v>
      </c>
      <c r="S1862" s="124" t="s">
        <v>1965</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1470</v>
      </c>
      <c r="B1863" s="181" t="s">
        <v>2034</v>
      </c>
      <c r="C1863" s="181">
        <v>149539</v>
      </c>
      <c r="D1863" s="184">
        <v>44579</v>
      </c>
      <c r="E1863" s="185">
        <v>2325.1842000000001</v>
      </c>
      <c r="F1863" s="185">
        <v>2.2040999999999999</v>
      </c>
      <c r="G1863" s="185">
        <v>3.194</v>
      </c>
      <c r="H1863" s="185">
        <v>4.0502000000000002</v>
      </c>
      <c r="I1863" s="185">
        <v>4.0330000000000004</v>
      </c>
      <c r="J1863" s="185">
        <v>3.8475000000000001</v>
      </c>
      <c r="K1863" s="185">
        <v>3.5506000000000002</v>
      </c>
      <c r="L1863" s="185">
        <v>3.4742000000000002</v>
      </c>
      <c r="M1863" s="185">
        <v>3.5804999999999998</v>
      </c>
      <c r="N1863" s="185">
        <v>3.6240000000000001</v>
      </c>
      <c r="O1863" s="185">
        <v>5.1708999999999996</v>
      </c>
      <c r="P1863" s="185">
        <v>4.9259000000000004</v>
      </c>
      <c r="Q1863" s="185">
        <v>6.7617000000000003</v>
      </c>
      <c r="R1863" s="185">
        <v>4.1689999999999996</v>
      </c>
      <c r="S1863" s="124" t="s">
        <v>1965</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1470</v>
      </c>
      <c r="B1864" s="181" t="s">
        <v>1521</v>
      </c>
      <c r="C1864" s="181">
        <v>147440</v>
      </c>
      <c r="D1864" s="184"/>
      <c r="E1864" s="185"/>
      <c r="F1864" s="185"/>
      <c r="G1864" s="185"/>
      <c r="H1864" s="185"/>
      <c r="I1864" s="185"/>
      <c r="J1864" s="185"/>
      <c r="K1864" s="185"/>
      <c r="L1864" s="185"/>
      <c r="M1864" s="185"/>
      <c r="N1864" s="185"/>
      <c r="O1864" s="185"/>
      <c r="P1864" s="185"/>
      <c r="Q1864" s="185"/>
      <c r="R1864" s="185"/>
      <c r="S1864" s="124" t="s">
        <v>1965</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1470</v>
      </c>
      <c r="B1865" s="181" t="s">
        <v>1522</v>
      </c>
      <c r="C1865" s="181">
        <v>147425</v>
      </c>
      <c r="D1865" s="184"/>
      <c r="E1865" s="185"/>
      <c r="F1865" s="185"/>
      <c r="G1865" s="185"/>
      <c r="H1865" s="185"/>
      <c r="I1865" s="185"/>
      <c r="J1865" s="185"/>
      <c r="K1865" s="185"/>
      <c r="L1865" s="185"/>
      <c r="M1865" s="185"/>
      <c r="N1865" s="185"/>
      <c r="O1865" s="185"/>
      <c r="P1865" s="185"/>
      <c r="Q1865" s="185"/>
      <c r="R1865" s="185"/>
      <c r="S1865" s="124" t="s">
        <v>1965</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1470</v>
      </c>
      <c r="B1866" s="181" t="s">
        <v>1523</v>
      </c>
      <c r="C1866" s="181">
        <v>146075</v>
      </c>
      <c r="D1866" s="184">
        <v>44579</v>
      </c>
      <c r="E1866" s="185">
        <v>11.8063</v>
      </c>
      <c r="F1866" s="185">
        <v>2.7826</v>
      </c>
      <c r="G1866" s="185">
        <v>4.4076000000000004</v>
      </c>
      <c r="H1866" s="185">
        <v>4.8627000000000002</v>
      </c>
      <c r="I1866" s="185">
        <v>5.0446</v>
      </c>
      <c r="J1866" s="185">
        <v>4.4615</v>
      </c>
      <c r="K1866" s="185">
        <v>3.9024999999999999</v>
      </c>
      <c r="L1866" s="185">
        <v>3.9802</v>
      </c>
      <c r="M1866" s="185">
        <v>4.0091000000000001</v>
      </c>
      <c r="N1866" s="185">
        <v>4.0441000000000003</v>
      </c>
      <c r="O1866" s="185"/>
      <c r="P1866" s="185"/>
      <c r="Q1866" s="185">
        <v>5.7070999999999996</v>
      </c>
      <c r="R1866" s="185">
        <v>4.7544000000000004</v>
      </c>
      <c r="S1866" s="124" t="s">
        <v>1965</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1470</v>
      </c>
      <c r="B1867" s="181" t="s">
        <v>1524</v>
      </c>
      <c r="C1867" s="181">
        <v>146070</v>
      </c>
      <c r="D1867" s="184">
        <v>44579</v>
      </c>
      <c r="E1867" s="185">
        <v>11.5586</v>
      </c>
      <c r="F1867" s="185">
        <v>2.2105999999999999</v>
      </c>
      <c r="G1867" s="185">
        <v>3.7120000000000002</v>
      </c>
      <c r="H1867" s="185">
        <v>4.1536</v>
      </c>
      <c r="I1867" s="185">
        <v>4.3379000000000003</v>
      </c>
      <c r="J1867" s="185">
        <v>3.7126000000000001</v>
      </c>
      <c r="K1867" s="185">
        <v>3.1377999999999999</v>
      </c>
      <c r="L1867" s="185">
        <v>3.1884000000000001</v>
      </c>
      <c r="M1867" s="185">
        <v>3.2305999999999999</v>
      </c>
      <c r="N1867" s="185">
        <v>3.2433000000000001</v>
      </c>
      <c r="O1867" s="185"/>
      <c r="P1867" s="185"/>
      <c r="Q1867" s="185">
        <v>4.9604999999999997</v>
      </c>
      <c r="R1867" s="185">
        <v>3.9718</v>
      </c>
      <c r="S1867" s="124" t="s">
        <v>1965</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1470</v>
      </c>
      <c r="B1868" s="181" t="s">
        <v>1525</v>
      </c>
      <c r="C1868" s="181">
        <v>120746</v>
      </c>
      <c r="D1868" s="184">
        <v>44579</v>
      </c>
      <c r="E1868" s="185">
        <v>3616.0364</v>
      </c>
      <c r="F1868" s="185">
        <v>2.9517000000000002</v>
      </c>
      <c r="G1868" s="185">
        <v>3.8994</v>
      </c>
      <c r="H1868" s="185">
        <v>4.2295999999999996</v>
      </c>
      <c r="I1868" s="185">
        <v>4.2047999999999996</v>
      </c>
      <c r="J1868" s="185">
        <v>4.0468999999999999</v>
      </c>
      <c r="K1868" s="185">
        <v>3.6110000000000002</v>
      </c>
      <c r="L1868" s="185">
        <v>9.2147000000000006</v>
      </c>
      <c r="M1868" s="185">
        <v>7.5410000000000004</v>
      </c>
      <c r="N1868" s="185">
        <v>6.7648000000000001</v>
      </c>
      <c r="O1868" s="185">
        <v>5.3628</v>
      </c>
      <c r="P1868" s="185">
        <v>6.1826999999999996</v>
      </c>
      <c r="Q1868" s="185">
        <v>7.7000999999999999</v>
      </c>
      <c r="R1868" s="185">
        <v>6.1702000000000004</v>
      </c>
      <c r="S1868" s="124" t="s">
        <v>1965</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1470</v>
      </c>
      <c r="B1869" s="181" t="s">
        <v>1526</v>
      </c>
      <c r="C1869" s="181">
        <v>102532</v>
      </c>
      <c r="D1869" s="184">
        <v>44579</v>
      </c>
      <c r="E1869" s="185">
        <v>3436.0482000000002</v>
      </c>
      <c r="F1869" s="185">
        <v>2.3711000000000002</v>
      </c>
      <c r="G1869" s="185">
        <v>3.3191999999999999</v>
      </c>
      <c r="H1869" s="185">
        <v>3.6493000000000002</v>
      </c>
      <c r="I1869" s="185">
        <v>3.6238999999999999</v>
      </c>
      <c r="J1869" s="185">
        <v>3.4647999999999999</v>
      </c>
      <c r="K1869" s="185">
        <v>3.0261</v>
      </c>
      <c r="L1869" s="185">
        <v>8.6198999999999995</v>
      </c>
      <c r="M1869" s="185">
        <v>6.9646999999999997</v>
      </c>
      <c r="N1869" s="185">
        <v>6.1752000000000002</v>
      </c>
      <c r="O1869" s="185">
        <v>4.7850999999999999</v>
      </c>
      <c r="P1869" s="185">
        <v>5.5751999999999997</v>
      </c>
      <c r="Q1869" s="185">
        <v>6.9372999999999996</v>
      </c>
      <c r="R1869" s="185">
        <v>5.5949999999999998</v>
      </c>
      <c r="S1869" s="124" t="s">
        <v>1965</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1470</v>
      </c>
      <c r="B1870" s="181" t="s">
        <v>1527</v>
      </c>
      <c r="C1870" s="181">
        <v>147311</v>
      </c>
      <c r="D1870" s="184">
        <v>44579</v>
      </c>
      <c r="E1870" s="185">
        <v>1130.7844</v>
      </c>
      <c r="F1870" s="185">
        <v>3.1894</v>
      </c>
      <c r="G1870" s="185">
        <v>3.1644000000000001</v>
      </c>
      <c r="H1870" s="185">
        <v>3.8426</v>
      </c>
      <c r="I1870" s="185">
        <v>3.7187000000000001</v>
      </c>
      <c r="J1870" s="185">
        <v>3.5028999999999999</v>
      </c>
      <c r="K1870" s="185">
        <v>3.2174999999999998</v>
      </c>
      <c r="L1870" s="185">
        <v>4.4969999999999999</v>
      </c>
      <c r="M1870" s="185">
        <v>4.0305999999999997</v>
      </c>
      <c r="N1870" s="185">
        <v>4.5557999999999996</v>
      </c>
      <c r="O1870" s="185"/>
      <c r="P1870" s="185"/>
      <c r="Q1870" s="185">
        <v>4.7995000000000001</v>
      </c>
      <c r="R1870" s="185">
        <v>4.2643000000000004</v>
      </c>
      <c r="S1870" s="124" t="s">
        <v>1965</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1470</v>
      </c>
      <c r="B1871" s="181" t="s">
        <v>1528</v>
      </c>
      <c r="C1871" s="181">
        <v>147307</v>
      </c>
      <c r="D1871" s="184">
        <v>44579</v>
      </c>
      <c r="E1871" s="185">
        <v>1115.4322</v>
      </c>
      <c r="F1871" s="185">
        <v>2.4773000000000001</v>
      </c>
      <c r="G1871" s="185">
        <v>2.4613999999999998</v>
      </c>
      <c r="H1871" s="185">
        <v>3.1976</v>
      </c>
      <c r="I1871" s="185">
        <v>3.1456</v>
      </c>
      <c r="J1871" s="185">
        <v>2.9695999999999998</v>
      </c>
      <c r="K1871" s="185">
        <v>2.7029999999999998</v>
      </c>
      <c r="L1871" s="185">
        <v>3.9809999999999999</v>
      </c>
      <c r="M1871" s="185">
        <v>3.5125000000000002</v>
      </c>
      <c r="N1871" s="185">
        <v>4.0315000000000003</v>
      </c>
      <c r="O1871" s="185"/>
      <c r="P1871" s="185"/>
      <c r="Q1871" s="185">
        <v>4.2545000000000002</v>
      </c>
      <c r="R1871" s="185">
        <v>3.7431999999999999</v>
      </c>
      <c r="S1871" s="124" t="s">
        <v>1965</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2.5664872727272732</v>
      </c>
      <c r="G1872" s="187">
        <v>3.6116672727272721</v>
      </c>
      <c r="H1872" s="187">
        <v>4.5132872727272728</v>
      </c>
      <c r="I1872" s="187">
        <v>4.3044545454545444</v>
      </c>
      <c r="J1872" s="187">
        <v>4.0562963636363634</v>
      </c>
      <c r="K1872" s="187">
        <v>3.8665072727272731</v>
      </c>
      <c r="L1872" s="187">
        <v>4.1265545454545451</v>
      </c>
      <c r="M1872" s="187">
        <v>4.2364290909090903</v>
      </c>
      <c r="N1872" s="187">
        <v>4.1902381818181809</v>
      </c>
      <c r="O1872" s="187">
        <v>5.6470651162790695</v>
      </c>
      <c r="P1872" s="187">
        <v>5.9956571428571435</v>
      </c>
      <c r="Q1872" s="187">
        <v>6.4180763636363665</v>
      </c>
      <c r="R1872" s="187">
        <v>4.786258823529411</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2.016</v>
      </c>
      <c r="G1873" s="187">
        <v>3.1280999999999999</v>
      </c>
      <c r="H1873" s="187">
        <v>4.0601000000000003</v>
      </c>
      <c r="I1873" s="187">
        <v>4.0528000000000004</v>
      </c>
      <c r="J1873" s="187">
        <v>3.9218000000000002</v>
      </c>
      <c r="K1873" s="187">
        <v>3.5057999999999998</v>
      </c>
      <c r="L1873" s="187">
        <v>3.5790000000000002</v>
      </c>
      <c r="M1873" s="187">
        <v>3.5985999999999998</v>
      </c>
      <c r="N1873" s="187">
        <v>3.6983000000000001</v>
      </c>
      <c r="O1873" s="187">
        <v>5.53</v>
      </c>
      <c r="P1873" s="187">
        <v>6.1788999999999996</v>
      </c>
      <c r="Q1873" s="187">
        <v>6.9372999999999996</v>
      </c>
      <c r="R1873" s="187">
        <v>4.5198999999999998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44579</v>
      </c>
      <c r="E1876" s="185">
        <v>75.842500000000001</v>
      </c>
      <c r="F1876" s="185">
        <v>-2.2378999999999998</v>
      </c>
      <c r="G1876" s="185">
        <v>-1.5246</v>
      </c>
      <c r="H1876" s="185">
        <v>0.65680000000000005</v>
      </c>
      <c r="I1876" s="185">
        <v>2.9079000000000002</v>
      </c>
      <c r="J1876" s="185">
        <v>7.8194999999999997</v>
      </c>
      <c r="K1876" s="185">
        <v>-2.1011000000000002</v>
      </c>
      <c r="L1876" s="185">
        <v>9.0688999999999993</v>
      </c>
      <c r="M1876" s="185">
        <v>26.162600000000001</v>
      </c>
      <c r="N1876" s="185">
        <v>37.2288</v>
      </c>
      <c r="O1876" s="185">
        <v>14.0891</v>
      </c>
      <c r="P1876" s="185">
        <v>10.4739</v>
      </c>
      <c r="Q1876" s="185">
        <v>15.7872</v>
      </c>
      <c r="R1876" s="185">
        <v>24.5061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44579</v>
      </c>
      <c r="E1877" s="185">
        <v>82.808199999999999</v>
      </c>
      <c r="F1877" s="185">
        <v>-2.2355999999999998</v>
      </c>
      <c r="G1877" s="185">
        <v>-1.5155000000000001</v>
      </c>
      <c r="H1877" s="185">
        <v>0.67330000000000001</v>
      </c>
      <c r="I1877" s="185">
        <v>2.9419</v>
      </c>
      <c r="J1877" s="185">
        <v>7.8996000000000004</v>
      </c>
      <c r="K1877" s="185">
        <v>-1.8842000000000001</v>
      </c>
      <c r="L1877" s="185">
        <v>9.5747999999999998</v>
      </c>
      <c r="M1877" s="185">
        <v>27.0517</v>
      </c>
      <c r="N1877" s="185">
        <v>38.478700000000003</v>
      </c>
      <c r="O1877" s="185">
        <v>15.303100000000001</v>
      </c>
      <c r="P1877" s="185">
        <v>11.7072</v>
      </c>
      <c r="Q1877" s="185">
        <v>18.050599999999999</v>
      </c>
      <c r="R1877" s="185">
        <v>25.73</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1935</v>
      </c>
      <c r="C1878" s="181">
        <v>148595</v>
      </c>
      <c r="D1878" s="184">
        <v>44579</v>
      </c>
      <c r="E1878" s="185">
        <v>13.589</v>
      </c>
      <c r="F1878" s="185">
        <v>-1.3861000000000001</v>
      </c>
      <c r="G1878" s="185">
        <v>-1.1853</v>
      </c>
      <c r="H1878" s="185">
        <v>-0.33739999999999998</v>
      </c>
      <c r="I1878" s="185">
        <v>-1.3717999999999999</v>
      </c>
      <c r="J1878" s="185">
        <v>2.7290999999999999</v>
      </c>
      <c r="K1878" s="185">
        <v>-1.2858000000000001</v>
      </c>
      <c r="L1878" s="185">
        <v>5.5784000000000002</v>
      </c>
      <c r="M1878" s="185">
        <v>18.712299999999999</v>
      </c>
      <c r="N1878" s="185">
        <v>28.647200000000002</v>
      </c>
      <c r="O1878" s="185"/>
      <c r="P1878" s="185"/>
      <c r="Q1878" s="185">
        <v>31.925999999999998</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1936</v>
      </c>
      <c r="C1879" s="181">
        <v>148594</v>
      </c>
      <c r="D1879" s="184">
        <v>44579</v>
      </c>
      <c r="E1879" s="185">
        <v>13.475</v>
      </c>
      <c r="F1879" s="185">
        <v>-1.3832</v>
      </c>
      <c r="G1879" s="185">
        <v>-1.1952</v>
      </c>
      <c r="H1879" s="185">
        <v>-0.35499999999999998</v>
      </c>
      <c r="I1879" s="185">
        <v>-1.3976</v>
      </c>
      <c r="J1879" s="185">
        <v>2.6667000000000001</v>
      </c>
      <c r="K1879" s="185">
        <v>-1.4769000000000001</v>
      </c>
      <c r="L1879" s="185">
        <v>5.1665999999999999</v>
      </c>
      <c r="M1879" s="185">
        <v>18.036100000000001</v>
      </c>
      <c r="N1879" s="185">
        <v>27.6767</v>
      </c>
      <c r="O1879" s="185"/>
      <c r="P1879" s="185"/>
      <c r="Q1879" s="185">
        <v>30.925699999999999</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44579</v>
      </c>
      <c r="E1880" s="185">
        <v>452.16500000000002</v>
      </c>
      <c r="F1880" s="185">
        <v>-1.1996</v>
      </c>
      <c r="G1880" s="185">
        <v>-1.0801000000000001</v>
      </c>
      <c r="H1880" s="185">
        <v>0.4365</v>
      </c>
      <c r="I1880" s="185">
        <v>1.3784000000000001</v>
      </c>
      <c r="J1880" s="185">
        <v>5.6247999999999996</v>
      </c>
      <c r="K1880" s="185">
        <v>-0.30099999999999999</v>
      </c>
      <c r="L1880" s="185">
        <v>14.5124</v>
      </c>
      <c r="M1880" s="185">
        <v>31.770800000000001</v>
      </c>
      <c r="N1880" s="185">
        <v>35.554900000000004</v>
      </c>
      <c r="O1880" s="185">
        <v>16.750499999999999</v>
      </c>
      <c r="P1880" s="185">
        <v>15.2691</v>
      </c>
      <c r="Q1880" s="185">
        <v>14.593</v>
      </c>
      <c r="R1880" s="185">
        <v>24.702400000000001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44579</v>
      </c>
      <c r="E1881" s="185">
        <v>489.89499999999998</v>
      </c>
      <c r="F1881" s="185">
        <v>-1.1963999999999999</v>
      </c>
      <c r="G1881" s="185">
        <v>-1.0681</v>
      </c>
      <c r="H1881" s="185">
        <v>0.4577</v>
      </c>
      <c r="I1881" s="185">
        <v>1.4212</v>
      </c>
      <c r="J1881" s="185">
        <v>5.7266000000000004</v>
      </c>
      <c r="K1881" s="185">
        <v>-4.5699999999999998E-2</v>
      </c>
      <c r="L1881" s="185">
        <v>15.0731</v>
      </c>
      <c r="M1881" s="185">
        <v>32.729799999999997</v>
      </c>
      <c r="N1881" s="185">
        <v>36.856699999999996</v>
      </c>
      <c r="O1881" s="185">
        <v>17.857299999999999</v>
      </c>
      <c r="P1881" s="185">
        <v>16.480499999999999</v>
      </c>
      <c r="Q1881" s="185">
        <v>17.1586</v>
      </c>
      <c r="R1881" s="185">
        <v>25.866299999999999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44579</v>
      </c>
      <c r="E1882" s="185">
        <v>253.67</v>
      </c>
      <c r="F1882" s="185">
        <v>-0.74339999999999995</v>
      </c>
      <c r="G1882" s="185">
        <v>-0.21240000000000001</v>
      </c>
      <c r="H1882" s="185">
        <v>1.2372000000000001</v>
      </c>
      <c r="I1882" s="185">
        <v>3.0508999999999999</v>
      </c>
      <c r="J1882" s="185">
        <v>6.9028999999999998</v>
      </c>
      <c r="K1882" s="185">
        <v>-1.3955</v>
      </c>
      <c r="L1882" s="185">
        <v>16.037700000000001</v>
      </c>
      <c r="M1882" s="185">
        <v>29.6417</v>
      </c>
      <c r="N1882" s="185">
        <v>38.549300000000002</v>
      </c>
      <c r="O1882" s="185">
        <v>22.0471</v>
      </c>
      <c r="P1882" s="185">
        <v>15.6303</v>
      </c>
      <c r="Q1882" s="185">
        <v>20.376100000000001</v>
      </c>
      <c r="R1882" s="185">
        <v>31.453399999999998</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44579</v>
      </c>
      <c r="E1883" s="185">
        <v>273.57</v>
      </c>
      <c r="F1883" s="185">
        <v>-0.74380000000000002</v>
      </c>
      <c r="G1883" s="185">
        <v>-0.20430000000000001</v>
      </c>
      <c r="H1883" s="185">
        <v>1.2472000000000001</v>
      </c>
      <c r="I1883" s="185">
        <v>3.0745</v>
      </c>
      <c r="J1883" s="185">
        <v>6.9635999999999996</v>
      </c>
      <c r="K1883" s="185">
        <v>-1.2454000000000001</v>
      </c>
      <c r="L1883" s="185">
        <v>16.383099999999999</v>
      </c>
      <c r="M1883" s="185">
        <v>30.203199999999999</v>
      </c>
      <c r="N1883" s="185">
        <v>39.306399999999996</v>
      </c>
      <c r="O1883" s="185">
        <v>22.741499999999998</v>
      </c>
      <c r="P1883" s="185">
        <v>16.481000000000002</v>
      </c>
      <c r="Q1883" s="185">
        <v>18.682200000000002</v>
      </c>
      <c r="R1883" s="185">
        <v>32.171999999999997</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44579</v>
      </c>
      <c r="E1884" s="185">
        <v>17.13</v>
      </c>
      <c r="F1884" s="185">
        <v>-1.2111000000000001</v>
      </c>
      <c r="G1884" s="185">
        <v>-0.98270000000000002</v>
      </c>
      <c r="H1884" s="185">
        <v>0.4103</v>
      </c>
      <c r="I1884" s="185">
        <v>2.4521999999999999</v>
      </c>
      <c r="J1884" s="185">
        <v>6.2655000000000003</v>
      </c>
      <c r="K1884" s="185">
        <v>-2.2818000000000001</v>
      </c>
      <c r="L1884" s="185">
        <v>12.9947</v>
      </c>
      <c r="M1884" s="185">
        <v>28.122699999999998</v>
      </c>
      <c r="N1884" s="185">
        <v>38.256700000000002</v>
      </c>
      <c r="O1884" s="185">
        <v>18.7683</v>
      </c>
      <c r="P1884" s="185"/>
      <c r="Q1884" s="185">
        <v>17.063500000000001</v>
      </c>
      <c r="R1884" s="185">
        <v>24.209499999999998</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44579</v>
      </c>
      <c r="E1885" s="185">
        <v>16.46</v>
      </c>
      <c r="F1885" s="185">
        <v>-1.2597</v>
      </c>
      <c r="G1885" s="185">
        <v>-1.0222</v>
      </c>
      <c r="H1885" s="185">
        <v>0.3659</v>
      </c>
      <c r="I1885" s="185">
        <v>2.4268999999999998</v>
      </c>
      <c r="J1885" s="185">
        <v>6.1935000000000002</v>
      </c>
      <c r="K1885" s="185">
        <v>-2.5459000000000001</v>
      </c>
      <c r="L1885" s="185">
        <v>12.431699999999999</v>
      </c>
      <c r="M1885" s="185">
        <v>27.202500000000001</v>
      </c>
      <c r="N1885" s="185">
        <v>37.052500000000002</v>
      </c>
      <c r="O1885" s="185">
        <v>17.585100000000001</v>
      </c>
      <c r="P1885" s="185"/>
      <c r="Q1885" s="185">
        <v>15.7043</v>
      </c>
      <c r="R1885" s="185">
        <v>23.325399999999998</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44579</v>
      </c>
      <c r="E1886" s="185">
        <v>101.86</v>
      </c>
      <c r="F1886" s="185">
        <v>-1.5940000000000001</v>
      </c>
      <c r="G1886" s="185">
        <v>-1.6321000000000001</v>
      </c>
      <c r="H1886" s="185">
        <v>-3.9300000000000002E-2</v>
      </c>
      <c r="I1886" s="185">
        <v>1.8804000000000001</v>
      </c>
      <c r="J1886" s="185">
        <v>8.0627999999999993</v>
      </c>
      <c r="K1886" s="185">
        <v>4.3433999999999999</v>
      </c>
      <c r="L1886" s="185">
        <v>18.153300000000002</v>
      </c>
      <c r="M1886" s="185">
        <v>42.981499999999997</v>
      </c>
      <c r="N1886" s="185">
        <v>66.956199999999995</v>
      </c>
      <c r="O1886" s="185">
        <v>25.192599999999999</v>
      </c>
      <c r="P1886" s="185">
        <v>20.540700000000001</v>
      </c>
      <c r="Q1886" s="185">
        <v>18.513000000000002</v>
      </c>
      <c r="R1886" s="185">
        <v>37.848599999999998</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44579</v>
      </c>
      <c r="E1887" s="185">
        <v>93.29</v>
      </c>
      <c r="F1887" s="185">
        <v>-1.5928</v>
      </c>
      <c r="G1887" s="185">
        <v>-1.6447000000000001</v>
      </c>
      <c r="H1887" s="185">
        <v>-6.4299999999999996E-2</v>
      </c>
      <c r="I1887" s="185">
        <v>1.8339000000000001</v>
      </c>
      <c r="J1887" s="185">
        <v>7.9494999999999996</v>
      </c>
      <c r="K1887" s="185">
        <v>4.0602</v>
      </c>
      <c r="L1887" s="185">
        <v>17.4937</v>
      </c>
      <c r="M1887" s="185">
        <v>41.821199999999997</v>
      </c>
      <c r="N1887" s="185">
        <v>65.144300000000001</v>
      </c>
      <c r="O1887" s="185">
        <v>23.823699999999999</v>
      </c>
      <c r="P1887" s="185">
        <v>19.209299999999999</v>
      </c>
      <c r="Q1887" s="185">
        <v>17.459800000000001</v>
      </c>
      <c r="R1887" s="185">
        <v>36.355600000000003</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44579</v>
      </c>
      <c r="E1888" s="185">
        <v>20.148700000000002</v>
      </c>
      <c r="F1888" s="185">
        <v>-0.70720000000000005</v>
      </c>
      <c r="G1888" s="185">
        <v>-0.1482</v>
      </c>
      <c r="H1888" s="185">
        <v>0.91300000000000003</v>
      </c>
      <c r="I1888" s="185">
        <v>2.2320000000000002</v>
      </c>
      <c r="J1888" s="185">
        <v>5.8586</v>
      </c>
      <c r="K1888" s="185">
        <v>-0.40629999999999999</v>
      </c>
      <c r="L1888" s="185">
        <v>13.6957</v>
      </c>
      <c r="M1888" s="185">
        <v>28.901399999999999</v>
      </c>
      <c r="N1888" s="185">
        <v>33.7682</v>
      </c>
      <c r="O1888" s="185">
        <v>17.6433</v>
      </c>
      <c r="P1888" s="185">
        <v>11.7044</v>
      </c>
      <c r="Q1888" s="185">
        <v>11.625500000000001</v>
      </c>
      <c r="R1888" s="185">
        <v>23.925699999999999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44579</v>
      </c>
      <c r="E1889" s="185">
        <v>17.8125</v>
      </c>
      <c r="F1889" s="185">
        <v>-0.71179999999999999</v>
      </c>
      <c r="G1889" s="185">
        <v>-0.1676</v>
      </c>
      <c r="H1889" s="185">
        <v>0.879</v>
      </c>
      <c r="I1889" s="185">
        <v>2.1617000000000002</v>
      </c>
      <c r="J1889" s="185">
        <v>5.6920999999999999</v>
      </c>
      <c r="K1889" s="185">
        <v>-0.85219999999999996</v>
      </c>
      <c r="L1889" s="185">
        <v>12.6732</v>
      </c>
      <c r="M1889" s="185">
        <v>27.169499999999999</v>
      </c>
      <c r="N1889" s="185">
        <v>30.656300000000002</v>
      </c>
      <c r="O1889" s="185">
        <v>15.4963</v>
      </c>
      <c r="P1889" s="185">
        <v>9.6859000000000002</v>
      </c>
      <c r="Q1889" s="185">
        <v>9.4865999999999993</v>
      </c>
      <c r="R1889" s="185">
        <v>21.390999999999998</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44579</v>
      </c>
      <c r="E1890" s="185">
        <v>434.062447899056</v>
      </c>
      <c r="F1890" s="185">
        <v>-1.3944000000000001</v>
      </c>
      <c r="G1890" s="185">
        <v>-1.2306999999999999</v>
      </c>
      <c r="H1890" s="185">
        <v>0.73180000000000001</v>
      </c>
      <c r="I1890" s="185">
        <v>1.8923000000000001</v>
      </c>
      <c r="J1890" s="185">
        <v>6.0890000000000004</v>
      </c>
      <c r="K1890" s="185">
        <v>-0.96930000000000005</v>
      </c>
      <c r="L1890" s="185">
        <v>13.645799999999999</v>
      </c>
      <c r="M1890" s="185">
        <v>30.1191</v>
      </c>
      <c r="N1890" s="185">
        <v>37.602400000000003</v>
      </c>
      <c r="O1890" s="185">
        <v>21.8552</v>
      </c>
      <c r="P1890" s="185">
        <v>16.454000000000001</v>
      </c>
      <c r="Q1890" s="185">
        <v>16.530999999999999</v>
      </c>
      <c r="R1890" s="185">
        <v>24.263500000000001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44579</v>
      </c>
      <c r="E1891" s="185">
        <v>58.4499</v>
      </c>
      <c r="F1891" s="185">
        <v>-1.3919999999999999</v>
      </c>
      <c r="G1891" s="185">
        <v>-1.2208000000000001</v>
      </c>
      <c r="H1891" s="185">
        <v>0.74929999999999997</v>
      </c>
      <c r="I1891" s="185">
        <v>1.9278</v>
      </c>
      <c r="J1891" s="185">
        <v>6.1608000000000001</v>
      </c>
      <c r="K1891" s="185">
        <v>-0.79630000000000001</v>
      </c>
      <c r="L1891" s="185">
        <v>14.035</v>
      </c>
      <c r="M1891" s="185">
        <v>30.776199999999999</v>
      </c>
      <c r="N1891" s="185">
        <v>38.514400000000002</v>
      </c>
      <c r="O1891" s="185">
        <v>22.653600000000001</v>
      </c>
      <c r="P1891" s="185">
        <v>17.258299999999998</v>
      </c>
      <c r="Q1891" s="185">
        <v>16.662299999999998</v>
      </c>
      <c r="R1891" s="185">
        <v>25.080400000000001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44579</v>
      </c>
      <c r="E1892" s="185">
        <v>65.346999999999994</v>
      </c>
      <c r="F1892" s="185">
        <v>-1.6495</v>
      </c>
      <c r="G1892" s="185">
        <v>-1.4166000000000001</v>
      </c>
      <c r="H1892" s="185">
        <v>0.61899999999999999</v>
      </c>
      <c r="I1892" s="185">
        <v>2.1063000000000001</v>
      </c>
      <c r="J1892" s="185">
        <v>7.2527999999999997</v>
      </c>
      <c r="K1892" s="185">
        <v>-0.71860000000000002</v>
      </c>
      <c r="L1892" s="185">
        <v>15.6891</v>
      </c>
      <c r="M1892" s="185">
        <v>33.203600000000002</v>
      </c>
      <c r="N1892" s="185">
        <v>43.317399999999999</v>
      </c>
      <c r="O1892" s="185">
        <v>22.145399999999999</v>
      </c>
      <c r="P1892" s="185">
        <v>16.597300000000001</v>
      </c>
      <c r="Q1892" s="185">
        <v>20.284500000000001</v>
      </c>
      <c r="R1892" s="185">
        <v>28.148900000000001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44579</v>
      </c>
      <c r="E1893" s="185">
        <v>60.54</v>
      </c>
      <c r="F1893" s="185">
        <v>-1.6536999999999999</v>
      </c>
      <c r="G1893" s="185">
        <v>-1.4278999999999999</v>
      </c>
      <c r="H1893" s="185">
        <v>0.59989999999999999</v>
      </c>
      <c r="I1893" s="185">
        <v>2.0670000000000002</v>
      </c>
      <c r="J1893" s="185">
        <v>7.1618000000000004</v>
      </c>
      <c r="K1893" s="185">
        <v>-0.95709999999999995</v>
      </c>
      <c r="L1893" s="185">
        <v>15.1213</v>
      </c>
      <c r="M1893" s="185">
        <v>32.226700000000001</v>
      </c>
      <c r="N1893" s="185">
        <v>41.9527</v>
      </c>
      <c r="O1893" s="185">
        <v>20.9557</v>
      </c>
      <c r="P1893" s="185">
        <v>15.519299999999999</v>
      </c>
      <c r="Q1893" s="185">
        <v>16.1388</v>
      </c>
      <c r="R1893" s="185">
        <v>26.9101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44579</v>
      </c>
      <c r="E1894" s="185">
        <v>127.55459999999999</v>
      </c>
      <c r="F1894" s="185">
        <v>-1.2150000000000001</v>
      </c>
      <c r="G1894" s="185">
        <v>-0.61509999999999998</v>
      </c>
      <c r="H1894" s="185">
        <v>1.2664</v>
      </c>
      <c r="I1894" s="185">
        <v>2.6648000000000001</v>
      </c>
      <c r="J1894" s="185">
        <v>6.9436</v>
      </c>
      <c r="K1894" s="185">
        <v>-2.4169999999999998</v>
      </c>
      <c r="L1894" s="185">
        <v>12.438800000000001</v>
      </c>
      <c r="M1894" s="185">
        <v>33.956400000000002</v>
      </c>
      <c r="N1894" s="185">
        <v>41.708300000000001</v>
      </c>
      <c r="O1894" s="185">
        <v>22.048999999999999</v>
      </c>
      <c r="P1894" s="185">
        <v>18.101600000000001</v>
      </c>
      <c r="Q1894" s="185">
        <v>16.549199999999999</v>
      </c>
      <c r="R1894" s="185">
        <v>28.604199999999999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44579</v>
      </c>
      <c r="E1895" s="185">
        <v>136.20320000000001</v>
      </c>
      <c r="F1895" s="185">
        <v>-1.2130000000000001</v>
      </c>
      <c r="G1895" s="185">
        <v>-0.60709999999999997</v>
      </c>
      <c r="H1895" s="185">
        <v>1.2801</v>
      </c>
      <c r="I1895" s="185">
        <v>2.6916000000000002</v>
      </c>
      <c r="J1895" s="185">
        <v>7.0092999999999996</v>
      </c>
      <c r="K1895" s="185">
        <v>-2.2463000000000002</v>
      </c>
      <c r="L1895" s="185">
        <v>12.8195</v>
      </c>
      <c r="M1895" s="185">
        <v>34.618200000000002</v>
      </c>
      <c r="N1895" s="185">
        <v>42.628599999999999</v>
      </c>
      <c r="O1895" s="185">
        <v>22.8367</v>
      </c>
      <c r="P1895" s="185">
        <v>18.918199999999999</v>
      </c>
      <c r="Q1895" s="185">
        <v>16.445499999999999</v>
      </c>
      <c r="R1895" s="185">
        <v>29.455300000000001</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44579</v>
      </c>
      <c r="E1896" s="185">
        <v>78.92</v>
      </c>
      <c r="F1896" s="185">
        <v>-1.4978</v>
      </c>
      <c r="G1896" s="185">
        <v>-0.91649999999999998</v>
      </c>
      <c r="H1896" s="185">
        <v>0.15229999999999999</v>
      </c>
      <c r="I1896" s="185">
        <v>1.3484</v>
      </c>
      <c r="J1896" s="185">
        <v>4.9329000000000001</v>
      </c>
      <c r="K1896" s="185">
        <v>-3.4382000000000001</v>
      </c>
      <c r="L1896" s="185">
        <v>6.2609000000000004</v>
      </c>
      <c r="M1896" s="185">
        <v>18.4451</v>
      </c>
      <c r="N1896" s="185">
        <v>24.322600000000001</v>
      </c>
      <c r="O1896" s="185">
        <v>13.7654</v>
      </c>
      <c r="P1896" s="185">
        <v>11.607799999999999</v>
      </c>
      <c r="Q1896" s="185">
        <v>13.9091</v>
      </c>
      <c r="R1896" s="185">
        <v>20.429400000000001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44579</v>
      </c>
      <c r="E1897" s="185">
        <v>77.53</v>
      </c>
      <c r="F1897" s="185">
        <v>-1.5117</v>
      </c>
      <c r="G1897" s="185">
        <v>-0.93279999999999996</v>
      </c>
      <c r="H1897" s="185">
        <v>0.12909999999999999</v>
      </c>
      <c r="I1897" s="185">
        <v>1.3331999999999999</v>
      </c>
      <c r="J1897" s="185">
        <v>4.8695000000000004</v>
      </c>
      <c r="K1897" s="185">
        <v>-3.5697000000000001</v>
      </c>
      <c r="L1897" s="185">
        <v>5.9877000000000002</v>
      </c>
      <c r="M1897" s="185">
        <v>17.988099999999999</v>
      </c>
      <c r="N1897" s="185">
        <v>23.691800000000001</v>
      </c>
      <c r="O1897" s="185">
        <v>13.206899999999999</v>
      </c>
      <c r="P1897" s="185">
        <v>11.202299999999999</v>
      </c>
      <c r="Q1897" s="185">
        <v>13.5837</v>
      </c>
      <c r="R1897" s="185">
        <v>19.829599999999999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44579</v>
      </c>
      <c r="E1898" s="185">
        <v>203.5949</v>
      </c>
      <c r="F1898" s="185">
        <v>-1.0858000000000001</v>
      </c>
      <c r="G1898" s="185">
        <v>-1.3227</v>
      </c>
      <c r="H1898" s="185">
        <v>-0.54710000000000003</v>
      </c>
      <c r="I1898" s="185">
        <v>0.4592</v>
      </c>
      <c r="J1898" s="185">
        <v>4.6623000000000001</v>
      </c>
      <c r="K1898" s="185">
        <v>-3.1158999999999999</v>
      </c>
      <c r="L1898" s="185">
        <v>13.7043</v>
      </c>
      <c r="M1898" s="185">
        <v>25.535499999999999</v>
      </c>
      <c r="N1898" s="185">
        <v>27.892700000000001</v>
      </c>
      <c r="O1898" s="185">
        <v>16.4482</v>
      </c>
      <c r="P1898" s="185">
        <v>14.042</v>
      </c>
      <c r="Q1898" s="185">
        <v>18.713699999999999</v>
      </c>
      <c r="R1898" s="185">
        <v>20.0427</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44579</v>
      </c>
      <c r="E1899" s="185">
        <v>221.43520000000001</v>
      </c>
      <c r="F1899" s="185">
        <v>-1.0831999999999999</v>
      </c>
      <c r="G1899" s="185">
        <v>-1.3113999999999999</v>
      </c>
      <c r="H1899" s="185">
        <v>-0.52690000000000003</v>
      </c>
      <c r="I1899" s="185">
        <v>0.4995</v>
      </c>
      <c r="J1899" s="185">
        <v>4.7580999999999998</v>
      </c>
      <c r="K1899" s="185">
        <v>-2.8681999999999999</v>
      </c>
      <c r="L1899" s="185">
        <v>14.318899999999999</v>
      </c>
      <c r="M1899" s="185">
        <v>26.542400000000001</v>
      </c>
      <c r="N1899" s="185">
        <v>29.275300000000001</v>
      </c>
      <c r="O1899" s="185">
        <v>18.021599999999999</v>
      </c>
      <c r="P1899" s="185">
        <v>15.416499999999999</v>
      </c>
      <c r="Q1899" s="185">
        <v>17.679099999999998</v>
      </c>
      <c r="R1899" s="185">
        <v>21.486899999999999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44579</v>
      </c>
      <c r="E1904" s="185">
        <v>414.29730000000001</v>
      </c>
      <c r="F1904" s="185">
        <v>-1.2164999999999999</v>
      </c>
      <c r="G1904" s="185">
        <v>-0.9738</v>
      </c>
      <c r="H1904" s="185">
        <v>0.16109999999999999</v>
      </c>
      <c r="I1904" s="185">
        <v>3.1474000000000002</v>
      </c>
      <c r="J1904" s="185">
        <v>6.8555000000000001</v>
      </c>
      <c r="K1904" s="185">
        <v>-2.0868000000000002</v>
      </c>
      <c r="L1904" s="185">
        <v>14.482900000000001</v>
      </c>
      <c r="M1904" s="185">
        <v>33.492100000000001</v>
      </c>
      <c r="N1904" s="185">
        <v>44.0563</v>
      </c>
      <c r="O1904" s="185">
        <v>19.285299999999999</v>
      </c>
      <c r="P1904" s="185">
        <v>14.582800000000001</v>
      </c>
      <c r="Q1904" s="185">
        <v>17.737300000000001</v>
      </c>
      <c r="R1904" s="185">
        <v>28.6203</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44579</v>
      </c>
      <c r="E1905" s="185">
        <v>443.75490000000002</v>
      </c>
      <c r="F1905" s="185">
        <v>-1.2141999999999999</v>
      </c>
      <c r="G1905" s="185">
        <v>-0.96419999999999995</v>
      </c>
      <c r="H1905" s="185">
        <v>0.1784</v>
      </c>
      <c r="I1905" s="185">
        <v>3.1855000000000002</v>
      </c>
      <c r="J1905" s="185">
        <v>6.9420999999999999</v>
      </c>
      <c r="K1905" s="185">
        <v>-1.8662000000000001</v>
      </c>
      <c r="L1905" s="185">
        <v>14.981400000000001</v>
      </c>
      <c r="M1905" s="185">
        <v>34.363900000000001</v>
      </c>
      <c r="N1905" s="185">
        <v>45.302399999999999</v>
      </c>
      <c r="O1905" s="185">
        <v>20.3612</v>
      </c>
      <c r="P1905" s="185">
        <v>15.5548</v>
      </c>
      <c r="Q1905" s="185">
        <v>14.929399999999999</v>
      </c>
      <c r="R1905" s="185">
        <v>29.814399999999999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44579</v>
      </c>
      <c r="E1906" s="185">
        <v>17.73</v>
      </c>
      <c r="F1906" s="185">
        <v>-1.5</v>
      </c>
      <c r="G1906" s="185">
        <v>-0.94969999999999999</v>
      </c>
      <c r="H1906" s="185">
        <v>0.68140000000000001</v>
      </c>
      <c r="I1906" s="185">
        <v>1.5464</v>
      </c>
      <c r="J1906" s="185">
        <v>5.5986000000000002</v>
      </c>
      <c r="K1906" s="185">
        <v>-2.5823999999999998</v>
      </c>
      <c r="L1906" s="185">
        <v>13.6538</v>
      </c>
      <c r="M1906" s="185">
        <v>29.039300000000001</v>
      </c>
      <c r="N1906" s="185">
        <v>33.4086</v>
      </c>
      <c r="O1906" s="185">
        <v>20.334199999999999</v>
      </c>
      <c r="P1906" s="185"/>
      <c r="Q1906" s="185">
        <v>20.124199999999998</v>
      </c>
      <c r="R1906" s="185">
        <v>25.739799999999999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44579</v>
      </c>
      <c r="E1907" s="185">
        <v>17.309999999999999</v>
      </c>
      <c r="F1907" s="185">
        <v>-1.5358000000000001</v>
      </c>
      <c r="G1907" s="185">
        <v>-0.97250000000000003</v>
      </c>
      <c r="H1907" s="185">
        <v>0.63949999999999996</v>
      </c>
      <c r="I1907" s="185">
        <v>1.5248999999999999</v>
      </c>
      <c r="J1907" s="185">
        <v>5.4844999999999997</v>
      </c>
      <c r="K1907" s="185">
        <v>-2.7528000000000001</v>
      </c>
      <c r="L1907" s="185">
        <v>13.2112</v>
      </c>
      <c r="M1907" s="185">
        <v>28.317299999999999</v>
      </c>
      <c r="N1907" s="185">
        <v>32.542099999999998</v>
      </c>
      <c r="O1907" s="185">
        <v>19.416399999999999</v>
      </c>
      <c r="P1907" s="185"/>
      <c r="Q1907" s="185">
        <v>19.2057</v>
      </c>
      <c r="R1907" s="185">
        <v>24.9148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44579</v>
      </c>
      <c r="E1908" s="185">
        <v>110.8715</v>
      </c>
      <c r="F1908" s="185">
        <v>-1.0611999999999999</v>
      </c>
      <c r="G1908" s="185">
        <v>-0.78510000000000002</v>
      </c>
      <c r="H1908" s="185">
        <v>0.36280000000000001</v>
      </c>
      <c r="I1908" s="185">
        <v>2.0543999999999998</v>
      </c>
      <c r="J1908" s="185">
        <v>6.0355999999999996</v>
      </c>
      <c r="K1908" s="185">
        <v>-0.77800000000000002</v>
      </c>
      <c r="L1908" s="185">
        <v>11.700900000000001</v>
      </c>
      <c r="M1908" s="185">
        <v>27.247900000000001</v>
      </c>
      <c r="N1908" s="185">
        <v>32.012999999999998</v>
      </c>
      <c r="O1908" s="185">
        <v>22.190200000000001</v>
      </c>
      <c r="P1908" s="185">
        <v>17.476199999999999</v>
      </c>
      <c r="Q1908" s="185">
        <v>14.5768</v>
      </c>
      <c r="R1908" s="185">
        <v>25.821999999999999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44579</v>
      </c>
      <c r="E1909" s="185">
        <v>103.8527</v>
      </c>
      <c r="F1909" s="185">
        <v>-1.0630999999999999</v>
      </c>
      <c r="G1909" s="185">
        <v>-0.7923</v>
      </c>
      <c r="H1909" s="185">
        <v>0.34910000000000002</v>
      </c>
      <c r="I1909" s="185">
        <v>2.0261</v>
      </c>
      <c r="J1909" s="185">
        <v>5.968</v>
      </c>
      <c r="K1909" s="185">
        <v>-0.96560000000000001</v>
      </c>
      <c r="L1909" s="185">
        <v>11.287000000000001</v>
      </c>
      <c r="M1909" s="185">
        <v>26.560700000000001</v>
      </c>
      <c r="N1909" s="185">
        <v>31.075199999999999</v>
      </c>
      <c r="O1909" s="185">
        <v>21.374500000000001</v>
      </c>
      <c r="P1909" s="185">
        <v>16.6492</v>
      </c>
      <c r="Q1909" s="185">
        <v>15.229900000000001</v>
      </c>
      <c r="R1909" s="185">
        <v>24.964400000000001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-1.3163166666666666</v>
      </c>
      <c r="G1910" s="187">
        <v>-1.00074</v>
      </c>
      <c r="H1910" s="187">
        <v>0.44356999999999996</v>
      </c>
      <c r="I1910" s="187">
        <v>1.8489099999999998</v>
      </c>
      <c r="J1910" s="187">
        <v>6.1026399999999983</v>
      </c>
      <c r="K1910" s="187">
        <v>-1.3182200000000004</v>
      </c>
      <c r="L1910" s="187">
        <v>12.739193333333333</v>
      </c>
      <c r="M1910" s="187">
        <v>29.097983333333342</v>
      </c>
      <c r="N1910" s="187">
        <v>37.447890000000001</v>
      </c>
      <c r="O1910" s="187">
        <v>19.435621428571427</v>
      </c>
      <c r="P1910" s="187">
        <v>15.273441666666663</v>
      </c>
      <c r="Q1910" s="187">
        <v>17.521743333333333</v>
      </c>
      <c r="R1910" s="187">
        <v>26.271882142857145</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-1.2381</v>
      </c>
      <c r="G1911" s="187">
        <v>-1.0024500000000001</v>
      </c>
      <c r="H1911" s="187">
        <v>0.4471</v>
      </c>
      <c r="I1911" s="187">
        <v>2.0402499999999999</v>
      </c>
      <c r="J1911" s="187">
        <v>6.1249000000000002</v>
      </c>
      <c r="K1911" s="187">
        <v>-1.4361999999999999</v>
      </c>
      <c r="L1911" s="187">
        <v>13.649799999999999</v>
      </c>
      <c r="M1911" s="187">
        <v>28.97035</v>
      </c>
      <c r="N1911" s="187">
        <v>37.140650000000001</v>
      </c>
      <c r="O1911" s="187">
        <v>19.875299999999999</v>
      </c>
      <c r="P1911" s="187">
        <v>15.592549999999999</v>
      </c>
      <c r="Q1911" s="187">
        <v>16.8629</v>
      </c>
      <c r="R1911" s="187">
        <v>25.405200000000001</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44579</v>
      </c>
      <c r="C8" s="65">
        <f>VLOOKUP($A8,'Return Data'!$B$7:$R$2292,4,0)</f>
        <v>31.953800000000001</v>
      </c>
      <c r="D8" s="65">
        <f>VLOOKUP($A8,'Return Data'!$B$7:$R$2292,10,0)</f>
        <v>0.4672</v>
      </c>
      <c r="E8" s="66">
        <f t="shared" ref="E8:E16" si="0">RANK(D8,D$8:D$16,0)</f>
        <v>6</v>
      </c>
      <c r="F8" s="65">
        <f>VLOOKUP($A8,'Return Data'!$B$7:$R$2292,11,0)</f>
        <v>12.155200000000001</v>
      </c>
      <c r="G8" s="66">
        <f t="shared" ref="G8:G16" si="1">RANK(F8,F$8:F$16,0)</f>
        <v>2</v>
      </c>
      <c r="H8" s="65">
        <f>VLOOKUP($A8,'Return Data'!$B$7:$R$2292,12,0)</f>
        <v>24.067399999999999</v>
      </c>
      <c r="I8" s="66">
        <f t="shared" ref="I8:I16" si="2">RANK(H8,H$8:H$16,0)</f>
        <v>3</v>
      </c>
      <c r="J8" s="65">
        <f>VLOOKUP($A8,'Return Data'!$B$7:$R$2292,13,0)</f>
        <v>26.737400000000001</v>
      </c>
      <c r="K8" s="66">
        <f t="shared" ref="K8:K16" si="3">RANK(J8,J$8:J$16,0)</f>
        <v>3</v>
      </c>
      <c r="L8" s="65">
        <f>VLOOKUP($A8,'Return Data'!$B$7:$R$2292,17,0)</f>
        <v>20.936399999999999</v>
      </c>
      <c r="M8" s="66">
        <f t="shared" ref="M8:M14" si="4">RANK(L8,L$8:L$16,0)</f>
        <v>3</v>
      </c>
      <c r="N8" s="65">
        <f>VLOOKUP($A8,'Return Data'!$B$7:$R$2292,14,0)</f>
        <v>20.280799999999999</v>
      </c>
      <c r="O8" s="66">
        <f t="shared" ref="O8:O14" si="5">RANK(N8,N$8:N$16,0)</f>
        <v>2</v>
      </c>
      <c r="P8" s="65">
        <f>VLOOKUP($A8,'Return Data'!$B$7:$R$2292,15,0)</f>
        <v>14.5848</v>
      </c>
      <c r="Q8" s="66">
        <f t="shared" ref="Q8:Q14" si="6">RANK(P8,P$8:P$16,0)</f>
        <v>3</v>
      </c>
      <c r="R8" s="65">
        <f>VLOOKUP($A8,'Return Data'!$B$7:$R$2292,16,0)</f>
        <v>10.7142</v>
      </c>
      <c r="S8" s="67">
        <f t="shared" ref="S8:S16" si="7">RANK(R8,R$8:R$16,0)</f>
        <v>4</v>
      </c>
    </row>
    <row r="9" spans="1:20" x14ac:dyDescent="0.3">
      <c r="A9" s="63" t="s">
        <v>1227</v>
      </c>
      <c r="B9" s="64">
        <f>VLOOKUP($A9,'Return Data'!$B$7:$R$2292,3,0)</f>
        <v>44579</v>
      </c>
      <c r="C9" s="65">
        <f>VLOOKUP($A9,'Return Data'!$B$7:$R$2292,4,0)</f>
        <v>48.481999999999999</v>
      </c>
      <c r="D9" s="65">
        <f>VLOOKUP($A9,'Return Data'!$B$7:$R$2292,10,0)</f>
        <v>0.98519999999999996</v>
      </c>
      <c r="E9" s="66">
        <f t="shared" si="0"/>
        <v>2</v>
      </c>
      <c r="F9" s="65">
        <f>VLOOKUP($A9,'Return Data'!$B$7:$R$2292,11,0)</f>
        <v>7.8959999999999999</v>
      </c>
      <c r="G9" s="66">
        <f t="shared" si="1"/>
        <v>6</v>
      </c>
      <c r="H9" s="65">
        <f>VLOOKUP($A9,'Return Data'!$B$7:$R$2292,12,0)</f>
        <v>17.109100000000002</v>
      </c>
      <c r="I9" s="66">
        <f t="shared" si="2"/>
        <v>6</v>
      </c>
      <c r="J9" s="65">
        <f>VLOOKUP($A9,'Return Data'!$B$7:$R$2292,13,0)</f>
        <v>19.305099999999999</v>
      </c>
      <c r="K9" s="66">
        <f t="shared" si="3"/>
        <v>6</v>
      </c>
      <c r="L9" s="65">
        <f>VLOOKUP($A9,'Return Data'!$B$7:$R$2292,17,0)</f>
        <v>18.6815</v>
      </c>
      <c r="M9" s="66">
        <f t="shared" si="4"/>
        <v>4</v>
      </c>
      <c r="N9" s="65">
        <f>VLOOKUP($A9,'Return Data'!$B$7:$R$2292,14,0)</f>
        <v>16.2057</v>
      </c>
      <c r="O9" s="66">
        <f t="shared" si="5"/>
        <v>4</v>
      </c>
      <c r="P9" s="65">
        <f>VLOOKUP($A9,'Return Data'!$B$7:$R$2292,15,0)</f>
        <v>11.371499999999999</v>
      </c>
      <c r="Q9" s="66">
        <f t="shared" si="6"/>
        <v>4</v>
      </c>
      <c r="R9" s="65">
        <f>VLOOKUP($A9,'Return Data'!$B$7:$R$2292,16,0)</f>
        <v>10.0829</v>
      </c>
      <c r="S9" s="67">
        <f t="shared" si="7"/>
        <v>6</v>
      </c>
    </row>
    <row r="10" spans="1:20" x14ac:dyDescent="0.3">
      <c r="A10" s="63" t="s">
        <v>1229</v>
      </c>
      <c r="B10" s="64">
        <f>VLOOKUP($A10,'Return Data'!$B$7:$R$2292,3,0)</f>
        <v>44579</v>
      </c>
      <c r="C10" s="65">
        <f>VLOOKUP($A10,'Return Data'!$B$7:$R$2292,4,0)</f>
        <v>428.14879999999999</v>
      </c>
      <c r="D10" s="65">
        <f>VLOOKUP($A10,'Return Data'!$B$7:$R$2292,10,0)</f>
        <v>0.56910000000000005</v>
      </c>
      <c r="E10" s="66">
        <f t="shared" si="0"/>
        <v>3</v>
      </c>
      <c r="F10" s="65">
        <f>VLOOKUP($A10,'Return Data'!$B$7:$R$2292,11,0)</f>
        <v>16.236699999999999</v>
      </c>
      <c r="G10" s="66">
        <f t="shared" si="1"/>
        <v>1</v>
      </c>
      <c r="H10" s="65">
        <f>VLOOKUP($A10,'Return Data'!$B$7:$R$2292,12,0)</f>
        <v>28.014600000000002</v>
      </c>
      <c r="I10" s="66">
        <f t="shared" si="2"/>
        <v>2</v>
      </c>
      <c r="J10" s="65">
        <f>VLOOKUP($A10,'Return Data'!$B$7:$R$2292,13,0)</f>
        <v>36.627200000000002</v>
      </c>
      <c r="K10" s="66">
        <f t="shared" si="3"/>
        <v>2</v>
      </c>
      <c r="L10" s="65">
        <f>VLOOKUP($A10,'Return Data'!$B$7:$R$2292,17,0)</f>
        <v>22.933299999999999</v>
      </c>
      <c r="M10" s="66">
        <f t="shared" si="4"/>
        <v>2</v>
      </c>
      <c r="N10" s="65">
        <f>VLOOKUP($A10,'Return Data'!$B$7:$R$2292,14,0)</f>
        <v>18.764199999999999</v>
      </c>
      <c r="O10" s="66">
        <f t="shared" si="5"/>
        <v>3</v>
      </c>
      <c r="P10" s="65">
        <f>VLOOKUP($A10,'Return Data'!$B$7:$R$2292,15,0)</f>
        <v>14.9138</v>
      </c>
      <c r="Q10" s="66">
        <f t="shared" si="6"/>
        <v>2</v>
      </c>
      <c r="R10" s="65">
        <f>VLOOKUP($A10,'Return Data'!$B$7:$R$2292,16,0)</f>
        <v>21.575399999999998</v>
      </c>
      <c r="S10" s="67">
        <f t="shared" si="7"/>
        <v>2</v>
      </c>
    </row>
    <row r="11" spans="1:20" x14ac:dyDescent="0.3">
      <c r="A11" s="63" t="s">
        <v>2040</v>
      </c>
      <c r="B11" s="64">
        <f>VLOOKUP($A11,'Return Data'!$B$7:$R$2292,3,0)</f>
        <v>44579</v>
      </c>
      <c r="C11" s="65">
        <f>VLOOKUP($A11,'Return Data'!$B$7:$R$2292,4,0)</f>
        <v>26.3477</v>
      </c>
      <c r="D11" s="65">
        <f>VLOOKUP($A11,'Return Data'!$B$7:$R$2292,10,0)</f>
        <v>-1.0742</v>
      </c>
      <c r="E11" s="66">
        <f t="shared" si="0"/>
        <v>8</v>
      </c>
      <c r="F11" s="65">
        <f>VLOOKUP($A11,'Return Data'!$B$7:$R$2292,11,0)</f>
        <v>11.6797</v>
      </c>
      <c r="G11" s="66">
        <f t="shared" si="1"/>
        <v>4</v>
      </c>
      <c r="H11" s="65">
        <f>VLOOKUP($A11,'Return Data'!$B$7:$R$2292,12,0)</f>
        <v>22.1996</v>
      </c>
      <c r="I11" s="66">
        <f t="shared" si="2"/>
        <v>4</v>
      </c>
      <c r="J11" s="65">
        <f>VLOOKUP($A11,'Return Data'!$B$7:$R$2292,13,0)</f>
        <v>22.709</v>
      </c>
      <c r="K11" s="66">
        <f t="shared" si="3"/>
        <v>5</v>
      </c>
      <c r="L11" s="65">
        <f>VLOOKUP($A11,'Return Data'!$B$7:$R$2292,17,0)</f>
        <v>16.3809</v>
      </c>
      <c r="M11" s="66">
        <f t="shared" si="4"/>
        <v>5</v>
      </c>
      <c r="N11" s="65">
        <f>VLOOKUP($A11,'Return Data'!$B$7:$R$2292,14,0)</f>
        <v>14.876899999999999</v>
      </c>
      <c r="O11" s="66">
        <f t="shared" si="5"/>
        <v>5</v>
      </c>
      <c r="P11" s="65">
        <f>VLOOKUP($A11,'Return Data'!$B$7:$R$2292,15,0)</f>
        <v>10.5541</v>
      </c>
      <c r="Q11" s="66">
        <f t="shared" si="6"/>
        <v>5</v>
      </c>
      <c r="R11" s="65">
        <f>VLOOKUP($A11,'Return Data'!$B$7:$R$2292,16,0)</f>
        <v>9.3874999999999993</v>
      </c>
      <c r="S11" s="67">
        <f t="shared" si="7"/>
        <v>7</v>
      </c>
    </row>
    <row r="12" spans="1:20" x14ac:dyDescent="0.3">
      <c r="A12" s="63" t="s">
        <v>1231</v>
      </c>
      <c r="B12" s="64">
        <f>VLOOKUP($A12,'Return Data'!$B$7:$R$2292,3,0)</f>
        <v>44579</v>
      </c>
      <c r="C12" s="65">
        <f>VLOOKUP($A12,'Return Data'!$B$7:$R$2292,4,0)</f>
        <v>81.289500000000004</v>
      </c>
      <c r="D12" s="65">
        <f>VLOOKUP($A12,'Return Data'!$B$7:$R$2292,10,0)</f>
        <v>3.8826000000000001</v>
      </c>
      <c r="E12" s="66">
        <f t="shared" si="0"/>
        <v>1</v>
      </c>
      <c r="F12" s="65">
        <f>VLOOKUP($A12,'Return Data'!$B$7:$R$2292,11,0)</f>
        <v>11.833500000000001</v>
      </c>
      <c r="G12" s="66">
        <f t="shared" si="1"/>
        <v>3</v>
      </c>
      <c r="H12" s="65">
        <f>VLOOKUP($A12,'Return Data'!$B$7:$R$2292,12,0)</f>
        <v>36.431399999999996</v>
      </c>
      <c r="I12" s="66">
        <f t="shared" si="2"/>
        <v>1</v>
      </c>
      <c r="J12" s="65">
        <f>VLOOKUP($A12,'Return Data'!$B$7:$R$2292,13,0)</f>
        <v>62.404299999999999</v>
      </c>
      <c r="K12" s="66">
        <f t="shared" si="3"/>
        <v>1</v>
      </c>
      <c r="L12" s="65">
        <f>VLOOKUP($A12,'Return Data'!$B$7:$R$2292,17,0)</f>
        <v>41.764899999999997</v>
      </c>
      <c r="M12" s="66">
        <f t="shared" si="4"/>
        <v>1</v>
      </c>
      <c r="N12" s="65">
        <f>VLOOKUP($A12,'Return Data'!$B$7:$R$2292,14,0)</f>
        <v>30.873699999999999</v>
      </c>
      <c r="O12" s="66">
        <f t="shared" si="5"/>
        <v>1</v>
      </c>
      <c r="P12" s="65">
        <f>VLOOKUP($A12,'Return Data'!$B$7:$R$2292,15,0)</f>
        <v>19.0046</v>
      </c>
      <c r="Q12" s="66">
        <f t="shared" si="6"/>
        <v>1</v>
      </c>
      <c r="R12" s="65">
        <f>VLOOKUP($A12,'Return Data'!$B$7:$R$2292,16,0)</f>
        <v>10.574199999999999</v>
      </c>
      <c r="S12" s="67">
        <f t="shared" si="7"/>
        <v>5</v>
      </c>
    </row>
    <row r="13" spans="1:20" x14ac:dyDescent="0.3">
      <c r="A13" s="63" t="s">
        <v>1579</v>
      </c>
      <c r="B13" s="64">
        <f>VLOOKUP($A13,'Return Data'!$B$7:$R$2292,3,0)</f>
        <v>44579</v>
      </c>
      <c r="C13" s="65">
        <f>VLOOKUP($A13,'Return Data'!$B$7:$R$2292,4,0)</f>
        <v>23.620699999999999</v>
      </c>
      <c r="D13" s="65">
        <f>VLOOKUP($A13,'Return Data'!$B$7:$R$2292,10,0)</f>
        <v>0.48099999999999998</v>
      </c>
      <c r="E13" s="66">
        <f t="shared" si="0"/>
        <v>5</v>
      </c>
      <c r="F13" s="65">
        <f>VLOOKUP($A13,'Return Data'!$B$7:$R$2292,11,0)</f>
        <v>7.0735000000000001</v>
      </c>
      <c r="G13" s="66">
        <f t="shared" si="1"/>
        <v>7</v>
      </c>
      <c r="H13" s="65">
        <f>VLOOKUP($A13,'Return Data'!$B$7:$R$2292,12,0)</f>
        <v>9.3672000000000004</v>
      </c>
      <c r="I13" s="66">
        <f t="shared" si="2"/>
        <v>9</v>
      </c>
      <c r="J13" s="65">
        <f>VLOOKUP($A13,'Return Data'!$B$7:$R$2292,13,0)</f>
        <v>7.9621000000000004</v>
      </c>
      <c r="K13" s="66">
        <f t="shared" si="3"/>
        <v>9</v>
      </c>
      <c r="L13" s="65">
        <f>VLOOKUP($A13,'Return Data'!$B$7:$R$2292,17,0)</f>
        <v>10.4328</v>
      </c>
      <c r="M13" s="66">
        <f t="shared" si="4"/>
        <v>8</v>
      </c>
      <c r="N13" s="65">
        <f>VLOOKUP($A13,'Return Data'!$B$7:$R$2292,14,0)</f>
        <v>9.5676000000000005</v>
      </c>
      <c r="O13" s="66">
        <f t="shared" si="5"/>
        <v>8</v>
      </c>
      <c r="P13" s="65">
        <f>VLOOKUP($A13,'Return Data'!$B$7:$R$2292,15,0)</f>
        <v>8.6685999999999996</v>
      </c>
      <c r="Q13" s="66">
        <f t="shared" si="6"/>
        <v>7</v>
      </c>
      <c r="R13" s="65">
        <f>VLOOKUP($A13,'Return Data'!$B$7:$R$2292,16,0)</f>
        <v>9.3856000000000002</v>
      </c>
      <c r="S13" s="67">
        <f t="shared" si="7"/>
        <v>8</v>
      </c>
    </row>
    <row r="14" spans="1:20" x14ac:dyDescent="0.3">
      <c r="A14" s="63" t="s">
        <v>1234</v>
      </c>
      <c r="B14" s="64">
        <f>VLOOKUP($A14,'Return Data'!$B$7:$R$2292,3,0)</f>
        <v>44579</v>
      </c>
      <c r="C14" s="65">
        <f>VLOOKUP($A14,'Return Data'!$B$7:$R$2292,4,0)</f>
        <v>37.4542</v>
      </c>
      <c r="D14" s="65">
        <f>VLOOKUP($A14,'Return Data'!$B$7:$R$2292,10,0)</f>
        <v>-1.5363</v>
      </c>
      <c r="E14" s="66">
        <f t="shared" si="0"/>
        <v>9</v>
      </c>
      <c r="F14" s="65">
        <f>VLOOKUP($A14,'Return Data'!$B$7:$R$2292,11,0)</f>
        <v>4.3594999999999997</v>
      </c>
      <c r="G14" s="66">
        <f t="shared" si="1"/>
        <v>9</v>
      </c>
      <c r="H14" s="65">
        <f>VLOOKUP($A14,'Return Data'!$B$7:$R$2292,12,0)</f>
        <v>12.54</v>
      </c>
      <c r="I14" s="66">
        <f t="shared" si="2"/>
        <v>7</v>
      </c>
      <c r="J14" s="65">
        <f>VLOOKUP($A14,'Return Data'!$B$7:$R$2292,13,0)</f>
        <v>13.1844</v>
      </c>
      <c r="K14" s="66">
        <f t="shared" si="3"/>
        <v>7</v>
      </c>
      <c r="L14" s="65">
        <f>VLOOKUP($A14,'Return Data'!$B$7:$R$2292,17,0)</f>
        <v>13.0694</v>
      </c>
      <c r="M14" s="66">
        <f t="shared" si="4"/>
        <v>6</v>
      </c>
      <c r="N14" s="65">
        <f>VLOOKUP($A14,'Return Data'!$B$7:$R$2292,14,0)</f>
        <v>12.670299999999999</v>
      </c>
      <c r="O14" s="66">
        <f t="shared" si="5"/>
        <v>6</v>
      </c>
      <c r="P14" s="65">
        <f>VLOOKUP($A14,'Return Data'!$B$7:$R$2292,15,0)</f>
        <v>9.6329999999999991</v>
      </c>
      <c r="Q14" s="66">
        <f t="shared" si="6"/>
        <v>6</v>
      </c>
      <c r="R14" s="65">
        <f>VLOOKUP($A14,'Return Data'!$B$7:$R$2292,16,0)</f>
        <v>8.5228999999999999</v>
      </c>
      <c r="S14" s="67">
        <f t="shared" si="7"/>
        <v>9</v>
      </c>
    </row>
    <row r="15" spans="1:20" x14ac:dyDescent="0.3">
      <c r="A15" s="63" t="s">
        <v>1236</v>
      </c>
      <c r="B15" s="64">
        <f>VLOOKUP($A15,'Return Data'!$B$7:$R$2292,3,0)</f>
        <v>44579</v>
      </c>
      <c r="C15" s="65">
        <f>VLOOKUP($A15,'Return Data'!$B$7:$R$2292,4,0)</f>
        <v>15.7369</v>
      </c>
      <c r="D15" s="65">
        <f>VLOOKUP($A15,'Return Data'!$B$7:$R$2292,10,0)</f>
        <v>0.55210000000000004</v>
      </c>
      <c r="E15" s="66">
        <f t="shared" si="0"/>
        <v>4</v>
      </c>
      <c r="F15" s="65">
        <f>VLOOKUP($A15,'Return Data'!$B$7:$R$2292,11,0)</f>
        <v>8.8810000000000002</v>
      </c>
      <c r="G15" s="66">
        <f t="shared" si="1"/>
        <v>5</v>
      </c>
      <c r="H15" s="65">
        <f>VLOOKUP($A15,'Return Data'!$B$7:$R$2292,12,0)</f>
        <v>18.185700000000001</v>
      </c>
      <c r="I15" s="66">
        <f t="shared" si="2"/>
        <v>5</v>
      </c>
      <c r="J15" s="65">
        <f>VLOOKUP($A15,'Return Data'!$B$7:$R$2292,13,0)</f>
        <v>23.651700000000002</v>
      </c>
      <c r="K15" s="66">
        <f t="shared" si="3"/>
        <v>4</v>
      </c>
      <c r="L15" s="65"/>
      <c r="M15" s="66"/>
      <c r="N15" s="65"/>
      <c r="O15" s="66"/>
      <c r="P15" s="65"/>
      <c r="Q15" s="66"/>
      <c r="R15" s="65">
        <f>VLOOKUP($A15,'Return Data'!$B$7:$R$2292,16,0)</f>
        <v>27.3291</v>
      </c>
      <c r="S15" s="67">
        <f t="shared" si="7"/>
        <v>1</v>
      </c>
    </row>
    <row r="16" spans="1:20" x14ac:dyDescent="0.3">
      <c r="A16" s="63" t="s">
        <v>1238</v>
      </c>
      <c r="B16" s="64">
        <f>VLOOKUP($A16,'Return Data'!$B$7:$R$2292,3,0)</f>
        <v>44579</v>
      </c>
      <c r="C16" s="65">
        <f>VLOOKUP($A16,'Return Data'!$B$7:$R$2292,4,0)</f>
        <v>44.586199999999998</v>
      </c>
      <c r="D16" s="65">
        <f>VLOOKUP($A16,'Return Data'!$B$7:$R$2292,10,0)</f>
        <v>-0.35599999999999998</v>
      </c>
      <c r="E16" s="66">
        <f t="shared" si="0"/>
        <v>7</v>
      </c>
      <c r="F16" s="65">
        <f>VLOOKUP($A16,'Return Data'!$B$7:$R$2292,11,0)</f>
        <v>5.6608000000000001</v>
      </c>
      <c r="G16" s="66">
        <f t="shared" si="1"/>
        <v>8</v>
      </c>
      <c r="H16" s="65">
        <f>VLOOKUP($A16,'Return Data'!$B$7:$R$2292,12,0)</f>
        <v>11.406499999999999</v>
      </c>
      <c r="I16" s="66">
        <f t="shared" si="2"/>
        <v>8</v>
      </c>
      <c r="J16" s="65">
        <f>VLOOKUP($A16,'Return Data'!$B$7:$R$2292,13,0)</f>
        <v>12.4849</v>
      </c>
      <c r="K16" s="66">
        <f t="shared" si="3"/>
        <v>8</v>
      </c>
      <c r="L16" s="65">
        <f>VLOOKUP($A16,'Return Data'!$B$7:$R$2292,17,0)</f>
        <v>12.367100000000001</v>
      </c>
      <c r="M16" s="66">
        <f>RANK(L16,L$8:L$16,0)</f>
        <v>7</v>
      </c>
      <c r="N16" s="65">
        <f>VLOOKUP($A16,'Return Data'!$B$7:$R$2292,14,0)</f>
        <v>10.035399999999999</v>
      </c>
      <c r="O16" s="66">
        <f>RANK(N16,N$8:N$16,0)</f>
        <v>7</v>
      </c>
      <c r="P16" s="65">
        <f>VLOOKUP($A16,'Return Data'!$B$7:$R$2292,15,0)</f>
        <v>8.6156000000000006</v>
      </c>
      <c r="Q16" s="66">
        <f>RANK(P16,P$8:P$16,0)</f>
        <v>8</v>
      </c>
      <c r="R16" s="65">
        <f>VLOOKUP($A16,'Return Data'!$B$7:$R$2292,16,0)</f>
        <v>12.0915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0.44118888888888896</v>
      </c>
      <c r="E18" s="74"/>
      <c r="F18" s="75">
        <f>AVERAGE(F8:F16)</f>
        <v>9.5306555555555548</v>
      </c>
      <c r="G18" s="74"/>
      <c r="H18" s="75">
        <f>AVERAGE(H8:H16)</f>
        <v>19.924611111111108</v>
      </c>
      <c r="I18" s="74"/>
      <c r="J18" s="75">
        <f>AVERAGE(J8:J16)</f>
        <v>25.007344444444449</v>
      </c>
      <c r="K18" s="74"/>
      <c r="L18" s="75">
        <f>AVERAGE(L8:L16)</f>
        <v>19.570787499999998</v>
      </c>
      <c r="M18" s="74"/>
      <c r="N18" s="75">
        <f>AVERAGE(N8:N16)</f>
        <v>16.659324999999999</v>
      </c>
      <c r="O18" s="74"/>
      <c r="P18" s="75">
        <f>AVERAGE(P8:P16)</f>
        <v>12.168249999999999</v>
      </c>
      <c r="Q18" s="74"/>
      <c r="R18" s="75">
        <f>AVERAGE(R8:R16)</f>
        <v>13.295922222222224</v>
      </c>
      <c r="S18" s="76"/>
    </row>
    <row r="19" spans="1:19" x14ac:dyDescent="0.3">
      <c r="A19" s="73" t="s">
        <v>28</v>
      </c>
      <c r="B19" s="74"/>
      <c r="C19" s="74"/>
      <c r="D19" s="75">
        <f>MIN(D8:D16)</f>
        <v>-1.5363</v>
      </c>
      <c r="E19" s="74"/>
      <c r="F19" s="75">
        <f>MIN(F8:F16)</f>
        <v>4.3594999999999997</v>
      </c>
      <c r="G19" s="74"/>
      <c r="H19" s="75">
        <f>MIN(H8:H16)</f>
        <v>9.3672000000000004</v>
      </c>
      <c r="I19" s="74"/>
      <c r="J19" s="75">
        <f>MIN(J8:J16)</f>
        <v>7.9621000000000004</v>
      </c>
      <c r="K19" s="74"/>
      <c r="L19" s="75">
        <f>MIN(L8:L16)</f>
        <v>10.4328</v>
      </c>
      <c r="M19" s="74"/>
      <c r="N19" s="75">
        <f>MIN(N8:N16)</f>
        <v>9.5676000000000005</v>
      </c>
      <c r="O19" s="74"/>
      <c r="P19" s="75">
        <f>MIN(P8:P16)</f>
        <v>8.6156000000000006</v>
      </c>
      <c r="Q19" s="74"/>
      <c r="R19" s="75">
        <f>MIN(R8:R16)</f>
        <v>8.5228999999999999</v>
      </c>
      <c r="S19" s="76"/>
    </row>
    <row r="20" spans="1:19" ht="15" thickBot="1" x14ac:dyDescent="0.35">
      <c r="A20" s="77" t="s">
        <v>29</v>
      </c>
      <c r="B20" s="78"/>
      <c r="C20" s="78"/>
      <c r="D20" s="79">
        <f>MAX(D8:D16)</f>
        <v>3.8826000000000001</v>
      </c>
      <c r="E20" s="78"/>
      <c r="F20" s="79">
        <f>MAX(F8:F16)</f>
        <v>16.236699999999999</v>
      </c>
      <c r="G20" s="78"/>
      <c r="H20" s="79">
        <f>MAX(H8:H16)</f>
        <v>36.431399999999996</v>
      </c>
      <c r="I20" s="78"/>
      <c r="J20" s="79">
        <f>MAX(J8:J16)</f>
        <v>62.404299999999999</v>
      </c>
      <c r="K20" s="78"/>
      <c r="L20" s="79">
        <f>MAX(L8:L16)</f>
        <v>41.764899999999997</v>
      </c>
      <c r="M20" s="78"/>
      <c r="N20" s="79">
        <f>MAX(N8:N16)</f>
        <v>30.873699999999999</v>
      </c>
      <c r="O20" s="78"/>
      <c r="P20" s="79">
        <f>MAX(P8:P16)</f>
        <v>19.0046</v>
      </c>
      <c r="Q20" s="78"/>
      <c r="R20" s="79">
        <f>MAX(R8:R16)</f>
        <v>27.3291</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44579</v>
      </c>
      <c r="C8" s="65">
        <f>VLOOKUP($A8,'Return Data'!$B$7:$R$2292,4,0)</f>
        <v>80.66</v>
      </c>
      <c r="D8" s="65">
        <f>VLOOKUP($A8,'Return Data'!$B$7:$R$2292,10,0)</f>
        <v>-0.57930000000000004</v>
      </c>
      <c r="E8" s="66">
        <f t="shared" ref="E8:E17" si="0">RANK(D8,D$8:D$17,0)</f>
        <v>6</v>
      </c>
      <c r="F8" s="65">
        <f>VLOOKUP($A8,'Return Data'!$B$7:$R$2292,11,0)</f>
        <v>5.3277999999999999</v>
      </c>
      <c r="G8" s="66">
        <f t="shared" ref="G8:G14" si="1">RANK(F8,F$8:F$17,0)</f>
        <v>8</v>
      </c>
      <c r="H8" s="65">
        <f>VLOOKUP($A8,'Return Data'!$B$7:$R$2292,12,0)</f>
        <v>13.910500000000001</v>
      </c>
      <c r="I8" s="66">
        <f t="shared" ref="I8" si="2">RANK(H8,H$8:H$17,0)</f>
        <v>5</v>
      </c>
      <c r="J8" s="65">
        <f>VLOOKUP($A8,'Return Data'!$B$7:$R$2292,13,0)</f>
        <v>16.124400000000001</v>
      </c>
      <c r="K8" s="66">
        <f t="shared" ref="K8" si="3">RANK(J8,J$8:J$17,0)</f>
        <v>6</v>
      </c>
      <c r="L8" s="65">
        <f>VLOOKUP($A8,'Return Data'!$B$7:$R$2292,17,0)</f>
        <v>15.5533</v>
      </c>
      <c r="M8" s="66">
        <f t="shared" ref="M8" si="4">RANK(L8,L$8:L$17,0)</f>
        <v>4</v>
      </c>
      <c r="N8" s="65">
        <f>VLOOKUP($A8,'Return Data'!$B$7:$R$2292,14,0)</f>
        <v>14.282999999999999</v>
      </c>
      <c r="O8" s="66">
        <f t="shared" ref="O8" si="5">RANK(N8,N$8:N$17,0)</f>
        <v>4</v>
      </c>
      <c r="P8" s="65">
        <f>VLOOKUP($A8,'Return Data'!$B$7:$R$2292,15,0)</f>
        <v>11.5334</v>
      </c>
      <c r="Q8" s="66">
        <f t="shared" ref="Q8" si="6">RANK(P8,P$8:P$17,0)</f>
        <v>4</v>
      </c>
      <c r="R8" s="65">
        <f>VLOOKUP($A8,'Return Data'!$B$7:$R$2292,16,0)</f>
        <v>12.681800000000001</v>
      </c>
      <c r="S8" s="67">
        <f t="shared" ref="S8" si="7">RANK(R8,R$8:R$17,0)</f>
        <v>6</v>
      </c>
    </row>
    <row r="9" spans="1:20" x14ac:dyDescent="0.3">
      <c r="A9" s="63" t="s">
        <v>544</v>
      </c>
      <c r="B9" s="64">
        <f>VLOOKUP($A9,'Return Data'!$B$7:$R$2292,3,0)</f>
        <v>44579</v>
      </c>
      <c r="C9" s="65">
        <f>VLOOKUP($A9,'Return Data'!$B$7:$R$2292,4,0)</f>
        <v>301.858</v>
      </c>
      <c r="D9" s="65">
        <f>VLOOKUP($A9,'Return Data'!$B$7:$R$2292,10,0)</f>
        <v>-1.9470000000000001</v>
      </c>
      <c r="E9" s="66">
        <f t="shared" si="0"/>
        <v>10</v>
      </c>
      <c r="F9" s="65">
        <f>VLOOKUP($A9,'Return Data'!$B$7:$R$2292,11,0)</f>
        <v>9.4954000000000001</v>
      </c>
      <c r="G9" s="66">
        <f t="shared" si="1"/>
        <v>1</v>
      </c>
      <c r="H9" s="65">
        <f>VLOOKUP($A9,'Return Data'!$B$7:$R$2292,12,0)</f>
        <v>23.4512</v>
      </c>
      <c r="I9" s="66">
        <f t="shared" ref="I9:I17" si="8">RANK(H9,H$8:H$17,0)</f>
        <v>1</v>
      </c>
      <c r="J9" s="65">
        <f>VLOOKUP($A9,'Return Data'!$B$7:$R$2292,13,0)</f>
        <v>28.5076</v>
      </c>
      <c r="K9" s="66">
        <f t="shared" ref="K9:K17" si="9">RANK(J9,J$8:J$17,0)</f>
        <v>1</v>
      </c>
      <c r="L9" s="65">
        <f>VLOOKUP($A9,'Return Data'!$B$7:$R$2292,17,0)</f>
        <v>19.1006</v>
      </c>
      <c r="M9" s="66">
        <f t="shared" ref="M9:M17" si="10">RANK(L9,L$8:L$17,0)</f>
        <v>1</v>
      </c>
      <c r="N9" s="65">
        <f>VLOOKUP($A9,'Return Data'!$B$7:$R$2292,14,0)</f>
        <v>15.547499999999999</v>
      </c>
      <c r="O9" s="66">
        <f t="shared" ref="O9:O17" si="11">RANK(N9,N$8:N$17,0)</f>
        <v>1</v>
      </c>
      <c r="P9" s="65">
        <f>VLOOKUP($A9,'Return Data'!$B$7:$R$2292,15,0)</f>
        <v>13.279500000000001</v>
      </c>
      <c r="Q9" s="66">
        <f t="shared" ref="Q9:Q14" si="12">RANK(P9,P$8:P$17,0)</f>
        <v>1</v>
      </c>
      <c r="R9" s="65">
        <f>VLOOKUP($A9,'Return Data'!$B$7:$R$2292,16,0)</f>
        <v>14.432700000000001</v>
      </c>
      <c r="S9" s="67">
        <f t="shared" ref="S9:S17" si="13">RANK(R9,R$8:R$17,0)</f>
        <v>2</v>
      </c>
    </row>
    <row r="10" spans="1:20" x14ac:dyDescent="0.3">
      <c r="A10" s="63" t="s">
        <v>546</v>
      </c>
      <c r="B10" s="64">
        <f>VLOOKUP($A10,'Return Data'!$B$7:$R$2292,3,0)</f>
        <v>44579</v>
      </c>
      <c r="C10" s="65">
        <f>VLOOKUP($A10,'Return Data'!$B$7:$R$2292,4,0)</f>
        <v>54.33</v>
      </c>
      <c r="D10" s="65">
        <f>VLOOKUP($A10,'Return Data'!$B$7:$R$2292,10,0)</f>
        <v>0.66700000000000004</v>
      </c>
      <c r="E10" s="66">
        <f t="shared" si="0"/>
        <v>1</v>
      </c>
      <c r="F10" s="65">
        <f>VLOOKUP($A10,'Return Data'!$B$7:$R$2292,11,0)</f>
        <v>7.1597999999999997</v>
      </c>
      <c r="G10" s="66">
        <f t="shared" si="1"/>
        <v>4</v>
      </c>
      <c r="H10" s="65">
        <f>VLOOKUP($A10,'Return Data'!$B$7:$R$2292,12,0)</f>
        <v>13.3765</v>
      </c>
      <c r="I10" s="66">
        <f t="shared" si="8"/>
        <v>6</v>
      </c>
      <c r="J10" s="65">
        <f>VLOOKUP($A10,'Return Data'!$B$7:$R$2292,13,0)</f>
        <v>16.4131</v>
      </c>
      <c r="K10" s="66">
        <f t="shared" si="9"/>
        <v>5</v>
      </c>
      <c r="L10" s="65">
        <f>VLOOKUP($A10,'Return Data'!$B$7:$R$2292,17,0)</f>
        <v>14.321400000000001</v>
      </c>
      <c r="M10" s="66">
        <f t="shared" si="10"/>
        <v>7</v>
      </c>
      <c r="N10" s="65">
        <f>VLOOKUP($A10,'Return Data'!$B$7:$R$2292,14,0)</f>
        <v>13.9359</v>
      </c>
      <c r="O10" s="66">
        <f t="shared" si="11"/>
        <v>5</v>
      </c>
      <c r="P10" s="65">
        <f>VLOOKUP($A10,'Return Data'!$B$7:$R$2292,15,0)</f>
        <v>12.4922</v>
      </c>
      <c r="Q10" s="66">
        <f t="shared" si="12"/>
        <v>3</v>
      </c>
      <c r="R10" s="65">
        <f>VLOOKUP($A10,'Return Data'!$B$7:$R$2292,16,0)</f>
        <v>13.4832</v>
      </c>
      <c r="S10" s="67">
        <f t="shared" si="13"/>
        <v>3</v>
      </c>
    </row>
    <row r="11" spans="1:20" x14ac:dyDescent="0.3">
      <c r="A11" s="63" t="s">
        <v>547</v>
      </c>
      <c r="B11" s="64">
        <f>VLOOKUP($A11,'Return Data'!$B$7:$R$2292,3,0)</f>
        <v>44579</v>
      </c>
      <c r="C11" s="65">
        <f>VLOOKUP($A11,'Return Data'!$B$7:$R$2292,4,0)</f>
        <v>11.558999999999999</v>
      </c>
      <c r="D11" s="65">
        <f>VLOOKUP($A11,'Return Data'!$B$7:$R$2292,10,0)</f>
        <v>-0.9698</v>
      </c>
      <c r="E11" s="66">
        <f t="shared" si="0"/>
        <v>9</v>
      </c>
      <c r="F11" s="65">
        <f>VLOOKUP($A11,'Return Data'!$B$7:$R$2292,11,0)</f>
        <v>9.4550000000000001</v>
      </c>
      <c r="G11" s="66">
        <f t="shared" si="1"/>
        <v>2</v>
      </c>
      <c r="H11" s="65">
        <f>VLOOKUP($A11,'Return Data'!$B$7:$R$2292,12,0)</f>
        <v>19.2104</v>
      </c>
      <c r="I11" s="66">
        <f t="shared" si="8"/>
        <v>2</v>
      </c>
      <c r="J11" s="65">
        <f>VLOOKUP($A11,'Return Data'!$B$7:$R$2292,13,0)</f>
        <v>23.4237</v>
      </c>
      <c r="K11" s="66">
        <f t="shared" si="9"/>
        <v>2</v>
      </c>
      <c r="L11" s="65">
        <f>VLOOKUP($A11,'Return Data'!$B$7:$R$2292,17,0)</f>
        <v>6.0380000000000003</v>
      </c>
      <c r="M11" s="66">
        <f t="shared" si="10"/>
        <v>9</v>
      </c>
      <c r="N11" s="65"/>
      <c r="O11" s="66"/>
      <c r="P11" s="65"/>
      <c r="Q11" s="66"/>
      <c r="R11" s="65">
        <f>VLOOKUP($A11,'Return Data'!$B$7:$R$2292,16,0)</f>
        <v>7.3154000000000003</v>
      </c>
      <c r="S11" s="67">
        <f t="shared" si="13"/>
        <v>9</v>
      </c>
    </row>
    <row r="12" spans="1:20" x14ac:dyDescent="0.3">
      <c r="A12" s="63" t="s">
        <v>549</v>
      </c>
      <c r="B12" s="64">
        <f>VLOOKUP($A12,'Return Data'!$B$7:$R$2292,3,0)</f>
        <v>44579</v>
      </c>
      <c r="C12" s="65">
        <f>VLOOKUP($A12,'Return Data'!$B$7:$R$2292,4,0)</f>
        <v>15.212999999999999</v>
      </c>
      <c r="D12" s="65">
        <f>VLOOKUP($A12,'Return Data'!$B$7:$R$2292,10,0)</f>
        <v>0.34300000000000003</v>
      </c>
      <c r="E12" s="66">
        <f t="shared" si="0"/>
        <v>3</v>
      </c>
      <c r="F12" s="65">
        <f>VLOOKUP($A12,'Return Data'!$B$7:$R$2292,11,0)</f>
        <v>6.4069000000000003</v>
      </c>
      <c r="G12" s="66">
        <f t="shared" si="1"/>
        <v>5</v>
      </c>
      <c r="H12" s="65">
        <f>VLOOKUP($A12,'Return Data'!$B$7:$R$2292,12,0)</f>
        <v>12.1737</v>
      </c>
      <c r="I12" s="66">
        <f t="shared" si="8"/>
        <v>7</v>
      </c>
      <c r="J12" s="65">
        <f>VLOOKUP($A12,'Return Data'!$B$7:$R$2292,13,0)</f>
        <v>14.676600000000001</v>
      </c>
      <c r="K12" s="66">
        <f t="shared" si="9"/>
        <v>7</v>
      </c>
      <c r="L12" s="65">
        <f>VLOOKUP($A12,'Return Data'!$B$7:$R$2292,17,0)</f>
        <v>14.783099999999999</v>
      </c>
      <c r="M12" s="66">
        <f t="shared" si="10"/>
        <v>6</v>
      </c>
      <c r="N12" s="65">
        <f>VLOOKUP($A12,'Return Data'!$B$7:$R$2292,14,0)</f>
        <v>14.744400000000001</v>
      </c>
      <c r="O12" s="66">
        <f t="shared" si="11"/>
        <v>2</v>
      </c>
      <c r="P12" s="65"/>
      <c r="Q12" s="66"/>
      <c r="R12" s="65">
        <f>VLOOKUP($A12,'Return Data'!$B$7:$R$2292,16,0)</f>
        <v>12.880100000000001</v>
      </c>
      <c r="S12" s="67">
        <f t="shared" si="13"/>
        <v>4</v>
      </c>
    </row>
    <row r="13" spans="1:20" x14ac:dyDescent="0.3">
      <c r="A13" s="63" t="s">
        <v>551</v>
      </c>
      <c r="B13" s="64">
        <f>VLOOKUP($A13,'Return Data'!$B$7:$R$2292,3,0)</f>
        <v>44579</v>
      </c>
      <c r="C13" s="65">
        <f>VLOOKUP($A13,'Return Data'!$B$7:$R$2292,4,0)</f>
        <v>34.591000000000001</v>
      </c>
      <c r="D13" s="65">
        <f>VLOOKUP($A13,'Return Data'!$B$7:$R$2292,10,0)</f>
        <v>-0.63200000000000001</v>
      </c>
      <c r="E13" s="66">
        <f t="shared" si="0"/>
        <v>7</v>
      </c>
      <c r="F13" s="65">
        <f>VLOOKUP($A13,'Return Data'!$B$7:$R$2292,11,0)</f>
        <v>4.8752000000000004</v>
      </c>
      <c r="G13" s="66">
        <f t="shared" si="1"/>
        <v>9</v>
      </c>
      <c r="H13" s="65">
        <f>VLOOKUP($A13,'Return Data'!$B$7:$R$2292,12,0)</f>
        <v>9.1577999999999999</v>
      </c>
      <c r="I13" s="66">
        <f t="shared" si="8"/>
        <v>9</v>
      </c>
      <c r="J13" s="65">
        <f>VLOOKUP($A13,'Return Data'!$B$7:$R$2292,13,0)</f>
        <v>10.479100000000001</v>
      </c>
      <c r="K13" s="66">
        <f t="shared" si="9"/>
        <v>9</v>
      </c>
      <c r="L13" s="65">
        <f>VLOOKUP($A13,'Return Data'!$B$7:$R$2292,17,0)</f>
        <v>11.9445</v>
      </c>
      <c r="M13" s="66">
        <f t="shared" si="10"/>
        <v>8</v>
      </c>
      <c r="N13" s="65">
        <f>VLOOKUP($A13,'Return Data'!$B$7:$R$2292,14,0)</f>
        <v>11.487299999999999</v>
      </c>
      <c r="O13" s="66">
        <f t="shared" si="11"/>
        <v>7</v>
      </c>
      <c r="P13" s="65">
        <f>VLOOKUP($A13,'Return Data'!$B$7:$R$2292,15,0)</f>
        <v>9.9343000000000004</v>
      </c>
      <c r="Q13" s="66">
        <f t="shared" si="12"/>
        <v>5</v>
      </c>
      <c r="R13" s="65">
        <f>VLOOKUP($A13,'Return Data'!$B$7:$R$2292,16,0)</f>
        <v>12.378</v>
      </c>
      <c r="S13" s="67">
        <f t="shared" si="13"/>
        <v>7</v>
      </c>
    </row>
    <row r="14" spans="1:20" x14ac:dyDescent="0.3">
      <c r="A14" s="63" t="s">
        <v>554</v>
      </c>
      <c r="B14" s="64">
        <f>VLOOKUP($A14,'Return Data'!$B$7:$R$2292,3,0)</f>
        <v>44579</v>
      </c>
      <c r="C14" s="65">
        <f>VLOOKUP($A14,'Return Data'!$B$7:$R$2292,4,0)</f>
        <v>133.64789999999999</v>
      </c>
      <c r="D14" s="65">
        <f>VLOOKUP($A14,'Return Data'!$B$7:$R$2292,10,0)</f>
        <v>-0.73250000000000004</v>
      </c>
      <c r="E14" s="66">
        <f t="shared" si="0"/>
        <v>8</v>
      </c>
      <c r="F14" s="65">
        <f>VLOOKUP($A14,'Return Data'!$B$7:$R$2292,11,0)</f>
        <v>5.6051000000000002</v>
      </c>
      <c r="G14" s="66">
        <f t="shared" si="1"/>
        <v>7</v>
      </c>
      <c r="H14" s="65">
        <f>VLOOKUP($A14,'Return Data'!$B$7:$R$2292,12,0)</f>
        <v>14.9396</v>
      </c>
      <c r="I14" s="66">
        <f t="shared" si="8"/>
        <v>3</v>
      </c>
      <c r="J14" s="65">
        <f>VLOOKUP($A14,'Return Data'!$B$7:$R$2292,13,0)</f>
        <v>18.0243</v>
      </c>
      <c r="K14" s="66">
        <f t="shared" si="9"/>
        <v>4</v>
      </c>
      <c r="L14" s="65">
        <f>VLOOKUP($A14,'Return Data'!$B$7:$R$2292,17,0)</f>
        <v>15.1836</v>
      </c>
      <c r="M14" s="66">
        <f t="shared" si="10"/>
        <v>5</v>
      </c>
      <c r="N14" s="65">
        <f>VLOOKUP($A14,'Return Data'!$B$7:$R$2292,14,0)</f>
        <v>13.729200000000001</v>
      </c>
      <c r="O14" s="66">
        <f t="shared" si="11"/>
        <v>6</v>
      </c>
      <c r="P14" s="65">
        <f>VLOOKUP($A14,'Return Data'!$B$7:$R$2292,15,0)</f>
        <v>13.069599999999999</v>
      </c>
      <c r="Q14" s="66">
        <f t="shared" si="12"/>
        <v>2</v>
      </c>
      <c r="R14" s="65">
        <f>VLOOKUP($A14,'Return Data'!$B$7:$R$2292,16,0)</f>
        <v>12.777200000000001</v>
      </c>
      <c r="S14" s="67">
        <f t="shared" si="13"/>
        <v>5</v>
      </c>
    </row>
    <row r="15" spans="1:20" x14ac:dyDescent="0.3">
      <c r="A15" s="63" t="s">
        <v>2009</v>
      </c>
      <c r="B15" s="64">
        <f>VLOOKUP($A15,'Return Data'!$B$7:$R$2292,3,0)</f>
        <v>0</v>
      </c>
      <c r="C15" s="65">
        <f>VLOOKUP($A15,'Return Data'!$B$7:$R$2292,4,0)</f>
        <v>0</v>
      </c>
      <c r="D15" s="65">
        <f>VLOOKUP($A15,'Return Data'!$B$7:$R$2292,10,0)</f>
        <v>0</v>
      </c>
      <c r="E15" s="66">
        <f t="shared" si="0"/>
        <v>4</v>
      </c>
      <c r="F15" s="65">
        <f>VLOOKUP($A15,'Return Data'!$B$7:$R$2292,11,0)</f>
        <v>0</v>
      </c>
      <c r="G15" s="66">
        <f t="shared" ref="G15" si="14">RANK(F15,F$8:F$17,0)</f>
        <v>10</v>
      </c>
      <c r="H15" s="65">
        <f>VLOOKUP($A15,'Return Data'!$B$7:$R$2292,12,0)</f>
        <v>0</v>
      </c>
      <c r="I15" s="66">
        <f t="shared" si="8"/>
        <v>10</v>
      </c>
      <c r="J15" s="65">
        <f>VLOOKUP($A15,'Return Data'!$B$7:$R$2292,13,0)</f>
        <v>0</v>
      </c>
      <c r="K15" s="66">
        <f t="shared" si="9"/>
        <v>10</v>
      </c>
      <c r="L15" s="65"/>
      <c r="M15" s="66"/>
      <c r="N15" s="65"/>
      <c r="O15" s="66"/>
      <c r="P15" s="65"/>
      <c r="Q15" s="66"/>
      <c r="R15" s="65">
        <f>VLOOKUP($A15,'Return Data'!$B$7:$R$2292,16,0)</f>
        <v>0</v>
      </c>
      <c r="S15" s="67">
        <f t="shared" si="13"/>
        <v>10</v>
      </c>
    </row>
    <row r="16" spans="1:20" x14ac:dyDescent="0.3">
      <c r="A16" s="63" t="s">
        <v>555</v>
      </c>
      <c r="B16" s="64">
        <f>VLOOKUP($A16,'Return Data'!$B$7:$R$2292,3,0)</f>
        <v>44579</v>
      </c>
      <c r="C16" s="65">
        <f>VLOOKUP($A16,'Return Data'!$B$7:$R$2292,4,0)</f>
        <v>15.557499999999999</v>
      </c>
      <c r="D16" s="65">
        <f>VLOOKUP($A16,'Return Data'!$B$7:$R$2292,10,0)</f>
        <v>0.39360000000000001</v>
      </c>
      <c r="E16" s="66">
        <f t="shared" si="0"/>
        <v>2</v>
      </c>
      <c r="F16" s="65">
        <f>VLOOKUP($A16,'Return Data'!$B$7:$R$2292,11,0)</f>
        <v>7.6189</v>
      </c>
      <c r="G16" s="66">
        <f>RANK(F16,F$8:F$17,0)</f>
        <v>3</v>
      </c>
      <c r="H16" s="65">
        <f>VLOOKUP($A16,'Return Data'!$B$7:$R$2292,12,0)</f>
        <v>14.387499999999999</v>
      </c>
      <c r="I16" s="66">
        <f t="shared" si="8"/>
        <v>4</v>
      </c>
      <c r="J16" s="65">
        <f>VLOOKUP($A16,'Return Data'!$B$7:$R$2292,13,0)</f>
        <v>18.4665</v>
      </c>
      <c r="K16" s="66">
        <f t="shared" si="9"/>
        <v>3</v>
      </c>
      <c r="L16" s="65">
        <f>VLOOKUP($A16,'Return Data'!$B$7:$R$2292,17,0)</f>
        <v>18.097200000000001</v>
      </c>
      <c r="M16" s="66">
        <f t="shared" si="10"/>
        <v>2</v>
      </c>
      <c r="N16" s="65"/>
      <c r="O16" s="66"/>
      <c r="P16" s="65"/>
      <c r="Q16" s="66"/>
      <c r="R16" s="65">
        <f>VLOOKUP($A16,'Return Data'!$B$7:$R$2292,16,0)</f>
        <v>16.0139</v>
      </c>
      <c r="S16" s="67">
        <f t="shared" si="13"/>
        <v>1</v>
      </c>
    </row>
    <row r="17" spans="1:19" x14ac:dyDescent="0.3">
      <c r="A17" s="63" t="s">
        <v>557</v>
      </c>
      <c r="B17" s="64">
        <f>VLOOKUP($A17,'Return Data'!$B$7:$R$2292,3,0)</f>
        <v>44579</v>
      </c>
      <c r="C17" s="65">
        <f>VLOOKUP($A17,'Return Data'!$B$7:$R$2292,4,0)</f>
        <v>15.64</v>
      </c>
      <c r="D17" s="65">
        <f>VLOOKUP($A17,'Return Data'!$B$7:$R$2292,10,0)</f>
        <v>-6.3899999999999998E-2</v>
      </c>
      <c r="E17" s="66">
        <f t="shared" si="0"/>
        <v>5</v>
      </c>
      <c r="F17" s="65">
        <f>VLOOKUP($A17,'Return Data'!$B$7:$R$2292,11,0)</f>
        <v>5.6757</v>
      </c>
      <c r="G17" s="66">
        <f>RANK(F17,F$8:F$17,0)</f>
        <v>6</v>
      </c>
      <c r="H17" s="65">
        <f>VLOOKUP($A17,'Return Data'!$B$7:$R$2292,12,0)</f>
        <v>9.8315000000000001</v>
      </c>
      <c r="I17" s="66">
        <f t="shared" si="8"/>
        <v>8</v>
      </c>
      <c r="J17" s="65">
        <f>VLOOKUP($A17,'Return Data'!$B$7:$R$2292,13,0)</f>
        <v>10.686500000000001</v>
      </c>
      <c r="K17" s="66">
        <f t="shared" si="9"/>
        <v>8</v>
      </c>
      <c r="L17" s="65">
        <f>VLOOKUP($A17,'Return Data'!$B$7:$R$2292,17,0)</f>
        <v>16.469100000000001</v>
      </c>
      <c r="M17" s="66">
        <f t="shared" si="10"/>
        <v>3</v>
      </c>
      <c r="N17" s="65">
        <f>VLOOKUP($A17,'Return Data'!$B$7:$R$2292,14,0)</f>
        <v>14.739000000000001</v>
      </c>
      <c r="O17" s="66">
        <f t="shared" si="11"/>
        <v>3</v>
      </c>
      <c r="P17" s="65"/>
      <c r="Q17" s="66"/>
      <c r="R17" s="65">
        <f>VLOOKUP($A17,'Return Data'!$B$7:$R$2292,16,0)</f>
        <v>11.6531</v>
      </c>
      <c r="S17" s="67">
        <f t="shared" si="1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-0.35208999999999996</v>
      </c>
      <c r="E19" s="74"/>
      <c r="F19" s="75">
        <f>AVERAGE(F8:F17)</f>
        <v>6.1619800000000007</v>
      </c>
      <c r="G19" s="74"/>
      <c r="H19" s="75">
        <f>AVERAGE(H8:H17)</f>
        <v>13.043869999999998</v>
      </c>
      <c r="I19" s="74"/>
      <c r="J19" s="75">
        <f>AVERAGE(J8:J17)</f>
        <v>15.680179999999998</v>
      </c>
      <c r="K19" s="74"/>
      <c r="L19" s="75">
        <f>AVERAGE(L8:L17)</f>
        <v>14.610088888888889</v>
      </c>
      <c r="M19" s="74"/>
      <c r="N19" s="75">
        <f>AVERAGE(N8:N17)</f>
        <v>14.066614285714289</v>
      </c>
      <c r="O19" s="74"/>
      <c r="P19" s="75">
        <f>AVERAGE(P8:P17)</f>
        <v>12.0618</v>
      </c>
      <c r="Q19" s="74"/>
      <c r="R19" s="75">
        <f>AVERAGE(R8:R17)</f>
        <v>11.36154</v>
      </c>
      <c r="S19" s="76"/>
    </row>
    <row r="20" spans="1:19" x14ac:dyDescent="0.3">
      <c r="A20" s="73" t="s">
        <v>28</v>
      </c>
      <c r="B20" s="74"/>
      <c r="C20" s="74"/>
      <c r="D20" s="75">
        <f>MIN(D8:D17)</f>
        <v>-1.9470000000000001</v>
      </c>
      <c r="E20" s="74"/>
      <c r="F20" s="75">
        <f>MIN(F8:F17)</f>
        <v>0</v>
      </c>
      <c r="G20" s="74"/>
      <c r="H20" s="75">
        <f>MIN(H8:H17)</f>
        <v>0</v>
      </c>
      <c r="I20" s="74"/>
      <c r="J20" s="75">
        <f>MIN(J8:J17)</f>
        <v>0</v>
      </c>
      <c r="K20" s="74"/>
      <c r="L20" s="75">
        <f>MIN(L8:L17)</f>
        <v>6.0380000000000003</v>
      </c>
      <c r="M20" s="74"/>
      <c r="N20" s="75">
        <f>MIN(N8:N17)</f>
        <v>11.487299999999999</v>
      </c>
      <c r="O20" s="74"/>
      <c r="P20" s="75">
        <f>MIN(P8:P17)</f>
        <v>9.9343000000000004</v>
      </c>
      <c r="Q20" s="74"/>
      <c r="R20" s="75">
        <f>MIN(R8:R17)</f>
        <v>0</v>
      </c>
      <c r="S20" s="76"/>
    </row>
    <row r="21" spans="1:19" ht="15" thickBot="1" x14ac:dyDescent="0.35">
      <c r="A21" s="77" t="s">
        <v>29</v>
      </c>
      <c r="B21" s="78"/>
      <c r="C21" s="78"/>
      <c r="D21" s="79">
        <f>MAX(D8:D17)</f>
        <v>0.66700000000000004</v>
      </c>
      <c r="E21" s="78"/>
      <c r="F21" s="79">
        <f>MAX(F8:F17)</f>
        <v>9.4954000000000001</v>
      </c>
      <c r="G21" s="78"/>
      <c r="H21" s="79">
        <f>MAX(H8:H17)</f>
        <v>23.4512</v>
      </c>
      <c r="I21" s="78"/>
      <c r="J21" s="79">
        <f>MAX(J8:J17)</f>
        <v>28.5076</v>
      </c>
      <c r="K21" s="78"/>
      <c r="L21" s="79">
        <f>MAX(L8:L17)</f>
        <v>19.1006</v>
      </c>
      <c r="M21" s="78"/>
      <c r="N21" s="79">
        <f>MAX(N8:N17)</f>
        <v>15.547499999999999</v>
      </c>
      <c r="O21" s="78"/>
      <c r="P21" s="79">
        <f>MAX(P8:P17)</f>
        <v>13.279500000000001</v>
      </c>
      <c r="Q21" s="78"/>
      <c r="R21" s="79">
        <f>MAX(R8:R17)</f>
        <v>16.0139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44579</v>
      </c>
      <c r="C8" s="65">
        <f>VLOOKUP($A8,'Return Data'!$B$7:$R$2292,4,0)</f>
        <v>74.040000000000006</v>
      </c>
      <c r="D8" s="65">
        <f>VLOOKUP($A8,'Return Data'!$B$7:$R$2292,10,0)</f>
        <v>-0.88349999999999995</v>
      </c>
      <c r="E8" s="66">
        <f t="shared" ref="E8:E17" si="0">RANK(D8,D$8:D$17,0)</f>
        <v>6</v>
      </c>
      <c r="F8" s="65">
        <f>VLOOKUP($A8,'Return Data'!$B$7:$R$2292,11,0)</f>
        <v>4.665</v>
      </c>
      <c r="G8" s="66">
        <f t="shared" ref="G8:G14" si="1">RANK(F8,F$8:F$17,0)</f>
        <v>8</v>
      </c>
      <c r="H8" s="65">
        <f>VLOOKUP($A8,'Return Data'!$B$7:$R$2292,12,0)</f>
        <v>12.8315</v>
      </c>
      <c r="I8" s="66">
        <f t="shared" ref="I8" si="2">RANK(H8,H$8:H$17,0)</f>
        <v>5</v>
      </c>
      <c r="J8" s="65">
        <f>VLOOKUP($A8,'Return Data'!$B$7:$R$2292,13,0)</f>
        <v>14.683999999999999</v>
      </c>
      <c r="K8" s="66">
        <f>RANK(J8,J$8:J$17,0)</f>
        <v>6</v>
      </c>
      <c r="L8" s="65">
        <f>VLOOKUP($A8,'Return Data'!$B$7:$R$2292,17,0)</f>
        <v>14.210800000000001</v>
      </c>
      <c r="M8" s="66">
        <f>RANK(L8,L$8:L$17,0)</f>
        <v>4</v>
      </c>
      <c r="N8" s="65">
        <f>VLOOKUP($A8,'Return Data'!$B$7:$R$2292,14,0)</f>
        <v>13.0046</v>
      </c>
      <c r="O8" s="66">
        <f>RANK(N8,N$8:N$17,0)</f>
        <v>5</v>
      </c>
      <c r="P8" s="65">
        <f>VLOOKUP($A8,'Return Data'!$B$7:$R$2292,15,0)</f>
        <v>10.250999999999999</v>
      </c>
      <c r="Q8" s="66">
        <f>RANK(P8,P$8:P$17,0)</f>
        <v>4</v>
      </c>
      <c r="R8" s="65">
        <f>VLOOKUP($A8,'Return Data'!$B$7:$R$2292,16,0)</f>
        <v>9.6425999999999998</v>
      </c>
      <c r="S8" s="67">
        <f t="shared" ref="S8" si="3">RANK(R8,R$8:R$17,0)</f>
        <v>8</v>
      </c>
    </row>
    <row r="9" spans="1:20" x14ac:dyDescent="0.3">
      <c r="A9" s="63" t="s">
        <v>543</v>
      </c>
      <c r="B9" s="64">
        <f>VLOOKUP($A9,'Return Data'!$B$7:$R$2292,3,0)</f>
        <v>44579</v>
      </c>
      <c r="C9" s="65">
        <f>VLOOKUP($A9,'Return Data'!$B$7:$R$2292,4,0)</f>
        <v>285.51900000000001</v>
      </c>
      <c r="D9" s="65">
        <f>VLOOKUP($A9,'Return Data'!$B$7:$R$2292,10,0)</f>
        <v>-2.0960999999999999</v>
      </c>
      <c r="E9" s="66">
        <f t="shared" si="0"/>
        <v>10</v>
      </c>
      <c r="F9" s="65">
        <f>VLOOKUP($A9,'Return Data'!$B$7:$R$2292,11,0)</f>
        <v>9.1584000000000003</v>
      </c>
      <c r="G9" s="66">
        <f t="shared" si="1"/>
        <v>1</v>
      </c>
      <c r="H9" s="65">
        <f>VLOOKUP($A9,'Return Data'!$B$7:$R$2292,12,0)</f>
        <v>22.8932</v>
      </c>
      <c r="I9" s="66">
        <f t="shared" ref="I9:I17" si="4">RANK(H9,H$8:H$17,0)</f>
        <v>1</v>
      </c>
      <c r="J9" s="65">
        <f>VLOOKUP($A9,'Return Data'!$B$7:$R$2292,13,0)</f>
        <v>27.743300000000001</v>
      </c>
      <c r="K9" s="66">
        <f t="shared" ref="K9:K17" si="5">RANK(J9,J$8:J$17,0)</f>
        <v>1</v>
      </c>
      <c r="L9" s="65">
        <f>VLOOKUP($A9,'Return Data'!$B$7:$R$2292,17,0)</f>
        <v>18.403400000000001</v>
      </c>
      <c r="M9" s="66">
        <f t="shared" ref="M9:M17" si="6">RANK(L9,L$8:L$17,0)</f>
        <v>1</v>
      </c>
      <c r="N9" s="65">
        <f>VLOOKUP($A9,'Return Data'!$B$7:$R$2292,14,0)</f>
        <v>14.8468</v>
      </c>
      <c r="O9" s="66">
        <f t="shared" ref="O9:O17" si="7">RANK(N9,N$8:N$17,0)</f>
        <v>1</v>
      </c>
      <c r="P9" s="65">
        <f>VLOOKUP($A9,'Return Data'!$B$7:$R$2292,15,0)</f>
        <v>14.327199999999999</v>
      </c>
      <c r="Q9" s="66">
        <f t="shared" ref="Q9:Q14" si="8">RANK(P9,P$8:P$17,0)</f>
        <v>1</v>
      </c>
      <c r="R9" s="65">
        <f>VLOOKUP($A9,'Return Data'!$B$7:$R$2292,16,0)</f>
        <v>16.983599999999999</v>
      </c>
      <c r="S9" s="67">
        <f t="shared" ref="S9:S17" si="9">RANK(R9,R$8:R$17,0)</f>
        <v>1</v>
      </c>
    </row>
    <row r="10" spans="1:20" x14ac:dyDescent="0.3">
      <c r="A10" s="63" t="s">
        <v>545</v>
      </c>
      <c r="B10" s="64">
        <f>VLOOKUP($A10,'Return Data'!$B$7:$R$2292,3,0)</f>
        <v>44579</v>
      </c>
      <c r="C10" s="65">
        <f>VLOOKUP($A10,'Return Data'!$B$7:$R$2292,4,0)</f>
        <v>49.77</v>
      </c>
      <c r="D10" s="65">
        <f>VLOOKUP($A10,'Return Data'!$B$7:$R$2292,10,0)</f>
        <v>0.50480000000000003</v>
      </c>
      <c r="E10" s="66">
        <f t="shared" si="0"/>
        <v>1</v>
      </c>
      <c r="F10" s="65">
        <f>VLOOKUP($A10,'Return Data'!$B$7:$R$2292,11,0)</f>
        <v>6.7797000000000001</v>
      </c>
      <c r="G10" s="66">
        <f t="shared" si="1"/>
        <v>3</v>
      </c>
      <c r="H10" s="65">
        <f>VLOOKUP($A10,'Return Data'!$B$7:$R$2292,12,0)</f>
        <v>12.805999999999999</v>
      </c>
      <c r="I10" s="66">
        <f t="shared" si="4"/>
        <v>6</v>
      </c>
      <c r="J10" s="65">
        <f>VLOOKUP($A10,'Return Data'!$B$7:$R$2292,13,0)</f>
        <v>15.663500000000001</v>
      </c>
      <c r="K10" s="66">
        <f t="shared" si="5"/>
        <v>5</v>
      </c>
      <c r="L10" s="65">
        <f>VLOOKUP($A10,'Return Data'!$B$7:$R$2292,17,0)</f>
        <v>13.6142</v>
      </c>
      <c r="M10" s="66">
        <f t="shared" si="6"/>
        <v>5</v>
      </c>
      <c r="N10" s="65">
        <f>VLOOKUP($A10,'Return Data'!$B$7:$R$2292,14,0)</f>
        <v>13.264900000000001</v>
      </c>
      <c r="O10" s="66">
        <f t="shared" si="7"/>
        <v>4</v>
      </c>
      <c r="P10" s="65">
        <f>VLOOKUP($A10,'Return Data'!$B$7:$R$2292,15,0)</f>
        <v>11.5318</v>
      </c>
      <c r="Q10" s="66">
        <f t="shared" si="8"/>
        <v>3</v>
      </c>
      <c r="R10" s="65">
        <f>VLOOKUP($A10,'Return Data'!$B$7:$R$2292,16,0)</f>
        <v>11.2423</v>
      </c>
      <c r="S10" s="67">
        <f t="shared" si="9"/>
        <v>5</v>
      </c>
    </row>
    <row r="11" spans="1:20" x14ac:dyDescent="0.3">
      <c r="A11" s="63" t="s">
        <v>548</v>
      </c>
      <c r="B11" s="64">
        <f>VLOOKUP($A11,'Return Data'!$B$7:$R$2292,3,0)</f>
        <v>44579</v>
      </c>
      <c r="C11" s="65">
        <f>VLOOKUP($A11,'Return Data'!$B$7:$R$2292,4,0)</f>
        <v>11.055199999999999</v>
      </c>
      <c r="D11" s="65">
        <f>VLOOKUP($A11,'Return Data'!$B$7:$R$2292,10,0)</f>
        <v>-1.5153000000000001</v>
      </c>
      <c r="E11" s="66">
        <f t="shared" si="0"/>
        <v>9</v>
      </c>
      <c r="F11" s="65">
        <f>VLOOKUP($A11,'Return Data'!$B$7:$R$2292,11,0)</f>
        <v>8.2421000000000006</v>
      </c>
      <c r="G11" s="66">
        <f t="shared" si="1"/>
        <v>2</v>
      </c>
      <c r="H11" s="65">
        <f>VLOOKUP($A11,'Return Data'!$B$7:$R$2292,12,0)</f>
        <v>17.121300000000002</v>
      </c>
      <c r="I11" s="66">
        <f t="shared" si="4"/>
        <v>2</v>
      </c>
      <c r="J11" s="65">
        <f>VLOOKUP($A11,'Return Data'!$B$7:$R$2292,13,0)</f>
        <v>20.684699999999999</v>
      </c>
      <c r="K11" s="66">
        <f t="shared" si="5"/>
        <v>2</v>
      </c>
      <c r="L11" s="65">
        <f>VLOOKUP($A11,'Return Data'!$B$7:$R$2292,17,0)</f>
        <v>3.7601</v>
      </c>
      <c r="M11" s="66">
        <f t="shared" si="6"/>
        <v>9</v>
      </c>
      <c r="N11" s="65"/>
      <c r="O11" s="66"/>
      <c r="P11" s="65"/>
      <c r="Q11" s="66"/>
      <c r="R11" s="65">
        <f>VLOOKUP($A11,'Return Data'!$B$7:$R$2292,16,0)</f>
        <v>5.01</v>
      </c>
      <c r="S11" s="67">
        <f t="shared" si="9"/>
        <v>9</v>
      </c>
    </row>
    <row r="12" spans="1:20" x14ac:dyDescent="0.3">
      <c r="A12" s="63" t="s">
        <v>550</v>
      </c>
      <c r="B12" s="64">
        <f>VLOOKUP($A12,'Return Data'!$B$7:$R$2292,3,0)</f>
        <v>44579</v>
      </c>
      <c r="C12" s="65">
        <f>VLOOKUP($A12,'Return Data'!$B$7:$R$2292,4,0)</f>
        <v>14.61</v>
      </c>
      <c r="D12" s="65">
        <f>VLOOKUP($A12,'Return Data'!$B$7:$R$2292,10,0)</f>
        <v>6.7999999999999996E-3</v>
      </c>
      <c r="E12" s="66">
        <f t="shared" si="0"/>
        <v>2</v>
      </c>
      <c r="F12" s="65">
        <f>VLOOKUP($A12,'Return Data'!$B$7:$R$2292,11,0)</f>
        <v>5.7011000000000003</v>
      </c>
      <c r="G12" s="66">
        <f t="shared" si="1"/>
        <v>5</v>
      </c>
      <c r="H12" s="65">
        <f>VLOOKUP($A12,'Return Data'!$B$7:$R$2292,12,0)</f>
        <v>11.0604</v>
      </c>
      <c r="I12" s="66">
        <f t="shared" si="4"/>
        <v>7</v>
      </c>
      <c r="J12" s="65">
        <f>VLOOKUP($A12,'Return Data'!$B$7:$R$2292,13,0)</f>
        <v>13.203200000000001</v>
      </c>
      <c r="K12" s="66">
        <f t="shared" si="5"/>
        <v>7</v>
      </c>
      <c r="L12" s="65">
        <f>VLOOKUP($A12,'Return Data'!$B$7:$R$2292,17,0)</f>
        <v>13.357100000000001</v>
      </c>
      <c r="M12" s="66">
        <f t="shared" si="6"/>
        <v>7</v>
      </c>
      <c r="N12" s="65">
        <f>VLOOKUP($A12,'Return Data'!$B$7:$R$2292,14,0)</f>
        <v>13.4198</v>
      </c>
      <c r="O12" s="66">
        <f t="shared" si="7"/>
        <v>3</v>
      </c>
      <c r="P12" s="65"/>
      <c r="Q12" s="66"/>
      <c r="R12" s="65">
        <f>VLOOKUP($A12,'Return Data'!$B$7:$R$2292,16,0)</f>
        <v>11.5695</v>
      </c>
      <c r="S12" s="67">
        <f t="shared" si="9"/>
        <v>4</v>
      </c>
    </row>
    <row r="13" spans="1:20" x14ac:dyDescent="0.3">
      <c r="A13" s="63" t="s">
        <v>552</v>
      </c>
      <c r="B13" s="64">
        <f>VLOOKUP($A13,'Return Data'!$B$7:$R$2292,3,0)</f>
        <v>44579</v>
      </c>
      <c r="C13" s="65">
        <f>VLOOKUP($A13,'Return Data'!$B$7:$R$2292,4,0)</f>
        <v>31.289000000000001</v>
      </c>
      <c r="D13" s="65">
        <f>VLOOKUP($A13,'Return Data'!$B$7:$R$2292,10,0)</f>
        <v>-0.97789999999999999</v>
      </c>
      <c r="E13" s="66">
        <f t="shared" si="0"/>
        <v>7</v>
      </c>
      <c r="F13" s="65">
        <f>VLOOKUP($A13,'Return Data'!$B$7:$R$2292,11,0)</f>
        <v>4.1300999999999997</v>
      </c>
      <c r="G13" s="66">
        <f t="shared" si="1"/>
        <v>9</v>
      </c>
      <c r="H13" s="65">
        <f>VLOOKUP($A13,'Return Data'!$B$7:$R$2292,12,0)</f>
        <v>8.016</v>
      </c>
      <c r="I13" s="66">
        <f t="shared" si="4"/>
        <v>9</v>
      </c>
      <c r="J13" s="65">
        <f>VLOOKUP($A13,'Return Data'!$B$7:$R$2292,13,0)</f>
        <v>8.9791000000000007</v>
      </c>
      <c r="K13" s="66">
        <f t="shared" si="5"/>
        <v>9</v>
      </c>
      <c r="L13" s="65">
        <f>VLOOKUP($A13,'Return Data'!$B$7:$R$2292,17,0)</f>
        <v>10.4595</v>
      </c>
      <c r="M13" s="66">
        <f t="shared" si="6"/>
        <v>8</v>
      </c>
      <c r="N13" s="65">
        <f>VLOOKUP($A13,'Return Data'!$B$7:$R$2292,14,0)</f>
        <v>10.0589</v>
      </c>
      <c r="O13" s="66">
        <f t="shared" si="7"/>
        <v>7</v>
      </c>
      <c r="P13" s="65">
        <f>VLOOKUP($A13,'Return Data'!$B$7:$R$2292,15,0)</f>
        <v>8.6023999999999994</v>
      </c>
      <c r="Q13" s="66">
        <f t="shared" si="8"/>
        <v>5</v>
      </c>
      <c r="R13" s="65">
        <f>VLOOKUP($A13,'Return Data'!$B$7:$R$2292,16,0)</f>
        <v>10.9755</v>
      </c>
      <c r="S13" s="67">
        <f t="shared" si="9"/>
        <v>6</v>
      </c>
    </row>
    <row r="14" spans="1:20" x14ac:dyDescent="0.3">
      <c r="A14" s="63" t="s">
        <v>553</v>
      </c>
      <c r="B14" s="64">
        <f>VLOOKUP($A14,'Return Data'!$B$7:$R$2292,3,0)</f>
        <v>44579</v>
      </c>
      <c r="C14" s="65">
        <f>VLOOKUP($A14,'Return Data'!$B$7:$R$2292,4,0)</f>
        <v>123.25709999999999</v>
      </c>
      <c r="D14" s="65">
        <f>VLOOKUP($A14,'Return Data'!$B$7:$R$2292,10,0)</f>
        <v>-1.0788</v>
      </c>
      <c r="E14" s="66">
        <f t="shared" si="0"/>
        <v>8</v>
      </c>
      <c r="F14" s="65">
        <f>VLOOKUP($A14,'Return Data'!$B$7:$R$2292,11,0)</f>
        <v>4.8475000000000001</v>
      </c>
      <c r="G14" s="66">
        <f t="shared" si="1"/>
        <v>7</v>
      </c>
      <c r="H14" s="65">
        <f>VLOOKUP($A14,'Return Data'!$B$7:$R$2292,12,0)</f>
        <v>13.6875</v>
      </c>
      <c r="I14" s="66">
        <f t="shared" si="4"/>
        <v>3</v>
      </c>
      <c r="J14" s="65">
        <f>VLOOKUP($A14,'Return Data'!$B$7:$R$2292,13,0)</f>
        <v>16.3294</v>
      </c>
      <c r="K14" s="66">
        <f t="shared" si="5"/>
        <v>4</v>
      </c>
      <c r="L14" s="65">
        <f>VLOOKUP($A14,'Return Data'!$B$7:$R$2292,17,0)</f>
        <v>13.559699999999999</v>
      </c>
      <c r="M14" s="66">
        <f t="shared" si="6"/>
        <v>6</v>
      </c>
      <c r="N14" s="65">
        <f>VLOOKUP($A14,'Return Data'!$B$7:$R$2292,14,0)</f>
        <v>12.205299999999999</v>
      </c>
      <c r="O14" s="66">
        <f t="shared" si="7"/>
        <v>6</v>
      </c>
      <c r="P14" s="65">
        <f>VLOOKUP($A14,'Return Data'!$B$7:$R$2292,15,0)</f>
        <v>11.771100000000001</v>
      </c>
      <c r="Q14" s="66">
        <f t="shared" si="8"/>
        <v>2</v>
      </c>
      <c r="R14" s="65">
        <f>VLOOKUP($A14,'Return Data'!$B$7:$R$2292,16,0)</f>
        <v>15.7364</v>
      </c>
      <c r="S14" s="67">
        <f t="shared" si="9"/>
        <v>2</v>
      </c>
    </row>
    <row r="15" spans="1:20" x14ac:dyDescent="0.3">
      <c r="A15" s="63" t="s">
        <v>2010</v>
      </c>
      <c r="B15" s="64">
        <f>VLOOKUP($A15,'Return Data'!$B$7:$R$2292,3,0)</f>
        <v>0</v>
      </c>
      <c r="C15" s="65">
        <f>VLOOKUP($A15,'Return Data'!$B$7:$R$2292,4,0)</f>
        <v>0</v>
      </c>
      <c r="D15" s="65">
        <f>VLOOKUP($A15,'Return Data'!$B$7:$R$2292,10,0)</f>
        <v>0</v>
      </c>
      <c r="E15" s="66">
        <f t="shared" si="0"/>
        <v>3</v>
      </c>
      <c r="F15" s="65">
        <f>VLOOKUP($A15,'Return Data'!$B$7:$R$2292,11,0)</f>
        <v>0</v>
      </c>
      <c r="G15" s="66">
        <f t="shared" ref="G15" si="10">RANK(F15,F$8:F$17,0)</f>
        <v>10</v>
      </c>
      <c r="H15" s="65">
        <f>VLOOKUP($A15,'Return Data'!$B$7:$R$2292,12,0)</f>
        <v>0</v>
      </c>
      <c r="I15" s="66">
        <f t="shared" si="4"/>
        <v>10</v>
      </c>
      <c r="J15" s="65">
        <f>VLOOKUP($A15,'Return Data'!$B$7:$R$2292,13,0)</f>
        <v>0</v>
      </c>
      <c r="K15" s="66">
        <f t="shared" si="5"/>
        <v>10</v>
      </c>
      <c r="L15" s="65"/>
      <c r="M15" s="66"/>
      <c r="N15" s="65"/>
      <c r="O15" s="66"/>
      <c r="P15" s="65"/>
      <c r="Q15" s="66"/>
      <c r="R15" s="65">
        <f>VLOOKUP($A15,'Return Data'!$B$7:$R$2292,16,0)</f>
        <v>0</v>
      </c>
      <c r="S15" s="67">
        <f t="shared" si="9"/>
        <v>10</v>
      </c>
    </row>
    <row r="16" spans="1:20" x14ac:dyDescent="0.3">
      <c r="A16" s="63" t="s">
        <v>556</v>
      </c>
      <c r="B16" s="64">
        <f>VLOOKUP($A16,'Return Data'!$B$7:$R$2292,3,0)</f>
        <v>44579</v>
      </c>
      <c r="C16" s="65">
        <f>VLOOKUP($A16,'Return Data'!$B$7:$R$2292,4,0)</f>
        <v>14.762499999999999</v>
      </c>
      <c r="D16" s="65">
        <f>VLOOKUP($A16,'Return Data'!$B$7:$R$2292,10,0)</f>
        <v>-2.8400000000000002E-2</v>
      </c>
      <c r="E16" s="66">
        <f t="shared" si="0"/>
        <v>4</v>
      </c>
      <c r="F16" s="65">
        <f>VLOOKUP($A16,'Return Data'!$B$7:$R$2292,11,0)</f>
        <v>6.6847000000000003</v>
      </c>
      <c r="G16" s="66">
        <f>RANK(F16,F$8:F$17,0)</f>
        <v>4</v>
      </c>
      <c r="H16" s="65">
        <f>VLOOKUP($A16,'Return Data'!$B$7:$R$2292,12,0)</f>
        <v>12.9339</v>
      </c>
      <c r="I16" s="66">
        <f t="shared" si="4"/>
        <v>4</v>
      </c>
      <c r="J16" s="65">
        <f>VLOOKUP($A16,'Return Data'!$B$7:$R$2292,13,0)</f>
        <v>16.4924</v>
      </c>
      <c r="K16" s="66">
        <f t="shared" si="5"/>
        <v>3</v>
      </c>
      <c r="L16" s="65">
        <f>VLOOKUP($A16,'Return Data'!$B$7:$R$2292,17,0)</f>
        <v>16.095199999999998</v>
      </c>
      <c r="M16" s="66">
        <f t="shared" si="6"/>
        <v>2</v>
      </c>
      <c r="N16" s="65"/>
      <c r="O16" s="66"/>
      <c r="P16" s="65"/>
      <c r="Q16" s="66"/>
      <c r="R16" s="65">
        <f>VLOOKUP($A16,'Return Data'!$B$7:$R$2292,16,0)</f>
        <v>13.986599999999999</v>
      </c>
      <c r="S16" s="67">
        <f t="shared" si="9"/>
        <v>3</v>
      </c>
    </row>
    <row r="17" spans="1:19" x14ac:dyDescent="0.3">
      <c r="A17" s="63" t="s">
        <v>558</v>
      </c>
      <c r="B17" s="64">
        <f>VLOOKUP($A17,'Return Data'!$B$7:$R$2292,3,0)</f>
        <v>44579</v>
      </c>
      <c r="C17" s="65">
        <f>VLOOKUP($A17,'Return Data'!$B$7:$R$2292,4,0)</f>
        <v>15.14</v>
      </c>
      <c r="D17" s="65">
        <f>VLOOKUP($A17,'Return Data'!$B$7:$R$2292,10,0)</f>
        <v>-0.3947</v>
      </c>
      <c r="E17" s="66">
        <f t="shared" si="0"/>
        <v>5</v>
      </c>
      <c r="F17" s="65">
        <f>VLOOKUP($A17,'Return Data'!$B$7:$R$2292,11,0)</f>
        <v>4.9203000000000001</v>
      </c>
      <c r="G17" s="66">
        <f>RANK(F17,F$8:F$17,0)</f>
        <v>6</v>
      </c>
      <c r="H17" s="65">
        <f>VLOOKUP($A17,'Return Data'!$B$7:$R$2292,12,0)</f>
        <v>8.7644000000000002</v>
      </c>
      <c r="I17" s="66">
        <f t="shared" si="4"/>
        <v>8</v>
      </c>
      <c r="J17" s="65">
        <f>VLOOKUP($A17,'Return Data'!$B$7:$R$2292,13,0)</f>
        <v>9.3931000000000004</v>
      </c>
      <c r="K17" s="66">
        <f t="shared" si="5"/>
        <v>8</v>
      </c>
      <c r="L17" s="65">
        <f>VLOOKUP($A17,'Return Data'!$B$7:$R$2292,17,0)</f>
        <v>15.3993</v>
      </c>
      <c r="M17" s="66">
        <f t="shared" si="6"/>
        <v>3</v>
      </c>
      <c r="N17" s="65">
        <f>VLOOKUP($A17,'Return Data'!$B$7:$R$2292,14,0)</f>
        <v>13.797800000000001</v>
      </c>
      <c r="O17" s="66">
        <f t="shared" si="7"/>
        <v>2</v>
      </c>
      <c r="P17" s="65"/>
      <c r="Q17" s="66"/>
      <c r="R17" s="65">
        <f>VLOOKUP($A17,'Return Data'!$B$7:$R$2292,16,0)</f>
        <v>10.762499999999999</v>
      </c>
      <c r="S17" s="67">
        <f t="shared" si="9"/>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-0.64631000000000005</v>
      </c>
      <c r="E19" s="74"/>
      <c r="F19" s="75">
        <f>AVERAGE(F8:F17)</f>
        <v>5.5128899999999996</v>
      </c>
      <c r="G19" s="74"/>
      <c r="H19" s="75">
        <f>AVERAGE(H8:H17)</f>
        <v>12.011419999999999</v>
      </c>
      <c r="I19" s="74"/>
      <c r="J19" s="75">
        <f>AVERAGE(J8:J17)</f>
        <v>14.317269999999999</v>
      </c>
      <c r="K19" s="74"/>
      <c r="L19" s="75">
        <f>AVERAGE(L8:L17)</f>
        <v>13.20658888888889</v>
      </c>
      <c r="M19" s="74"/>
      <c r="N19" s="75">
        <f>AVERAGE(N8:N17)</f>
        <v>12.942585714285713</v>
      </c>
      <c r="O19" s="74"/>
      <c r="P19" s="75">
        <f>AVERAGE(P8:P17)</f>
        <v>11.296700000000001</v>
      </c>
      <c r="Q19" s="74"/>
      <c r="R19" s="75">
        <f>AVERAGE(R8:R17)</f>
        <v>10.5909</v>
      </c>
      <c r="S19" s="76"/>
    </row>
    <row r="20" spans="1:19" x14ac:dyDescent="0.3">
      <c r="A20" s="73" t="s">
        <v>28</v>
      </c>
      <c r="B20" s="74"/>
      <c r="C20" s="74"/>
      <c r="D20" s="75">
        <f>MIN(D8:D17)</f>
        <v>-2.0960999999999999</v>
      </c>
      <c r="E20" s="74"/>
      <c r="F20" s="75">
        <f>MIN(F8:F17)</f>
        <v>0</v>
      </c>
      <c r="G20" s="74"/>
      <c r="H20" s="75">
        <f>MIN(H8:H17)</f>
        <v>0</v>
      </c>
      <c r="I20" s="74"/>
      <c r="J20" s="75">
        <f>MIN(J8:J17)</f>
        <v>0</v>
      </c>
      <c r="K20" s="74"/>
      <c r="L20" s="75">
        <f>MIN(L8:L17)</f>
        <v>3.7601</v>
      </c>
      <c r="M20" s="74"/>
      <c r="N20" s="75">
        <f>MIN(N8:N17)</f>
        <v>10.0589</v>
      </c>
      <c r="O20" s="74"/>
      <c r="P20" s="75">
        <f>MIN(P8:P17)</f>
        <v>8.6023999999999994</v>
      </c>
      <c r="Q20" s="74"/>
      <c r="R20" s="75">
        <f>MIN(R8:R17)</f>
        <v>0</v>
      </c>
      <c r="S20" s="76"/>
    </row>
    <row r="21" spans="1:19" ht="15" thickBot="1" x14ac:dyDescent="0.35">
      <c r="A21" s="77" t="s">
        <v>29</v>
      </c>
      <c r="B21" s="78"/>
      <c r="C21" s="78"/>
      <c r="D21" s="79">
        <f>MAX(D8:D17)</f>
        <v>0.50480000000000003</v>
      </c>
      <c r="E21" s="78"/>
      <c r="F21" s="79">
        <f>MAX(F8:F17)</f>
        <v>9.1584000000000003</v>
      </c>
      <c r="G21" s="78"/>
      <c r="H21" s="79">
        <f>MAX(H8:H17)</f>
        <v>22.8932</v>
      </c>
      <c r="I21" s="78"/>
      <c r="J21" s="79">
        <f>MAX(J8:J17)</f>
        <v>27.743300000000001</v>
      </c>
      <c r="K21" s="78"/>
      <c r="L21" s="79">
        <f>MAX(L8:L17)</f>
        <v>18.403400000000001</v>
      </c>
      <c r="M21" s="78"/>
      <c r="N21" s="79">
        <f>MAX(N8:N17)</f>
        <v>14.8468</v>
      </c>
      <c r="O21" s="78"/>
      <c r="P21" s="79">
        <f>MAX(P8:P17)</f>
        <v>14.327199999999999</v>
      </c>
      <c r="Q21" s="78"/>
      <c r="R21" s="79">
        <f>MAX(R8:R17)</f>
        <v>16.983599999999999</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2022-01-19T05:51:30Z</dcterms:modified>
</cp:coreProperties>
</file>