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66DC50E7-9B1E-473D-A3DF-E5F97718FB9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<sst xmlns="http://schemas.openxmlformats.org/spreadsheetml/2006/main" count="10801" uniqueCount="2072">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</sst>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1459</v>
      </c>
      <c r="D23" s="147"/>
      <c r="E23" s="148"/>
      <c r="G23" s="146" t="s">
        <v>1460</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1412</v>
      </c>
      <c r="D27" s="129"/>
      <c r="E27" s="130"/>
      <c r="G27" s="128" t="s">
        <v>1413</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1451</v>
      </c>
      <c r="D39" s="129"/>
      <c r="E39" s="130"/>
      <c r="G39" s="128" t="s">
        <v>1452</v>
      </c>
      <c r="H39" s="129"/>
      <c r="I39" s="130"/>
      <c r="K39" s="128" t="s">
        <v>1410</v>
      </c>
      <c r="L39" s="129"/>
      <c r="M39" s="130"/>
      <c r="O39" s="128" t="s">
        <v>1411</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44944</v>
      </c>
      <c r="C8" s="60">
        <f>VLOOKUP($A8,'Return Data'!$B$7:$R$2292,4,0)</f>
        <v>1143.24</v>
      </c>
      <c r="D8" s="60">
        <f>VLOOKUP($A8,'Return Data'!$B$7:$R$2292,10,0)</f>
        <v>-0.6371</v>
      </c>
      <c r="E8" s="61">
        <f t="shared" ref="E8:E38" si="0">RANK(D8,D$8:D$38,0)</f>
        <v>30</v>
      </c>
      <c r="F8" s="60">
        <f>VLOOKUP($A8,'Return Data'!$B$7:$R$2292,11,0)</f>
        <v>4.5353000000000003</v>
      </c>
      <c r="G8" s="61">
        <f t="shared" ref="G8:G38" si="1">RANK(F8,F$8:F$38,0)</f>
        <v>29</v>
      </c>
      <c r="H8" s="60">
        <f>VLOOKUP($A8,'Return Data'!$B$7:$R$2292,12,0)</f>
        <v>-3.0379999999999998</v>
      </c>
      <c r="I8" s="61">
        <f t="shared" ref="I8:I38" si="2">RANK(H8,H$8:H$38,0)</f>
        <v>31</v>
      </c>
      <c r="J8" s="60">
        <f>VLOOKUP($A8,'Return Data'!$B$7:$R$2292,13,0)</f>
        <v>-3.5785999999999998</v>
      </c>
      <c r="K8" s="61">
        <f t="shared" ref="K8:K38" si="3">RANK(J8,J$8:J$38,0)</f>
        <v>27</v>
      </c>
      <c r="L8" s="60">
        <f>VLOOKUP($A8,'Return Data'!$B$7:$R$2292,17,0)</f>
        <v>10.1111</v>
      </c>
      <c r="M8" s="61">
        <f t="shared" ref="M8:M38" si="4">RANK(L8,L$8:L$38,0)</f>
        <v>22</v>
      </c>
      <c r="N8" s="60">
        <f>VLOOKUP($A8,'Return Data'!$B$7:$R$2292,14,0)</f>
        <v>11.0633</v>
      </c>
      <c r="O8" s="61">
        <f t="shared" ref="O8:O38" si="5">RANK(N8,N$8:N$38,0)</f>
        <v>23</v>
      </c>
      <c r="P8" s="60">
        <f>VLOOKUP($A8,'Return Data'!$B$7:$R$2292,15,0)</f>
        <v>7.0610999999999997</v>
      </c>
      <c r="Q8" s="61">
        <f>RANK(P8,P$8:P$38,0)</f>
        <v>22</v>
      </c>
      <c r="R8" s="60">
        <f>VLOOKUP($A8,'Return Data'!$B$7:$R$2292,16,0)</f>
        <v>12.531499999999999</v>
      </c>
      <c r="S8" s="62">
        <f t="shared" ref="S8:S38" si="6">RANK(R8,R$8:R$38,0)</f>
        <v>18</v>
      </c>
    </row>
    <row r="9" spans="1:20" x14ac:dyDescent="0.3">
      <c r="A9" s="58" t="s">
        <v>476</v>
      </c>
      <c r="B9" s="59">
        <f>VLOOKUP($A9,'Return Data'!$B$7:$R$2292,3,0)</f>
        <v>44944</v>
      </c>
      <c r="C9" s="60">
        <f>VLOOKUP($A9,'Return Data'!$B$7:$R$2292,4,0)</f>
        <v>15.86</v>
      </c>
      <c r="D9" s="60">
        <f>VLOOKUP($A9,'Return Data'!$B$7:$R$2292,10,0)</f>
        <v>-0.99880000000000002</v>
      </c>
      <c r="E9" s="61">
        <f t="shared" si="0"/>
        <v>31</v>
      </c>
      <c r="F9" s="60">
        <f>VLOOKUP($A9,'Return Data'!$B$7:$R$2292,11,0)</f>
        <v>4.2050000000000001</v>
      </c>
      <c r="G9" s="61">
        <f t="shared" si="1"/>
        <v>30</v>
      </c>
      <c r="H9" s="60">
        <f>VLOOKUP($A9,'Return Data'!$B$7:$R$2292,12,0)</f>
        <v>-0.62660000000000005</v>
      </c>
      <c r="I9" s="61">
        <f t="shared" si="2"/>
        <v>30</v>
      </c>
      <c r="J9" s="60">
        <f>VLOOKUP($A9,'Return Data'!$B$7:$R$2292,13,0)</f>
        <v>-7.5218999999999996</v>
      </c>
      <c r="K9" s="61">
        <f t="shared" si="3"/>
        <v>31</v>
      </c>
      <c r="L9" s="60">
        <f>VLOOKUP($A9,'Return Data'!$B$7:$R$2292,17,0)</f>
        <v>8.9145000000000003</v>
      </c>
      <c r="M9" s="61">
        <f t="shared" si="4"/>
        <v>27</v>
      </c>
      <c r="N9" s="60">
        <f>VLOOKUP($A9,'Return Data'!$B$7:$R$2292,14,0)</f>
        <v>10.651899999999999</v>
      </c>
      <c r="O9" s="61">
        <f t="shared" si="5"/>
        <v>26</v>
      </c>
      <c r="P9" s="60"/>
      <c r="Q9" s="61"/>
      <c r="R9" s="60">
        <f>VLOOKUP($A9,'Return Data'!$B$7:$R$2292,16,0)</f>
        <v>10.929399999999999</v>
      </c>
      <c r="S9" s="62">
        <f t="shared" si="6"/>
        <v>25</v>
      </c>
    </row>
    <row r="10" spans="1:20" x14ac:dyDescent="0.3">
      <c r="A10" s="58" t="s">
        <v>1958</v>
      </c>
      <c r="B10" s="59">
        <f>VLOOKUP($A10,'Return Data'!$B$7:$R$2292,3,0)</f>
        <v>44944</v>
      </c>
      <c r="C10" s="60">
        <f>VLOOKUP($A10,'Return Data'!$B$7:$R$2292,4,0)</f>
        <v>24.54</v>
      </c>
      <c r="D10" s="60">
        <f>VLOOKUP($A10,'Return Data'!$B$7:$R$2292,10,0)</f>
        <v>2.7637999999999998</v>
      </c>
      <c r="E10" s="61">
        <f t="shared" si="0"/>
        <v>16</v>
      </c>
      <c r="F10" s="60">
        <f>VLOOKUP($A10,'Return Data'!$B$7:$R$2292,11,0)</f>
        <v>11.393599999999999</v>
      </c>
      <c r="G10" s="61">
        <f t="shared" si="1"/>
        <v>5</v>
      </c>
      <c r="H10" s="60">
        <f>VLOOKUP($A10,'Return Data'!$B$7:$R$2292,12,0)</f>
        <v>-0.40579999999999999</v>
      </c>
      <c r="I10" s="61">
        <f t="shared" si="2"/>
        <v>29</v>
      </c>
      <c r="J10" s="60">
        <f>VLOOKUP($A10,'Return Data'!$B$7:$R$2292,13,0)</f>
        <v>-5.2144000000000004</v>
      </c>
      <c r="K10" s="61">
        <f t="shared" si="3"/>
        <v>29</v>
      </c>
      <c r="L10" s="60">
        <f>VLOOKUP($A10,'Return Data'!$B$7:$R$2292,17,0)</f>
        <v>21.9908</v>
      </c>
      <c r="M10" s="61">
        <f t="shared" si="4"/>
        <v>3</v>
      </c>
      <c r="N10" s="60">
        <f>VLOOKUP($A10,'Return Data'!$B$7:$R$2292,14,0)</f>
        <v>23.8903</v>
      </c>
      <c r="O10" s="61">
        <f t="shared" si="5"/>
        <v>2</v>
      </c>
      <c r="P10" s="60">
        <f>VLOOKUP($A10,'Return Data'!$B$7:$R$2292,15,0)</f>
        <v>10.2813</v>
      </c>
      <c r="Q10" s="61">
        <f t="shared" ref="Q10:Q17" si="7">RANK(P10,P$8:P$38,0)</f>
        <v>12</v>
      </c>
      <c r="R10" s="60">
        <f>VLOOKUP($A10,'Return Data'!$B$7:$R$2292,16,0)</f>
        <v>14.806900000000001</v>
      </c>
      <c r="S10" s="62">
        <f t="shared" si="6"/>
        <v>5</v>
      </c>
    </row>
    <row r="11" spans="1:20" x14ac:dyDescent="0.3">
      <c r="A11" s="58" t="s">
        <v>1902</v>
      </c>
      <c r="B11" s="59">
        <f>VLOOKUP($A11,'Return Data'!$B$7:$R$2292,3,0)</f>
        <v>44944</v>
      </c>
      <c r="C11" s="60">
        <f>VLOOKUP($A11,'Return Data'!$B$7:$R$2292,4,0)</f>
        <v>20.929099999999998</v>
      </c>
      <c r="D11" s="60">
        <f>VLOOKUP($A11,'Return Data'!$B$7:$R$2292,10,0)</f>
        <v>3.0192999999999999</v>
      </c>
      <c r="E11" s="61">
        <f t="shared" si="0"/>
        <v>12</v>
      </c>
      <c r="F11" s="60">
        <f>VLOOKUP($A11,'Return Data'!$B$7:$R$2292,11,0)</f>
        <v>9.7769999999999992</v>
      </c>
      <c r="G11" s="61">
        <f t="shared" si="1"/>
        <v>12</v>
      </c>
      <c r="H11" s="60">
        <f>VLOOKUP($A11,'Return Data'!$B$7:$R$2292,12,0)</f>
        <v>5.6315999999999997</v>
      </c>
      <c r="I11" s="61">
        <f t="shared" si="2"/>
        <v>13</v>
      </c>
      <c r="J11" s="60">
        <f>VLOOKUP($A11,'Return Data'!$B$7:$R$2292,13,0)</f>
        <v>2.0373999999999999</v>
      </c>
      <c r="K11" s="61">
        <f t="shared" si="3"/>
        <v>13</v>
      </c>
      <c r="L11" s="60">
        <f>VLOOKUP($A11,'Return Data'!$B$7:$R$2292,17,0)</f>
        <v>13.5982</v>
      </c>
      <c r="M11" s="61">
        <f t="shared" si="4"/>
        <v>14</v>
      </c>
      <c r="N11" s="60">
        <f>VLOOKUP($A11,'Return Data'!$B$7:$R$2292,14,0)</f>
        <v>14.418799999999999</v>
      </c>
      <c r="O11" s="61">
        <f t="shared" si="5"/>
        <v>14</v>
      </c>
      <c r="P11" s="60">
        <f>VLOOKUP($A11,'Return Data'!$B$7:$R$2292,15,0)</f>
        <v>13.0107</v>
      </c>
      <c r="Q11" s="61">
        <f t="shared" si="7"/>
        <v>3</v>
      </c>
      <c r="R11" s="60">
        <f>VLOOKUP($A11,'Return Data'!$B$7:$R$2292,16,0)</f>
        <v>13.6142</v>
      </c>
      <c r="S11" s="62">
        <f t="shared" si="6"/>
        <v>10</v>
      </c>
    </row>
    <row r="12" spans="1:20" x14ac:dyDescent="0.3">
      <c r="A12" s="58" t="s">
        <v>480</v>
      </c>
      <c r="B12" s="59">
        <f>VLOOKUP($A12,'Return Data'!$B$7:$R$2292,3,0)</f>
        <v>44944</v>
      </c>
      <c r="C12" s="60">
        <f>VLOOKUP($A12,'Return Data'!$B$7:$R$2292,4,0)</f>
        <v>275.27999999999997</v>
      </c>
      <c r="D12" s="60">
        <f>VLOOKUP($A12,'Return Data'!$B$7:$R$2292,10,0)</f>
        <v>2.0537999999999998</v>
      </c>
      <c r="E12" s="61">
        <f t="shared" si="0"/>
        <v>19</v>
      </c>
      <c r="F12" s="60">
        <f>VLOOKUP($A12,'Return Data'!$B$7:$R$2292,11,0)</f>
        <v>8.6346000000000007</v>
      </c>
      <c r="G12" s="61">
        <f t="shared" si="1"/>
        <v>19</v>
      </c>
      <c r="H12" s="60">
        <f>VLOOKUP($A12,'Return Data'!$B$7:$R$2292,12,0)</f>
        <v>4.8445999999999998</v>
      </c>
      <c r="I12" s="61">
        <f t="shared" si="2"/>
        <v>19</v>
      </c>
      <c r="J12" s="60">
        <f>VLOOKUP($A12,'Return Data'!$B$7:$R$2292,13,0)</f>
        <v>-0.19939999999999999</v>
      </c>
      <c r="K12" s="61">
        <f t="shared" si="3"/>
        <v>21</v>
      </c>
      <c r="L12" s="60">
        <f>VLOOKUP($A12,'Return Data'!$B$7:$R$2292,17,0)</f>
        <v>12.2616</v>
      </c>
      <c r="M12" s="61">
        <f t="shared" si="4"/>
        <v>19</v>
      </c>
      <c r="N12" s="60">
        <f>VLOOKUP($A12,'Return Data'!$B$7:$R$2292,14,0)</f>
        <v>14.6912</v>
      </c>
      <c r="O12" s="61">
        <f t="shared" si="5"/>
        <v>11</v>
      </c>
      <c r="P12" s="60">
        <f>VLOOKUP($A12,'Return Data'!$B$7:$R$2292,15,0)</f>
        <v>12.1877</v>
      </c>
      <c r="Q12" s="61">
        <f t="shared" si="7"/>
        <v>4</v>
      </c>
      <c r="R12" s="60">
        <f>VLOOKUP($A12,'Return Data'!$B$7:$R$2292,16,0)</f>
        <v>14.324999999999999</v>
      </c>
      <c r="S12" s="62">
        <f t="shared" si="6"/>
        <v>7</v>
      </c>
    </row>
    <row r="13" spans="1:20" x14ac:dyDescent="0.3">
      <c r="A13" s="58" t="s">
        <v>482</v>
      </c>
      <c r="B13" s="59">
        <f>VLOOKUP($A13,'Return Data'!$B$7:$R$2292,3,0)</f>
        <v>44944</v>
      </c>
      <c r="C13" s="60">
        <f>VLOOKUP($A13,'Return Data'!$B$7:$R$2292,4,0)</f>
        <v>252.58099999999999</v>
      </c>
      <c r="D13" s="60">
        <f>VLOOKUP($A13,'Return Data'!$B$7:$R$2292,10,0)</f>
        <v>0.84399999999999997</v>
      </c>
      <c r="E13" s="61">
        <f t="shared" si="0"/>
        <v>22</v>
      </c>
      <c r="F13" s="60">
        <f>VLOOKUP($A13,'Return Data'!$B$7:$R$2292,11,0)</f>
        <v>6.9493</v>
      </c>
      <c r="G13" s="61">
        <f t="shared" si="1"/>
        <v>24</v>
      </c>
      <c r="H13" s="60">
        <f>VLOOKUP($A13,'Return Data'!$B$7:$R$2292,12,0)</f>
        <v>2.2504</v>
      </c>
      <c r="I13" s="61">
        <f t="shared" si="2"/>
        <v>25</v>
      </c>
      <c r="J13" s="60">
        <f>VLOOKUP($A13,'Return Data'!$B$7:$R$2292,13,0)</f>
        <v>-3.8837999999999999</v>
      </c>
      <c r="K13" s="61">
        <f t="shared" si="3"/>
        <v>28</v>
      </c>
      <c r="L13" s="60">
        <f>VLOOKUP($A13,'Return Data'!$B$7:$R$2292,17,0)</f>
        <v>10.101699999999999</v>
      </c>
      <c r="M13" s="61">
        <f t="shared" si="4"/>
        <v>23</v>
      </c>
      <c r="N13" s="60">
        <f>VLOOKUP($A13,'Return Data'!$B$7:$R$2292,14,0)</f>
        <v>12.281700000000001</v>
      </c>
      <c r="O13" s="61">
        <f t="shared" si="5"/>
        <v>19</v>
      </c>
      <c r="P13" s="60">
        <f>VLOOKUP($A13,'Return Data'!$B$7:$R$2292,15,0)</f>
        <v>9.9764999999999997</v>
      </c>
      <c r="Q13" s="61">
        <f t="shared" si="7"/>
        <v>14</v>
      </c>
      <c r="R13" s="60">
        <f>VLOOKUP($A13,'Return Data'!$B$7:$R$2292,16,0)</f>
        <v>13.2537</v>
      </c>
      <c r="S13" s="62">
        <f t="shared" si="6"/>
        <v>15</v>
      </c>
    </row>
    <row r="14" spans="1:20" x14ac:dyDescent="0.3">
      <c r="A14" s="58" t="s">
        <v>484</v>
      </c>
      <c r="B14" s="59">
        <f>VLOOKUP($A14,'Return Data'!$B$7:$R$2292,3,0)</f>
        <v>44944</v>
      </c>
      <c r="C14" s="60">
        <f>VLOOKUP($A14,'Return Data'!$B$7:$R$2292,4,0)</f>
        <v>45.17</v>
      </c>
      <c r="D14" s="60">
        <f>VLOOKUP($A14,'Return Data'!$B$7:$R$2292,10,0)</f>
        <v>3.2928999999999999</v>
      </c>
      <c r="E14" s="61">
        <f t="shared" si="0"/>
        <v>9</v>
      </c>
      <c r="F14" s="60">
        <f>VLOOKUP($A14,'Return Data'!$B$7:$R$2292,11,0)</f>
        <v>11.945499999999999</v>
      </c>
      <c r="G14" s="61">
        <f t="shared" si="1"/>
        <v>4</v>
      </c>
      <c r="H14" s="60">
        <f>VLOOKUP($A14,'Return Data'!$B$7:$R$2292,12,0)</f>
        <v>7.5989000000000004</v>
      </c>
      <c r="I14" s="61">
        <f t="shared" si="2"/>
        <v>6</v>
      </c>
      <c r="J14" s="60">
        <f>VLOOKUP($A14,'Return Data'!$B$7:$R$2292,13,0)</f>
        <v>5.3651</v>
      </c>
      <c r="K14" s="61">
        <f t="shared" si="3"/>
        <v>5</v>
      </c>
      <c r="L14" s="60">
        <f>VLOOKUP($A14,'Return Data'!$B$7:$R$2292,17,0)</f>
        <v>17.405100000000001</v>
      </c>
      <c r="M14" s="61">
        <f t="shared" si="4"/>
        <v>5</v>
      </c>
      <c r="N14" s="60">
        <f>VLOOKUP($A14,'Return Data'!$B$7:$R$2292,14,0)</f>
        <v>16.248000000000001</v>
      </c>
      <c r="O14" s="61">
        <f t="shared" si="5"/>
        <v>7</v>
      </c>
      <c r="P14" s="60">
        <f>VLOOKUP($A14,'Return Data'!$B$7:$R$2292,15,0)</f>
        <v>12.160299999999999</v>
      </c>
      <c r="Q14" s="61">
        <f t="shared" si="7"/>
        <v>5</v>
      </c>
      <c r="R14" s="60">
        <f>VLOOKUP($A14,'Return Data'!$B$7:$R$2292,16,0)</f>
        <v>13.3271</v>
      </c>
      <c r="S14" s="62">
        <f t="shared" si="6"/>
        <v>13</v>
      </c>
    </row>
    <row r="15" spans="1:20" x14ac:dyDescent="0.3">
      <c r="A15" s="58" t="s">
        <v>487</v>
      </c>
      <c r="B15" s="59">
        <f>VLOOKUP($A15,'Return Data'!$B$7:$R$2292,3,0)</f>
        <v>44944</v>
      </c>
      <c r="C15" s="60">
        <f>VLOOKUP($A15,'Return Data'!$B$7:$R$2292,4,0)</f>
        <v>204.441</v>
      </c>
      <c r="D15" s="60">
        <f>VLOOKUP($A15,'Return Data'!$B$7:$R$2292,10,0)</f>
        <v>2.8163</v>
      </c>
      <c r="E15" s="61">
        <f t="shared" si="0"/>
        <v>15</v>
      </c>
      <c r="F15" s="60">
        <f>VLOOKUP($A15,'Return Data'!$B$7:$R$2292,11,0)</f>
        <v>10.110300000000001</v>
      </c>
      <c r="G15" s="61">
        <f t="shared" si="1"/>
        <v>10</v>
      </c>
      <c r="H15" s="60">
        <f>VLOOKUP($A15,'Return Data'!$B$7:$R$2292,12,0)</f>
        <v>6.5240999999999998</v>
      </c>
      <c r="I15" s="61">
        <f t="shared" si="2"/>
        <v>10</v>
      </c>
      <c r="J15" s="60">
        <f>VLOOKUP($A15,'Return Data'!$B$7:$R$2292,13,0)</f>
        <v>3.0009999999999999</v>
      </c>
      <c r="K15" s="61">
        <f t="shared" si="3"/>
        <v>10</v>
      </c>
      <c r="L15" s="60">
        <f>VLOOKUP($A15,'Return Data'!$B$7:$R$2292,17,0)</f>
        <v>13.092000000000001</v>
      </c>
      <c r="M15" s="61">
        <f t="shared" si="4"/>
        <v>15</v>
      </c>
      <c r="N15" s="60">
        <f>VLOOKUP($A15,'Return Data'!$B$7:$R$2292,14,0)</f>
        <v>14.2525</v>
      </c>
      <c r="O15" s="61">
        <f t="shared" si="5"/>
        <v>15</v>
      </c>
      <c r="P15" s="60">
        <f>VLOOKUP($A15,'Return Data'!$B$7:$R$2292,15,0)</f>
        <v>10.5299</v>
      </c>
      <c r="Q15" s="61">
        <f t="shared" si="7"/>
        <v>10</v>
      </c>
      <c r="R15" s="60">
        <f>VLOOKUP($A15,'Return Data'!$B$7:$R$2292,16,0)</f>
        <v>13.9213</v>
      </c>
      <c r="S15" s="62">
        <f t="shared" si="6"/>
        <v>9</v>
      </c>
    </row>
    <row r="16" spans="1:20" x14ac:dyDescent="0.3">
      <c r="A16" s="58" t="s">
        <v>489</v>
      </c>
      <c r="B16" s="59">
        <f>VLOOKUP($A16,'Return Data'!$B$7:$R$2292,3,0)</f>
        <v>44944</v>
      </c>
      <c r="C16" s="60">
        <f>VLOOKUP($A16,'Return Data'!$B$7:$R$2292,4,0)</f>
        <v>91.727000000000004</v>
      </c>
      <c r="D16" s="60">
        <f>VLOOKUP($A16,'Return Data'!$B$7:$R$2292,10,0)</f>
        <v>4.3182</v>
      </c>
      <c r="E16" s="61">
        <f t="shared" si="0"/>
        <v>3</v>
      </c>
      <c r="F16" s="60">
        <f>VLOOKUP($A16,'Return Data'!$B$7:$R$2292,11,0)</f>
        <v>12.043900000000001</v>
      </c>
      <c r="G16" s="61">
        <f t="shared" si="1"/>
        <v>3</v>
      </c>
      <c r="H16" s="60">
        <f>VLOOKUP($A16,'Return Data'!$B$7:$R$2292,12,0)</f>
        <v>8.2873999999999999</v>
      </c>
      <c r="I16" s="61">
        <f t="shared" si="2"/>
        <v>4</v>
      </c>
      <c r="J16" s="60">
        <f>VLOOKUP($A16,'Return Data'!$B$7:$R$2292,13,0)</f>
        <v>6.3796999999999997</v>
      </c>
      <c r="K16" s="61">
        <f t="shared" si="3"/>
        <v>3</v>
      </c>
      <c r="L16" s="60">
        <f>VLOOKUP($A16,'Return Data'!$B$7:$R$2292,17,0)</f>
        <v>16.429600000000001</v>
      </c>
      <c r="M16" s="61">
        <f t="shared" si="4"/>
        <v>8</v>
      </c>
      <c r="N16" s="60">
        <f>VLOOKUP($A16,'Return Data'!$B$7:$R$2292,14,0)</f>
        <v>15.983499999999999</v>
      </c>
      <c r="O16" s="61">
        <f t="shared" si="5"/>
        <v>9</v>
      </c>
      <c r="P16" s="60">
        <f>VLOOKUP($A16,'Return Data'!$B$7:$R$2292,15,0)</f>
        <v>10.796200000000001</v>
      </c>
      <c r="Q16" s="61">
        <f t="shared" si="7"/>
        <v>8</v>
      </c>
      <c r="R16" s="60">
        <f>VLOOKUP($A16,'Return Data'!$B$7:$R$2292,16,0)</f>
        <v>15.233499999999999</v>
      </c>
      <c r="S16" s="62">
        <f t="shared" si="6"/>
        <v>4</v>
      </c>
    </row>
    <row r="17" spans="1:19" x14ac:dyDescent="0.3">
      <c r="A17" s="102" t="s">
        <v>2009</v>
      </c>
      <c r="B17" s="59">
        <f>VLOOKUP($A17,'Return Data'!$B$7:$R$2292,3,0)</f>
        <v>44944</v>
      </c>
      <c r="C17" s="60">
        <f>VLOOKUP($A17,'Return Data'!$B$7:$R$2292,4,0)</f>
        <v>40.3277</v>
      </c>
      <c r="D17" s="60">
        <f>VLOOKUP($A17,'Return Data'!$B$7:$R$2292,10,0)</f>
        <v>-0.47210000000000002</v>
      </c>
      <c r="E17" s="61">
        <f t="shared" si="0"/>
        <v>29</v>
      </c>
      <c r="F17" s="60">
        <f>VLOOKUP($A17,'Return Data'!$B$7:$R$2292,11,0)</f>
        <v>6.8452999999999999</v>
      </c>
      <c r="G17" s="61">
        <f t="shared" si="1"/>
        <v>25</v>
      </c>
      <c r="H17" s="60">
        <f>VLOOKUP($A17,'Return Data'!$B$7:$R$2292,12,0)</f>
        <v>0.75880000000000003</v>
      </c>
      <c r="I17" s="61">
        <f t="shared" si="2"/>
        <v>27</v>
      </c>
      <c r="J17" s="60">
        <f>VLOOKUP($A17,'Return Data'!$B$7:$R$2292,13,0)</f>
        <v>-5.3739999999999997</v>
      </c>
      <c r="K17" s="61">
        <f t="shared" si="3"/>
        <v>30</v>
      </c>
      <c r="L17" s="60">
        <f>VLOOKUP($A17,'Return Data'!$B$7:$R$2292,17,0)</f>
        <v>9.0642999999999994</v>
      </c>
      <c r="M17" s="61">
        <f t="shared" si="4"/>
        <v>26</v>
      </c>
      <c r="N17" s="60">
        <f>VLOOKUP($A17,'Return Data'!$B$7:$R$2292,14,0)</f>
        <v>10.565300000000001</v>
      </c>
      <c r="O17" s="61">
        <f t="shared" si="5"/>
        <v>27</v>
      </c>
      <c r="P17" s="60">
        <f>VLOOKUP($A17,'Return Data'!$B$7:$R$2292,15,0)</f>
        <v>7.3333000000000004</v>
      </c>
      <c r="Q17" s="61">
        <f t="shared" si="7"/>
        <v>20</v>
      </c>
      <c r="R17" s="60">
        <f>VLOOKUP($A17,'Return Data'!$B$7:$R$2292,16,0)</f>
        <v>13.2582</v>
      </c>
      <c r="S17" s="62">
        <f t="shared" si="6"/>
        <v>14</v>
      </c>
    </row>
    <row r="18" spans="1:19" x14ac:dyDescent="0.3">
      <c r="A18" s="58" t="s">
        <v>490</v>
      </c>
      <c r="B18" s="59">
        <f>VLOOKUP($A18,'Return Data'!$B$7:$R$2292,3,0)</f>
        <v>0</v>
      </c>
      <c r="C18" s="60">
        <f>VLOOKUP($A18,'Return Data'!$B$7:$R$2292,4,0)</f>
        <v>0</v>
      </c>
      <c r="D18" s="60">
        <f>VLOOKUP($A18,'Return Data'!$B$7:$R$2292,10,0)</f>
        <v>0</v>
      </c>
      <c r="E18" s="61">
        <f t="shared" si="0"/>
        <v>28</v>
      </c>
      <c r="F18" s="60">
        <f>VLOOKUP($A18,'Return Data'!$B$7:$R$2292,11,0)</f>
        <v>0</v>
      </c>
      <c r="G18" s="61">
        <f t="shared" si="1"/>
        <v>31</v>
      </c>
      <c r="H18" s="60">
        <f>VLOOKUP($A18,'Return Data'!$B$7:$R$2292,12,0)</f>
        <v>0</v>
      </c>
      <c r="I18" s="61">
        <f t="shared" si="2"/>
        <v>28</v>
      </c>
      <c r="J18" s="60">
        <f>VLOOKUP($A18,'Return Data'!$B$7:$R$2292,13,0)</f>
        <v>0</v>
      </c>
      <c r="K18" s="61">
        <f t="shared" si="3"/>
        <v>20</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44944</v>
      </c>
      <c r="C19" s="60">
        <f>VLOOKUP($A19,'Return Data'!$B$7:$R$2292,4,0)</f>
        <v>265.11</v>
      </c>
      <c r="D19" s="60">
        <f>VLOOKUP($A19,'Return Data'!$B$7:$R$2292,10,0)</f>
        <v>3.5626000000000002</v>
      </c>
      <c r="E19" s="61">
        <f t="shared" si="0"/>
        <v>8</v>
      </c>
      <c r="F19" s="60">
        <f>VLOOKUP($A19,'Return Data'!$B$7:$R$2292,11,0)</f>
        <v>11.1759</v>
      </c>
      <c r="G19" s="61">
        <f t="shared" si="1"/>
        <v>7</v>
      </c>
      <c r="H19" s="60">
        <f>VLOOKUP($A19,'Return Data'!$B$7:$R$2292,12,0)</f>
        <v>5.6173000000000002</v>
      </c>
      <c r="I19" s="61">
        <f t="shared" si="2"/>
        <v>14</v>
      </c>
      <c r="J19" s="60">
        <f>VLOOKUP($A19,'Return Data'!$B$7:$R$2292,13,0)</f>
        <v>8.1022999999999996</v>
      </c>
      <c r="K19" s="61">
        <f t="shared" si="3"/>
        <v>2</v>
      </c>
      <c r="L19" s="60">
        <f>VLOOKUP($A19,'Return Data'!$B$7:$R$2292,17,0)</f>
        <v>24.542200000000001</v>
      </c>
      <c r="M19" s="61">
        <f t="shared" si="4"/>
        <v>2</v>
      </c>
      <c r="N19" s="60">
        <f>VLOOKUP($A19,'Return Data'!$B$7:$R$2292,14,0)</f>
        <v>19.978400000000001</v>
      </c>
      <c r="O19" s="61">
        <f t="shared" si="5"/>
        <v>4</v>
      </c>
      <c r="P19" s="60">
        <f>VLOOKUP($A19,'Return Data'!$B$7:$R$2292,15,0)</f>
        <v>13.693</v>
      </c>
      <c r="Q19" s="61">
        <f>RANK(P19,P$8:P$38,0)</f>
        <v>2</v>
      </c>
      <c r="R19" s="60">
        <f>VLOOKUP($A19,'Return Data'!$B$7:$R$2292,16,0)</f>
        <v>16.692599999999999</v>
      </c>
      <c r="S19" s="62">
        <f t="shared" si="6"/>
        <v>3</v>
      </c>
    </row>
    <row r="20" spans="1:19" x14ac:dyDescent="0.3">
      <c r="A20" s="58" t="s">
        <v>495</v>
      </c>
      <c r="B20" s="59">
        <f>VLOOKUP($A20,'Return Data'!$B$7:$R$2292,3,0)</f>
        <v>44944</v>
      </c>
      <c r="C20" s="60">
        <f>VLOOKUP($A20,'Return Data'!$B$7:$R$2292,4,0)</f>
        <v>17.3689</v>
      </c>
      <c r="D20" s="60">
        <f>VLOOKUP($A20,'Return Data'!$B$7:$R$2292,10,0)</f>
        <v>2.9860000000000002</v>
      </c>
      <c r="E20" s="61">
        <f t="shared" si="0"/>
        <v>13</v>
      </c>
      <c r="F20" s="60">
        <f>VLOOKUP($A20,'Return Data'!$B$7:$R$2292,11,0)</f>
        <v>8.4939</v>
      </c>
      <c r="G20" s="61">
        <f t="shared" si="1"/>
        <v>20</v>
      </c>
      <c r="H20" s="60">
        <f>VLOOKUP($A20,'Return Data'!$B$7:$R$2292,12,0)</f>
        <v>2.7831000000000001</v>
      </c>
      <c r="I20" s="61">
        <f t="shared" si="2"/>
        <v>24</v>
      </c>
      <c r="J20" s="60">
        <f>VLOOKUP($A20,'Return Data'!$B$7:$R$2292,13,0)</f>
        <v>-2.6576</v>
      </c>
      <c r="K20" s="61">
        <f t="shared" si="3"/>
        <v>25</v>
      </c>
      <c r="L20" s="60">
        <f>VLOOKUP($A20,'Return Data'!$B$7:$R$2292,17,0)</f>
        <v>9.9639000000000006</v>
      </c>
      <c r="M20" s="61">
        <f t="shared" si="4"/>
        <v>24</v>
      </c>
      <c r="N20" s="60">
        <f>VLOOKUP($A20,'Return Data'!$B$7:$R$2292,14,0)</f>
        <v>12.0848</v>
      </c>
      <c r="O20" s="61">
        <f t="shared" si="5"/>
        <v>20</v>
      </c>
      <c r="P20" s="60">
        <f>VLOOKUP($A20,'Return Data'!$B$7:$R$2292,15,0)</f>
        <v>6.9043999999999999</v>
      </c>
      <c r="Q20" s="61">
        <f>RANK(P20,P$8:P$38,0)</f>
        <v>23</v>
      </c>
      <c r="R20" s="60">
        <f>VLOOKUP($A20,'Return Data'!$B$7:$R$2292,16,0)</f>
        <v>9.2535000000000007</v>
      </c>
      <c r="S20" s="62">
        <f t="shared" si="6"/>
        <v>30</v>
      </c>
    </row>
    <row r="21" spans="1:19" x14ac:dyDescent="0.3">
      <c r="A21" s="58" t="s">
        <v>496</v>
      </c>
      <c r="B21" s="59">
        <f>VLOOKUP($A21,'Return Data'!$B$7:$R$2292,3,0)</f>
        <v>44944</v>
      </c>
      <c r="C21" s="60">
        <f>VLOOKUP($A21,'Return Data'!$B$7:$R$2292,4,0)</f>
        <v>18.922999999999998</v>
      </c>
      <c r="D21" s="60">
        <f>VLOOKUP($A21,'Return Data'!$B$7:$R$2292,10,0)</f>
        <v>1.1655</v>
      </c>
      <c r="E21" s="61">
        <f t="shared" si="0"/>
        <v>21</v>
      </c>
      <c r="F21" s="60">
        <f>VLOOKUP($A21,'Return Data'!$B$7:$R$2292,11,0)</f>
        <v>8.0696999999999992</v>
      </c>
      <c r="G21" s="61">
        <f t="shared" si="1"/>
        <v>22</v>
      </c>
      <c r="H21" s="60">
        <f>VLOOKUP($A21,'Return Data'!$B$7:$R$2292,12,0)</f>
        <v>4.2015000000000002</v>
      </c>
      <c r="I21" s="61">
        <f t="shared" si="2"/>
        <v>21</v>
      </c>
      <c r="J21" s="60">
        <f>VLOOKUP($A21,'Return Data'!$B$7:$R$2292,13,0)</f>
        <v>-1.0303</v>
      </c>
      <c r="K21" s="61">
        <f t="shared" si="3"/>
        <v>22</v>
      </c>
      <c r="L21" s="60">
        <f>VLOOKUP($A21,'Return Data'!$B$7:$R$2292,17,0)</f>
        <v>14.1594</v>
      </c>
      <c r="M21" s="61">
        <f t="shared" si="4"/>
        <v>12</v>
      </c>
      <c r="N21" s="60">
        <f>VLOOKUP($A21,'Return Data'!$B$7:$R$2292,14,0)</f>
        <v>14.459300000000001</v>
      </c>
      <c r="O21" s="61">
        <f t="shared" si="5"/>
        <v>13</v>
      </c>
      <c r="P21" s="60">
        <f>VLOOKUP($A21,'Return Data'!$B$7:$R$2292,15,0)</f>
        <v>9.4614999999999991</v>
      </c>
      <c r="Q21" s="61">
        <f>RANK(P21,P$8:P$38,0)</f>
        <v>16</v>
      </c>
      <c r="R21" s="60">
        <f>VLOOKUP($A21,'Return Data'!$B$7:$R$2292,16,0)</f>
        <v>11.108499999999999</v>
      </c>
      <c r="S21" s="62">
        <f t="shared" si="6"/>
        <v>24</v>
      </c>
    </row>
    <row r="22" spans="1:19" x14ac:dyDescent="0.3">
      <c r="A22" s="58" t="s">
        <v>498</v>
      </c>
      <c r="B22" s="59">
        <f>VLOOKUP($A22,'Return Data'!$B$7:$R$2292,3,0)</f>
        <v>44944</v>
      </c>
      <c r="C22" s="60">
        <f>VLOOKUP($A22,'Return Data'!$B$7:$R$2292,4,0)</f>
        <v>16.489000000000001</v>
      </c>
      <c r="D22" s="60">
        <f>VLOOKUP($A22,'Return Data'!$B$7:$R$2292,10,0)</f>
        <v>3.5813000000000001</v>
      </c>
      <c r="E22" s="61">
        <f t="shared" si="0"/>
        <v>7</v>
      </c>
      <c r="F22" s="60">
        <f>VLOOKUP($A22,'Return Data'!$B$7:$R$2292,11,0)</f>
        <v>10.092499999999999</v>
      </c>
      <c r="G22" s="61">
        <f t="shared" si="1"/>
        <v>11</v>
      </c>
      <c r="H22" s="60">
        <f>VLOOKUP($A22,'Return Data'!$B$7:$R$2292,12,0)</f>
        <v>6.5918000000000001</v>
      </c>
      <c r="I22" s="61">
        <f t="shared" si="2"/>
        <v>9</v>
      </c>
      <c r="J22" s="60">
        <f>VLOOKUP($A22,'Return Data'!$B$7:$R$2292,13,0)</f>
        <v>2.5876000000000001</v>
      </c>
      <c r="K22" s="61">
        <f t="shared" si="3"/>
        <v>11</v>
      </c>
      <c r="L22" s="60">
        <f>VLOOKUP($A22,'Return Data'!$B$7:$R$2292,17,0)</f>
        <v>12.492000000000001</v>
      </c>
      <c r="M22" s="61">
        <f t="shared" si="4"/>
        <v>18</v>
      </c>
      <c r="N22" s="60">
        <f>VLOOKUP($A22,'Return Data'!$B$7:$R$2292,14,0)</f>
        <v>12.870799999999999</v>
      </c>
      <c r="O22" s="61">
        <f t="shared" si="5"/>
        <v>17</v>
      </c>
      <c r="P22" s="60"/>
      <c r="Q22" s="61"/>
      <c r="R22" s="60">
        <f>VLOOKUP($A22,'Return Data'!$B$7:$R$2292,16,0)</f>
        <v>12.968299999999999</v>
      </c>
      <c r="S22" s="62">
        <f t="shared" si="6"/>
        <v>16</v>
      </c>
    </row>
    <row r="23" spans="1:19" x14ac:dyDescent="0.3">
      <c r="A23" s="58" t="s">
        <v>500</v>
      </c>
      <c r="B23" s="59">
        <f>VLOOKUP($A23,'Return Data'!$B$7:$R$2292,3,0)</f>
        <v>44944</v>
      </c>
      <c r="C23" s="60">
        <f>VLOOKUP($A23,'Return Data'!$B$7:$R$2292,4,0)</f>
        <v>15.5045</v>
      </c>
      <c r="D23" s="60">
        <f>VLOOKUP($A23,'Return Data'!$B$7:$R$2292,10,0)</f>
        <v>0.83240000000000003</v>
      </c>
      <c r="E23" s="61">
        <f t="shared" si="0"/>
        <v>23</v>
      </c>
      <c r="F23" s="60">
        <f>VLOOKUP($A23,'Return Data'!$B$7:$R$2292,11,0)</f>
        <v>7.4417999999999997</v>
      </c>
      <c r="G23" s="61">
        <f t="shared" si="1"/>
        <v>23</v>
      </c>
      <c r="H23" s="60">
        <f>VLOOKUP($A23,'Return Data'!$B$7:$R$2292,12,0)</f>
        <v>3.6355</v>
      </c>
      <c r="I23" s="61">
        <f t="shared" si="2"/>
        <v>22</v>
      </c>
      <c r="J23" s="60">
        <f>VLOOKUP($A23,'Return Data'!$B$7:$R$2292,13,0)</f>
        <v>-1.8249</v>
      </c>
      <c r="K23" s="61">
        <f t="shared" si="3"/>
        <v>23</v>
      </c>
      <c r="L23" s="60">
        <f>VLOOKUP($A23,'Return Data'!$B$7:$R$2292,17,0)</f>
        <v>9.9002999999999997</v>
      </c>
      <c r="M23" s="61">
        <f t="shared" si="4"/>
        <v>25</v>
      </c>
      <c r="N23" s="60">
        <f>VLOOKUP($A23,'Return Data'!$B$7:$R$2292,14,0)</f>
        <v>10.2082</v>
      </c>
      <c r="O23" s="61">
        <f t="shared" si="5"/>
        <v>28</v>
      </c>
      <c r="P23" s="60"/>
      <c r="Q23" s="61"/>
      <c r="R23" s="60">
        <f>VLOOKUP($A23,'Return Data'!$B$7:$R$2292,16,0)</f>
        <v>10.1038</v>
      </c>
      <c r="S23" s="62">
        <f t="shared" si="6"/>
        <v>28</v>
      </c>
    </row>
    <row r="24" spans="1:19" x14ac:dyDescent="0.3">
      <c r="A24" s="58" t="s">
        <v>503</v>
      </c>
      <c r="B24" s="59">
        <f>VLOOKUP($A24,'Return Data'!$B$7:$R$2292,3,0)</f>
        <v>44944</v>
      </c>
      <c r="C24" s="60">
        <f>VLOOKUP($A24,'Return Data'!$B$7:$R$2292,4,0)</f>
        <v>80.161799999999999</v>
      </c>
      <c r="D24" s="60">
        <f>VLOOKUP($A24,'Return Data'!$B$7:$R$2292,10,0)</f>
        <v>5.0149999999999997</v>
      </c>
      <c r="E24" s="61">
        <f t="shared" si="0"/>
        <v>1</v>
      </c>
      <c r="F24" s="60">
        <f>VLOOKUP($A24,'Return Data'!$B$7:$R$2292,11,0)</f>
        <v>13.213100000000001</v>
      </c>
      <c r="G24" s="61">
        <f t="shared" si="1"/>
        <v>2</v>
      </c>
      <c r="H24" s="60">
        <f>VLOOKUP($A24,'Return Data'!$B$7:$R$2292,12,0)</f>
        <v>10.267200000000001</v>
      </c>
      <c r="I24" s="61">
        <f t="shared" si="2"/>
        <v>1</v>
      </c>
      <c r="J24" s="60">
        <f>VLOOKUP($A24,'Return Data'!$B$7:$R$2292,13,0)</f>
        <v>5.6334</v>
      </c>
      <c r="K24" s="61">
        <f t="shared" si="3"/>
        <v>4</v>
      </c>
      <c r="L24" s="60">
        <f>VLOOKUP($A24,'Return Data'!$B$7:$R$2292,17,0)</f>
        <v>15.148899999999999</v>
      </c>
      <c r="M24" s="61">
        <f t="shared" si="4"/>
        <v>11</v>
      </c>
      <c r="N24" s="60">
        <f>VLOOKUP($A24,'Return Data'!$B$7:$R$2292,14,0)</f>
        <v>20.832899999999999</v>
      </c>
      <c r="O24" s="61">
        <f t="shared" si="5"/>
        <v>3</v>
      </c>
      <c r="P24" s="60">
        <f>VLOOKUP($A24,'Return Data'!$B$7:$R$2292,15,0)</f>
        <v>10.783099999999999</v>
      </c>
      <c r="Q24" s="61">
        <f>RANK(P24,P$8:P$38,0)</f>
        <v>9</v>
      </c>
      <c r="R24" s="60">
        <f>VLOOKUP($A24,'Return Data'!$B$7:$R$2292,16,0)</f>
        <v>12.2888</v>
      </c>
      <c r="S24" s="62">
        <f t="shared" si="6"/>
        <v>20</v>
      </c>
    </row>
    <row r="25" spans="1:19" x14ac:dyDescent="0.3">
      <c r="A25" s="108" t="s">
        <v>1655</v>
      </c>
      <c r="B25" s="59">
        <f>VLOOKUP($A25,'Return Data'!$B$7:$R$2292,3,0)</f>
        <v>44944</v>
      </c>
      <c r="C25" s="60">
        <f>VLOOKUP($A25,'Return Data'!$B$7:$R$2292,4,0)</f>
        <v>47.511000000000003</v>
      </c>
      <c r="D25" s="60">
        <f>VLOOKUP($A25,'Return Data'!$B$7:$R$2292,10,0)</f>
        <v>3.1524999999999999</v>
      </c>
      <c r="E25" s="61">
        <f t="shared" si="0"/>
        <v>11</v>
      </c>
      <c r="F25" s="60">
        <f>VLOOKUP($A25,'Return Data'!$B$7:$R$2292,11,0)</f>
        <v>9.1228999999999996</v>
      </c>
      <c r="G25" s="61">
        <f t="shared" si="1"/>
        <v>17</v>
      </c>
      <c r="H25" s="60">
        <f>VLOOKUP($A25,'Return Data'!$B$7:$R$2292,12,0)</f>
        <v>5.6738999999999997</v>
      </c>
      <c r="I25" s="61">
        <f t="shared" si="2"/>
        <v>12</v>
      </c>
      <c r="J25" s="60">
        <f>VLOOKUP($A25,'Return Data'!$B$7:$R$2292,13,0)</f>
        <v>3.3994</v>
      </c>
      <c r="K25" s="61">
        <f t="shared" si="3"/>
        <v>9</v>
      </c>
      <c r="L25" s="60">
        <f>VLOOKUP($A25,'Return Data'!$B$7:$R$2292,17,0)</f>
        <v>16.7303</v>
      </c>
      <c r="M25" s="61">
        <f t="shared" si="4"/>
        <v>7</v>
      </c>
      <c r="N25" s="60">
        <f>VLOOKUP($A25,'Return Data'!$B$7:$R$2292,14,0)</f>
        <v>16.922599999999999</v>
      </c>
      <c r="O25" s="61">
        <f t="shared" si="5"/>
        <v>6</v>
      </c>
      <c r="P25" s="60">
        <f>VLOOKUP($A25,'Return Data'!$B$7:$R$2292,15,0)</f>
        <v>12.1348</v>
      </c>
      <c r="Q25" s="61">
        <f>RANK(P25,P$8:P$38,0)</f>
        <v>6</v>
      </c>
      <c r="R25" s="60">
        <f>VLOOKUP($A25,'Return Data'!$B$7:$R$2292,16,0)</f>
        <v>12.5936</v>
      </c>
      <c r="S25" s="62">
        <f t="shared" si="6"/>
        <v>17</v>
      </c>
    </row>
    <row r="26" spans="1:19" x14ac:dyDescent="0.3">
      <c r="A26" s="58" t="s">
        <v>505</v>
      </c>
      <c r="B26" s="59">
        <f>VLOOKUP($A26,'Return Data'!$B$7:$R$2292,3,0)</f>
        <v>44944</v>
      </c>
      <c r="C26" s="60">
        <f>VLOOKUP($A26,'Return Data'!$B$7:$R$2292,4,0)</f>
        <v>150.60589999999999</v>
      </c>
      <c r="D26" s="60">
        <f>VLOOKUP($A26,'Return Data'!$B$7:$R$2292,10,0)</f>
        <v>0.59870000000000001</v>
      </c>
      <c r="E26" s="61">
        <f t="shared" si="0"/>
        <v>25</v>
      </c>
      <c r="F26" s="60">
        <f>VLOOKUP($A26,'Return Data'!$B$7:$R$2292,11,0)</f>
        <v>6.1741000000000001</v>
      </c>
      <c r="G26" s="61">
        <f t="shared" si="1"/>
        <v>28</v>
      </c>
      <c r="H26" s="60">
        <f>VLOOKUP($A26,'Return Data'!$B$7:$R$2292,12,0)</f>
        <v>2.9361999999999999</v>
      </c>
      <c r="I26" s="61">
        <f t="shared" si="2"/>
        <v>23</v>
      </c>
      <c r="J26" s="60">
        <f>VLOOKUP($A26,'Return Data'!$B$7:$R$2292,13,0)</f>
        <v>-3.4180000000000001</v>
      </c>
      <c r="K26" s="61">
        <f t="shared" si="3"/>
        <v>26</v>
      </c>
      <c r="L26" s="60">
        <f>VLOOKUP($A26,'Return Data'!$B$7:$R$2292,17,0)</f>
        <v>7.1463999999999999</v>
      </c>
      <c r="M26" s="61">
        <f t="shared" si="4"/>
        <v>30</v>
      </c>
      <c r="N26" s="60">
        <f>VLOOKUP($A26,'Return Data'!$B$7:$R$2292,14,0)</f>
        <v>7.9203999999999999</v>
      </c>
      <c r="O26" s="61">
        <f t="shared" si="5"/>
        <v>30</v>
      </c>
      <c r="P26" s="60">
        <f>VLOOKUP($A26,'Return Data'!$B$7:$R$2292,15,0)</f>
        <v>7.2569999999999997</v>
      </c>
      <c r="Q26" s="61">
        <f>RANK(P26,P$8:P$38,0)</f>
        <v>21</v>
      </c>
      <c r="R26" s="60">
        <f>VLOOKUP($A26,'Return Data'!$B$7:$R$2292,16,0)</f>
        <v>9.609</v>
      </c>
      <c r="S26" s="62">
        <f t="shared" si="6"/>
        <v>29</v>
      </c>
    </row>
    <row r="27" spans="1:19" x14ac:dyDescent="0.3">
      <c r="A27" s="58" t="s">
        <v>506</v>
      </c>
      <c r="B27" s="59">
        <f>VLOOKUP($A27,'Return Data'!$B$7:$R$2292,3,0)</f>
        <v>44944</v>
      </c>
      <c r="C27" s="60">
        <f>VLOOKUP($A27,'Return Data'!$B$7:$R$2292,4,0)</f>
        <v>18.750900000000001</v>
      </c>
      <c r="D27" s="60">
        <f>VLOOKUP($A27,'Return Data'!$B$7:$R$2292,10,0)</f>
        <v>3.1652</v>
      </c>
      <c r="E27" s="61">
        <f t="shared" si="0"/>
        <v>10</v>
      </c>
      <c r="F27" s="60">
        <f>VLOOKUP($A27,'Return Data'!$B$7:$R$2292,11,0)</f>
        <v>9.6883999999999997</v>
      </c>
      <c r="G27" s="61">
        <f t="shared" si="1"/>
        <v>13</v>
      </c>
      <c r="H27" s="60">
        <f>VLOOKUP($A27,'Return Data'!$B$7:$R$2292,12,0)</f>
        <v>5.3540000000000001</v>
      </c>
      <c r="I27" s="61">
        <f t="shared" si="2"/>
        <v>17</v>
      </c>
      <c r="J27" s="60">
        <f>VLOOKUP($A27,'Return Data'!$B$7:$R$2292,13,0)</f>
        <v>2.5518999999999998</v>
      </c>
      <c r="K27" s="61">
        <f t="shared" si="3"/>
        <v>12</v>
      </c>
      <c r="L27" s="60">
        <f>VLOOKUP($A27,'Return Data'!$B$7:$R$2292,17,0)</f>
        <v>17.897200000000002</v>
      </c>
      <c r="M27" s="61">
        <f t="shared" si="4"/>
        <v>4</v>
      </c>
      <c r="N27" s="60">
        <f>VLOOKUP($A27,'Return Data'!$B$7:$R$2292,14,0)</f>
        <v>18.294599999999999</v>
      </c>
      <c r="O27" s="61">
        <f t="shared" si="5"/>
        <v>5</v>
      </c>
      <c r="P27" s="60"/>
      <c r="Q27" s="61"/>
      <c r="R27" s="60">
        <f>VLOOKUP($A27,'Return Data'!$B$7:$R$2292,16,0)</f>
        <v>19.650600000000001</v>
      </c>
      <c r="S27" s="62">
        <f t="shared" si="6"/>
        <v>1</v>
      </c>
    </row>
    <row r="28" spans="1:19" x14ac:dyDescent="0.3">
      <c r="A28" s="58" t="s">
        <v>509</v>
      </c>
      <c r="B28" s="59">
        <f>VLOOKUP($A28,'Return Data'!$B$7:$R$2292,3,0)</f>
        <v>44944</v>
      </c>
      <c r="C28" s="60">
        <f>VLOOKUP($A28,'Return Data'!$B$7:$R$2292,4,0)</f>
        <v>25.535</v>
      </c>
      <c r="D28" s="60">
        <f>VLOOKUP($A28,'Return Data'!$B$7:$R$2292,10,0)</f>
        <v>2.9554</v>
      </c>
      <c r="E28" s="61">
        <f t="shared" si="0"/>
        <v>14</v>
      </c>
      <c r="F28" s="60">
        <f>VLOOKUP($A28,'Return Data'!$B$7:$R$2292,11,0)</f>
        <v>8.9656000000000002</v>
      </c>
      <c r="G28" s="61">
        <f t="shared" si="1"/>
        <v>18</v>
      </c>
      <c r="H28" s="60">
        <f>VLOOKUP($A28,'Return Data'!$B$7:$R$2292,12,0)</f>
        <v>5.2469000000000001</v>
      </c>
      <c r="I28" s="61">
        <f t="shared" si="2"/>
        <v>18</v>
      </c>
      <c r="J28" s="60">
        <f>VLOOKUP($A28,'Return Data'!$B$7:$R$2292,13,0)</f>
        <v>1.2249000000000001</v>
      </c>
      <c r="K28" s="61">
        <f t="shared" si="3"/>
        <v>17</v>
      </c>
      <c r="L28" s="60">
        <f>VLOOKUP($A28,'Return Data'!$B$7:$R$2292,17,0)</f>
        <v>12.990500000000001</v>
      </c>
      <c r="M28" s="61">
        <f t="shared" si="4"/>
        <v>16</v>
      </c>
      <c r="N28" s="60">
        <f>VLOOKUP($A28,'Return Data'!$B$7:$R$2292,14,0)</f>
        <v>14.097099999999999</v>
      </c>
      <c r="O28" s="61">
        <f t="shared" si="5"/>
        <v>16</v>
      </c>
      <c r="P28" s="60">
        <f>VLOOKUP($A28,'Return Data'!$B$7:$R$2292,15,0)</f>
        <v>11.674799999999999</v>
      </c>
      <c r="Q28" s="61">
        <f>RANK(P28,P$8:P$38,0)</f>
        <v>7</v>
      </c>
      <c r="R28" s="60">
        <f>VLOOKUP($A28,'Return Data'!$B$7:$R$2292,16,0)</f>
        <v>13.353199999999999</v>
      </c>
      <c r="S28" s="62">
        <f t="shared" si="6"/>
        <v>12</v>
      </c>
    </row>
    <row r="29" spans="1:19" x14ac:dyDescent="0.3">
      <c r="A29" s="58" t="s">
        <v>511</v>
      </c>
      <c r="B29" s="59">
        <f>VLOOKUP($A29,'Return Data'!$B$7:$R$2292,3,0)</f>
        <v>44944</v>
      </c>
      <c r="C29" s="60">
        <f>VLOOKUP($A29,'Return Data'!$B$7:$R$2292,4,0)</f>
        <v>16.598500000000001</v>
      </c>
      <c r="D29" s="60">
        <f>VLOOKUP($A29,'Return Data'!$B$7:$R$2292,10,0)</f>
        <v>0.67379999999999995</v>
      </c>
      <c r="E29" s="61">
        <f t="shared" si="0"/>
        <v>24</v>
      </c>
      <c r="F29" s="60">
        <f>VLOOKUP($A29,'Return Data'!$B$7:$R$2292,11,0)</f>
        <v>8.1588999999999992</v>
      </c>
      <c r="G29" s="61">
        <f t="shared" si="1"/>
        <v>21</v>
      </c>
      <c r="H29" s="60">
        <f>VLOOKUP($A29,'Return Data'!$B$7:$R$2292,12,0)</f>
        <v>6.9063999999999997</v>
      </c>
      <c r="I29" s="61">
        <f t="shared" si="2"/>
        <v>8</v>
      </c>
      <c r="J29" s="60">
        <f>VLOOKUP($A29,'Return Data'!$B$7:$R$2292,13,0)</f>
        <v>1.8312999999999999</v>
      </c>
      <c r="K29" s="61">
        <f t="shared" si="3"/>
        <v>14</v>
      </c>
      <c r="L29" s="60">
        <f>VLOOKUP($A29,'Return Data'!$B$7:$R$2292,17,0)</f>
        <v>8.7711000000000006</v>
      </c>
      <c r="M29" s="61">
        <f t="shared" si="4"/>
        <v>29</v>
      </c>
      <c r="N29" s="60">
        <f>VLOOKUP($A29,'Return Data'!$B$7:$R$2292,14,0)</f>
        <v>11.5748</v>
      </c>
      <c r="O29" s="61">
        <f t="shared" si="5"/>
        <v>21</v>
      </c>
      <c r="P29" s="60"/>
      <c r="Q29" s="61"/>
      <c r="R29" s="60">
        <f>VLOOKUP($A29,'Return Data'!$B$7:$R$2292,16,0)</f>
        <v>12.3607</v>
      </c>
      <c r="S29" s="62">
        <f t="shared" si="6"/>
        <v>19</v>
      </c>
    </row>
    <row r="30" spans="1:19" x14ac:dyDescent="0.3">
      <c r="A30" s="58" t="s">
        <v>1811</v>
      </c>
      <c r="B30" s="59">
        <f>VLOOKUP($A30,'Return Data'!$B$7:$R$2292,3,0)</f>
        <v>44944</v>
      </c>
      <c r="C30" s="60">
        <f>VLOOKUP($A30,'Return Data'!$B$7:$R$2292,4,0)</f>
        <v>15.9481</v>
      </c>
      <c r="D30" s="60">
        <f>VLOOKUP($A30,'Return Data'!$B$7:$R$2292,10,0)</f>
        <v>2.2439</v>
      </c>
      <c r="E30" s="61">
        <f t="shared" si="0"/>
        <v>18</v>
      </c>
      <c r="F30" s="60">
        <f>VLOOKUP($A30,'Return Data'!$B$7:$R$2292,11,0)</f>
        <v>9.6828000000000003</v>
      </c>
      <c r="G30" s="61">
        <f t="shared" si="1"/>
        <v>14</v>
      </c>
      <c r="H30" s="60">
        <f>VLOOKUP($A30,'Return Data'!$B$7:$R$2292,12,0)</f>
        <v>5.4748000000000001</v>
      </c>
      <c r="I30" s="61">
        <f t="shared" si="2"/>
        <v>16</v>
      </c>
      <c r="J30" s="60">
        <f>VLOOKUP($A30,'Return Data'!$B$7:$R$2292,13,0)</f>
        <v>1.6353</v>
      </c>
      <c r="K30" s="61">
        <f t="shared" si="3"/>
        <v>15</v>
      </c>
      <c r="L30" s="60">
        <f>VLOOKUP($A30,'Return Data'!$B$7:$R$2292,17,0)</f>
        <v>12.515000000000001</v>
      </c>
      <c r="M30" s="61">
        <f t="shared" si="4"/>
        <v>17</v>
      </c>
      <c r="N30" s="60">
        <f>VLOOKUP($A30,'Return Data'!$B$7:$R$2292,14,0)</f>
        <v>11.316000000000001</v>
      </c>
      <c r="O30" s="61">
        <f t="shared" si="5"/>
        <v>22</v>
      </c>
      <c r="P30" s="60"/>
      <c r="Q30" s="61"/>
      <c r="R30" s="60">
        <f>VLOOKUP($A30,'Return Data'!$B$7:$R$2292,16,0)</f>
        <v>10.386699999999999</v>
      </c>
      <c r="S30" s="62">
        <f t="shared" si="6"/>
        <v>27</v>
      </c>
    </row>
    <row r="31" spans="1:19" x14ac:dyDescent="0.3">
      <c r="A31" s="58" t="s">
        <v>514</v>
      </c>
      <c r="B31" s="59">
        <f>VLOOKUP($A31,'Return Data'!$B$7:$R$2292,3,0)</f>
        <v>44944</v>
      </c>
      <c r="C31" s="60">
        <f>VLOOKUP($A31,'Return Data'!$B$7:$R$2292,4,0)</f>
        <v>77.962500000000006</v>
      </c>
      <c r="D31" s="60">
        <f>VLOOKUP($A31,'Return Data'!$B$7:$R$2292,10,0)</f>
        <v>3.7221000000000002</v>
      </c>
      <c r="E31" s="61">
        <f t="shared" si="0"/>
        <v>5</v>
      </c>
      <c r="F31" s="60">
        <f>VLOOKUP($A31,'Return Data'!$B$7:$R$2292,11,0)</f>
        <v>11.2677</v>
      </c>
      <c r="G31" s="61">
        <f t="shared" si="1"/>
        <v>6</v>
      </c>
      <c r="H31" s="60">
        <f>VLOOKUP($A31,'Return Data'!$B$7:$R$2292,12,0)</f>
        <v>7.1515000000000004</v>
      </c>
      <c r="I31" s="61">
        <f t="shared" si="2"/>
        <v>7</v>
      </c>
      <c r="J31" s="60">
        <f>VLOOKUP($A31,'Return Data'!$B$7:$R$2292,13,0)</f>
        <v>4.2214999999999998</v>
      </c>
      <c r="K31" s="61">
        <f t="shared" si="3"/>
        <v>7</v>
      </c>
      <c r="L31" s="60">
        <f>VLOOKUP($A31,'Return Data'!$B$7:$R$2292,17,0)</f>
        <v>16.404900000000001</v>
      </c>
      <c r="M31" s="61">
        <f t="shared" si="4"/>
        <v>9</v>
      </c>
      <c r="N31" s="60">
        <f>VLOOKUP($A31,'Return Data'!$B$7:$R$2292,14,0)</f>
        <v>9.2764000000000006</v>
      </c>
      <c r="O31" s="61">
        <f t="shared" si="5"/>
        <v>29</v>
      </c>
      <c r="P31" s="60">
        <f>VLOOKUP($A31,'Return Data'!$B$7:$R$2292,15,0)</f>
        <v>5.4753999999999996</v>
      </c>
      <c r="Q31" s="61">
        <f t="shared" ref="Q31:Q38" si="8">RANK(P31,P$8:P$38,0)</f>
        <v>24</v>
      </c>
      <c r="R31" s="60">
        <f>VLOOKUP($A31,'Return Data'!$B$7:$R$2292,16,0)</f>
        <v>11.635</v>
      </c>
      <c r="S31" s="62">
        <f t="shared" si="6"/>
        <v>22</v>
      </c>
    </row>
    <row r="32" spans="1:19" x14ac:dyDescent="0.3">
      <c r="A32" s="58" t="s">
        <v>520</v>
      </c>
      <c r="B32" s="59">
        <f>VLOOKUP($A32,'Return Data'!$B$7:$R$2292,3,0)</f>
        <v>44944</v>
      </c>
      <c r="C32" s="60">
        <f>VLOOKUP($A32,'Return Data'!$B$7:$R$2292,4,0)</f>
        <v>108.49</v>
      </c>
      <c r="D32" s="60">
        <f>VLOOKUP($A32,'Return Data'!$B$7:$R$2292,10,0)</f>
        <v>4.8516000000000004</v>
      </c>
      <c r="E32" s="61">
        <f t="shared" si="0"/>
        <v>2</v>
      </c>
      <c r="F32" s="60">
        <f>VLOOKUP($A32,'Return Data'!$B$7:$R$2292,11,0)</f>
        <v>11.1236</v>
      </c>
      <c r="G32" s="61">
        <f t="shared" si="1"/>
        <v>8</v>
      </c>
      <c r="H32" s="60">
        <f>VLOOKUP($A32,'Return Data'!$B$7:$R$2292,12,0)</f>
        <v>5.5761000000000003</v>
      </c>
      <c r="I32" s="61">
        <f t="shared" si="2"/>
        <v>15</v>
      </c>
      <c r="J32" s="60">
        <f>VLOOKUP($A32,'Return Data'!$B$7:$R$2292,13,0)</f>
        <v>-2.2877000000000001</v>
      </c>
      <c r="K32" s="61">
        <f t="shared" si="3"/>
        <v>24</v>
      </c>
      <c r="L32" s="60">
        <f>VLOOKUP($A32,'Return Data'!$B$7:$R$2292,17,0)</f>
        <v>10.148199999999999</v>
      </c>
      <c r="M32" s="61">
        <f t="shared" si="4"/>
        <v>21</v>
      </c>
      <c r="N32" s="60">
        <f>VLOOKUP($A32,'Return Data'!$B$7:$R$2292,14,0)</f>
        <v>11.0054</v>
      </c>
      <c r="O32" s="61">
        <f t="shared" si="5"/>
        <v>24</v>
      </c>
      <c r="P32" s="60">
        <f>VLOOKUP($A32,'Return Data'!$B$7:$R$2292,15,0)</f>
        <v>8.4114000000000004</v>
      </c>
      <c r="Q32" s="61">
        <f t="shared" si="8"/>
        <v>19</v>
      </c>
      <c r="R32" s="60">
        <f>VLOOKUP($A32,'Return Data'!$B$7:$R$2292,16,0)</f>
        <v>11.334300000000001</v>
      </c>
      <c r="S32" s="62">
        <f t="shared" si="6"/>
        <v>23</v>
      </c>
    </row>
    <row r="33" spans="1:19" x14ac:dyDescent="0.3">
      <c r="A33" s="58" t="s">
        <v>522</v>
      </c>
      <c r="B33" s="59">
        <f>VLOOKUP($A33,'Return Data'!$B$7:$R$2292,3,0)</f>
        <v>44944</v>
      </c>
      <c r="C33" s="60">
        <f>VLOOKUP($A33,'Return Data'!$B$7:$R$2292,4,0)</f>
        <v>327.05200000000002</v>
      </c>
      <c r="D33" s="60">
        <f>VLOOKUP($A33,'Return Data'!$B$7:$R$2292,10,0)</f>
        <v>2.5918999999999999</v>
      </c>
      <c r="E33" s="61">
        <f t="shared" si="0"/>
        <v>17</v>
      </c>
      <c r="F33" s="60">
        <f>VLOOKUP($A33,'Return Data'!$B$7:$R$2292,11,0)</f>
        <v>13.416700000000001</v>
      </c>
      <c r="G33" s="61">
        <f t="shared" si="1"/>
        <v>1</v>
      </c>
      <c r="H33" s="60">
        <f>VLOOKUP($A33,'Return Data'!$B$7:$R$2292,12,0)</f>
        <v>8.9187999999999992</v>
      </c>
      <c r="I33" s="61">
        <f t="shared" si="2"/>
        <v>3</v>
      </c>
      <c r="J33" s="60">
        <f>VLOOKUP($A33,'Return Data'!$B$7:$R$2292,13,0)</f>
        <v>11.4373</v>
      </c>
      <c r="K33" s="61">
        <f t="shared" si="3"/>
        <v>1</v>
      </c>
      <c r="L33" s="60">
        <f>VLOOKUP($A33,'Return Data'!$B$7:$R$2292,17,0)</f>
        <v>26.112300000000001</v>
      </c>
      <c r="M33" s="61">
        <f t="shared" si="4"/>
        <v>1</v>
      </c>
      <c r="N33" s="60">
        <f>VLOOKUP($A33,'Return Data'!$B$7:$R$2292,14,0)</f>
        <v>30.898700000000002</v>
      </c>
      <c r="O33" s="61">
        <f t="shared" si="5"/>
        <v>1</v>
      </c>
      <c r="P33" s="60">
        <f>VLOOKUP($A33,'Return Data'!$B$7:$R$2292,15,0)</f>
        <v>19.0991</v>
      </c>
      <c r="Q33" s="61">
        <f t="shared" si="8"/>
        <v>1</v>
      </c>
      <c r="R33" s="60">
        <f>VLOOKUP($A33,'Return Data'!$B$7:$R$2292,16,0)</f>
        <v>17.742000000000001</v>
      </c>
      <c r="S33" s="62">
        <f t="shared" si="6"/>
        <v>2</v>
      </c>
    </row>
    <row r="34" spans="1:19" x14ac:dyDescent="0.3">
      <c r="A34" s="58" t="s">
        <v>1659</v>
      </c>
      <c r="B34" s="59">
        <f>VLOOKUP($A34,'Return Data'!$B$7:$R$2292,3,0)</f>
        <v>44944</v>
      </c>
      <c r="C34" s="60">
        <f>VLOOKUP($A34,'Return Data'!$B$7:$R$2292,4,0)</f>
        <v>223.6953</v>
      </c>
      <c r="D34" s="60">
        <f>VLOOKUP($A34,'Return Data'!$B$7:$R$2292,10,0)</f>
        <v>0.28910000000000002</v>
      </c>
      <c r="E34" s="61">
        <f t="shared" si="0"/>
        <v>27</v>
      </c>
      <c r="F34" s="60">
        <f>VLOOKUP($A34,'Return Data'!$B$7:$R$2292,11,0)</f>
        <v>6.2975000000000003</v>
      </c>
      <c r="G34" s="61">
        <f t="shared" si="1"/>
        <v>27</v>
      </c>
      <c r="H34" s="60">
        <f>VLOOKUP($A34,'Return Data'!$B$7:$R$2292,12,0)</f>
        <v>1.8603000000000001</v>
      </c>
      <c r="I34" s="61">
        <f t="shared" si="2"/>
        <v>26</v>
      </c>
      <c r="J34" s="60">
        <f>VLOOKUP($A34,'Return Data'!$B$7:$R$2292,13,0)</f>
        <v>0.18160000000000001</v>
      </c>
      <c r="K34" s="61">
        <f t="shared" si="3"/>
        <v>19</v>
      </c>
      <c r="L34" s="60">
        <f>VLOOKUP($A34,'Return Data'!$B$7:$R$2292,17,0)</f>
        <v>11.887</v>
      </c>
      <c r="M34" s="61">
        <f t="shared" si="4"/>
        <v>20</v>
      </c>
      <c r="N34" s="60">
        <f>VLOOKUP($A34,'Return Data'!$B$7:$R$2292,14,0)</f>
        <v>12.2837</v>
      </c>
      <c r="O34" s="61">
        <f t="shared" si="5"/>
        <v>18</v>
      </c>
      <c r="P34" s="60">
        <f>VLOOKUP($A34,'Return Data'!$B$7:$R$2292,15,0)</f>
        <v>10.528700000000001</v>
      </c>
      <c r="Q34" s="61">
        <f t="shared" si="8"/>
        <v>11</v>
      </c>
      <c r="R34" s="60">
        <f>VLOOKUP($A34,'Return Data'!$B$7:$R$2292,16,0)</f>
        <v>14.626099999999999</v>
      </c>
      <c r="S34" s="62">
        <f t="shared" si="6"/>
        <v>6</v>
      </c>
    </row>
    <row r="35" spans="1:19" x14ac:dyDescent="0.3">
      <c r="A35" s="58" t="s">
        <v>523</v>
      </c>
      <c r="B35" s="59">
        <f>VLOOKUP($A35,'Return Data'!$B$7:$R$2292,3,0)</f>
        <v>44944</v>
      </c>
      <c r="C35" s="60">
        <f>VLOOKUP($A35,'Return Data'!$B$7:$R$2292,4,0)</f>
        <v>25.4693</v>
      </c>
      <c r="D35" s="60">
        <f>VLOOKUP($A35,'Return Data'!$B$7:$R$2292,10,0)</f>
        <v>0.56699999999999995</v>
      </c>
      <c r="E35" s="61">
        <f t="shared" si="0"/>
        <v>26</v>
      </c>
      <c r="F35" s="60">
        <f>VLOOKUP($A35,'Return Data'!$B$7:$R$2292,11,0)</f>
        <v>6.7251000000000003</v>
      </c>
      <c r="G35" s="61">
        <f t="shared" si="1"/>
        <v>26</v>
      </c>
      <c r="H35" s="60">
        <f>VLOOKUP($A35,'Return Data'!$B$7:$R$2292,12,0)</f>
        <v>4.3087999999999997</v>
      </c>
      <c r="I35" s="61">
        <f t="shared" si="2"/>
        <v>20</v>
      </c>
      <c r="J35" s="60">
        <f>VLOOKUP($A35,'Return Data'!$B$7:$R$2292,13,0)</f>
        <v>0.21290000000000001</v>
      </c>
      <c r="K35" s="61">
        <f t="shared" si="3"/>
        <v>18</v>
      </c>
      <c r="L35" s="60">
        <f>VLOOKUP($A35,'Return Data'!$B$7:$R$2292,17,0)</f>
        <v>8.8515999999999995</v>
      </c>
      <c r="M35" s="61">
        <f t="shared" si="4"/>
        <v>28</v>
      </c>
      <c r="N35" s="60">
        <f>VLOOKUP($A35,'Return Data'!$B$7:$R$2292,14,0)</f>
        <v>10.8721</v>
      </c>
      <c r="O35" s="61">
        <f t="shared" si="5"/>
        <v>25</v>
      </c>
      <c r="P35" s="60">
        <f>VLOOKUP($A35,'Return Data'!$B$7:$R$2292,15,0)</f>
        <v>8.9702999999999999</v>
      </c>
      <c r="Q35" s="61">
        <f t="shared" si="8"/>
        <v>18</v>
      </c>
      <c r="R35" s="60">
        <f>VLOOKUP($A35,'Return Data'!$B$7:$R$2292,16,0)</f>
        <v>10.797599999999999</v>
      </c>
      <c r="S35" s="62">
        <f t="shared" si="6"/>
        <v>26</v>
      </c>
    </row>
    <row r="36" spans="1:19" x14ac:dyDescent="0.3">
      <c r="A36" s="58" t="s">
        <v>1846</v>
      </c>
      <c r="B36" s="59">
        <f>VLOOKUP($A36,'Return Data'!$B$7:$R$2292,3,0)</f>
        <v>44944</v>
      </c>
      <c r="C36" s="60">
        <f>VLOOKUP($A36,'Return Data'!$B$7:$R$2292,4,0)</f>
        <v>128.1317</v>
      </c>
      <c r="D36" s="60">
        <f>VLOOKUP($A36,'Return Data'!$B$7:$R$2292,10,0)</f>
        <v>1.7001999999999999</v>
      </c>
      <c r="E36" s="61">
        <f t="shared" si="0"/>
        <v>20</v>
      </c>
      <c r="F36" s="60">
        <f>VLOOKUP($A36,'Return Data'!$B$7:$R$2292,11,0)</f>
        <v>9.1419999999999995</v>
      </c>
      <c r="G36" s="61">
        <f t="shared" si="1"/>
        <v>16</v>
      </c>
      <c r="H36" s="60">
        <f>VLOOKUP($A36,'Return Data'!$B$7:$R$2292,12,0)</f>
        <v>6.0446999999999997</v>
      </c>
      <c r="I36" s="61">
        <f t="shared" si="2"/>
        <v>11</v>
      </c>
      <c r="J36" s="60">
        <f>VLOOKUP($A36,'Return Data'!$B$7:$R$2292,13,0)</f>
        <v>1.2456</v>
      </c>
      <c r="K36" s="61">
        <f t="shared" si="3"/>
        <v>16</v>
      </c>
      <c r="L36" s="60">
        <f>VLOOKUP($A36,'Return Data'!$B$7:$R$2292,17,0)</f>
        <v>14.0076</v>
      </c>
      <c r="M36" s="61">
        <f t="shared" si="4"/>
        <v>13</v>
      </c>
      <c r="N36" s="60">
        <f>VLOOKUP($A36,'Return Data'!$B$7:$R$2292,14,0)</f>
        <v>15.029199999999999</v>
      </c>
      <c r="O36" s="61">
        <f t="shared" si="5"/>
        <v>10</v>
      </c>
      <c r="P36" s="60">
        <f>VLOOKUP($A36,'Return Data'!$B$7:$R$2292,15,0)</f>
        <v>9.5221999999999998</v>
      </c>
      <c r="Q36" s="61">
        <f t="shared" si="8"/>
        <v>15</v>
      </c>
      <c r="R36" s="60">
        <f>VLOOKUP($A36,'Return Data'!$B$7:$R$2292,16,0)</f>
        <v>13.9663</v>
      </c>
      <c r="S36" s="62">
        <f t="shared" si="6"/>
        <v>8</v>
      </c>
    </row>
    <row r="37" spans="1:19" x14ac:dyDescent="0.3">
      <c r="A37" s="58" t="s">
        <v>527</v>
      </c>
      <c r="B37" s="59">
        <f>VLOOKUP($A37,'Return Data'!$B$7:$R$2292,3,0)</f>
        <v>44944</v>
      </c>
      <c r="C37" s="60">
        <f>VLOOKUP($A37,'Return Data'!$B$7:$R$2292,4,0)</f>
        <v>355.63929999999999</v>
      </c>
      <c r="D37" s="60">
        <f>VLOOKUP($A37,'Return Data'!$B$7:$R$2292,10,0)</f>
        <v>3.702</v>
      </c>
      <c r="E37" s="61">
        <f t="shared" si="0"/>
        <v>6</v>
      </c>
      <c r="F37" s="60">
        <f>VLOOKUP($A37,'Return Data'!$B$7:$R$2292,11,0)</f>
        <v>11.093500000000001</v>
      </c>
      <c r="G37" s="61">
        <f t="shared" si="1"/>
        <v>9</v>
      </c>
      <c r="H37" s="60">
        <f>VLOOKUP($A37,'Return Data'!$B$7:$R$2292,12,0)</f>
        <v>10.0654</v>
      </c>
      <c r="I37" s="61">
        <f t="shared" si="2"/>
        <v>2</v>
      </c>
      <c r="J37" s="60">
        <f>VLOOKUP($A37,'Return Data'!$B$7:$R$2292,13,0)</f>
        <v>4.6921999999999997</v>
      </c>
      <c r="K37" s="61">
        <f t="shared" si="3"/>
        <v>6</v>
      </c>
      <c r="L37" s="60">
        <f>VLOOKUP($A37,'Return Data'!$B$7:$R$2292,17,0)</f>
        <v>15.547700000000001</v>
      </c>
      <c r="M37" s="61">
        <f t="shared" si="4"/>
        <v>10</v>
      </c>
      <c r="N37" s="60">
        <f>VLOOKUP($A37,'Return Data'!$B$7:$R$2292,14,0)</f>
        <v>14.4749</v>
      </c>
      <c r="O37" s="61">
        <f t="shared" si="5"/>
        <v>12</v>
      </c>
      <c r="P37" s="60">
        <f>VLOOKUP($A37,'Return Data'!$B$7:$R$2292,15,0)</f>
        <v>10.035</v>
      </c>
      <c r="Q37" s="61">
        <f t="shared" si="8"/>
        <v>13</v>
      </c>
      <c r="R37" s="60">
        <f>VLOOKUP($A37,'Return Data'!$B$7:$R$2292,16,0)</f>
        <v>13.542999999999999</v>
      </c>
      <c r="S37" s="62">
        <f t="shared" si="6"/>
        <v>11</v>
      </c>
    </row>
    <row r="38" spans="1:19" x14ac:dyDescent="0.3">
      <c r="A38" s="58" t="s">
        <v>529</v>
      </c>
      <c r="B38" s="59">
        <f>VLOOKUP($A38,'Return Data'!$B$7:$R$2292,3,0)</f>
        <v>44944</v>
      </c>
      <c r="C38" s="60">
        <f>VLOOKUP($A38,'Return Data'!$B$7:$R$2292,4,0)</f>
        <v>280.83229999999998</v>
      </c>
      <c r="D38" s="60">
        <f>VLOOKUP($A38,'Return Data'!$B$7:$R$2292,10,0)</f>
        <v>3.9137</v>
      </c>
      <c r="E38" s="61">
        <f t="shared" si="0"/>
        <v>4</v>
      </c>
      <c r="F38" s="60">
        <f>VLOOKUP($A38,'Return Data'!$B$7:$R$2292,11,0)</f>
        <v>9.5695999999999994</v>
      </c>
      <c r="G38" s="61">
        <f t="shared" si="1"/>
        <v>15</v>
      </c>
      <c r="H38" s="60">
        <f>VLOOKUP($A38,'Return Data'!$B$7:$R$2292,12,0)</f>
        <v>7.6837</v>
      </c>
      <c r="I38" s="61">
        <f t="shared" si="2"/>
        <v>5</v>
      </c>
      <c r="J38" s="60">
        <f>VLOOKUP($A38,'Return Data'!$B$7:$R$2292,13,0)</f>
        <v>4.1036000000000001</v>
      </c>
      <c r="K38" s="61">
        <f t="shared" si="3"/>
        <v>8</v>
      </c>
      <c r="L38" s="60">
        <f>VLOOKUP($A38,'Return Data'!$B$7:$R$2292,17,0)</f>
        <v>17.023</v>
      </c>
      <c r="M38" s="61">
        <f t="shared" si="4"/>
        <v>6</v>
      </c>
      <c r="N38" s="60">
        <f>VLOOKUP($A38,'Return Data'!$B$7:$R$2292,14,0)</f>
        <v>16.134599999999999</v>
      </c>
      <c r="O38" s="61">
        <f t="shared" si="5"/>
        <v>8</v>
      </c>
      <c r="P38" s="60">
        <f>VLOOKUP($A38,'Return Data'!$B$7:$R$2292,15,0)</f>
        <v>9.2263000000000002</v>
      </c>
      <c r="Q38" s="61">
        <f t="shared" si="8"/>
        <v>17</v>
      </c>
      <c r="R38" s="60">
        <f>VLOOKUP($A38,'Return Data'!$B$7:$R$2292,16,0)</f>
        <v>12.2166</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2.2022645161290324</v>
      </c>
      <c r="E40" s="69"/>
      <c r="F40" s="70">
        <f>AVERAGE(F8:F38)</f>
        <v>8.8824225806451587</v>
      </c>
      <c r="G40" s="69"/>
      <c r="H40" s="70">
        <f>AVERAGE(H8:H38)</f>
        <v>4.7781709677419357</v>
      </c>
      <c r="I40" s="69"/>
      <c r="J40" s="70">
        <f>AVERAGE(J8:J38)</f>
        <v>1.0597870967741934</v>
      </c>
      <c r="K40" s="69"/>
      <c r="L40" s="70">
        <f>AVERAGE(L8:L38)</f>
        <v>13.39381935483871</v>
      </c>
      <c r="M40" s="69"/>
      <c r="N40" s="70">
        <f>AVERAGE(N8:N38)</f>
        <v>14.018754838709677</v>
      </c>
      <c r="O40" s="69"/>
      <c r="P40" s="70">
        <f>AVERAGE(P8:P38)</f>
        <v>10.271416666666667</v>
      </c>
      <c r="Q40" s="69"/>
      <c r="R40" s="70">
        <f>AVERAGE(R8:R38)</f>
        <v>12.626806451612904</v>
      </c>
      <c r="S40" s="71"/>
    </row>
    <row r="41" spans="1:19" x14ac:dyDescent="0.3">
      <c r="A41" s="68" t="s">
        <v>28</v>
      </c>
      <c r="B41" s="69"/>
      <c r="C41" s="69"/>
      <c r="D41" s="70">
        <f>MIN(D8:D38)</f>
        <v>-0.99880000000000002</v>
      </c>
      <c r="E41" s="69"/>
      <c r="F41" s="70">
        <f>MIN(F8:F38)</f>
        <v>0</v>
      </c>
      <c r="G41" s="69"/>
      <c r="H41" s="70">
        <f>MIN(H8:H38)</f>
        <v>-3.0379999999999998</v>
      </c>
      <c r="I41" s="69"/>
      <c r="J41" s="70">
        <f>MIN(J8:J38)</f>
        <v>-7.5218999999999996</v>
      </c>
      <c r="K41" s="69"/>
      <c r="L41" s="70">
        <f>MIN(L8:L38)</f>
        <v>0</v>
      </c>
      <c r="M41" s="69"/>
      <c r="N41" s="70">
        <f>MIN(N8:N38)</f>
        <v>0</v>
      </c>
      <c r="O41" s="69"/>
      <c r="P41" s="70">
        <f>MIN(P8:P38)</f>
        <v>5.4753999999999996</v>
      </c>
      <c r="Q41" s="69"/>
      <c r="R41" s="70">
        <f>MIN(R8:R38)</f>
        <v>0</v>
      </c>
      <c r="S41" s="71"/>
    </row>
    <row r="42" spans="1:19" ht="15" thickBot="1" x14ac:dyDescent="0.35">
      <c r="A42" s="72" t="s">
        <v>29</v>
      </c>
      <c r="B42" s="73"/>
      <c r="C42" s="73"/>
      <c r="D42" s="74">
        <f>MAX(D8:D38)</f>
        <v>5.0149999999999997</v>
      </c>
      <c r="E42" s="73"/>
      <c r="F42" s="74">
        <f>MAX(F8:F38)</f>
        <v>13.416700000000001</v>
      </c>
      <c r="G42" s="73"/>
      <c r="H42" s="74">
        <f>MAX(H8:H38)</f>
        <v>10.267200000000001</v>
      </c>
      <c r="I42" s="73"/>
      <c r="J42" s="74">
        <f>MAX(J8:J38)</f>
        <v>11.4373</v>
      </c>
      <c r="K42" s="73"/>
      <c r="L42" s="74">
        <f>MAX(L8:L38)</f>
        <v>26.112300000000001</v>
      </c>
      <c r="M42" s="73"/>
      <c r="N42" s="74">
        <f>MAX(N8:N38)</f>
        <v>30.898700000000002</v>
      </c>
      <c r="O42" s="73"/>
      <c r="P42" s="74">
        <f>MAX(P8:P38)</f>
        <v>19.0991</v>
      </c>
      <c r="Q42" s="73"/>
      <c r="R42" s="74">
        <f>MAX(R8:R38)</f>
        <v>19.650600000000001</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44944</v>
      </c>
      <c r="C8" s="60">
        <f>VLOOKUP($A8,'Return Data'!$B$7:$R$2292,4,0)</f>
        <v>1040.72</v>
      </c>
      <c r="D8" s="60">
        <f>VLOOKUP($A8,'Return Data'!$B$7:$R$2292,10,0)</f>
        <v>-0.83279999999999998</v>
      </c>
      <c r="E8" s="61">
        <f t="shared" ref="E8:E38" si="0">RANK(D8,D$8:D$38,0)</f>
        <v>30</v>
      </c>
      <c r="F8" s="60">
        <f>VLOOKUP($A8,'Return Data'!$B$7:$R$2292,11,0)</f>
        <v>4.1303000000000001</v>
      </c>
      <c r="G8" s="61">
        <f t="shared" ref="G8:G38" si="1">RANK(F8,F$8:F$38,0)</f>
        <v>29</v>
      </c>
      <c r="H8" s="60">
        <f>VLOOKUP($A8,'Return Data'!$B$7:$R$2292,12,0)</f>
        <v>-3.6084999999999998</v>
      </c>
      <c r="I8" s="61">
        <f t="shared" ref="I8:I38" si="2">RANK(H8,H$8:H$38,0)</f>
        <v>31</v>
      </c>
      <c r="J8" s="60">
        <f>VLOOKUP($A8,'Return Data'!$B$7:$R$2292,13,0)</f>
        <v>-4.3411999999999997</v>
      </c>
      <c r="K8" s="61">
        <f t="shared" ref="K8:K38" si="3">RANK(J8,J$8:J$38,0)</f>
        <v>26</v>
      </c>
      <c r="L8" s="60">
        <f>VLOOKUP($A8,'Return Data'!$B$7:$R$2292,17,0)</f>
        <v>9.2568000000000001</v>
      </c>
      <c r="M8" s="61">
        <f t="shared" ref="M8:M38" si="4">RANK(L8,L$8:L$38,0)</f>
        <v>21</v>
      </c>
      <c r="N8" s="60">
        <f>VLOOKUP($A8,'Return Data'!$B$7:$R$2292,14,0)</f>
        <v>10.195499999999999</v>
      </c>
      <c r="O8" s="61">
        <f t="shared" ref="O8:O38" si="5">RANK(N8,N$8:N$38,0)</f>
        <v>21</v>
      </c>
      <c r="P8" s="60">
        <f>VLOOKUP($A8,'Return Data'!$B$7:$R$2292,15,0)</f>
        <v>6.1588000000000003</v>
      </c>
      <c r="Q8" s="61">
        <f>RANK(P8,P$8:P$38,0)</f>
        <v>21</v>
      </c>
      <c r="R8" s="60">
        <f>VLOOKUP($A8,'Return Data'!$B$7:$R$2292,16,0)</f>
        <v>18.075700000000001</v>
      </c>
      <c r="S8" s="62">
        <f t="shared" ref="S8:S38" si="6">RANK(R8,R$8:R$38,0)</f>
        <v>1</v>
      </c>
    </row>
    <row r="9" spans="1:20" x14ac:dyDescent="0.3">
      <c r="A9" s="58" t="s">
        <v>477</v>
      </c>
      <c r="B9" s="59">
        <f>VLOOKUP($A9,'Return Data'!$B$7:$R$2292,3,0)</f>
        <v>44944</v>
      </c>
      <c r="C9" s="60">
        <f>VLOOKUP($A9,'Return Data'!$B$7:$R$2292,4,0)</f>
        <v>14.88</v>
      </c>
      <c r="D9" s="60">
        <f>VLOOKUP($A9,'Return Data'!$B$7:$R$2292,10,0)</f>
        <v>-1.2607999999999999</v>
      </c>
      <c r="E9" s="61">
        <f t="shared" si="0"/>
        <v>31</v>
      </c>
      <c r="F9" s="60">
        <f>VLOOKUP($A9,'Return Data'!$B$7:$R$2292,11,0)</f>
        <v>3.5491000000000001</v>
      </c>
      <c r="G9" s="61">
        <f t="shared" si="1"/>
        <v>30</v>
      </c>
      <c r="H9" s="60">
        <f>VLOOKUP($A9,'Return Data'!$B$7:$R$2292,12,0)</f>
        <v>-1.5222</v>
      </c>
      <c r="I9" s="61">
        <f t="shared" si="2"/>
        <v>30</v>
      </c>
      <c r="J9" s="60">
        <f>VLOOKUP($A9,'Return Data'!$B$7:$R$2292,13,0)</f>
        <v>-8.7117000000000004</v>
      </c>
      <c r="K9" s="61">
        <f t="shared" si="3"/>
        <v>31</v>
      </c>
      <c r="L9" s="60">
        <f>VLOOKUP($A9,'Return Data'!$B$7:$R$2292,17,0)</f>
        <v>7.4421999999999997</v>
      </c>
      <c r="M9" s="61">
        <f t="shared" si="4"/>
        <v>27</v>
      </c>
      <c r="N9" s="60">
        <f>VLOOKUP($A9,'Return Data'!$B$7:$R$2292,14,0)</f>
        <v>9.1731999999999996</v>
      </c>
      <c r="O9" s="61">
        <f t="shared" si="5"/>
        <v>27</v>
      </c>
      <c r="P9" s="60"/>
      <c r="Q9" s="61"/>
      <c r="R9" s="60">
        <f>VLOOKUP($A9,'Return Data'!$B$7:$R$2292,16,0)</f>
        <v>9.3496000000000006</v>
      </c>
      <c r="S9" s="62">
        <f t="shared" si="6"/>
        <v>26</v>
      </c>
    </row>
    <row r="10" spans="1:20" x14ac:dyDescent="0.3">
      <c r="A10" s="58" t="s">
        <v>1959</v>
      </c>
      <c r="B10" s="59">
        <f>VLOOKUP($A10,'Return Data'!$B$7:$R$2292,3,0)</f>
        <v>44944</v>
      </c>
      <c r="C10" s="60">
        <f>VLOOKUP($A10,'Return Data'!$B$7:$R$2292,4,0)</f>
        <v>23.16</v>
      </c>
      <c r="D10" s="60">
        <f>VLOOKUP($A10,'Return Data'!$B$7:$R$2292,10,0)</f>
        <v>2.4779</v>
      </c>
      <c r="E10" s="61">
        <f t="shared" si="0"/>
        <v>16</v>
      </c>
      <c r="F10" s="60">
        <f>VLOOKUP($A10,'Return Data'!$B$7:$R$2292,11,0)</f>
        <v>10.760400000000001</v>
      </c>
      <c r="G10" s="61">
        <f t="shared" si="1"/>
        <v>7</v>
      </c>
      <c r="H10" s="60">
        <f>VLOOKUP($A10,'Return Data'!$B$7:$R$2292,12,0)</f>
        <v>-1.1944999999999999</v>
      </c>
      <c r="I10" s="61">
        <f t="shared" si="2"/>
        <v>29</v>
      </c>
      <c r="J10" s="60">
        <f>VLOOKUP($A10,'Return Data'!$B$7:$R$2292,13,0)</f>
        <v>-6.1967999999999996</v>
      </c>
      <c r="K10" s="61">
        <f t="shared" si="3"/>
        <v>29</v>
      </c>
      <c r="L10" s="60">
        <f>VLOOKUP($A10,'Return Data'!$B$7:$R$2292,17,0)</f>
        <v>20.841899999999999</v>
      </c>
      <c r="M10" s="61">
        <f t="shared" si="4"/>
        <v>3</v>
      </c>
      <c r="N10" s="60">
        <f>VLOOKUP($A10,'Return Data'!$B$7:$R$2292,14,0)</f>
        <v>22.743300000000001</v>
      </c>
      <c r="O10" s="61">
        <f t="shared" si="5"/>
        <v>2</v>
      </c>
      <c r="P10" s="60">
        <f>VLOOKUP($A10,'Return Data'!$B$7:$R$2292,15,0)</f>
        <v>9.3048999999999999</v>
      </c>
      <c r="Q10" s="61">
        <f t="shared" ref="Q10:Q17" si="7">RANK(P10,P$8:P$38,0)</f>
        <v>11</v>
      </c>
      <c r="R10" s="60">
        <f>VLOOKUP($A10,'Return Data'!$B$7:$R$2292,16,0)</f>
        <v>13.789400000000001</v>
      </c>
      <c r="S10" s="62">
        <f t="shared" si="6"/>
        <v>8</v>
      </c>
    </row>
    <row r="11" spans="1:20" x14ac:dyDescent="0.3">
      <c r="A11" s="58" t="s">
        <v>1903</v>
      </c>
      <c r="B11" s="59">
        <f>VLOOKUP($A11,'Return Data'!$B$7:$R$2292,3,0)</f>
        <v>44944</v>
      </c>
      <c r="C11" s="60">
        <f>VLOOKUP($A11,'Return Data'!$B$7:$R$2292,4,0)</f>
        <v>19.067</v>
      </c>
      <c r="D11" s="60">
        <f>VLOOKUP($A11,'Return Data'!$B$7:$R$2292,10,0)</f>
        <v>2.6029</v>
      </c>
      <c r="E11" s="61">
        <f t="shared" si="0"/>
        <v>13</v>
      </c>
      <c r="F11" s="60">
        <f>VLOOKUP($A11,'Return Data'!$B$7:$R$2292,11,0)</f>
        <v>8.8615999999999993</v>
      </c>
      <c r="G11" s="61">
        <f t="shared" si="1"/>
        <v>13</v>
      </c>
      <c r="H11" s="60">
        <f>VLOOKUP($A11,'Return Data'!$B$7:$R$2292,12,0)</f>
        <v>4.3029999999999999</v>
      </c>
      <c r="I11" s="61">
        <f t="shared" si="2"/>
        <v>14</v>
      </c>
      <c r="J11" s="60">
        <f>VLOOKUP($A11,'Return Data'!$B$7:$R$2292,13,0)</f>
        <v>0.34210000000000002</v>
      </c>
      <c r="K11" s="61">
        <f t="shared" si="3"/>
        <v>13</v>
      </c>
      <c r="L11" s="60">
        <f>VLOOKUP($A11,'Return Data'!$B$7:$R$2292,17,0)</f>
        <v>11.6754</v>
      </c>
      <c r="M11" s="61">
        <f t="shared" si="4"/>
        <v>15</v>
      </c>
      <c r="N11" s="60">
        <f>VLOOKUP($A11,'Return Data'!$B$7:$R$2292,14,0)</f>
        <v>12.516</v>
      </c>
      <c r="O11" s="61">
        <f t="shared" si="5"/>
        <v>15</v>
      </c>
      <c r="P11" s="60">
        <f>VLOOKUP($A11,'Return Data'!$B$7:$R$2292,15,0)</f>
        <v>11.2065</v>
      </c>
      <c r="Q11" s="61">
        <f t="shared" si="7"/>
        <v>3</v>
      </c>
      <c r="R11" s="60">
        <f>VLOOKUP($A11,'Return Data'!$B$7:$R$2292,16,0)</f>
        <v>11.799300000000001</v>
      </c>
      <c r="S11" s="62">
        <f t="shared" si="6"/>
        <v>13</v>
      </c>
    </row>
    <row r="12" spans="1:20" x14ac:dyDescent="0.3">
      <c r="A12" s="58" t="s">
        <v>481</v>
      </c>
      <c r="B12" s="59">
        <f>VLOOKUP($A12,'Return Data'!$B$7:$R$2292,3,0)</f>
        <v>44944</v>
      </c>
      <c r="C12" s="60">
        <f>VLOOKUP($A12,'Return Data'!$B$7:$R$2292,4,0)</f>
        <v>250.31</v>
      </c>
      <c r="D12" s="60">
        <f>VLOOKUP($A12,'Return Data'!$B$7:$R$2292,10,0)</f>
        <v>1.7438</v>
      </c>
      <c r="E12" s="61">
        <f t="shared" si="0"/>
        <v>19</v>
      </c>
      <c r="F12" s="60">
        <f>VLOOKUP($A12,'Return Data'!$B$7:$R$2292,11,0)</f>
        <v>7.976</v>
      </c>
      <c r="G12" s="61">
        <f t="shared" si="1"/>
        <v>20</v>
      </c>
      <c r="H12" s="60">
        <f>VLOOKUP($A12,'Return Data'!$B$7:$R$2292,12,0)</f>
        <v>3.8845999999999998</v>
      </c>
      <c r="I12" s="61">
        <f t="shared" si="2"/>
        <v>18</v>
      </c>
      <c r="J12" s="60">
        <f>VLOOKUP($A12,'Return Data'!$B$7:$R$2292,13,0)</f>
        <v>-1.4217</v>
      </c>
      <c r="K12" s="61">
        <f t="shared" si="3"/>
        <v>21</v>
      </c>
      <c r="L12" s="60">
        <f>VLOOKUP($A12,'Return Data'!$B$7:$R$2292,17,0)</f>
        <v>10.898300000000001</v>
      </c>
      <c r="M12" s="61">
        <f t="shared" si="4"/>
        <v>18</v>
      </c>
      <c r="N12" s="60">
        <f>VLOOKUP($A12,'Return Data'!$B$7:$R$2292,14,0)</f>
        <v>13.329700000000001</v>
      </c>
      <c r="O12" s="61">
        <f t="shared" si="5"/>
        <v>12</v>
      </c>
      <c r="P12" s="60">
        <f>VLOOKUP($A12,'Return Data'!$B$7:$R$2292,15,0)</f>
        <v>10.837</v>
      </c>
      <c r="Q12" s="61">
        <f t="shared" si="7"/>
        <v>4</v>
      </c>
      <c r="R12" s="60">
        <f>VLOOKUP($A12,'Return Data'!$B$7:$R$2292,16,0)</f>
        <v>11.3386</v>
      </c>
      <c r="S12" s="62">
        <f t="shared" si="6"/>
        <v>18</v>
      </c>
    </row>
    <row r="13" spans="1:20" x14ac:dyDescent="0.3">
      <c r="A13" s="58" t="s">
        <v>483</v>
      </c>
      <c r="B13" s="59">
        <f>VLOOKUP($A13,'Return Data'!$B$7:$R$2292,3,0)</f>
        <v>44944</v>
      </c>
      <c r="C13" s="60">
        <f>VLOOKUP($A13,'Return Data'!$B$7:$R$2292,4,0)</f>
        <v>230.55</v>
      </c>
      <c r="D13" s="60">
        <f>VLOOKUP($A13,'Return Data'!$B$7:$R$2292,10,0)</f>
        <v>0.58460000000000001</v>
      </c>
      <c r="E13" s="61">
        <f t="shared" si="0"/>
        <v>22</v>
      </c>
      <c r="F13" s="60">
        <f>VLOOKUP($A13,'Return Data'!$B$7:$R$2292,11,0)</f>
        <v>6.3864000000000001</v>
      </c>
      <c r="G13" s="61">
        <f t="shared" si="1"/>
        <v>24</v>
      </c>
      <c r="H13" s="60">
        <f>VLOOKUP($A13,'Return Data'!$B$7:$R$2292,12,0)</f>
        <v>1.4462999999999999</v>
      </c>
      <c r="I13" s="61">
        <f t="shared" si="2"/>
        <v>25</v>
      </c>
      <c r="J13" s="60">
        <f>VLOOKUP($A13,'Return Data'!$B$7:$R$2292,13,0)</f>
        <v>-4.8822999999999999</v>
      </c>
      <c r="K13" s="61">
        <f t="shared" si="3"/>
        <v>28</v>
      </c>
      <c r="L13" s="60">
        <f>VLOOKUP($A13,'Return Data'!$B$7:$R$2292,17,0)</f>
        <v>8.9754000000000005</v>
      </c>
      <c r="M13" s="61">
        <f t="shared" si="4"/>
        <v>23</v>
      </c>
      <c r="N13" s="60">
        <f>VLOOKUP($A13,'Return Data'!$B$7:$R$2292,14,0)</f>
        <v>11.151400000000001</v>
      </c>
      <c r="O13" s="61">
        <f t="shared" si="5"/>
        <v>18</v>
      </c>
      <c r="P13" s="60">
        <f>VLOOKUP($A13,'Return Data'!$B$7:$R$2292,15,0)</f>
        <v>8.8681999999999999</v>
      </c>
      <c r="Q13" s="61">
        <f t="shared" si="7"/>
        <v>12</v>
      </c>
      <c r="R13" s="60">
        <f>VLOOKUP($A13,'Return Data'!$B$7:$R$2292,16,0)</f>
        <v>14.180099999999999</v>
      </c>
      <c r="S13" s="62">
        <f t="shared" si="6"/>
        <v>7</v>
      </c>
    </row>
    <row r="14" spans="1:20" x14ac:dyDescent="0.3">
      <c r="A14" s="58" t="s">
        <v>485</v>
      </c>
      <c r="B14" s="59">
        <f>VLOOKUP($A14,'Return Data'!$B$7:$R$2292,3,0)</f>
        <v>44944</v>
      </c>
      <c r="C14" s="60">
        <f>VLOOKUP($A14,'Return Data'!$B$7:$R$2292,4,0)</f>
        <v>40.909999999999997</v>
      </c>
      <c r="D14" s="60">
        <f>VLOOKUP($A14,'Return Data'!$B$7:$R$2292,10,0)</f>
        <v>2.7888999999999999</v>
      </c>
      <c r="E14" s="61">
        <f t="shared" si="0"/>
        <v>9</v>
      </c>
      <c r="F14" s="60">
        <f>VLOOKUP($A14,'Return Data'!$B$7:$R$2292,11,0)</f>
        <v>10.837199999999999</v>
      </c>
      <c r="G14" s="61">
        <f t="shared" si="1"/>
        <v>5</v>
      </c>
      <c r="H14" s="60">
        <f>VLOOKUP($A14,'Return Data'!$B$7:$R$2292,12,0)</f>
        <v>6.0118999999999998</v>
      </c>
      <c r="I14" s="61">
        <f t="shared" si="2"/>
        <v>7</v>
      </c>
      <c r="J14" s="60">
        <f>VLOOKUP($A14,'Return Data'!$B$7:$R$2292,13,0)</f>
        <v>3.2559</v>
      </c>
      <c r="K14" s="61">
        <f t="shared" si="3"/>
        <v>8</v>
      </c>
      <c r="L14" s="60">
        <f>VLOOKUP($A14,'Return Data'!$B$7:$R$2292,17,0)</f>
        <v>15.174799999999999</v>
      </c>
      <c r="M14" s="61">
        <f t="shared" si="4"/>
        <v>8</v>
      </c>
      <c r="N14" s="60">
        <f>VLOOKUP($A14,'Return Data'!$B$7:$R$2292,14,0)</f>
        <v>14.1561</v>
      </c>
      <c r="O14" s="61">
        <f t="shared" si="5"/>
        <v>9</v>
      </c>
      <c r="P14" s="60">
        <f>VLOOKUP($A14,'Return Data'!$B$7:$R$2292,15,0)</f>
        <v>10.407299999999999</v>
      </c>
      <c r="Q14" s="61">
        <f t="shared" si="7"/>
        <v>6</v>
      </c>
      <c r="R14" s="60">
        <f>VLOOKUP($A14,'Return Data'!$B$7:$R$2292,16,0)</f>
        <v>11.045400000000001</v>
      </c>
      <c r="S14" s="62">
        <f t="shared" si="6"/>
        <v>21</v>
      </c>
    </row>
    <row r="15" spans="1:20" x14ac:dyDescent="0.3">
      <c r="A15" s="58" t="s">
        <v>486</v>
      </c>
      <c r="B15" s="59">
        <f>VLOOKUP($A15,'Return Data'!$B$7:$R$2292,3,0)</f>
        <v>44944</v>
      </c>
      <c r="C15" s="60">
        <f>VLOOKUP($A15,'Return Data'!$B$7:$R$2292,4,0)</f>
        <v>183.75129999999999</v>
      </c>
      <c r="D15" s="60">
        <f>VLOOKUP($A15,'Return Data'!$B$7:$R$2292,10,0)</f>
        <v>2.5567000000000002</v>
      </c>
      <c r="E15" s="61">
        <f t="shared" si="0"/>
        <v>15</v>
      </c>
      <c r="F15" s="60">
        <f>VLOOKUP($A15,'Return Data'!$B$7:$R$2292,11,0)</f>
        <v>9.5594999999999999</v>
      </c>
      <c r="G15" s="61">
        <f t="shared" si="1"/>
        <v>10</v>
      </c>
      <c r="H15" s="60">
        <f>VLOOKUP($A15,'Return Data'!$B$7:$R$2292,12,0)</f>
        <v>5.7291999999999996</v>
      </c>
      <c r="I15" s="61">
        <f t="shared" si="2"/>
        <v>8</v>
      </c>
      <c r="J15" s="60">
        <f>VLOOKUP($A15,'Return Data'!$B$7:$R$2292,13,0)</f>
        <v>1.9856</v>
      </c>
      <c r="K15" s="61">
        <f t="shared" si="3"/>
        <v>9</v>
      </c>
      <c r="L15" s="60">
        <f>VLOOKUP($A15,'Return Data'!$B$7:$R$2292,17,0)</f>
        <v>11.9688</v>
      </c>
      <c r="M15" s="61">
        <f t="shared" si="4"/>
        <v>14</v>
      </c>
      <c r="N15" s="60">
        <f>VLOOKUP($A15,'Return Data'!$B$7:$R$2292,14,0)</f>
        <v>13.1195</v>
      </c>
      <c r="O15" s="61">
        <f t="shared" si="5"/>
        <v>13</v>
      </c>
      <c r="P15" s="60">
        <f>VLOOKUP($A15,'Return Data'!$B$7:$R$2292,15,0)</f>
        <v>9.3666</v>
      </c>
      <c r="Q15" s="61">
        <f t="shared" si="7"/>
        <v>10</v>
      </c>
      <c r="R15" s="60">
        <f>VLOOKUP($A15,'Return Data'!$B$7:$R$2292,16,0)</f>
        <v>13.415800000000001</v>
      </c>
      <c r="S15" s="62">
        <f t="shared" si="6"/>
        <v>9</v>
      </c>
    </row>
    <row r="16" spans="1:20" x14ac:dyDescent="0.3">
      <c r="A16" s="58" t="s">
        <v>488</v>
      </c>
      <c r="B16" s="59">
        <f>VLOOKUP($A16,'Return Data'!$B$7:$R$2292,3,0)</f>
        <v>44944</v>
      </c>
      <c r="C16" s="60">
        <f>VLOOKUP($A16,'Return Data'!$B$7:$R$2292,4,0)</f>
        <v>85.986999999999995</v>
      </c>
      <c r="D16" s="60">
        <f>VLOOKUP($A16,'Return Data'!$B$7:$R$2292,10,0)</f>
        <v>4.1521999999999997</v>
      </c>
      <c r="E16" s="61">
        <f t="shared" si="0"/>
        <v>3</v>
      </c>
      <c r="F16" s="60">
        <f>VLOOKUP($A16,'Return Data'!$B$7:$R$2292,11,0)</f>
        <v>11.678699999999999</v>
      </c>
      <c r="G16" s="61">
        <f t="shared" si="1"/>
        <v>3</v>
      </c>
      <c r="H16" s="60">
        <f>VLOOKUP($A16,'Return Data'!$B$7:$R$2292,12,0)</f>
        <v>7.7584999999999997</v>
      </c>
      <c r="I16" s="61">
        <f t="shared" si="2"/>
        <v>3</v>
      </c>
      <c r="J16" s="60">
        <f>VLOOKUP($A16,'Return Data'!$B$7:$R$2292,13,0)</f>
        <v>5.6948999999999996</v>
      </c>
      <c r="K16" s="61">
        <f t="shared" si="3"/>
        <v>3</v>
      </c>
      <c r="L16" s="60">
        <f>VLOOKUP($A16,'Return Data'!$B$7:$R$2292,17,0)</f>
        <v>15.6866</v>
      </c>
      <c r="M16" s="61">
        <f t="shared" si="4"/>
        <v>5</v>
      </c>
      <c r="N16" s="60">
        <f>VLOOKUP($A16,'Return Data'!$B$7:$R$2292,14,0)</f>
        <v>15.25</v>
      </c>
      <c r="O16" s="61">
        <f t="shared" si="5"/>
        <v>8</v>
      </c>
      <c r="P16" s="60">
        <f>VLOOKUP($A16,'Return Data'!$B$7:$R$2292,15,0)</f>
        <v>8.0647000000000002</v>
      </c>
      <c r="Q16" s="61">
        <f t="shared" si="7"/>
        <v>16</v>
      </c>
      <c r="R16" s="60">
        <f>VLOOKUP($A16,'Return Data'!$B$7:$R$2292,16,0)</f>
        <v>12.8507</v>
      </c>
      <c r="S16" s="62">
        <f t="shared" si="6"/>
        <v>10</v>
      </c>
    </row>
    <row r="17" spans="1:19" x14ac:dyDescent="0.3">
      <c r="A17" s="102" t="s">
        <v>2010</v>
      </c>
      <c r="B17" s="59">
        <f>VLOOKUP($A17,'Return Data'!$B$7:$R$2292,3,0)</f>
        <v>44944</v>
      </c>
      <c r="C17" s="60">
        <f>VLOOKUP($A17,'Return Data'!$B$7:$R$2292,4,0)</f>
        <v>36.426299999999998</v>
      </c>
      <c r="D17" s="60">
        <f>VLOOKUP($A17,'Return Data'!$B$7:$R$2292,10,0)</f>
        <v>-0.72950000000000004</v>
      </c>
      <c r="E17" s="61">
        <f t="shared" si="0"/>
        <v>29</v>
      </c>
      <c r="F17" s="60">
        <f>VLOOKUP($A17,'Return Data'!$B$7:$R$2292,11,0)</f>
        <v>6.2952000000000004</v>
      </c>
      <c r="G17" s="61">
        <f t="shared" si="1"/>
        <v>25</v>
      </c>
      <c r="H17" s="60">
        <f>VLOOKUP($A17,'Return Data'!$B$7:$R$2292,12,0)</f>
        <v>-1.29E-2</v>
      </c>
      <c r="I17" s="61">
        <f t="shared" si="2"/>
        <v>28</v>
      </c>
      <c r="J17" s="60">
        <f>VLOOKUP($A17,'Return Data'!$B$7:$R$2292,13,0)</f>
        <v>-6.3326000000000002</v>
      </c>
      <c r="K17" s="61">
        <f t="shared" si="3"/>
        <v>30</v>
      </c>
      <c r="L17" s="60">
        <f>VLOOKUP($A17,'Return Data'!$B$7:$R$2292,17,0)</f>
        <v>7.9683000000000002</v>
      </c>
      <c r="M17" s="61">
        <f t="shared" si="4"/>
        <v>26</v>
      </c>
      <c r="N17" s="60">
        <f>VLOOKUP($A17,'Return Data'!$B$7:$R$2292,14,0)</f>
        <v>9.4245000000000001</v>
      </c>
      <c r="O17" s="61">
        <f t="shared" si="5"/>
        <v>23</v>
      </c>
      <c r="P17" s="60">
        <f>VLOOKUP($A17,'Return Data'!$B$7:$R$2292,15,0)</f>
        <v>6.2339000000000002</v>
      </c>
      <c r="Q17" s="61">
        <f t="shared" si="7"/>
        <v>20</v>
      </c>
      <c r="R17" s="60">
        <f>VLOOKUP($A17,'Return Data'!$B$7:$R$2292,16,0)</f>
        <v>11.420999999999999</v>
      </c>
      <c r="S17" s="62">
        <f t="shared" si="6"/>
        <v>17</v>
      </c>
    </row>
    <row r="18" spans="1:19" x14ac:dyDescent="0.3">
      <c r="A18" s="58" t="s">
        <v>491</v>
      </c>
      <c r="B18" s="59">
        <f>VLOOKUP($A18,'Return Data'!$B$7:$R$2292,3,0)</f>
        <v>0</v>
      </c>
      <c r="C18" s="60">
        <f>VLOOKUP($A18,'Return Data'!$B$7:$R$2292,4,0)</f>
        <v>0</v>
      </c>
      <c r="D18" s="60">
        <f>VLOOKUP($A18,'Return Data'!$B$7:$R$2292,10,0)</f>
        <v>0</v>
      </c>
      <c r="E18" s="61">
        <f t="shared" si="0"/>
        <v>28</v>
      </c>
      <c r="F18" s="60">
        <f>VLOOKUP($A18,'Return Data'!$B$7:$R$2292,11,0)</f>
        <v>0</v>
      </c>
      <c r="G18" s="61">
        <f t="shared" si="1"/>
        <v>31</v>
      </c>
      <c r="H18" s="60">
        <f>VLOOKUP($A18,'Return Data'!$B$7:$R$2292,12,0)</f>
        <v>0</v>
      </c>
      <c r="I18" s="61">
        <f t="shared" si="2"/>
        <v>27</v>
      </c>
      <c r="J18" s="60">
        <f>VLOOKUP($A18,'Return Data'!$B$7:$R$2292,13,0)</f>
        <v>0</v>
      </c>
      <c r="K18" s="61">
        <f t="shared" si="3"/>
        <v>16</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44944</v>
      </c>
      <c r="C19" s="60">
        <f>VLOOKUP($A19,'Return Data'!$B$7:$R$2292,4,0)</f>
        <v>242.47</v>
      </c>
      <c r="D19" s="60">
        <f>VLOOKUP($A19,'Return Data'!$B$7:$R$2292,10,0)</f>
        <v>3.4163999999999999</v>
      </c>
      <c r="E19" s="61">
        <f t="shared" si="0"/>
        <v>7</v>
      </c>
      <c r="F19" s="60">
        <f>VLOOKUP($A19,'Return Data'!$B$7:$R$2292,11,0)</f>
        <v>10.858599999999999</v>
      </c>
      <c r="G19" s="61">
        <f t="shared" si="1"/>
        <v>4</v>
      </c>
      <c r="H19" s="60">
        <f>VLOOKUP($A19,'Return Data'!$B$7:$R$2292,12,0)</f>
        <v>5.1702000000000004</v>
      </c>
      <c r="I19" s="61">
        <f t="shared" si="2"/>
        <v>11</v>
      </c>
      <c r="J19" s="60">
        <f>VLOOKUP($A19,'Return Data'!$B$7:$R$2292,13,0)</f>
        <v>7.4969000000000001</v>
      </c>
      <c r="K19" s="61">
        <f t="shared" si="3"/>
        <v>2</v>
      </c>
      <c r="L19" s="60">
        <f>VLOOKUP($A19,'Return Data'!$B$7:$R$2292,17,0)</f>
        <v>23.8916</v>
      </c>
      <c r="M19" s="61">
        <f t="shared" si="4"/>
        <v>2</v>
      </c>
      <c r="N19" s="60">
        <f>VLOOKUP($A19,'Return Data'!$B$7:$R$2292,14,0)</f>
        <v>19.351500000000001</v>
      </c>
      <c r="O19" s="61">
        <f t="shared" si="5"/>
        <v>4</v>
      </c>
      <c r="P19" s="60">
        <f>VLOOKUP($A19,'Return Data'!$B$7:$R$2292,15,0)</f>
        <v>12.929600000000001</v>
      </c>
      <c r="Q19" s="61">
        <f>RANK(P19,P$8:P$38,0)</f>
        <v>2</v>
      </c>
      <c r="R19" s="60">
        <f>VLOOKUP($A19,'Return Data'!$B$7:$R$2292,16,0)</f>
        <v>14.715</v>
      </c>
      <c r="S19" s="62">
        <f t="shared" si="6"/>
        <v>6</v>
      </c>
    </row>
    <row r="20" spans="1:19" x14ac:dyDescent="0.3">
      <c r="A20" s="58" t="s">
        <v>494</v>
      </c>
      <c r="B20" s="59">
        <f>VLOOKUP($A20,'Return Data'!$B$7:$R$2292,3,0)</f>
        <v>44944</v>
      </c>
      <c r="C20" s="60">
        <f>VLOOKUP($A20,'Return Data'!$B$7:$R$2292,4,0)</f>
        <v>16.010400000000001</v>
      </c>
      <c r="D20" s="60">
        <f>VLOOKUP($A20,'Return Data'!$B$7:$R$2292,10,0)</f>
        <v>2.7566000000000002</v>
      </c>
      <c r="E20" s="61">
        <f t="shared" si="0"/>
        <v>11</v>
      </c>
      <c r="F20" s="60">
        <f>VLOOKUP($A20,'Return Data'!$B$7:$R$2292,11,0)</f>
        <v>8.0098000000000003</v>
      </c>
      <c r="G20" s="61">
        <f t="shared" si="1"/>
        <v>19</v>
      </c>
      <c r="H20" s="60">
        <f>VLOOKUP($A20,'Return Data'!$B$7:$R$2292,12,0)</f>
        <v>2.1364999999999998</v>
      </c>
      <c r="I20" s="61">
        <f t="shared" si="2"/>
        <v>23</v>
      </c>
      <c r="J20" s="60">
        <f>VLOOKUP($A20,'Return Data'!$B$7:$R$2292,13,0)</f>
        <v>-3.4832000000000001</v>
      </c>
      <c r="K20" s="61">
        <f t="shared" si="3"/>
        <v>24</v>
      </c>
      <c r="L20" s="60">
        <f>VLOOKUP($A20,'Return Data'!$B$7:$R$2292,17,0)</f>
        <v>9.0328999999999997</v>
      </c>
      <c r="M20" s="61">
        <f t="shared" si="4"/>
        <v>22</v>
      </c>
      <c r="N20" s="60">
        <f>VLOOKUP($A20,'Return Data'!$B$7:$R$2292,14,0)</f>
        <v>11.151199999999999</v>
      </c>
      <c r="O20" s="61">
        <f t="shared" si="5"/>
        <v>19</v>
      </c>
      <c r="P20" s="60">
        <f>VLOOKUP($A20,'Return Data'!$B$7:$R$2292,15,0)</f>
        <v>5.6298000000000004</v>
      </c>
      <c r="Q20" s="61">
        <f>RANK(P20,P$8:P$38,0)</f>
        <v>23</v>
      </c>
      <c r="R20" s="60">
        <f>VLOOKUP($A20,'Return Data'!$B$7:$R$2292,16,0)</f>
        <v>7.8364000000000003</v>
      </c>
      <c r="S20" s="62">
        <f t="shared" si="6"/>
        <v>30</v>
      </c>
    </row>
    <row r="21" spans="1:19" x14ac:dyDescent="0.3">
      <c r="A21" s="58" t="s">
        <v>497</v>
      </c>
      <c r="B21" s="59">
        <f>VLOOKUP($A21,'Return Data'!$B$7:$R$2292,3,0)</f>
        <v>44944</v>
      </c>
      <c r="C21" s="60">
        <f>VLOOKUP($A21,'Return Data'!$B$7:$R$2292,4,0)</f>
        <v>17.303999999999998</v>
      </c>
      <c r="D21" s="60">
        <f>VLOOKUP($A21,'Return Data'!$B$7:$R$2292,10,0)</f>
        <v>0.84499999999999997</v>
      </c>
      <c r="E21" s="61">
        <f t="shared" si="0"/>
        <v>21</v>
      </c>
      <c r="F21" s="60">
        <f>VLOOKUP($A21,'Return Data'!$B$7:$R$2292,11,0)</f>
        <v>7.3449</v>
      </c>
      <c r="G21" s="61">
        <f t="shared" si="1"/>
        <v>21</v>
      </c>
      <c r="H21" s="60">
        <f>VLOOKUP($A21,'Return Data'!$B$7:$R$2292,12,0)</f>
        <v>3.1842999999999999</v>
      </c>
      <c r="I21" s="61">
        <f t="shared" si="2"/>
        <v>20</v>
      </c>
      <c r="J21" s="60">
        <f>VLOOKUP($A21,'Return Data'!$B$7:$R$2292,13,0)</f>
        <v>-2.2925</v>
      </c>
      <c r="K21" s="61">
        <f t="shared" si="3"/>
        <v>22</v>
      </c>
      <c r="L21" s="60">
        <f>VLOOKUP($A21,'Return Data'!$B$7:$R$2292,17,0)</f>
        <v>12.7158</v>
      </c>
      <c r="M21" s="61">
        <f t="shared" si="4"/>
        <v>12</v>
      </c>
      <c r="N21" s="60">
        <f>VLOOKUP($A21,'Return Data'!$B$7:$R$2292,14,0)</f>
        <v>13.014200000000001</v>
      </c>
      <c r="O21" s="61">
        <f t="shared" si="5"/>
        <v>14</v>
      </c>
      <c r="P21" s="60">
        <f>VLOOKUP($A21,'Return Data'!$B$7:$R$2292,15,0)</f>
        <v>7.9843000000000002</v>
      </c>
      <c r="Q21" s="61">
        <f>RANK(P21,P$8:P$38,0)</f>
        <v>17</v>
      </c>
      <c r="R21" s="60">
        <f>VLOOKUP($A21,'Return Data'!$B$7:$R$2292,16,0)</f>
        <v>9.4793000000000003</v>
      </c>
      <c r="S21" s="62">
        <f t="shared" si="6"/>
        <v>25</v>
      </c>
    </row>
    <row r="22" spans="1:19" x14ac:dyDescent="0.3">
      <c r="A22" s="58" t="s">
        <v>499</v>
      </c>
      <c r="B22" s="59">
        <f>VLOOKUP($A22,'Return Data'!$B$7:$R$2292,3,0)</f>
        <v>44944</v>
      </c>
      <c r="C22" s="60">
        <f>VLOOKUP($A22,'Return Data'!$B$7:$R$2292,4,0)</f>
        <v>15.253500000000001</v>
      </c>
      <c r="D22" s="60">
        <f>VLOOKUP($A22,'Return Data'!$B$7:$R$2292,10,0)</f>
        <v>3.3658999999999999</v>
      </c>
      <c r="E22" s="61">
        <f t="shared" si="0"/>
        <v>8</v>
      </c>
      <c r="F22" s="60">
        <f>VLOOKUP($A22,'Return Data'!$B$7:$R$2292,11,0)</f>
        <v>9.4758999999999993</v>
      </c>
      <c r="G22" s="61">
        <f t="shared" si="1"/>
        <v>11</v>
      </c>
      <c r="H22" s="60">
        <f>VLOOKUP($A22,'Return Data'!$B$7:$R$2292,12,0)</f>
        <v>5.4904999999999999</v>
      </c>
      <c r="I22" s="61">
        <f t="shared" si="2"/>
        <v>10</v>
      </c>
      <c r="J22" s="60">
        <f>VLOOKUP($A22,'Return Data'!$B$7:$R$2292,13,0)</f>
        <v>1.0299</v>
      </c>
      <c r="K22" s="61">
        <f t="shared" si="3"/>
        <v>11</v>
      </c>
      <c r="L22" s="60">
        <f>VLOOKUP($A22,'Return Data'!$B$7:$R$2292,17,0)</f>
        <v>10.5379</v>
      </c>
      <c r="M22" s="61">
        <f t="shared" si="4"/>
        <v>19</v>
      </c>
      <c r="N22" s="60">
        <f>VLOOKUP($A22,'Return Data'!$B$7:$R$2292,14,0)</f>
        <v>10.8149</v>
      </c>
      <c r="O22" s="61">
        <f t="shared" si="5"/>
        <v>20</v>
      </c>
      <c r="P22" s="60"/>
      <c r="Q22" s="61"/>
      <c r="R22" s="60">
        <f>VLOOKUP($A22,'Return Data'!$B$7:$R$2292,16,0)</f>
        <v>10.843299999999999</v>
      </c>
      <c r="S22" s="62">
        <f t="shared" si="6"/>
        <v>22</v>
      </c>
    </row>
    <row r="23" spans="1:19" x14ac:dyDescent="0.3">
      <c r="A23" s="58" t="s">
        <v>501</v>
      </c>
      <c r="B23" s="59">
        <f>VLOOKUP($A23,'Return Data'!$B$7:$R$2292,3,0)</f>
        <v>44944</v>
      </c>
      <c r="C23" s="60">
        <f>VLOOKUP($A23,'Return Data'!$B$7:$R$2292,4,0)</f>
        <v>14.4435</v>
      </c>
      <c r="D23" s="60">
        <f>VLOOKUP($A23,'Return Data'!$B$7:$R$2292,10,0)</f>
        <v>0.4088</v>
      </c>
      <c r="E23" s="61">
        <f t="shared" si="0"/>
        <v>23</v>
      </c>
      <c r="F23" s="60">
        <f>VLOOKUP($A23,'Return Data'!$B$7:$R$2292,11,0)</f>
        <v>6.5476999999999999</v>
      </c>
      <c r="G23" s="61">
        <f t="shared" si="1"/>
        <v>23</v>
      </c>
      <c r="H23" s="60">
        <f>VLOOKUP($A23,'Return Data'!$B$7:$R$2292,12,0)</f>
        <v>2.3650000000000002</v>
      </c>
      <c r="I23" s="61">
        <f t="shared" si="2"/>
        <v>22</v>
      </c>
      <c r="J23" s="60">
        <f>VLOOKUP($A23,'Return Data'!$B$7:$R$2292,13,0)</f>
        <v>-3.4079999999999999</v>
      </c>
      <c r="K23" s="61">
        <f t="shared" si="3"/>
        <v>23</v>
      </c>
      <c r="L23" s="60">
        <f>VLOOKUP($A23,'Return Data'!$B$7:$R$2292,17,0)</f>
        <v>8.1173999999999999</v>
      </c>
      <c r="M23" s="61">
        <f t="shared" si="4"/>
        <v>25</v>
      </c>
      <c r="N23" s="60">
        <f>VLOOKUP($A23,'Return Data'!$B$7:$R$2292,14,0)</f>
        <v>8.4600000000000009</v>
      </c>
      <c r="O23" s="61">
        <f t="shared" si="5"/>
        <v>28</v>
      </c>
      <c r="P23" s="60"/>
      <c r="Q23" s="61"/>
      <c r="R23" s="60">
        <f>VLOOKUP($A23,'Return Data'!$B$7:$R$2292,16,0)</f>
        <v>8.4039999999999999</v>
      </c>
      <c r="S23" s="62">
        <f t="shared" si="6"/>
        <v>29</v>
      </c>
    </row>
    <row r="24" spans="1:19" x14ac:dyDescent="0.3">
      <c r="A24" s="58" t="s">
        <v>502</v>
      </c>
      <c r="B24" s="59">
        <f>VLOOKUP($A24,'Return Data'!$B$7:$R$2292,3,0)</f>
        <v>44944</v>
      </c>
      <c r="C24" s="60">
        <f>VLOOKUP($A24,'Return Data'!$B$7:$R$2292,4,0)</f>
        <v>216.99293417657299</v>
      </c>
      <c r="D24" s="60">
        <f>VLOOKUP($A24,'Return Data'!$B$7:$R$2292,10,0)</f>
        <v>4.6871999999999998</v>
      </c>
      <c r="E24" s="61">
        <f t="shared" si="0"/>
        <v>1</v>
      </c>
      <c r="F24" s="60">
        <f>VLOOKUP($A24,'Return Data'!$B$7:$R$2292,11,0)</f>
        <v>12.509</v>
      </c>
      <c r="G24" s="61">
        <f t="shared" si="1"/>
        <v>1</v>
      </c>
      <c r="H24" s="60">
        <f>VLOOKUP($A24,'Return Data'!$B$7:$R$2292,12,0)</f>
        <v>9.3683999999999994</v>
      </c>
      <c r="I24" s="61">
        <f t="shared" si="2"/>
        <v>1</v>
      </c>
      <c r="J24" s="60">
        <f>VLOOKUP($A24,'Return Data'!$B$7:$R$2292,13,0)</f>
        <v>4.5735000000000001</v>
      </c>
      <c r="K24" s="61">
        <f t="shared" si="3"/>
        <v>4</v>
      </c>
      <c r="L24" s="60">
        <f>VLOOKUP($A24,'Return Data'!$B$7:$R$2292,17,0)</f>
        <v>14.118399999999999</v>
      </c>
      <c r="M24" s="61">
        <f t="shared" si="4"/>
        <v>11</v>
      </c>
      <c r="N24" s="60">
        <f>VLOOKUP($A24,'Return Data'!$B$7:$R$2292,14,0)</f>
        <v>19.799600000000002</v>
      </c>
      <c r="O24" s="61">
        <f t="shared" si="5"/>
        <v>3</v>
      </c>
      <c r="P24" s="60">
        <f>VLOOKUP($A24,'Return Data'!$B$7:$R$2292,15,0)</f>
        <v>9.7324999999999999</v>
      </c>
      <c r="Q24" s="61">
        <f>RANK(P24,P$8:P$38,0)</f>
        <v>8</v>
      </c>
      <c r="R24" s="60">
        <f>VLOOKUP($A24,'Return Data'!$B$7:$R$2292,16,0)</f>
        <v>11.6967</v>
      </c>
      <c r="S24" s="62">
        <f t="shared" si="6"/>
        <v>15</v>
      </c>
    </row>
    <row r="25" spans="1:19" x14ac:dyDescent="0.3">
      <c r="A25" s="108" t="s">
        <v>1654</v>
      </c>
      <c r="B25" s="59">
        <f>VLOOKUP($A25,'Return Data'!$B$7:$R$2292,3,0)</f>
        <v>44944</v>
      </c>
      <c r="C25" s="60">
        <f>VLOOKUP($A25,'Return Data'!$B$7:$R$2292,4,0)</f>
        <v>41.832000000000001</v>
      </c>
      <c r="D25" s="60">
        <f>VLOOKUP($A25,'Return Data'!$B$7:$R$2292,10,0)</f>
        <v>2.7839</v>
      </c>
      <c r="E25" s="61">
        <f t="shared" si="0"/>
        <v>10</v>
      </c>
      <c r="F25" s="60">
        <f>VLOOKUP($A25,'Return Data'!$B$7:$R$2292,11,0)</f>
        <v>8.3477999999999994</v>
      </c>
      <c r="G25" s="61">
        <f t="shared" si="1"/>
        <v>17</v>
      </c>
      <c r="H25" s="60">
        <f>VLOOKUP($A25,'Return Data'!$B$7:$R$2292,12,0)</f>
        <v>4.5486000000000004</v>
      </c>
      <c r="I25" s="61">
        <f t="shared" si="2"/>
        <v>13</v>
      </c>
      <c r="J25" s="60">
        <f>VLOOKUP($A25,'Return Data'!$B$7:$R$2292,13,0)</f>
        <v>1.9421999999999999</v>
      </c>
      <c r="K25" s="61">
        <f t="shared" si="3"/>
        <v>10</v>
      </c>
      <c r="L25" s="60">
        <f>VLOOKUP($A25,'Return Data'!$B$7:$R$2292,17,0)</f>
        <v>15.1092</v>
      </c>
      <c r="M25" s="61">
        <f t="shared" si="4"/>
        <v>9</v>
      </c>
      <c r="N25" s="60">
        <f>VLOOKUP($A25,'Return Data'!$B$7:$R$2292,14,0)</f>
        <v>15.3363</v>
      </c>
      <c r="O25" s="61">
        <f t="shared" si="5"/>
        <v>7</v>
      </c>
      <c r="P25" s="60">
        <f>VLOOKUP($A25,'Return Data'!$B$7:$R$2292,15,0)</f>
        <v>10.667899999999999</v>
      </c>
      <c r="Q25" s="61">
        <f>RANK(P25,P$8:P$38,0)</f>
        <v>5</v>
      </c>
      <c r="R25" s="60">
        <f>VLOOKUP($A25,'Return Data'!$B$7:$R$2292,16,0)</f>
        <v>11.053900000000001</v>
      </c>
      <c r="S25" s="62">
        <f t="shared" si="6"/>
        <v>20</v>
      </c>
    </row>
    <row r="26" spans="1:19" x14ac:dyDescent="0.3">
      <c r="A26" s="58" t="s">
        <v>504</v>
      </c>
      <c r="B26" s="59">
        <f>VLOOKUP($A26,'Return Data'!$B$7:$R$2292,3,0)</f>
        <v>44944</v>
      </c>
      <c r="C26" s="60">
        <f>VLOOKUP($A26,'Return Data'!$B$7:$R$2292,4,0)</f>
        <v>136.2492</v>
      </c>
      <c r="D26" s="60">
        <f>VLOOKUP($A26,'Return Data'!$B$7:$R$2292,10,0)</f>
        <v>0.32869999999999999</v>
      </c>
      <c r="E26" s="61">
        <f t="shared" si="0"/>
        <v>24</v>
      </c>
      <c r="F26" s="60">
        <f>VLOOKUP($A26,'Return Data'!$B$7:$R$2292,11,0)</f>
        <v>5.6067999999999998</v>
      </c>
      <c r="G26" s="61">
        <f t="shared" si="1"/>
        <v>28</v>
      </c>
      <c r="H26" s="60">
        <f>VLOOKUP($A26,'Return Data'!$B$7:$R$2292,12,0)</f>
        <v>2.0969000000000002</v>
      </c>
      <c r="I26" s="61">
        <f t="shared" si="2"/>
        <v>24</v>
      </c>
      <c r="J26" s="60">
        <f>VLOOKUP($A26,'Return Data'!$B$7:$R$2292,13,0)</f>
        <v>-4.4904999999999999</v>
      </c>
      <c r="K26" s="61">
        <f t="shared" si="3"/>
        <v>27</v>
      </c>
      <c r="L26" s="60">
        <f>VLOOKUP($A26,'Return Data'!$B$7:$R$2292,17,0)</f>
        <v>5.9012000000000002</v>
      </c>
      <c r="M26" s="61">
        <f t="shared" si="4"/>
        <v>30</v>
      </c>
      <c r="N26" s="60">
        <f>VLOOKUP($A26,'Return Data'!$B$7:$R$2292,14,0)</f>
        <v>6.6662999999999997</v>
      </c>
      <c r="O26" s="61">
        <f t="shared" si="5"/>
        <v>30</v>
      </c>
      <c r="P26" s="60">
        <f>VLOOKUP($A26,'Return Data'!$B$7:$R$2292,15,0)</f>
        <v>5.9824999999999999</v>
      </c>
      <c r="Q26" s="61">
        <f>RANK(P26,P$8:P$38,0)</f>
        <v>22</v>
      </c>
      <c r="R26" s="60">
        <f>VLOOKUP($A26,'Return Data'!$B$7:$R$2292,16,0)</f>
        <v>8.4855999999999998</v>
      </c>
      <c r="S26" s="62">
        <f t="shared" si="6"/>
        <v>27</v>
      </c>
    </row>
    <row r="27" spans="1:19" x14ac:dyDescent="0.3">
      <c r="A27" s="58" t="s">
        <v>507</v>
      </c>
      <c r="B27" s="59">
        <f>VLOOKUP($A27,'Return Data'!$B$7:$R$2292,3,0)</f>
        <v>44944</v>
      </c>
      <c r="C27" s="60">
        <f>VLOOKUP($A27,'Return Data'!$B$7:$R$2292,4,0)</f>
        <v>17.536999999999999</v>
      </c>
      <c r="D27" s="60">
        <f>VLOOKUP($A27,'Return Data'!$B$7:$R$2292,10,0)</f>
        <v>2.6467999999999998</v>
      </c>
      <c r="E27" s="61">
        <f t="shared" si="0"/>
        <v>12</v>
      </c>
      <c r="F27" s="60">
        <f>VLOOKUP($A27,'Return Data'!$B$7:$R$2292,11,0)</f>
        <v>8.5848999999999993</v>
      </c>
      <c r="G27" s="61">
        <f t="shared" si="1"/>
        <v>15</v>
      </c>
      <c r="H27" s="60">
        <f>VLOOKUP($A27,'Return Data'!$B$7:$R$2292,12,0)</f>
        <v>3.7728999999999999</v>
      </c>
      <c r="I27" s="61">
        <f t="shared" si="2"/>
        <v>19</v>
      </c>
      <c r="J27" s="60">
        <f>VLOOKUP($A27,'Return Data'!$B$7:$R$2292,13,0)</f>
        <v>0.51300000000000001</v>
      </c>
      <c r="K27" s="61">
        <f t="shared" si="3"/>
        <v>12</v>
      </c>
      <c r="L27" s="60">
        <f>VLOOKUP($A27,'Return Data'!$B$7:$R$2292,17,0)</f>
        <v>15.601699999999999</v>
      </c>
      <c r="M27" s="61">
        <f t="shared" si="4"/>
        <v>6</v>
      </c>
      <c r="N27" s="60">
        <f>VLOOKUP($A27,'Return Data'!$B$7:$R$2292,14,0)</f>
        <v>16.0457</v>
      </c>
      <c r="O27" s="61">
        <f t="shared" si="5"/>
        <v>5</v>
      </c>
      <c r="P27" s="60"/>
      <c r="Q27" s="61"/>
      <c r="R27" s="60">
        <f>VLOOKUP($A27,'Return Data'!$B$7:$R$2292,16,0)</f>
        <v>17.386900000000001</v>
      </c>
      <c r="S27" s="62">
        <f t="shared" si="6"/>
        <v>2</v>
      </c>
    </row>
    <row r="28" spans="1:19" x14ac:dyDescent="0.3">
      <c r="A28" s="58" t="s">
        <v>510</v>
      </c>
      <c r="B28" s="59">
        <f>VLOOKUP($A28,'Return Data'!$B$7:$R$2292,3,0)</f>
        <v>44944</v>
      </c>
      <c r="C28" s="60">
        <f>VLOOKUP($A28,'Return Data'!$B$7:$R$2292,4,0)</f>
        <v>22.632000000000001</v>
      </c>
      <c r="D28" s="60">
        <f>VLOOKUP($A28,'Return Data'!$B$7:$R$2292,10,0)</f>
        <v>2.5929000000000002</v>
      </c>
      <c r="E28" s="61">
        <f t="shared" si="0"/>
        <v>14</v>
      </c>
      <c r="F28" s="60">
        <f>VLOOKUP($A28,'Return Data'!$B$7:$R$2292,11,0)</f>
        <v>8.2042000000000002</v>
      </c>
      <c r="G28" s="61">
        <f t="shared" si="1"/>
        <v>18</v>
      </c>
      <c r="H28" s="60">
        <f>VLOOKUP($A28,'Return Data'!$B$7:$R$2292,12,0)</f>
        <v>4.1557000000000004</v>
      </c>
      <c r="I28" s="61">
        <f t="shared" si="2"/>
        <v>16</v>
      </c>
      <c r="J28" s="60">
        <f>VLOOKUP($A28,'Return Data'!$B$7:$R$2292,13,0)</f>
        <v>-0.16320000000000001</v>
      </c>
      <c r="K28" s="61">
        <f t="shared" si="3"/>
        <v>17</v>
      </c>
      <c r="L28" s="60">
        <f>VLOOKUP($A28,'Return Data'!$B$7:$R$2292,17,0)</f>
        <v>11.4091</v>
      </c>
      <c r="M28" s="61">
        <f t="shared" si="4"/>
        <v>16</v>
      </c>
      <c r="N28" s="60">
        <f>VLOOKUP($A28,'Return Data'!$B$7:$R$2292,14,0)</f>
        <v>12.4786</v>
      </c>
      <c r="O28" s="61">
        <f t="shared" si="5"/>
        <v>16</v>
      </c>
      <c r="P28" s="60">
        <f>VLOOKUP($A28,'Return Data'!$B$7:$R$2292,15,0)</f>
        <v>10.0204</v>
      </c>
      <c r="Q28" s="61">
        <f>RANK(P28,P$8:P$38,0)</f>
        <v>7</v>
      </c>
      <c r="R28" s="60">
        <f>VLOOKUP($A28,'Return Data'!$B$7:$R$2292,16,0)</f>
        <v>11.5389</v>
      </c>
      <c r="S28" s="62">
        <f t="shared" si="6"/>
        <v>16</v>
      </c>
    </row>
    <row r="29" spans="1:19" x14ac:dyDescent="0.3">
      <c r="A29" s="58" t="s">
        <v>512</v>
      </c>
      <c r="B29" s="59">
        <f>VLOOKUP($A29,'Return Data'!$B$7:$R$2292,3,0)</f>
        <v>44944</v>
      </c>
      <c r="C29" s="60">
        <f>VLOOKUP($A29,'Return Data'!$B$7:$R$2292,4,0)</f>
        <v>15.488099999999999</v>
      </c>
      <c r="D29" s="60">
        <f>VLOOKUP($A29,'Return Data'!$B$7:$R$2292,10,0)</f>
        <v>0.2959</v>
      </c>
      <c r="E29" s="61">
        <f t="shared" si="0"/>
        <v>25</v>
      </c>
      <c r="F29" s="60">
        <f>VLOOKUP($A29,'Return Data'!$B$7:$R$2292,11,0)</f>
        <v>7.3437999999999999</v>
      </c>
      <c r="G29" s="61">
        <f t="shared" si="1"/>
        <v>22</v>
      </c>
      <c r="H29" s="60">
        <f>VLOOKUP($A29,'Return Data'!$B$7:$R$2292,12,0)</f>
        <v>5.6725000000000003</v>
      </c>
      <c r="I29" s="61">
        <f t="shared" si="2"/>
        <v>9</v>
      </c>
      <c r="J29" s="60">
        <f>VLOOKUP($A29,'Return Data'!$B$7:$R$2292,13,0)</f>
        <v>0.25440000000000002</v>
      </c>
      <c r="K29" s="61">
        <f t="shared" si="3"/>
        <v>14</v>
      </c>
      <c r="L29" s="60">
        <f>VLOOKUP($A29,'Return Data'!$B$7:$R$2292,17,0)</f>
        <v>7.0763999999999996</v>
      </c>
      <c r="M29" s="61">
        <f t="shared" si="4"/>
        <v>29</v>
      </c>
      <c r="N29" s="60">
        <f>VLOOKUP($A29,'Return Data'!$B$7:$R$2292,14,0)</f>
        <v>9.7776999999999994</v>
      </c>
      <c r="O29" s="61">
        <f t="shared" si="5"/>
        <v>22</v>
      </c>
      <c r="P29" s="60"/>
      <c r="Q29" s="61"/>
      <c r="R29" s="60">
        <f>VLOOKUP($A29,'Return Data'!$B$7:$R$2292,16,0)</f>
        <v>10.5855</v>
      </c>
      <c r="S29" s="62">
        <f t="shared" si="6"/>
        <v>23</v>
      </c>
    </row>
    <row r="30" spans="1:19" x14ac:dyDescent="0.3">
      <c r="A30" s="58" t="s">
        <v>1812</v>
      </c>
      <c r="B30" s="59">
        <f>VLOOKUP($A30,'Return Data'!$B$7:$R$2292,3,0)</f>
        <v>44944</v>
      </c>
      <c r="C30" s="60">
        <f>VLOOKUP($A30,'Return Data'!$B$7:$R$2292,4,0)</f>
        <v>14.6587</v>
      </c>
      <c r="D30" s="60">
        <f>VLOOKUP($A30,'Return Data'!$B$7:$R$2292,10,0)</f>
        <v>1.7541</v>
      </c>
      <c r="E30" s="61">
        <f t="shared" si="0"/>
        <v>18</v>
      </c>
      <c r="F30" s="60">
        <f>VLOOKUP($A30,'Return Data'!$B$7:$R$2292,11,0)</f>
        <v>8.6344999999999992</v>
      </c>
      <c r="G30" s="61">
        <f t="shared" si="1"/>
        <v>14</v>
      </c>
      <c r="H30" s="60">
        <f>VLOOKUP($A30,'Return Data'!$B$7:$R$2292,12,0)</f>
        <v>3.9573</v>
      </c>
      <c r="I30" s="61">
        <f t="shared" si="2"/>
        <v>17</v>
      </c>
      <c r="J30" s="60">
        <f>VLOOKUP($A30,'Return Data'!$B$7:$R$2292,13,0)</f>
        <v>-0.27010000000000001</v>
      </c>
      <c r="K30" s="61">
        <f t="shared" si="3"/>
        <v>18</v>
      </c>
      <c r="L30" s="60">
        <f>VLOOKUP($A30,'Return Data'!$B$7:$R$2292,17,0)</f>
        <v>10.424300000000001</v>
      </c>
      <c r="M30" s="61">
        <f t="shared" si="4"/>
        <v>20</v>
      </c>
      <c r="N30" s="60">
        <f>VLOOKUP($A30,'Return Data'!$B$7:$R$2292,14,0)</f>
        <v>9.2932000000000006</v>
      </c>
      <c r="O30" s="61">
        <f t="shared" si="5"/>
        <v>24</v>
      </c>
      <c r="P30" s="60"/>
      <c r="Q30" s="61"/>
      <c r="R30" s="60">
        <f>VLOOKUP($A30,'Return Data'!$B$7:$R$2292,16,0)</f>
        <v>8.4338999999999995</v>
      </c>
      <c r="S30" s="62">
        <f t="shared" si="6"/>
        <v>28</v>
      </c>
    </row>
    <row r="31" spans="1:19" x14ac:dyDescent="0.3">
      <c r="A31" s="58" t="s">
        <v>513</v>
      </c>
      <c r="B31" s="59">
        <f>VLOOKUP($A31,'Return Data'!$B$7:$R$2292,3,0)</f>
        <v>44944</v>
      </c>
      <c r="C31" s="60">
        <f>VLOOKUP($A31,'Return Data'!$B$7:$R$2292,4,0)</f>
        <v>70.578299999999999</v>
      </c>
      <c r="D31" s="60">
        <f>VLOOKUP($A31,'Return Data'!$B$7:$R$2292,10,0)</f>
        <v>3.5185</v>
      </c>
      <c r="E31" s="61">
        <f t="shared" si="0"/>
        <v>5</v>
      </c>
      <c r="F31" s="60">
        <f>VLOOKUP($A31,'Return Data'!$B$7:$R$2292,11,0)</f>
        <v>10.8338</v>
      </c>
      <c r="G31" s="61">
        <f t="shared" si="1"/>
        <v>6</v>
      </c>
      <c r="H31" s="60">
        <f>VLOOKUP($A31,'Return Data'!$B$7:$R$2292,12,0)</f>
        <v>6.5335999999999999</v>
      </c>
      <c r="I31" s="61">
        <f t="shared" si="2"/>
        <v>6</v>
      </c>
      <c r="J31" s="60">
        <f>VLOOKUP($A31,'Return Data'!$B$7:$R$2292,13,0)</f>
        <v>3.4216000000000002</v>
      </c>
      <c r="K31" s="61">
        <f t="shared" si="3"/>
        <v>7</v>
      </c>
      <c r="L31" s="60">
        <f>VLOOKUP($A31,'Return Data'!$B$7:$R$2292,17,0)</f>
        <v>15.504200000000001</v>
      </c>
      <c r="M31" s="61">
        <f t="shared" si="4"/>
        <v>7</v>
      </c>
      <c r="N31" s="60">
        <f>VLOOKUP($A31,'Return Data'!$B$7:$R$2292,14,0)</f>
        <v>8.4306999999999999</v>
      </c>
      <c r="O31" s="61">
        <f t="shared" si="5"/>
        <v>29</v>
      </c>
      <c r="P31" s="60">
        <f>VLOOKUP($A31,'Return Data'!$B$7:$R$2292,15,0)</f>
        <v>4.5559000000000003</v>
      </c>
      <c r="Q31" s="61">
        <f t="shared" ref="Q31:Q38" si="8">RANK(P31,P$8:P$38,0)</f>
        <v>24</v>
      </c>
      <c r="R31" s="60">
        <f>VLOOKUP($A31,'Return Data'!$B$7:$R$2292,16,0)</f>
        <v>11.7294</v>
      </c>
      <c r="S31" s="62">
        <f t="shared" si="6"/>
        <v>14</v>
      </c>
    </row>
    <row r="32" spans="1:19" x14ac:dyDescent="0.3">
      <c r="A32" s="58" t="s">
        <v>519</v>
      </c>
      <c r="B32" s="59">
        <f>VLOOKUP($A32,'Return Data'!$B$7:$R$2292,3,0)</f>
        <v>44944</v>
      </c>
      <c r="C32" s="60">
        <f>VLOOKUP($A32,'Return Data'!$B$7:$R$2292,4,0)</f>
        <v>94.57</v>
      </c>
      <c r="D32" s="60">
        <f>VLOOKUP($A32,'Return Data'!$B$7:$R$2292,10,0)</f>
        <v>4.4165000000000001</v>
      </c>
      <c r="E32" s="61">
        <f t="shared" si="0"/>
        <v>2</v>
      </c>
      <c r="F32" s="60">
        <f>VLOOKUP($A32,'Return Data'!$B$7:$R$2292,11,0)</f>
        <v>10.1958</v>
      </c>
      <c r="G32" s="61">
        <f t="shared" si="1"/>
        <v>9</v>
      </c>
      <c r="H32" s="60">
        <f>VLOOKUP($A32,'Return Data'!$B$7:$R$2292,12,0)</f>
        <v>4.2782999999999998</v>
      </c>
      <c r="I32" s="61">
        <f t="shared" si="2"/>
        <v>15</v>
      </c>
      <c r="J32" s="60">
        <f>VLOOKUP($A32,'Return Data'!$B$7:$R$2292,13,0)</f>
        <v>-3.863</v>
      </c>
      <c r="K32" s="61">
        <f t="shared" si="3"/>
        <v>25</v>
      </c>
      <c r="L32" s="60">
        <f>VLOOKUP($A32,'Return Data'!$B$7:$R$2292,17,0)</f>
        <v>8.3469999999999995</v>
      </c>
      <c r="M32" s="61">
        <f t="shared" si="4"/>
        <v>24</v>
      </c>
      <c r="N32" s="60">
        <f>VLOOKUP($A32,'Return Data'!$B$7:$R$2292,14,0)</f>
        <v>9.2098999999999993</v>
      </c>
      <c r="O32" s="61">
        <f t="shared" si="5"/>
        <v>25</v>
      </c>
      <c r="P32" s="60">
        <f>VLOOKUP($A32,'Return Data'!$B$7:$R$2292,15,0)</f>
        <v>6.7275</v>
      </c>
      <c r="Q32" s="61">
        <f t="shared" si="8"/>
        <v>19</v>
      </c>
      <c r="R32" s="60">
        <f>VLOOKUP($A32,'Return Data'!$B$7:$R$2292,16,0)</f>
        <v>12.5776</v>
      </c>
      <c r="S32" s="62">
        <f t="shared" si="6"/>
        <v>11</v>
      </c>
    </row>
    <row r="33" spans="1:19" x14ac:dyDescent="0.3">
      <c r="A33" s="58" t="s">
        <v>521</v>
      </c>
      <c r="B33" s="59">
        <f>VLOOKUP($A33,'Return Data'!$B$7:$R$2292,3,0)</f>
        <v>44944</v>
      </c>
      <c r="C33" s="60">
        <f>VLOOKUP($A33,'Return Data'!$B$7:$R$2292,4,0)</f>
        <v>310.54680000000002</v>
      </c>
      <c r="D33" s="60">
        <f>VLOOKUP($A33,'Return Data'!$B$7:$R$2292,10,0)</f>
        <v>2.1737000000000002</v>
      </c>
      <c r="E33" s="61">
        <f t="shared" si="0"/>
        <v>17</v>
      </c>
      <c r="F33" s="60">
        <f>VLOOKUP($A33,'Return Data'!$B$7:$R$2292,11,0)</f>
        <v>12.4641</v>
      </c>
      <c r="G33" s="61">
        <f t="shared" si="1"/>
        <v>2</v>
      </c>
      <c r="H33" s="60">
        <f>VLOOKUP($A33,'Return Data'!$B$7:$R$2292,12,0)</f>
        <v>7.5430000000000001</v>
      </c>
      <c r="I33" s="61">
        <f t="shared" si="2"/>
        <v>4</v>
      </c>
      <c r="J33" s="60">
        <f>VLOOKUP($A33,'Return Data'!$B$7:$R$2292,13,0)</f>
        <v>9.5729000000000006</v>
      </c>
      <c r="K33" s="61">
        <f t="shared" si="3"/>
        <v>1</v>
      </c>
      <c r="L33" s="60">
        <f>VLOOKUP($A33,'Return Data'!$B$7:$R$2292,17,0)</f>
        <v>24.97</v>
      </c>
      <c r="M33" s="61">
        <f t="shared" si="4"/>
        <v>1</v>
      </c>
      <c r="N33" s="60">
        <f>VLOOKUP($A33,'Return Data'!$B$7:$R$2292,14,0)</f>
        <v>29.681100000000001</v>
      </c>
      <c r="O33" s="61">
        <f t="shared" si="5"/>
        <v>1</v>
      </c>
      <c r="P33" s="60">
        <f>VLOOKUP($A33,'Return Data'!$B$7:$R$2292,15,0)</f>
        <v>17.982700000000001</v>
      </c>
      <c r="Q33" s="61">
        <f t="shared" si="8"/>
        <v>1</v>
      </c>
      <c r="R33" s="60">
        <f>VLOOKUP($A33,'Return Data'!$B$7:$R$2292,16,0)</f>
        <v>17.030799999999999</v>
      </c>
      <c r="S33" s="62">
        <f t="shared" si="6"/>
        <v>3</v>
      </c>
    </row>
    <row r="34" spans="1:19" x14ac:dyDescent="0.3">
      <c r="A34" s="58" t="s">
        <v>1660</v>
      </c>
      <c r="B34" s="59">
        <f>VLOOKUP($A34,'Return Data'!$B$7:$R$2292,3,0)</f>
        <v>44944</v>
      </c>
      <c r="C34" s="60">
        <f>VLOOKUP($A34,'Return Data'!$B$7:$R$2292,4,0)</f>
        <v>489.22323988074299</v>
      </c>
      <c r="D34" s="60">
        <f>VLOOKUP($A34,'Return Data'!$B$7:$R$2292,10,0)</f>
        <v>0.11609999999999999</v>
      </c>
      <c r="E34" s="61">
        <f t="shared" si="0"/>
        <v>27</v>
      </c>
      <c r="F34" s="60">
        <f>VLOOKUP($A34,'Return Data'!$B$7:$R$2292,11,0)</f>
        <v>5.9314</v>
      </c>
      <c r="G34" s="61">
        <f t="shared" si="1"/>
        <v>26</v>
      </c>
      <c r="H34" s="60">
        <f>VLOOKUP($A34,'Return Data'!$B$7:$R$2292,12,0)</f>
        <v>1.3428</v>
      </c>
      <c r="I34" s="61">
        <f t="shared" si="2"/>
        <v>26</v>
      </c>
      <c r="J34" s="60">
        <f>VLOOKUP($A34,'Return Data'!$B$7:$R$2292,13,0)</f>
        <v>-0.50960000000000005</v>
      </c>
      <c r="K34" s="61">
        <f t="shared" si="3"/>
        <v>19</v>
      </c>
      <c r="L34" s="60">
        <f>VLOOKUP($A34,'Return Data'!$B$7:$R$2292,17,0)</f>
        <v>11.102399999999999</v>
      </c>
      <c r="M34" s="61">
        <f t="shared" si="4"/>
        <v>17</v>
      </c>
      <c r="N34" s="60">
        <f>VLOOKUP($A34,'Return Data'!$B$7:$R$2292,14,0)</f>
        <v>11.514699999999999</v>
      </c>
      <c r="O34" s="61">
        <f t="shared" si="5"/>
        <v>17</v>
      </c>
      <c r="P34" s="60">
        <f>VLOOKUP($A34,'Return Data'!$B$7:$R$2292,15,0)</f>
        <v>9.7246000000000006</v>
      </c>
      <c r="Q34" s="61">
        <f t="shared" si="8"/>
        <v>9</v>
      </c>
      <c r="R34" s="60">
        <f>VLOOKUP($A34,'Return Data'!$B$7:$R$2292,16,0)</f>
        <v>15.4389</v>
      </c>
      <c r="S34" s="62">
        <f t="shared" si="6"/>
        <v>4</v>
      </c>
    </row>
    <row r="35" spans="1:19" x14ac:dyDescent="0.3">
      <c r="A35" s="58" t="s">
        <v>524</v>
      </c>
      <c r="B35" s="59">
        <f>VLOOKUP($A35,'Return Data'!$B$7:$R$2292,3,0)</f>
        <v>44944</v>
      </c>
      <c r="C35" s="60">
        <f>VLOOKUP($A35,'Return Data'!$B$7:$R$2292,4,0)</f>
        <v>23.182400000000001</v>
      </c>
      <c r="D35" s="60">
        <f>VLOOKUP($A35,'Return Data'!$B$7:$R$2292,10,0)</f>
        <v>0.1802</v>
      </c>
      <c r="E35" s="61">
        <f t="shared" si="0"/>
        <v>26</v>
      </c>
      <c r="F35" s="60">
        <f>VLOOKUP($A35,'Return Data'!$B$7:$R$2292,11,0)</f>
        <v>5.9078999999999997</v>
      </c>
      <c r="G35" s="61">
        <f t="shared" si="1"/>
        <v>27</v>
      </c>
      <c r="H35" s="60">
        <f>VLOOKUP($A35,'Return Data'!$B$7:$R$2292,12,0)</f>
        <v>3.1223000000000001</v>
      </c>
      <c r="I35" s="61">
        <f t="shared" si="2"/>
        <v>21</v>
      </c>
      <c r="J35" s="60">
        <f>VLOOKUP($A35,'Return Data'!$B$7:$R$2292,13,0)</f>
        <v>-1.2935000000000001</v>
      </c>
      <c r="K35" s="61">
        <f t="shared" si="3"/>
        <v>20</v>
      </c>
      <c r="L35" s="60">
        <f>VLOOKUP($A35,'Return Data'!$B$7:$R$2292,17,0)</f>
        <v>7.2179000000000002</v>
      </c>
      <c r="M35" s="61">
        <f t="shared" si="4"/>
        <v>28</v>
      </c>
      <c r="N35" s="60">
        <f>VLOOKUP($A35,'Return Data'!$B$7:$R$2292,14,0)</f>
        <v>9.2063000000000006</v>
      </c>
      <c r="O35" s="61">
        <f t="shared" si="5"/>
        <v>26</v>
      </c>
      <c r="P35" s="60">
        <f>VLOOKUP($A35,'Return Data'!$B$7:$R$2292,15,0)</f>
        <v>7.4664000000000001</v>
      </c>
      <c r="Q35" s="61">
        <f t="shared" si="8"/>
        <v>18</v>
      </c>
      <c r="R35" s="60">
        <f>VLOOKUP($A35,'Return Data'!$B$7:$R$2292,16,0)</f>
        <v>9.6623000000000001</v>
      </c>
      <c r="S35" s="62">
        <f t="shared" si="6"/>
        <v>24</v>
      </c>
    </row>
    <row r="36" spans="1:19" x14ac:dyDescent="0.3">
      <c r="A36" s="58" t="s">
        <v>1845</v>
      </c>
      <c r="B36" s="59">
        <f>VLOOKUP($A36,'Return Data'!$B$7:$R$2292,3,0)</f>
        <v>44944</v>
      </c>
      <c r="C36" s="60">
        <f>VLOOKUP($A36,'Return Data'!$B$7:$R$2292,4,0)</f>
        <v>115.0406</v>
      </c>
      <c r="D36" s="60">
        <f>VLOOKUP($A36,'Return Data'!$B$7:$R$2292,10,0)</f>
        <v>1.3678999999999999</v>
      </c>
      <c r="E36" s="61">
        <f t="shared" si="0"/>
        <v>20</v>
      </c>
      <c r="F36" s="60">
        <f>VLOOKUP($A36,'Return Data'!$B$7:$R$2292,11,0)</f>
        <v>8.4581</v>
      </c>
      <c r="G36" s="61">
        <f t="shared" si="1"/>
        <v>16</v>
      </c>
      <c r="H36" s="60">
        <f>VLOOKUP($A36,'Return Data'!$B$7:$R$2292,12,0)</f>
        <v>5.0632000000000001</v>
      </c>
      <c r="I36" s="61">
        <f t="shared" si="2"/>
        <v>12</v>
      </c>
      <c r="J36" s="60">
        <f>VLOOKUP($A36,'Return Data'!$B$7:$R$2292,13,0)</f>
        <v>8.6E-3</v>
      </c>
      <c r="K36" s="61">
        <f t="shared" si="3"/>
        <v>15</v>
      </c>
      <c r="L36" s="60">
        <f>VLOOKUP($A36,'Return Data'!$B$7:$R$2292,17,0)</f>
        <v>12.6092</v>
      </c>
      <c r="M36" s="61">
        <f t="shared" si="4"/>
        <v>13</v>
      </c>
      <c r="N36" s="60">
        <f>VLOOKUP($A36,'Return Data'!$B$7:$R$2292,14,0)</f>
        <v>13.6181</v>
      </c>
      <c r="O36" s="61">
        <f t="shared" si="5"/>
        <v>10</v>
      </c>
      <c r="P36" s="60">
        <f>VLOOKUP($A36,'Return Data'!$B$7:$R$2292,15,0)</f>
        <v>8.2131000000000007</v>
      </c>
      <c r="Q36" s="61">
        <f t="shared" si="8"/>
        <v>15</v>
      </c>
      <c r="R36" s="60">
        <f>VLOOKUP($A36,'Return Data'!$B$7:$R$2292,16,0)</f>
        <v>11.190899999999999</v>
      </c>
      <c r="S36" s="62">
        <f t="shared" si="6"/>
        <v>19</v>
      </c>
    </row>
    <row r="37" spans="1:19" x14ac:dyDescent="0.3">
      <c r="A37" s="58" t="s">
        <v>528</v>
      </c>
      <c r="B37" s="59">
        <f>VLOOKUP($A37,'Return Data'!$B$7:$R$2292,3,0)</f>
        <v>44944</v>
      </c>
      <c r="C37" s="60">
        <f>VLOOKUP($A37,'Return Data'!$B$7:$R$2292,4,0)</f>
        <v>441.95667547817197</v>
      </c>
      <c r="D37" s="60">
        <f>VLOOKUP($A37,'Return Data'!$B$7:$R$2292,10,0)</f>
        <v>3.4499</v>
      </c>
      <c r="E37" s="61">
        <f t="shared" si="0"/>
        <v>6</v>
      </c>
      <c r="F37" s="60">
        <f>VLOOKUP($A37,'Return Data'!$B$7:$R$2292,11,0)</f>
        <v>10.554600000000001</v>
      </c>
      <c r="G37" s="61">
        <f t="shared" si="1"/>
        <v>8</v>
      </c>
      <c r="H37" s="60">
        <f>VLOOKUP($A37,'Return Data'!$B$7:$R$2292,12,0)</f>
        <v>9.2700999999999993</v>
      </c>
      <c r="I37" s="61">
        <f t="shared" si="2"/>
        <v>2</v>
      </c>
      <c r="J37" s="60">
        <f>VLOOKUP($A37,'Return Data'!$B$7:$R$2292,13,0)</f>
        <v>3.694</v>
      </c>
      <c r="K37" s="61">
        <f t="shared" si="3"/>
        <v>5</v>
      </c>
      <c r="L37" s="60">
        <f>VLOOKUP($A37,'Return Data'!$B$7:$R$2292,17,0)</f>
        <v>14.4483</v>
      </c>
      <c r="M37" s="61">
        <f t="shared" si="4"/>
        <v>10</v>
      </c>
      <c r="N37" s="60">
        <f>VLOOKUP($A37,'Return Data'!$B$7:$R$2292,14,0)</f>
        <v>13.350099999999999</v>
      </c>
      <c r="O37" s="61">
        <f t="shared" si="5"/>
        <v>11</v>
      </c>
      <c r="P37" s="60">
        <f>VLOOKUP($A37,'Return Data'!$B$7:$R$2292,15,0)</f>
        <v>8.8010999999999999</v>
      </c>
      <c r="Q37" s="61">
        <f t="shared" si="8"/>
        <v>13</v>
      </c>
      <c r="R37" s="60">
        <f>VLOOKUP($A37,'Return Data'!$B$7:$R$2292,16,0)</f>
        <v>14.887600000000001</v>
      </c>
      <c r="S37" s="62">
        <f t="shared" si="6"/>
        <v>5</v>
      </c>
    </row>
    <row r="38" spans="1:19" x14ac:dyDescent="0.3">
      <c r="A38" s="58" t="s">
        <v>530</v>
      </c>
      <c r="B38" s="59">
        <f>VLOOKUP($A38,'Return Data'!$B$7:$R$2292,3,0)</f>
        <v>44944</v>
      </c>
      <c r="C38" s="60">
        <f>VLOOKUP($A38,'Return Data'!$B$7:$R$2292,4,0)</f>
        <v>272.016474491547</v>
      </c>
      <c r="D38" s="60">
        <f>VLOOKUP($A38,'Return Data'!$B$7:$R$2292,10,0)</f>
        <v>3.7480000000000002</v>
      </c>
      <c r="E38" s="61">
        <f t="shared" si="0"/>
        <v>4</v>
      </c>
      <c r="F38" s="60">
        <f>VLOOKUP($A38,'Return Data'!$B$7:$R$2292,11,0)</f>
        <v>9.2228999999999992</v>
      </c>
      <c r="G38" s="61">
        <f t="shared" si="1"/>
        <v>12</v>
      </c>
      <c r="H38" s="60">
        <f>VLOOKUP($A38,'Return Data'!$B$7:$R$2292,12,0)</f>
        <v>7.1871999999999998</v>
      </c>
      <c r="I38" s="61">
        <f t="shared" si="2"/>
        <v>5</v>
      </c>
      <c r="J38" s="60">
        <f>VLOOKUP($A38,'Return Data'!$B$7:$R$2292,13,0)</f>
        <v>3.4727999999999999</v>
      </c>
      <c r="K38" s="61">
        <f t="shared" si="3"/>
        <v>6</v>
      </c>
      <c r="L38" s="60">
        <f>VLOOKUP($A38,'Return Data'!$B$7:$R$2292,17,0)</f>
        <v>16.290900000000001</v>
      </c>
      <c r="M38" s="61">
        <f t="shared" si="4"/>
        <v>4</v>
      </c>
      <c r="N38" s="60">
        <f>VLOOKUP($A38,'Return Data'!$B$7:$R$2292,14,0)</f>
        <v>15.3467</v>
      </c>
      <c r="O38" s="61">
        <f t="shared" si="5"/>
        <v>6</v>
      </c>
      <c r="P38" s="60">
        <f>VLOOKUP($A38,'Return Data'!$B$7:$R$2292,15,0)</f>
        <v>8.4758999999999993</v>
      </c>
      <c r="Q38" s="61">
        <f t="shared" si="8"/>
        <v>14</v>
      </c>
      <c r="R38" s="60">
        <f>VLOOKUP($A38,'Return Data'!$B$7:$R$2292,16,0)</f>
        <v>12.4917</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1.9011903225806455</v>
      </c>
      <c r="E40" s="69"/>
      <c r="F40" s="70">
        <f>AVERAGE(F8:F38)</f>
        <v>8.2280935483870969</v>
      </c>
      <c r="G40" s="69"/>
      <c r="H40" s="70">
        <f>AVERAGE(H8:H38)</f>
        <v>3.8404741935483875</v>
      </c>
      <c r="I40" s="69"/>
      <c r="J40" s="70">
        <f>AVERAGE(J8:J38)</f>
        <v>-0.14198709677419361</v>
      </c>
      <c r="K40" s="69"/>
      <c r="L40" s="70">
        <f>AVERAGE(L8:L38)</f>
        <v>12.07465483870968</v>
      </c>
      <c r="M40" s="69"/>
      <c r="N40" s="70">
        <f>AVERAGE(N8:N38)</f>
        <v>12.696967741935484</v>
      </c>
      <c r="O40" s="69"/>
      <c r="P40" s="70">
        <f>AVERAGE(P8:P38)</f>
        <v>8.9725874999999995</v>
      </c>
      <c r="Q40" s="69"/>
      <c r="R40" s="70">
        <f>AVERAGE(R8:R38)</f>
        <v>11.701103225806452</v>
      </c>
      <c r="S40" s="71"/>
    </row>
    <row r="41" spans="1:19" x14ac:dyDescent="0.3">
      <c r="A41" s="68" t="s">
        <v>28</v>
      </c>
      <c r="B41" s="69"/>
      <c r="C41" s="69"/>
      <c r="D41" s="70">
        <f>MIN(D8:D38)</f>
        <v>-1.2607999999999999</v>
      </c>
      <c r="E41" s="69"/>
      <c r="F41" s="70">
        <f>MIN(F8:F38)</f>
        <v>0</v>
      </c>
      <c r="G41" s="69"/>
      <c r="H41" s="70">
        <f>MIN(H8:H38)</f>
        <v>-3.6084999999999998</v>
      </c>
      <c r="I41" s="69"/>
      <c r="J41" s="70">
        <f>MIN(J8:J38)</f>
        <v>-8.7117000000000004</v>
      </c>
      <c r="K41" s="69"/>
      <c r="L41" s="70">
        <f>MIN(L8:L38)</f>
        <v>0</v>
      </c>
      <c r="M41" s="69"/>
      <c r="N41" s="70">
        <f>MIN(N8:N38)</f>
        <v>0</v>
      </c>
      <c r="O41" s="69"/>
      <c r="P41" s="70">
        <f>MIN(P8:P38)</f>
        <v>4.5559000000000003</v>
      </c>
      <c r="Q41" s="69"/>
      <c r="R41" s="70">
        <f>MIN(R8:R38)</f>
        <v>0</v>
      </c>
      <c r="S41" s="71"/>
    </row>
    <row r="42" spans="1:19" ht="15" thickBot="1" x14ac:dyDescent="0.35">
      <c r="A42" s="72" t="s">
        <v>29</v>
      </c>
      <c r="B42" s="73"/>
      <c r="C42" s="73"/>
      <c r="D42" s="74">
        <f>MAX(D8:D38)</f>
        <v>4.6871999999999998</v>
      </c>
      <c r="E42" s="73"/>
      <c r="F42" s="74">
        <f>MAX(F8:F38)</f>
        <v>12.509</v>
      </c>
      <c r="G42" s="73"/>
      <c r="H42" s="74">
        <f>MAX(H8:H38)</f>
        <v>9.3683999999999994</v>
      </c>
      <c r="I42" s="73"/>
      <c r="J42" s="74">
        <f>MAX(J8:J38)</f>
        <v>9.5729000000000006</v>
      </c>
      <c r="K42" s="73"/>
      <c r="L42" s="74">
        <f>MAX(L8:L38)</f>
        <v>24.97</v>
      </c>
      <c r="M42" s="73"/>
      <c r="N42" s="74">
        <f>MAX(N8:N38)</f>
        <v>29.681100000000001</v>
      </c>
      <c r="O42" s="73"/>
      <c r="P42" s="74">
        <f>MAX(P8:P38)</f>
        <v>17.982700000000001</v>
      </c>
      <c r="Q42" s="73"/>
      <c r="R42" s="74">
        <f>MAX(R8:R38)</f>
        <v>18.075700000000001</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44944</v>
      </c>
      <c r="C8" s="60">
        <f>VLOOKUP($A8,'Return Data'!$B$7:$R$2292,4,0)</f>
        <v>57.814100000000003</v>
      </c>
      <c r="D8" s="60">
        <f>VLOOKUP($A8,'Return Data'!$B$7:$R$2292,10,0)</f>
        <v>7.6692999999999998</v>
      </c>
      <c r="E8" s="61">
        <f t="shared" ref="E8:E27" si="0">RANK(D8,D$8:D$27,0)</f>
        <v>10</v>
      </c>
      <c r="F8" s="60">
        <f>VLOOKUP($A8,'Return Data'!$B$7:$R$2292,11,0)</f>
        <v>9.6270000000000007</v>
      </c>
      <c r="G8" s="61">
        <f t="shared" ref="G8:G27" si="1">RANK(F8,F$8:F$27,0)</f>
        <v>9</v>
      </c>
      <c r="H8" s="60">
        <f>VLOOKUP($A8,'Return Data'!$B$7:$R$2292,12,0)</f>
        <v>5.3582000000000001</v>
      </c>
      <c r="I8" s="61">
        <f t="shared" ref="I8:I27" si="2">RANK(H8,H$8:H$27,0)</f>
        <v>12</v>
      </c>
      <c r="J8" s="60">
        <f>VLOOKUP($A8,'Return Data'!$B$7:$R$2292,13,0)</f>
        <v>5.7754000000000003</v>
      </c>
      <c r="K8" s="61">
        <f t="shared" ref="K8:K27" si="3">RANK(J8,J$8:J$27,0)</f>
        <v>3</v>
      </c>
      <c r="L8" s="60">
        <f>VLOOKUP($A8,'Return Data'!$B$7:$R$2292,17,0)</f>
        <v>9.4605999999999995</v>
      </c>
      <c r="M8" s="61">
        <f t="shared" ref="M8:M25" si="4">RANK(L8,L$8:L$27,0)</f>
        <v>5</v>
      </c>
      <c r="N8" s="60">
        <f>VLOOKUP($A8,'Return Data'!$B$7:$R$2292,14,0)</f>
        <v>10.401899999999999</v>
      </c>
      <c r="O8" s="61">
        <f t="shared" ref="O8:O25" si="5">RANK(N8,N$8:N$27,0)</f>
        <v>4</v>
      </c>
      <c r="P8" s="60">
        <f>VLOOKUP($A8,'Return Data'!$B$7:$R$2292,15,0)</f>
        <v>7.3085000000000004</v>
      </c>
      <c r="Q8" s="61">
        <f t="shared" ref="Q8:Q25" si="6">RANK(P8,P$8:P$27,0)</f>
        <v>7</v>
      </c>
      <c r="R8" s="60">
        <f>VLOOKUP($A8,'Return Data'!$B$7:$R$2292,16,0)</f>
        <v>10.6334</v>
      </c>
      <c r="S8" s="62">
        <f t="shared" ref="S8:S27" si="7">RANK(R8,R$8:R$27,0)</f>
        <v>1</v>
      </c>
    </row>
    <row r="9" spans="1:20" x14ac:dyDescent="0.3">
      <c r="A9" s="58" t="s">
        <v>1466</v>
      </c>
      <c r="B9" s="59">
        <f>VLOOKUP($A9,'Return Data'!$B$7:$R$2292,3,0)</f>
        <v>44944</v>
      </c>
      <c r="C9" s="60">
        <f>VLOOKUP($A9,'Return Data'!$B$7:$R$2292,4,0)</f>
        <v>27.8216</v>
      </c>
      <c r="D9" s="60">
        <f>VLOOKUP($A9,'Return Data'!$B$7:$R$2292,10,0)</f>
        <v>3.4927999999999999</v>
      </c>
      <c r="E9" s="61">
        <f t="shared" si="0"/>
        <v>17</v>
      </c>
      <c r="F9" s="60">
        <f>VLOOKUP($A9,'Return Data'!$B$7:$R$2292,11,0)</f>
        <v>7.8834</v>
      </c>
      <c r="G9" s="61">
        <f t="shared" si="1"/>
        <v>16</v>
      </c>
      <c r="H9" s="60">
        <f>VLOOKUP($A9,'Return Data'!$B$7:$R$2292,12,0)</f>
        <v>3.2366999999999999</v>
      </c>
      <c r="I9" s="61">
        <f t="shared" si="2"/>
        <v>17</v>
      </c>
      <c r="J9" s="60">
        <f>VLOOKUP($A9,'Return Data'!$B$7:$R$2292,13,0)</f>
        <v>0.74490000000000001</v>
      </c>
      <c r="K9" s="61">
        <f t="shared" si="3"/>
        <v>17</v>
      </c>
      <c r="L9" s="60">
        <f>VLOOKUP($A9,'Return Data'!$B$7:$R$2292,17,0)</f>
        <v>6.8352000000000004</v>
      </c>
      <c r="M9" s="61">
        <f t="shared" si="4"/>
        <v>12</v>
      </c>
      <c r="N9" s="60">
        <f>VLOOKUP($A9,'Return Data'!$B$7:$R$2292,14,0)</f>
        <v>9.0579000000000001</v>
      </c>
      <c r="O9" s="61">
        <f t="shared" si="5"/>
        <v>9</v>
      </c>
      <c r="P9" s="60">
        <f>VLOOKUP($A9,'Return Data'!$B$7:$R$2292,15,0)</f>
        <v>6.9268000000000001</v>
      </c>
      <c r="Q9" s="61">
        <f t="shared" si="6"/>
        <v>10</v>
      </c>
      <c r="R9" s="60">
        <f>VLOOKUP($A9,'Return Data'!$B$7:$R$2292,16,0)</f>
        <v>8.9410000000000007</v>
      </c>
      <c r="S9" s="62">
        <f t="shared" si="7"/>
        <v>9</v>
      </c>
    </row>
    <row r="10" spans="1:20" x14ac:dyDescent="0.3">
      <c r="A10" s="58" t="s">
        <v>1908</v>
      </c>
      <c r="B10" s="59">
        <f>VLOOKUP($A10,'Return Data'!$B$7:$R$2292,3,0)</f>
        <v>44944</v>
      </c>
      <c r="C10" s="60">
        <f>VLOOKUP($A10,'Return Data'!$B$7:$R$2292,4,0)</f>
        <v>41.883400000000002</v>
      </c>
      <c r="D10" s="60">
        <f>VLOOKUP($A10,'Return Data'!$B$7:$R$2292,10,0)</f>
        <v>6.5789</v>
      </c>
      <c r="E10" s="61">
        <f t="shared" si="0"/>
        <v>16</v>
      </c>
      <c r="F10" s="60">
        <f>VLOOKUP($A10,'Return Data'!$B$7:$R$2292,11,0)</f>
        <v>9.1166999999999998</v>
      </c>
      <c r="G10" s="61">
        <f t="shared" si="1"/>
        <v>11</v>
      </c>
      <c r="H10" s="60">
        <f>VLOOKUP($A10,'Return Data'!$B$7:$R$2292,12,0)</f>
        <v>5.3832000000000004</v>
      </c>
      <c r="I10" s="61">
        <f t="shared" si="2"/>
        <v>11</v>
      </c>
      <c r="J10" s="60">
        <f>VLOOKUP($A10,'Return Data'!$B$7:$R$2292,13,0)</f>
        <v>3.3653</v>
      </c>
      <c r="K10" s="61">
        <f t="shared" si="3"/>
        <v>13</v>
      </c>
      <c r="L10" s="60">
        <f>VLOOKUP($A10,'Return Data'!$B$7:$R$2292,17,0)</f>
        <v>5.9359000000000002</v>
      </c>
      <c r="M10" s="61">
        <f t="shared" si="4"/>
        <v>14</v>
      </c>
      <c r="N10" s="60">
        <f>VLOOKUP($A10,'Return Data'!$B$7:$R$2292,14,0)</f>
        <v>7.3548</v>
      </c>
      <c r="O10" s="61">
        <f t="shared" si="5"/>
        <v>13</v>
      </c>
      <c r="P10" s="60">
        <f>VLOOKUP($A10,'Return Data'!$B$7:$R$2292,15,0)</f>
        <v>7.4432</v>
      </c>
      <c r="Q10" s="61">
        <f t="shared" si="6"/>
        <v>6</v>
      </c>
      <c r="R10" s="60">
        <f>VLOOKUP($A10,'Return Data'!$B$7:$R$2292,16,0)</f>
        <v>9.3117000000000001</v>
      </c>
      <c r="S10" s="62">
        <f t="shared" si="7"/>
        <v>8</v>
      </c>
    </row>
    <row r="11" spans="1:20" x14ac:dyDescent="0.3">
      <c r="A11" s="58" t="s">
        <v>1962</v>
      </c>
      <c r="B11" s="59">
        <f>VLOOKUP($A11,'Return Data'!$B$7:$R$2292,3,0)</f>
        <v>44944</v>
      </c>
      <c r="C11" s="60">
        <f>VLOOKUP($A11,'Return Data'!$B$7:$R$2292,4,0)</f>
        <v>29.513000000000002</v>
      </c>
      <c r="D11" s="60">
        <f>VLOOKUP($A11,'Return Data'!$B$7:$R$2292,10,0)</f>
        <v>7.3804999999999996</v>
      </c>
      <c r="E11" s="61">
        <f t="shared" si="0"/>
        <v>12</v>
      </c>
      <c r="F11" s="60">
        <f>VLOOKUP($A11,'Return Data'!$B$7:$R$2292,11,0)</f>
        <v>8.4696999999999996</v>
      </c>
      <c r="G11" s="61">
        <f t="shared" si="1"/>
        <v>15</v>
      </c>
      <c r="H11" s="60">
        <f>VLOOKUP($A11,'Return Data'!$B$7:$R$2292,12,0)</f>
        <v>4.6193</v>
      </c>
      <c r="I11" s="61">
        <f t="shared" si="2"/>
        <v>14</v>
      </c>
      <c r="J11" s="60">
        <f>VLOOKUP($A11,'Return Data'!$B$7:$R$2292,13,0)</f>
        <v>20.514299999999999</v>
      </c>
      <c r="K11" s="61">
        <f t="shared" si="3"/>
        <v>1</v>
      </c>
      <c r="L11" s="60">
        <f>VLOOKUP($A11,'Return Data'!$B$7:$R$2292,17,0)</f>
        <v>15.415699999999999</v>
      </c>
      <c r="M11" s="61">
        <f t="shared" si="4"/>
        <v>1</v>
      </c>
      <c r="N11" s="60">
        <f>VLOOKUP($A11,'Return Data'!$B$7:$R$2292,14,0)</f>
        <v>14.1432</v>
      </c>
      <c r="O11" s="61">
        <f t="shared" si="5"/>
        <v>1</v>
      </c>
      <c r="P11" s="60">
        <f>VLOOKUP($A11,'Return Data'!$B$7:$R$2292,15,0)</f>
        <v>6.3769999999999998</v>
      </c>
      <c r="Q11" s="61">
        <f t="shared" si="6"/>
        <v>14</v>
      </c>
      <c r="R11" s="60">
        <f>VLOOKUP($A11,'Return Data'!$B$7:$R$2292,16,0)</f>
        <v>8.4819999999999993</v>
      </c>
      <c r="S11" s="62">
        <f t="shared" si="7"/>
        <v>11</v>
      </c>
    </row>
    <row r="12" spans="1:20" x14ac:dyDescent="0.3">
      <c r="A12" s="58" t="s">
        <v>1468</v>
      </c>
      <c r="B12" s="59">
        <f>VLOOKUP($A12,'Return Data'!$B$7:$R$2292,3,0)</f>
        <v>44944</v>
      </c>
      <c r="C12" s="60">
        <f>VLOOKUP($A12,'Return Data'!$B$7:$R$2292,4,0)</f>
        <v>86.483699999999999</v>
      </c>
      <c r="D12" s="60">
        <f>VLOOKUP($A12,'Return Data'!$B$7:$R$2292,10,0)</f>
        <v>7.8787000000000003</v>
      </c>
      <c r="E12" s="61">
        <f t="shared" si="0"/>
        <v>9</v>
      </c>
      <c r="F12" s="60">
        <f>VLOOKUP($A12,'Return Data'!$B$7:$R$2292,11,0)</f>
        <v>9.6857000000000006</v>
      </c>
      <c r="G12" s="61">
        <f t="shared" si="1"/>
        <v>8</v>
      </c>
      <c r="H12" s="60">
        <f>VLOOKUP($A12,'Return Data'!$B$7:$R$2292,12,0)</f>
        <v>5.6260000000000003</v>
      </c>
      <c r="I12" s="61">
        <f t="shared" si="2"/>
        <v>9</v>
      </c>
      <c r="J12" s="60">
        <f>VLOOKUP($A12,'Return Data'!$B$7:$R$2292,13,0)</f>
        <v>3.3264</v>
      </c>
      <c r="K12" s="61">
        <f t="shared" si="3"/>
        <v>14</v>
      </c>
      <c r="L12" s="60">
        <f>VLOOKUP($A12,'Return Data'!$B$7:$R$2292,17,0)</f>
        <v>7.6881000000000004</v>
      </c>
      <c r="M12" s="61">
        <f t="shared" si="4"/>
        <v>10</v>
      </c>
      <c r="N12" s="60">
        <f>VLOOKUP($A12,'Return Data'!$B$7:$R$2292,14,0)</f>
        <v>9.7594999999999992</v>
      </c>
      <c r="O12" s="61">
        <f t="shared" si="5"/>
        <v>7</v>
      </c>
      <c r="P12" s="60">
        <f>VLOOKUP($A12,'Return Data'!$B$7:$R$2292,15,0)</f>
        <v>9.1783000000000001</v>
      </c>
      <c r="Q12" s="61">
        <f t="shared" si="6"/>
        <v>2</v>
      </c>
      <c r="R12" s="60">
        <f>VLOOKUP($A12,'Return Data'!$B$7:$R$2292,16,0)</f>
        <v>9.7157999999999998</v>
      </c>
      <c r="S12" s="62">
        <f t="shared" si="7"/>
        <v>5</v>
      </c>
    </row>
    <row r="13" spans="1:20" x14ac:dyDescent="0.3">
      <c r="A13" s="58" t="s">
        <v>1469</v>
      </c>
      <c r="B13" s="59">
        <f>VLOOKUP($A13,'Return Data'!$B$7:$R$2292,3,0)</f>
        <v>44944</v>
      </c>
      <c r="C13" s="60">
        <f>VLOOKUP($A13,'Return Data'!$B$7:$R$2292,4,0)</f>
        <v>50.262700000000002</v>
      </c>
      <c r="D13" s="60">
        <f>VLOOKUP($A13,'Return Data'!$B$7:$R$2292,10,0)</f>
        <v>10.527900000000001</v>
      </c>
      <c r="E13" s="61">
        <f t="shared" si="0"/>
        <v>2</v>
      </c>
      <c r="F13" s="60">
        <f>VLOOKUP($A13,'Return Data'!$B$7:$R$2292,11,0)</f>
        <v>8.49</v>
      </c>
      <c r="G13" s="61">
        <f t="shared" si="1"/>
        <v>14</v>
      </c>
      <c r="H13" s="60">
        <f>VLOOKUP($A13,'Return Data'!$B$7:$R$2292,12,0)</f>
        <v>4.5614999999999997</v>
      </c>
      <c r="I13" s="61">
        <f t="shared" si="2"/>
        <v>15</v>
      </c>
      <c r="J13" s="60">
        <f>VLOOKUP($A13,'Return Data'!$B$7:$R$2292,13,0)</f>
        <v>4.0071000000000003</v>
      </c>
      <c r="K13" s="61">
        <f t="shared" si="3"/>
        <v>9</v>
      </c>
      <c r="L13" s="60">
        <f>VLOOKUP($A13,'Return Data'!$B$7:$R$2292,17,0)</f>
        <v>6.9522000000000004</v>
      </c>
      <c r="M13" s="61">
        <f t="shared" si="4"/>
        <v>11</v>
      </c>
      <c r="N13" s="60">
        <f>VLOOKUP($A13,'Return Data'!$B$7:$R$2292,14,0)</f>
        <v>7.9812000000000003</v>
      </c>
      <c r="O13" s="61">
        <f t="shared" si="5"/>
        <v>11</v>
      </c>
      <c r="P13" s="60">
        <f>VLOOKUP($A13,'Return Data'!$B$7:$R$2292,15,0)</f>
        <v>5.8886000000000003</v>
      </c>
      <c r="Q13" s="61">
        <f t="shared" si="6"/>
        <v>16</v>
      </c>
      <c r="R13" s="60">
        <f>VLOOKUP($A13,'Return Data'!$B$7:$R$2292,16,0)</f>
        <v>8.2151999999999994</v>
      </c>
      <c r="S13" s="62">
        <f t="shared" si="7"/>
        <v>14</v>
      </c>
    </row>
    <row r="14" spans="1:20" x14ac:dyDescent="0.3">
      <c r="A14" s="58" t="s">
        <v>1470</v>
      </c>
      <c r="B14" s="59">
        <f>VLOOKUP($A14,'Return Data'!$B$7:$R$2292,3,0)</f>
        <v>44944</v>
      </c>
      <c r="C14" s="60">
        <f>VLOOKUP($A14,'Return Data'!$B$7:$R$2292,4,0)</f>
        <v>76.470200000000006</v>
      </c>
      <c r="D14" s="60">
        <f>VLOOKUP($A14,'Return Data'!$B$7:$R$2292,10,0)</f>
        <v>8.9178999999999995</v>
      </c>
      <c r="E14" s="61">
        <f t="shared" si="0"/>
        <v>3</v>
      </c>
      <c r="F14" s="60">
        <f>VLOOKUP($A14,'Return Data'!$B$7:$R$2292,11,0)</f>
        <v>11.051299999999999</v>
      </c>
      <c r="G14" s="61">
        <f t="shared" si="1"/>
        <v>3</v>
      </c>
      <c r="H14" s="60">
        <f>VLOOKUP($A14,'Return Data'!$B$7:$R$2292,12,0)</f>
        <v>6.4928999999999997</v>
      </c>
      <c r="I14" s="61">
        <f t="shared" si="2"/>
        <v>5</v>
      </c>
      <c r="J14" s="60">
        <f>VLOOKUP($A14,'Return Data'!$B$7:$R$2292,13,0)</f>
        <v>4.0975000000000001</v>
      </c>
      <c r="K14" s="61">
        <f t="shared" si="3"/>
        <v>8</v>
      </c>
      <c r="L14" s="60">
        <f>VLOOKUP($A14,'Return Data'!$B$7:$R$2292,17,0)</f>
        <v>6.5723000000000003</v>
      </c>
      <c r="M14" s="61">
        <f t="shared" si="4"/>
        <v>13</v>
      </c>
      <c r="N14" s="60">
        <f>VLOOKUP($A14,'Return Data'!$B$7:$R$2292,14,0)</f>
        <v>6.9573999999999998</v>
      </c>
      <c r="O14" s="61">
        <f t="shared" si="5"/>
        <v>14</v>
      </c>
      <c r="P14" s="60">
        <f>VLOOKUP($A14,'Return Data'!$B$7:$R$2292,15,0)</f>
        <v>6.7781000000000002</v>
      </c>
      <c r="Q14" s="61">
        <f t="shared" si="6"/>
        <v>11</v>
      </c>
      <c r="R14" s="60">
        <f>VLOOKUP($A14,'Return Data'!$B$7:$R$2292,16,0)</f>
        <v>8.8985000000000003</v>
      </c>
      <c r="S14" s="62">
        <f t="shared" si="7"/>
        <v>10</v>
      </c>
    </row>
    <row r="15" spans="1:20" x14ac:dyDescent="0.3">
      <c r="A15" s="58" t="s">
        <v>1472</v>
      </c>
      <c r="B15" s="59">
        <f>VLOOKUP($A15,'Return Data'!$B$7:$R$2292,3,0)</f>
        <v>44944</v>
      </c>
      <c r="C15" s="60">
        <f>VLOOKUP($A15,'Return Data'!$B$7:$R$2292,4,0)</f>
        <v>66.372200000000007</v>
      </c>
      <c r="D15" s="60">
        <f>VLOOKUP($A15,'Return Data'!$B$7:$R$2292,10,0)</f>
        <v>12.725899999999999</v>
      </c>
      <c r="E15" s="61">
        <f t="shared" si="0"/>
        <v>1</v>
      </c>
      <c r="F15" s="60">
        <f>VLOOKUP($A15,'Return Data'!$B$7:$R$2292,11,0)</f>
        <v>13.3057</v>
      </c>
      <c r="G15" s="61">
        <f t="shared" si="1"/>
        <v>1</v>
      </c>
      <c r="H15" s="60">
        <f>VLOOKUP($A15,'Return Data'!$B$7:$R$2292,12,0)</f>
        <v>7.5570000000000004</v>
      </c>
      <c r="I15" s="61">
        <f t="shared" si="2"/>
        <v>2</v>
      </c>
      <c r="J15" s="60">
        <f>VLOOKUP($A15,'Return Data'!$B$7:$R$2292,13,0)</f>
        <v>5.8055000000000003</v>
      </c>
      <c r="K15" s="61">
        <f t="shared" si="3"/>
        <v>2</v>
      </c>
      <c r="L15" s="60">
        <f>VLOOKUP($A15,'Return Data'!$B$7:$R$2292,17,0)</f>
        <v>9.8673000000000002</v>
      </c>
      <c r="M15" s="61">
        <f t="shared" si="4"/>
        <v>2</v>
      </c>
      <c r="N15" s="60">
        <f>VLOOKUP($A15,'Return Data'!$B$7:$R$2292,14,0)</f>
        <v>10.096500000000001</v>
      </c>
      <c r="O15" s="61">
        <f t="shared" si="5"/>
        <v>6</v>
      </c>
      <c r="P15" s="60">
        <f>VLOOKUP($A15,'Return Data'!$B$7:$R$2292,15,0)</f>
        <v>7.8662000000000001</v>
      </c>
      <c r="Q15" s="61">
        <f t="shared" si="6"/>
        <v>5</v>
      </c>
      <c r="R15" s="60">
        <f>VLOOKUP($A15,'Return Data'!$B$7:$R$2292,16,0)</f>
        <v>9.5744000000000007</v>
      </c>
      <c r="S15" s="62">
        <f t="shared" si="7"/>
        <v>6</v>
      </c>
    </row>
    <row r="16" spans="1:20" x14ac:dyDescent="0.3">
      <c r="A16" t="s">
        <v>2018</v>
      </c>
      <c r="B16" s="59">
        <f>VLOOKUP($A16,'Return Data'!$B$7:$R$2292,3,0)</f>
        <v>44944</v>
      </c>
      <c r="C16" s="60">
        <f>VLOOKUP($A16,'Return Data'!$B$7:$R$2292,4,0)</f>
        <v>51.1355</v>
      </c>
      <c r="D16" s="60">
        <f>VLOOKUP($A16,'Return Data'!$B$7:$R$2292,10,0)</f>
        <v>7.4843999999999999</v>
      </c>
      <c r="E16" s="61">
        <f t="shared" si="0"/>
        <v>11</v>
      </c>
      <c r="F16" s="60">
        <f>VLOOKUP($A16,'Return Data'!$B$7:$R$2292,11,0)</f>
        <v>8.5877999999999997</v>
      </c>
      <c r="G16" s="61">
        <f t="shared" si="1"/>
        <v>13</v>
      </c>
      <c r="H16" s="60">
        <f>VLOOKUP($A16,'Return Data'!$B$7:$R$2292,12,0)</f>
        <v>4.1835000000000004</v>
      </c>
      <c r="I16" s="61">
        <f t="shared" si="2"/>
        <v>16</v>
      </c>
      <c r="J16" s="60">
        <f>VLOOKUP($A16,'Return Data'!$B$7:$R$2292,13,0)</f>
        <v>1.3807</v>
      </c>
      <c r="K16" s="61">
        <f t="shared" si="3"/>
        <v>16</v>
      </c>
      <c r="L16" s="60">
        <f>VLOOKUP($A16,'Return Data'!$B$7:$R$2292,17,0)</f>
        <v>5.8384999999999998</v>
      </c>
      <c r="M16" s="61">
        <f t="shared" si="4"/>
        <v>16</v>
      </c>
      <c r="N16" s="60">
        <f>VLOOKUP($A16,'Return Data'!$B$7:$R$2292,14,0)</f>
        <v>7.8456999999999999</v>
      </c>
      <c r="O16" s="61">
        <f t="shared" si="5"/>
        <v>12</v>
      </c>
      <c r="P16" s="60">
        <f>VLOOKUP($A16,'Return Data'!$B$7:$R$2292,15,0)</f>
        <v>6.9931999999999999</v>
      </c>
      <c r="Q16" s="61">
        <f t="shared" si="6"/>
        <v>9</v>
      </c>
      <c r="R16" s="60">
        <f>VLOOKUP($A16,'Return Data'!$B$7:$R$2292,16,0)</f>
        <v>8.4193999999999996</v>
      </c>
      <c r="S16" s="62">
        <f t="shared" si="7"/>
        <v>12</v>
      </c>
    </row>
    <row r="17" spans="1:19" x14ac:dyDescent="0.3">
      <c r="A17" s="58" t="s">
        <v>1473</v>
      </c>
      <c r="B17" s="59">
        <f>VLOOKUP($A17,'Return Data'!$B$7:$R$2292,3,0)</f>
        <v>44944</v>
      </c>
      <c r="C17" s="60">
        <f>VLOOKUP($A17,'Return Data'!$B$7:$R$2292,4,0)</f>
        <v>63.051000000000002</v>
      </c>
      <c r="D17" s="60">
        <f>VLOOKUP($A17,'Return Data'!$B$7:$R$2292,10,0)</f>
        <v>8.1575000000000006</v>
      </c>
      <c r="E17" s="61">
        <f t="shared" si="0"/>
        <v>8</v>
      </c>
      <c r="F17" s="60">
        <f>VLOOKUP($A17,'Return Data'!$B$7:$R$2292,11,0)</f>
        <v>10.199</v>
      </c>
      <c r="G17" s="61">
        <f t="shared" si="1"/>
        <v>7</v>
      </c>
      <c r="H17" s="60">
        <f>VLOOKUP($A17,'Return Data'!$B$7:$R$2292,12,0)</f>
        <v>6.8574000000000002</v>
      </c>
      <c r="I17" s="61">
        <f t="shared" si="2"/>
        <v>4</v>
      </c>
      <c r="J17" s="60">
        <f>VLOOKUP($A17,'Return Data'!$B$7:$R$2292,13,0)</f>
        <v>4.9314999999999998</v>
      </c>
      <c r="K17" s="61">
        <f t="shared" si="3"/>
        <v>6</v>
      </c>
      <c r="L17" s="60">
        <f>VLOOKUP($A17,'Return Data'!$B$7:$R$2292,17,0)</f>
        <v>8.4070999999999998</v>
      </c>
      <c r="M17" s="61">
        <f t="shared" si="4"/>
        <v>8</v>
      </c>
      <c r="N17" s="60">
        <f>VLOOKUP($A17,'Return Data'!$B$7:$R$2292,14,0)</f>
        <v>9.4261999999999997</v>
      </c>
      <c r="O17" s="61">
        <f t="shared" si="5"/>
        <v>8</v>
      </c>
      <c r="P17" s="60">
        <f>VLOOKUP($A17,'Return Data'!$B$7:$R$2292,15,0)</f>
        <v>8.9277999999999995</v>
      </c>
      <c r="Q17" s="61">
        <f t="shared" si="6"/>
        <v>3</v>
      </c>
      <c r="R17" s="60">
        <f>VLOOKUP($A17,'Return Data'!$B$7:$R$2292,16,0)</f>
        <v>10.547800000000001</v>
      </c>
      <c r="S17" s="62">
        <f t="shared" si="7"/>
        <v>3</v>
      </c>
    </row>
    <row r="18" spans="1:19" x14ac:dyDescent="0.3">
      <c r="A18" s="58" t="s">
        <v>1474</v>
      </c>
      <c r="B18" s="59">
        <f>VLOOKUP($A18,'Return Data'!$B$7:$R$2292,3,0)</f>
        <v>44944</v>
      </c>
      <c r="C18" s="60">
        <f>VLOOKUP($A18,'Return Data'!$B$7:$R$2292,4,0)</f>
        <v>28.4726</v>
      </c>
      <c r="D18" s="60">
        <f>VLOOKUP($A18,'Return Data'!$B$7:$R$2292,10,0)</f>
        <v>3.2450999999999999</v>
      </c>
      <c r="E18" s="61">
        <f t="shared" si="0"/>
        <v>18</v>
      </c>
      <c r="F18" s="60">
        <f>VLOOKUP($A18,'Return Data'!$B$7:$R$2292,11,0)</f>
        <v>5.7392000000000003</v>
      </c>
      <c r="G18" s="61">
        <f t="shared" si="1"/>
        <v>18</v>
      </c>
      <c r="H18" s="60">
        <f>VLOOKUP($A18,'Return Data'!$B$7:$R$2292,12,0)</f>
        <v>2.3488000000000002</v>
      </c>
      <c r="I18" s="61">
        <f t="shared" si="2"/>
        <v>18</v>
      </c>
      <c r="J18" s="60">
        <f>VLOOKUP($A18,'Return Data'!$B$7:$R$2292,13,0)</f>
        <v>0.13469999999999999</v>
      </c>
      <c r="K18" s="61">
        <f t="shared" si="3"/>
        <v>18</v>
      </c>
      <c r="L18" s="60">
        <f>VLOOKUP($A18,'Return Data'!$B$7:$R$2292,17,0)</f>
        <v>3.9445999999999999</v>
      </c>
      <c r="M18" s="61">
        <f t="shared" si="4"/>
        <v>18</v>
      </c>
      <c r="N18" s="60">
        <f>VLOOKUP($A18,'Return Data'!$B$7:$R$2292,14,0)</f>
        <v>5.5727000000000002</v>
      </c>
      <c r="O18" s="61">
        <f t="shared" si="5"/>
        <v>17</v>
      </c>
      <c r="P18" s="60">
        <f>VLOOKUP($A18,'Return Data'!$B$7:$R$2292,15,0)</f>
        <v>5.6981000000000002</v>
      </c>
      <c r="Q18" s="61">
        <f t="shared" si="6"/>
        <v>17</v>
      </c>
      <c r="R18" s="60">
        <f>VLOOKUP($A18,'Return Data'!$B$7:$R$2292,16,0)</f>
        <v>8.1850000000000005</v>
      </c>
      <c r="S18" s="62">
        <f t="shared" si="7"/>
        <v>15</v>
      </c>
    </row>
    <row r="19" spans="1:19" x14ac:dyDescent="0.3">
      <c r="A19" s="58" t="s">
        <v>1476</v>
      </c>
      <c r="B19" s="59">
        <f>VLOOKUP($A19,'Return Data'!$B$7:$R$2292,3,0)</f>
        <v>44944</v>
      </c>
      <c r="C19" s="60">
        <f>VLOOKUP($A19,'Return Data'!$B$7:$R$2292,4,0)</f>
        <v>50.0839</v>
      </c>
      <c r="D19" s="60">
        <f>VLOOKUP($A19,'Return Data'!$B$7:$R$2292,10,0)</f>
        <v>8.6858000000000004</v>
      </c>
      <c r="E19" s="61">
        <f t="shared" si="0"/>
        <v>6</v>
      </c>
      <c r="F19" s="60">
        <f>VLOOKUP($A19,'Return Data'!$B$7:$R$2292,11,0)</f>
        <v>12.464700000000001</v>
      </c>
      <c r="G19" s="61">
        <f t="shared" si="1"/>
        <v>2</v>
      </c>
      <c r="H19" s="60">
        <f>VLOOKUP($A19,'Return Data'!$B$7:$R$2292,12,0)</f>
        <v>7.7346000000000004</v>
      </c>
      <c r="I19" s="61">
        <f t="shared" si="2"/>
        <v>1</v>
      </c>
      <c r="J19" s="60">
        <f>VLOOKUP($A19,'Return Data'!$B$7:$R$2292,13,0)</f>
        <v>5.0442</v>
      </c>
      <c r="K19" s="61">
        <f t="shared" si="3"/>
        <v>5</v>
      </c>
      <c r="L19" s="60">
        <f>VLOOKUP($A19,'Return Data'!$B$7:$R$2292,17,0)</f>
        <v>9.7963000000000005</v>
      </c>
      <c r="M19" s="61">
        <f t="shared" si="4"/>
        <v>3</v>
      </c>
      <c r="N19" s="60">
        <f>VLOOKUP($A19,'Return Data'!$B$7:$R$2292,14,0)</f>
        <v>11.6546</v>
      </c>
      <c r="O19" s="61">
        <f t="shared" si="5"/>
        <v>2</v>
      </c>
      <c r="P19" s="60">
        <f>VLOOKUP($A19,'Return Data'!$B$7:$R$2292,15,0)</f>
        <v>9.7340999999999998</v>
      </c>
      <c r="Q19" s="61">
        <f t="shared" si="6"/>
        <v>1</v>
      </c>
      <c r="R19" s="60">
        <f>VLOOKUP($A19,'Return Data'!$B$7:$R$2292,16,0)</f>
        <v>10.5908</v>
      </c>
      <c r="S19" s="62">
        <f t="shared" si="7"/>
        <v>2</v>
      </c>
    </row>
    <row r="20" spans="1:19" x14ac:dyDescent="0.3">
      <c r="A20" s="58" t="s">
        <v>1477</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44944</v>
      </c>
      <c r="C21" s="60">
        <f>VLOOKUP($A21,'Return Data'!$B$7:$R$2292,4,0)</f>
        <v>74.451300000000003</v>
      </c>
      <c r="D21" s="60">
        <f>VLOOKUP($A21,'Return Data'!$B$7:$R$2292,10,0)</f>
        <v>6.7026000000000003</v>
      </c>
      <c r="E21" s="61">
        <f t="shared" si="0"/>
        <v>14</v>
      </c>
      <c r="F21" s="60">
        <f>VLOOKUP($A21,'Return Data'!$B$7:$R$2292,11,0)</f>
        <v>7.4852999999999996</v>
      </c>
      <c r="G21" s="61">
        <f t="shared" si="1"/>
        <v>17</v>
      </c>
      <c r="H21" s="60">
        <f>VLOOKUP($A21,'Return Data'!$B$7:$R$2292,12,0)</f>
        <v>4.8426999999999998</v>
      </c>
      <c r="I21" s="61">
        <f t="shared" si="2"/>
        <v>13</v>
      </c>
      <c r="J21" s="60">
        <f>VLOOKUP($A21,'Return Data'!$B$7:$R$2292,13,0)</f>
        <v>1.6342000000000001</v>
      </c>
      <c r="K21" s="61">
        <f t="shared" si="3"/>
        <v>15</v>
      </c>
      <c r="L21" s="60">
        <f>VLOOKUP($A21,'Return Data'!$B$7:$R$2292,17,0)</f>
        <v>5.1330999999999998</v>
      </c>
      <c r="M21" s="61">
        <f t="shared" si="4"/>
        <v>17</v>
      </c>
      <c r="N21" s="60">
        <f>VLOOKUP($A21,'Return Data'!$B$7:$R$2292,14,0)</f>
        <v>6.9184000000000001</v>
      </c>
      <c r="O21" s="61">
        <f t="shared" si="5"/>
        <v>15</v>
      </c>
      <c r="P21" s="60">
        <f>VLOOKUP($A21,'Return Data'!$B$7:$R$2292,15,0)</f>
        <v>6.5852000000000004</v>
      </c>
      <c r="Q21" s="61">
        <f t="shared" si="6"/>
        <v>12</v>
      </c>
      <c r="R21" s="60">
        <f>VLOOKUP($A21,'Return Data'!$B$7:$R$2292,16,0)</f>
        <v>7.7084999999999999</v>
      </c>
      <c r="S21" s="62">
        <f t="shared" si="7"/>
        <v>17</v>
      </c>
    </row>
    <row r="22" spans="1:19" x14ac:dyDescent="0.3">
      <c r="A22" s="58" t="s">
        <v>1815</v>
      </c>
      <c r="B22" s="59">
        <f>VLOOKUP($A22,'Return Data'!$B$7:$R$2292,3,0)</f>
        <v>44944</v>
      </c>
      <c r="C22" s="60">
        <f>VLOOKUP($A22,'Return Data'!$B$7:$R$2292,4,0)</f>
        <v>26.593900000000001</v>
      </c>
      <c r="D22" s="60">
        <f>VLOOKUP($A22,'Return Data'!$B$7:$R$2292,10,0)</f>
        <v>6.6436999999999999</v>
      </c>
      <c r="E22" s="61">
        <f t="shared" si="0"/>
        <v>15</v>
      </c>
      <c r="F22" s="60">
        <f>VLOOKUP($A22,'Return Data'!$B$7:$R$2292,11,0)</f>
        <v>9.5296000000000003</v>
      </c>
      <c r="G22" s="61">
        <f t="shared" si="1"/>
        <v>10</v>
      </c>
      <c r="H22" s="60">
        <f>VLOOKUP($A22,'Return Data'!$B$7:$R$2292,12,0)</f>
        <v>5.5294999999999996</v>
      </c>
      <c r="I22" s="61">
        <f t="shared" si="2"/>
        <v>10</v>
      </c>
      <c r="J22" s="60">
        <f>VLOOKUP($A22,'Return Data'!$B$7:$R$2292,13,0)</f>
        <v>3.6326999999999998</v>
      </c>
      <c r="K22" s="61">
        <f t="shared" si="3"/>
        <v>10</v>
      </c>
      <c r="L22" s="60">
        <f>VLOOKUP($A22,'Return Data'!$B$7:$R$2292,17,0)</f>
        <v>5.8887999999999998</v>
      </c>
      <c r="M22" s="61">
        <f t="shared" si="4"/>
        <v>15</v>
      </c>
      <c r="N22" s="60">
        <f>VLOOKUP($A22,'Return Data'!$B$7:$R$2292,14,0)</f>
        <v>6.1430999999999996</v>
      </c>
      <c r="O22" s="61">
        <f t="shared" si="5"/>
        <v>16</v>
      </c>
      <c r="P22" s="60">
        <f>VLOOKUP($A22,'Return Data'!$B$7:$R$2292,15,0)</f>
        <v>6.5364000000000004</v>
      </c>
      <c r="Q22" s="61">
        <f t="shared" si="6"/>
        <v>13</v>
      </c>
      <c r="R22" s="60">
        <f>VLOOKUP($A22,'Return Data'!$B$7:$R$2292,16,0)</f>
        <v>8.2984000000000009</v>
      </c>
      <c r="S22" s="62">
        <f t="shared" si="7"/>
        <v>13</v>
      </c>
    </row>
    <row r="23" spans="1:19" x14ac:dyDescent="0.3">
      <c r="A23" s="58" t="s">
        <v>1479</v>
      </c>
      <c r="B23" s="59">
        <f>VLOOKUP($A23,'Return Data'!$B$7:$R$2292,3,0)</f>
        <v>44944</v>
      </c>
      <c r="C23" s="60">
        <f>VLOOKUP($A23,'Return Data'!$B$7:$R$2292,4,0)</f>
        <v>50.173400000000001</v>
      </c>
      <c r="D23" s="60">
        <f>VLOOKUP($A23,'Return Data'!$B$7:$R$2292,10,0)</f>
        <v>8.2774000000000001</v>
      </c>
      <c r="E23" s="61">
        <f t="shared" si="0"/>
        <v>7</v>
      </c>
      <c r="F23" s="60">
        <f>VLOOKUP($A23,'Return Data'!$B$7:$R$2292,11,0)</f>
        <v>8.8594000000000008</v>
      </c>
      <c r="G23" s="61">
        <f t="shared" si="1"/>
        <v>12</v>
      </c>
      <c r="H23" s="60">
        <f>VLOOKUP($A23,'Return Data'!$B$7:$R$2292,12,0)</f>
        <v>6.3609999999999998</v>
      </c>
      <c r="I23" s="61">
        <f t="shared" si="2"/>
        <v>6</v>
      </c>
      <c r="J23" s="60">
        <f>VLOOKUP($A23,'Return Data'!$B$7:$R$2292,13,0)</f>
        <v>5.0723000000000003</v>
      </c>
      <c r="K23" s="61">
        <f t="shared" si="3"/>
        <v>4</v>
      </c>
      <c r="L23" s="60">
        <f>VLOOKUP($A23,'Return Data'!$B$7:$R$2292,17,0)</f>
        <v>8.0534999999999997</v>
      </c>
      <c r="M23" s="61">
        <f t="shared" si="4"/>
        <v>9</v>
      </c>
      <c r="N23" s="60">
        <f>VLOOKUP($A23,'Return Data'!$B$7:$R$2292,14,0)</f>
        <v>3.6566999999999998</v>
      </c>
      <c r="O23" s="61">
        <f t="shared" si="5"/>
        <v>18</v>
      </c>
      <c r="P23" s="60">
        <f>VLOOKUP($A23,'Return Data'!$B$7:$R$2292,15,0)</f>
        <v>3.1215999999999999</v>
      </c>
      <c r="Q23" s="61">
        <f t="shared" si="6"/>
        <v>18</v>
      </c>
      <c r="R23" s="60">
        <f>VLOOKUP($A23,'Return Data'!$B$7:$R$2292,16,0)</f>
        <v>7.0007000000000001</v>
      </c>
      <c r="S23" s="62">
        <f t="shared" si="7"/>
        <v>18</v>
      </c>
    </row>
    <row r="24" spans="1:19" x14ac:dyDescent="0.3">
      <c r="A24" s="58" t="s">
        <v>1852</v>
      </c>
      <c r="B24" s="59">
        <f>VLOOKUP($A24,'Return Data'!$B$7:$R$2292,3,0)</f>
        <v>44944</v>
      </c>
      <c r="C24" s="60">
        <f>VLOOKUP($A24,'Return Data'!$B$7:$R$2292,4,0)</f>
        <v>60.530799999999999</v>
      </c>
      <c r="D24" s="60">
        <f>VLOOKUP($A24,'Return Data'!$B$7:$R$2292,10,0)</f>
        <v>7.2146999999999997</v>
      </c>
      <c r="E24" s="61">
        <f t="shared" si="0"/>
        <v>13</v>
      </c>
      <c r="F24" s="60">
        <f>VLOOKUP($A24,'Return Data'!$B$7:$R$2292,11,0)</f>
        <v>10.803699999999999</v>
      </c>
      <c r="G24" s="61">
        <f t="shared" si="1"/>
        <v>4</v>
      </c>
      <c r="H24" s="60">
        <f>VLOOKUP($A24,'Return Data'!$B$7:$R$2292,12,0)</f>
        <v>7.0663</v>
      </c>
      <c r="I24" s="61">
        <f t="shared" si="2"/>
        <v>3</v>
      </c>
      <c r="J24" s="60">
        <f>VLOOKUP($A24,'Return Data'!$B$7:$R$2292,13,0)</f>
        <v>4.5911999999999997</v>
      </c>
      <c r="K24" s="61">
        <f t="shared" si="3"/>
        <v>7</v>
      </c>
      <c r="L24" s="60">
        <f>VLOOKUP($A24,'Return Data'!$B$7:$R$2292,17,0)</f>
        <v>9.6609999999999996</v>
      </c>
      <c r="M24" s="61">
        <f t="shared" si="4"/>
        <v>4</v>
      </c>
      <c r="N24" s="60">
        <f>VLOOKUP($A24,'Return Data'!$B$7:$R$2292,14,0)</f>
        <v>11.1051</v>
      </c>
      <c r="O24" s="61">
        <f t="shared" si="5"/>
        <v>3</v>
      </c>
      <c r="P24" s="60">
        <f>VLOOKUP($A24,'Return Data'!$B$7:$R$2292,15,0)</f>
        <v>8.6684000000000001</v>
      </c>
      <c r="Q24" s="61">
        <f t="shared" si="6"/>
        <v>4</v>
      </c>
      <c r="R24" s="60">
        <f>VLOOKUP($A24,'Return Data'!$B$7:$R$2292,16,0)</f>
        <v>9.7241</v>
      </c>
      <c r="S24" s="62">
        <f t="shared" si="7"/>
        <v>4</v>
      </c>
    </row>
    <row r="25" spans="1:19" x14ac:dyDescent="0.3">
      <c r="A25" s="58" t="s">
        <v>1481</v>
      </c>
      <c r="B25" s="59">
        <f>VLOOKUP($A25,'Return Data'!$B$7:$R$2292,3,0)</f>
        <v>44944</v>
      </c>
      <c r="C25" s="60">
        <f>VLOOKUP($A25,'Return Data'!$B$7:$R$2292,4,0)</f>
        <v>26.297000000000001</v>
      </c>
      <c r="D25" s="60">
        <f>VLOOKUP($A25,'Return Data'!$B$7:$R$2292,10,0)</f>
        <v>8.7522000000000002</v>
      </c>
      <c r="E25" s="61">
        <f t="shared" si="0"/>
        <v>5</v>
      </c>
      <c r="F25" s="60">
        <f>VLOOKUP($A25,'Return Data'!$B$7:$R$2292,11,0)</f>
        <v>10.359</v>
      </c>
      <c r="G25" s="61">
        <f t="shared" si="1"/>
        <v>6</v>
      </c>
      <c r="H25" s="60">
        <f>VLOOKUP($A25,'Return Data'!$B$7:$R$2292,12,0)</f>
        <v>6.1426999999999996</v>
      </c>
      <c r="I25" s="61">
        <f t="shared" si="2"/>
        <v>7</v>
      </c>
      <c r="J25" s="60">
        <f>VLOOKUP($A25,'Return Data'!$B$7:$R$2292,13,0)</f>
        <v>3.4003999999999999</v>
      </c>
      <c r="K25" s="61">
        <f t="shared" si="3"/>
        <v>12</v>
      </c>
      <c r="L25" s="60">
        <f>VLOOKUP($A25,'Return Data'!$B$7:$R$2292,17,0)</f>
        <v>9.1766000000000005</v>
      </c>
      <c r="M25" s="61">
        <f t="shared" si="4"/>
        <v>6</v>
      </c>
      <c r="N25" s="60">
        <f>VLOOKUP($A25,'Return Data'!$B$7:$R$2292,14,0)</f>
        <v>8.8495000000000008</v>
      </c>
      <c r="O25" s="61">
        <f t="shared" si="5"/>
        <v>10</v>
      </c>
      <c r="P25" s="60">
        <f>VLOOKUP($A25,'Return Data'!$B$7:$R$2292,15,0)</f>
        <v>5.9523000000000001</v>
      </c>
      <c r="Q25" s="61">
        <f t="shared" si="6"/>
        <v>15</v>
      </c>
      <c r="R25" s="60">
        <f>VLOOKUP($A25,'Return Data'!$B$7:$R$2292,16,0)</f>
        <v>8.1449999999999996</v>
      </c>
      <c r="S25" s="62">
        <f t="shared" si="7"/>
        <v>16</v>
      </c>
    </row>
    <row r="26" spans="1:19" x14ac:dyDescent="0.3">
      <c r="A26" s="58" t="s">
        <v>1482</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44944</v>
      </c>
      <c r="C27" s="60">
        <f>VLOOKUP($A27,'Return Data'!$B$7:$R$2292,4,0)</f>
        <v>57.234900000000003</v>
      </c>
      <c r="D27" s="60">
        <f>VLOOKUP($A27,'Return Data'!$B$7:$R$2292,10,0)</f>
        <v>8.8986999999999998</v>
      </c>
      <c r="E27" s="61">
        <f t="shared" si="0"/>
        <v>4</v>
      </c>
      <c r="F27" s="60">
        <f>VLOOKUP($A27,'Return Data'!$B$7:$R$2292,11,0)</f>
        <v>10.3992</v>
      </c>
      <c r="G27" s="61">
        <f t="shared" si="1"/>
        <v>5</v>
      </c>
      <c r="H27" s="60">
        <f>VLOOKUP($A27,'Return Data'!$B$7:$R$2292,12,0)</f>
        <v>5.9588999999999999</v>
      </c>
      <c r="I27" s="61">
        <f t="shared" si="2"/>
        <v>8</v>
      </c>
      <c r="J27" s="60">
        <f>VLOOKUP($A27,'Return Data'!$B$7:$R$2292,13,0)</f>
        <v>3.6034999999999999</v>
      </c>
      <c r="K27" s="61">
        <f t="shared" si="3"/>
        <v>11</v>
      </c>
      <c r="L27" s="60">
        <f>VLOOKUP($A27,'Return Data'!$B$7:$R$2292,17,0)</f>
        <v>8.8064999999999998</v>
      </c>
      <c r="M27" s="61">
        <f>RANK(L27,L$8:L$27,0)</f>
        <v>7</v>
      </c>
      <c r="N27" s="60">
        <f>VLOOKUP($A27,'Return Data'!$B$7:$R$2292,14,0)</f>
        <v>10.150499999999999</v>
      </c>
      <c r="O27" s="61">
        <f>RANK(N27,N$8:N$27,0)</f>
        <v>5</v>
      </c>
      <c r="P27" s="60">
        <f>VLOOKUP($A27,'Return Data'!$B$7:$R$2292,15,0)</f>
        <v>7.1321000000000003</v>
      </c>
      <c r="Q27" s="61">
        <f>RANK(P27,P$8:P$27,0)</f>
        <v>8</v>
      </c>
      <c r="R27" s="60">
        <f>VLOOKUP($A27,'Return Data'!$B$7:$R$2292,16,0)</f>
        <v>9.4306999999999999</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6.9616999999999978</v>
      </c>
      <c r="E29" s="69"/>
      <c r="F29" s="70">
        <f>AVERAGE(F8:F27)</f>
        <v>8.6028199999999995</v>
      </c>
      <c r="G29" s="69"/>
      <c r="H29" s="70">
        <f>AVERAGE(H8:H27)</f>
        <v>4.9930099999999999</v>
      </c>
      <c r="I29" s="69"/>
      <c r="J29" s="70">
        <f>AVERAGE(J8:J27)</f>
        <v>4.0530899999999992</v>
      </c>
      <c r="K29" s="69"/>
      <c r="L29" s="70">
        <f>AVERAGE(L8:L27)</f>
        <v>7.1716649999999991</v>
      </c>
      <c r="M29" s="69"/>
      <c r="N29" s="70">
        <f>AVERAGE(N8:N27)</f>
        <v>7.8537450000000009</v>
      </c>
      <c r="O29" s="69"/>
      <c r="P29" s="70">
        <f>AVERAGE(P8:P27)</f>
        <v>6.3557949999999996</v>
      </c>
      <c r="Q29" s="69"/>
      <c r="R29" s="70">
        <f>AVERAGE(R8:R27)</f>
        <v>8.0911200000000001</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12.725899999999999</v>
      </c>
      <c r="E31" s="73"/>
      <c r="F31" s="74">
        <f>MAX(F8:F27)</f>
        <v>13.3057</v>
      </c>
      <c r="G31" s="73"/>
      <c r="H31" s="74">
        <f>MAX(H8:H27)</f>
        <v>7.7346000000000004</v>
      </c>
      <c r="I31" s="73"/>
      <c r="J31" s="74">
        <f>MAX(J8:J27)</f>
        <v>20.514299999999999</v>
      </c>
      <c r="K31" s="73"/>
      <c r="L31" s="74">
        <f>MAX(L8:L27)</f>
        <v>15.415699999999999</v>
      </c>
      <c r="M31" s="73"/>
      <c r="N31" s="74">
        <f>MAX(N8:N27)</f>
        <v>14.1432</v>
      </c>
      <c r="O31" s="73"/>
      <c r="P31" s="74">
        <f>MAX(P8:P27)</f>
        <v>9.7340999999999998</v>
      </c>
      <c r="Q31" s="73"/>
      <c r="R31" s="74">
        <f>MAX(R8:R27)</f>
        <v>10.6334</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44944</v>
      </c>
      <c r="C8" s="60">
        <f>VLOOKUP($A8,'Return Data'!$B$7:$R$2292,4,0)</f>
        <v>52.935699999999997</v>
      </c>
      <c r="D8" s="60">
        <f>VLOOKUP($A8,'Return Data'!$B$7:$R$2292,10,0)</f>
        <v>6.6951999999999998</v>
      </c>
      <c r="E8" s="61">
        <f t="shared" ref="E8:E27" si="0">RANK(D8,D$8:D$27,0)</f>
        <v>10</v>
      </c>
      <c r="F8" s="60">
        <f>VLOOKUP($A8,'Return Data'!$B$7:$R$2292,11,0)</f>
        <v>8.6033000000000008</v>
      </c>
      <c r="G8" s="61">
        <f t="shared" ref="G8:G27" si="1">RANK(F8,F$8:F$27,0)</f>
        <v>8</v>
      </c>
      <c r="H8" s="60">
        <f>VLOOKUP($A8,'Return Data'!$B$7:$R$2292,12,0)</f>
        <v>4.3472</v>
      </c>
      <c r="I8" s="61">
        <f t="shared" ref="I8:I27" si="2">RANK(H8,H$8:H$27,0)</f>
        <v>9</v>
      </c>
      <c r="J8" s="60">
        <f>VLOOKUP($A8,'Return Data'!$B$7:$R$2292,13,0)</f>
        <v>4.7515999999999998</v>
      </c>
      <c r="K8" s="61">
        <f t="shared" ref="K8:K27" si="3">RANK(J8,J$8:J$27,0)</f>
        <v>3</v>
      </c>
      <c r="L8" s="60">
        <f>VLOOKUP($A8,'Return Data'!$B$7:$R$2292,17,0)</f>
        <v>8.4867000000000008</v>
      </c>
      <c r="M8" s="61">
        <f t="shared" ref="M8:M25" si="4">RANK(L8,L$8:L$27,0)</f>
        <v>4</v>
      </c>
      <c r="N8" s="60">
        <f>VLOOKUP($A8,'Return Data'!$B$7:$R$2292,14,0)</f>
        <v>9.4525000000000006</v>
      </c>
      <c r="O8" s="61">
        <f t="shared" ref="O8:O25" si="5">RANK(N8,N$8:N$27,0)</f>
        <v>6</v>
      </c>
      <c r="P8" s="60">
        <f>VLOOKUP($A8,'Return Data'!$B$7:$R$2292,15,0)</f>
        <v>6.3761999999999999</v>
      </c>
      <c r="Q8" s="61">
        <f t="shared" ref="Q8:Q25" si="6">RANK(P8,P$8:P$27,0)</f>
        <v>7</v>
      </c>
      <c r="R8" s="60">
        <f>VLOOKUP($A8,'Return Data'!$B$7:$R$2292,16,0)</f>
        <v>9.3359000000000005</v>
      </c>
      <c r="S8" s="62">
        <f t="shared" ref="S8:S27" si="7">RANK(R8,R$8:R$27,0)</f>
        <v>3</v>
      </c>
    </row>
    <row r="9" spans="1:20" x14ac:dyDescent="0.3">
      <c r="A9" s="58" t="s">
        <v>1839</v>
      </c>
      <c r="B9" s="59">
        <f>VLOOKUP($A9,'Return Data'!$B$7:$R$2292,3,0)</f>
        <v>44944</v>
      </c>
      <c r="C9" s="60">
        <f>VLOOKUP($A9,'Return Data'!$B$7:$R$2292,4,0)</f>
        <v>24.572600000000001</v>
      </c>
      <c r="D9" s="60">
        <f>VLOOKUP($A9,'Return Data'!$B$7:$R$2292,10,0)</f>
        <v>2.1638999999999999</v>
      </c>
      <c r="E9" s="61">
        <f t="shared" si="0"/>
        <v>18</v>
      </c>
      <c r="F9" s="60">
        <f>VLOOKUP($A9,'Return Data'!$B$7:$R$2292,11,0)</f>
        <v>6.5110000000000001</v>
      </c>
      <c r="G9" s="61">
        <f t="shared" si="1"/>
        <v>17</v>
      </c>
      <c r="H9" s="60">
        <f>VLOOKUP($A9,'Return Data'!$B$7:$R$2292,12,0)</f>
        <v>1.8484</v>
      </c>
      <c r="I9" s="61">
        <f t="shared" si="2"/>
        <v>17</v>
      </c>
      <c r="J9" s="60">
        <f>VLOOKUP($A9,'Return Data'!$B$7:$R$2292,13,0)</f>
        <v>-0.62480000000000002</v>
      </c>
      <c r="K9" s="61">
        <f t="shared" si="3"/>
        <v>19</v>
      </c>
      <c r="L9" s="60">
        <f>VLOOKUP($A9,'Return Data'!$B$7:$R$2292,17,0)</f>
        <v>5.4718</v>
      </c>
      <c r="M9" s="61">
        <f t="shared" si="4"/>
        <v>13</v>
      </c>
      <c r="N9" s="60">
        <f>VLOOKUP($A9,'Return Data'!$B$7:$R$2292,14,0)</f>
        <v>7.7807000000000004</v>
      </c>
      <c r="O9" s="61">
        <f t="shared" si="5"/>
        <v>10</v>
      </c>
      <c r="P9" s="60">
        <f>VLOOKUP($A9,'Return Data'!$B$7:$R$2292,15,0)</f>
        <v>5.7488000000000001</v>
      </c>
      <c r="Q9" s="61">
        <f t="shared" si="6"/>
        <v>10</v>
      </c>
      <c r="R9" s="60">
        <f>VLOOKUP($A9,'Return Data'!$B$7:$R$2292,16,0)</f>
        <v>7.4462999999999999</v>
      </c>
      <c r="S9" s="62">
        <f t="shared" si="7"/>
        <v>15</v>
      </c>
    </row>
    <row r="10" spans="1:20" x14ac:dyDescent="0.3">
      <c r="A10" s="58" t="s">
        <v>1909</v>
      </c>
      <c r="B10" s="59">
        <f>VLOOKUP($A10,'Return Data'!$B$7:$R$2292,3,0)</f>
        <v>44944</v>
      </c>
      <c r="C10" s="60">
        <f>VLOOKUP($A10,'Return Data'!$B$7:$R$2292,4,0)</f>
        <v>35.680799999999998</v>
      </c>
      <c r="D10" s="60">
        <f>VLOOKUP($A10,'Return Data'!$B$7:$R$2292,10,0)</f>
        <v>4.9386999999999999</v>
      </c>
      <c r="E10" s="61">
        <f t="shared" si="0"/>
        <v>15</v>
      </c>
      <c r="F10" s="60">
        <f>VLOOKUP($A10,'Return Data'!$B$7:$R$2292,11,0)</f>
        <v>7.5042999999999997</v>
      </c>
      <c r="G10" s="61">
        <f t="shared" si="1"/>
        <v>14</v>
      </c>
      <c r="H10" s="60">
        <f>VLOOKUP($A10,'Return Data'!$B$7:$R$2292,12,0)</f>
        <v>3.8247</v>
      </c>
      <c r="I10" s="61">
        <f t="shared" si="2"/>
        <v>14</v>
      </c>
      <c r="J10" s="60">
        <f>VLOOKUP($A10,'Return Data'!$B$7:$R$2292,13,0)</f>
        <v>1.8310999999999999</v>
      </c>
      <c r="K10" s="61">
        <f t="shared" si="3"/>
        <v>14</v>
      </c>
      <c r="L10" s="60">
        <f>VLOOKUP($A10,'Return Data'!$B$7:$R$2292,17,0)</f>
        <v>4.2214</v>
      </c>
      <c r="M10" s="61">
        <f t="shared" si="4"/>
        <v>16</v>
      </c>
      <c r="N10" s="60">
        <f>VLOOKUP($A10,'Return Data'!$B$7:$R$2292,14,0)</f>
        <v>5.6753999999999998</v>
      </c>
      <c r="O10" s="61">
        <f t="shared" si="5"/>
        <v>15</v>
      </c>
      <c r="P10" s="60">
        <f>VLOOKUP($A10,'Return Data'!$B$7:$R$2292,15,0)</f>
        <v>5.6585000000000001</v>
      </c>
      <c r="Q10" s="61">
        <f t="shared" si="6"/>
        <v>11</v>
      </c>
      <c r="R10" s="60">
        <f>VLOOKUP($A10,'Return Data'!$B$7:$R$2292,16,0)</f>
        <v>7.1853999999999996</v>
      </c>
      <c r="S10" s="62">
        <f t="shared" si="7"/>
        <v>16</v>
      </c>
    </row>
    <row r="11" spans="1:20" x14ac:dyDescent="0.3">
      <c r="A11" s="58" t="s">
        <v>1963</v>
      </c>
      <c r="B11" s="59">
        <f>VLOOKUP($A11,'Return Data'!$B$7:$R$2292,3,0)</f>
        <v>44944</v>
      </c>
      <c r="C11" s="60">
        <f>VLOOKUP($A11,'Return Data'!$B$7:$R$2292,4,0)</f>
        <v>28.078199999999999</v>
      </c>
      <c r="D11" s="60">
        <f>VLOOKUP($A11,'Return Data'!$B$7:$R$2292,10,0)</f>
        <v>6.8520000000000003</v>
      </c>
      <c r="E11" s="61">
        <f t="shared" si="0"/>
        <v>9</v>
      </c>
      <c r="F11" s="60">
        <f>VLOOKUP($A11,'Return Data'!$B$7:$R$2292,11,0)</f>
        <v>7.9245999999999999</v>
      </c>
      <c r="G11" s="61">
        <f t="shared" si="1"/>
        <v>11</v>
      </c>
      <c r="H11" s="60">
        <f>VLOOKUP($A11,'Return Data'!$B$7:$R$2292,12,0)</f>
        <v>4.0434999999999999</v>
      </c>
      <c r="I11" s="61">
        <f t="shared" si="2"/>
        <v>11</v>
      </c>
      <c r="J11" s="60">
        <f>VLOOKUP($A11,'Return Data'!$B$7:$R$2292,13,0)</f>
        <v>19.829499999999999</v>
      </c>
      <c r="K11" s="61">
        <f t="shared" si="3"/>
        <v>1</v>
      </c>
      <c r="L11" s="60">
        <f>VLOOKUP($A11,'Return Data'!$B$7:$R$2292,17,0)</f>
        <v>14.8043</v>
      </c>
      <c r="M11" s="61">
        <f t="shared" si="4"/>
        <v>1</v>
      </c>
      <c r="N11" s="60">
        <f>VLOOKUP($A11,'Return Data'!$B$7:$R$2292,14,0)</f>
        <v>13.503</v>
      </c>
      <c r="O11" s="61">
        <f t="shared" si="5"/>
        <v>1</v>
      </c>
      <c r="P11" s="60">
        <f>VLOOKUP($A11,'Return Data'!$B$7:$R$2292,15,0)</f>
        <v>5.7712000000000003</v>
      </c>
      <c r="Q11" s="61">
        <f t="shared" si="6"/>
        <v>9</v>
      </c>
      <c r="R11" s="60">
        <f>VLOOKUP($A11,'Return Data'!$B$7:$R$2292,16,0)</f>
        <v>7.7411000000000003</v>
      </c>
      <c r="S11" s="62">
        <f t="shared" si="7"/>
        <v>13</v>
      </c>
    </row>
    <row r="12" spans="1:20" x14ac:dyDescent="0.3">
      <c r="A12" s="58" t="s">
        <v>1486</v>
      </c>
      <c r="B12" s="59">
        <f>VLOOKUP($A12,'Return Data'!$B$7:$R$2292,3,0)</f>
        <v>44944</v>
      </c>
      <c r="C12" s="60">
        <f>VLOOKUP($A12,'Return Data'!$B$7:$R$2292,4,0)</f>
        <v>89.4628887714765</v>
      </c>
      <c r="D12" s="60">
        <f>VLOOKUP($A12,'Return Data'!$B$7:$R$2292,10,0)</f>
        <v>6.6161000000000003</v>
      </c>
      <c r="E12" s="61">
        <f t="shared" si="0"/>
        <v>12</v>
      </c>
      <c r="F12" s="60">
        <f>VLOOKUP($A12,'Return Data'!$B$7:$R$2292,11,0)</f>
        <v>8.3887999999999998</v>
      </c>
      <c r="G12" s="61">
        <f t="shared" si="1"/>
        <v>9</v>
      </c>
      <c r="H12" s="60">
        <f>VLOOKUP($A12,'Return Data'!$B$7:$R$2292,12,0)</f>
        <v>4.3411</v>
      </c>
      <c r="I12" s="61">
        <f t="shared" si="2"/>
        <v>10</v>
      </c>
      <c r="J12" s="60">
        <f>VLOOKUP($A12,'Return Data'!$B$7:$R$2292,13,0)</f>
        <v>2.0516999999999999</v>
      </c>
      <c r="K12" s="61">
        <f t="shared" si="3"/>
        <v>12</v>
      </c>
      <c r="L12" s="60">
        <f>VLOOKUP($A12,'Return Data'!$B$7:$R$2292,17,0)</f>
        <v>6.3338000000000001</v>
      </c>
      <c r="M12" s="61">
        <f t="shared" si="4"/>
        <v>10</v>
      </c>
      <c r="N12" s="60">
        <f>VLOOKUP($A12,'Return Data'!$B$7:$R$2292,14,0)</f>
        <v>8.4448000000000008</v>
      </c>
      <c r="O12" s="61">
        <f t="shared" si="5"/>
        <v>8</v>
      </c>
      <c r="P12" s="60">
        <f>VLOOKUP($A12,'Return Data'!$B$7:$R$2292,15,0)</f>
        <v>7.9574999999999996</v>
      </c>
      <c r="Q12" s="61">
        <f t="shared" si="6"/>
        <v>3</v>
      </c>
      <c r="R12" s="60">
        <f>VLOOKUP($A12,'Return Data'!$B$7:$R$2292,16,0)</f>
        <v>8.3360000000000003</v>
      </c>
      <c r="S12" s="62">
        <f t="shared" si="7"/>
        <v>9</v>
      </c>
    </row>
    <row r="13" spans="1:20" x14ac:dyDescent="0.3">
      <c r="A13" s="58" t="s">
        <v>1487</v>
      </c>
      <c r="B13" s="59">
        <f>VLOOKUP($A13,'Return Data'!$B$7:$R$2292,3,0)</f>
        <v>44944</v>
      </c>
      <c r="C13" s="60">
        <f>VLOOKUP($A13,'Return Data'!$B$7:$R$2292,4,0)</f>
        <v>45.352499999999999</v>
      </c>
      <c r="D13" s="60">
        <f>VLOOKUP($A13,'Return Data'!$B$7:$R$2292,10,0)</f>
        <v>9.8968000000000007</v>
      </c>
      <c r="E13" s="61">
        <f t="shared" si="0"/>
        <v>2</v>
      </c>
      <c r="F13" s="60">
        <f>VLOOKUP($A13,'Return Data'!$B$7:$R$2292,11,0)</f>
        <v>7.8060999999999998</v>
      </c>
      <c r="G13" s="61">
        <f t="shared" si="1"/>
        <v>12</v>
      </c>
      <c r="H13" s="60">
        <f>VLOOKUP($A13,'Return Data'!$B$7:$R$2292,12,0)</f>
        <v>3.8866999999999998</v>
      </c>
      <c r="I13" s="61">
        <f t="shared" si="2"/>
        <v>13</v>
      </c>
      <c r="J13" s="60">
        <f>VLOOKUP($A13,'Return Data'!$B$7:$R$2292,13,0)</f>
        <v>3.3268</v>
      </c>
      <c r="K13" s="61">
        <f t="shared" si="3"/>
        <v>8</v>
      </c>
      <c r="L13" s="60">
        <f>VLOOKUP($A13,'Return Data'!$B$7:$R$2292,17,0)</f>
        <v>5.7809999999999997</v>
      </c>
      <c r="M13" s="61">
        <f t="shared" si="4"/>
        <v>11</v>
      </c>
      <c r="N13" s="60">
        <f>VLOOKUP($A13,'Return Data'!$B$7:$R$2292,14,0)</f>
        <v>6.6052999999999997</v>
      </c>
      <c r="O13" s="61">
        <f t="shared" si="5"/>
        <v>11</v>
      </c>
      <c r="P13" s="60">
        <f>VLOOKUP($A13,'Return Data'!$B$7:$R$2292,15,0)</f>
        <v>4.4463999999999997</v>
      </c>
      <c r="Q13" s="61">
        <f t="shared" si="6"/>
        <v>17</v>
      </c>
      <c r="R13" s="60">
        <f>VLOOKUP($A13,'Return Data'!$B$7:$R$2292,16,0)</f>
        <v>8.4601000000000006</v>
      </c>
      <c r="S13" s="62">
        <f t="shared" si="7"/>
        <v>7</v>
      </c>
    </row>
    <row r="14" spans="1:20" x14ac:dyDescent="0.3">
      <c r="A14" s="58" t="s">
        <v>1488</v>
      </c>
      <c r="B14" s="59">
        <f>VLOOKUP($A14,'Return Data'!$B$7:$R$2292,3,0)</f>
        <v>44944</v>
      </c>
      <c r="C14" s="60">
        <f>VLOOKUP($A14,'Return Data'!$B$7:$R$2292,4,0)</f>
        <v>70.850999999999999</v>
      </c>
      <c r="D14" s="60">
        <f>VLOOKUP($A14,'Return Data'!$B$7:$R$2292,10,0)</f>
        <v>8.0703999999999994</v>
      </c>
      <c r="E14" s="61">
        <f t="shared" si="0"/>
        <v>4</v>
      </c>
      <c r="F14" s="60">
        <f>VLOOKUP($A14,'Return Data'!$B$7:$R$2292,11,0)</f>
        <v>10.180999999999999</v>
      </c>
      <c r="G14" s="61">
        <f t="shared" si="1"/>
        <v>4</v>
      </c>
      <c r="H14" s="60">
        <f>VLOOKUP($A14,'Return Data'!$B$7:$R$2292,12,0)</f>
        <v>5.6288999999999998</v>
      </c>
      <c r="I14" s="61">
        <f t="shared" si="2"/>
        <v>6</v>
      </c>
      <c r="J14" s="60">
        <f>VLOOKUP($A14,'Return Data'!$B$7:$R$2292,13,0)</f>
        <v>3.2311999999999999</v>
      </c>
      <c r="K14" s="61">
        <f t="shared" si="3"/>
        <v>9</v>
      </c>
      <c r="L14" s="60">
        <f>VLOOKUP($A14,'Return Data'!$B$7:$R$2292,17,0)</f>
        <v>5.7382</v>
      </c>
      <c r="M14" s="61">
        <f t="shared" si="4"/>
        <v>12</v>
      </c>
      <c r="N14" s="60">
        <f>VLOOKUP($A14,'Return Data'!$B$7:$R$2292,14,0)</f>
        <v>6.1006999999999998</v>
      </c>
      <c r="O14" s="61">
        <f t="shared" si="5"/>
        <v>13</v>
      </c>
      <c r="P14" s="60">
        <f>VLOOKUP($A14,'Return Data'!$B$7:$R$2292,15,0)</f>
        <v>5.9622000000000002</v>
      </c>
      <c r="Q14" s="61">
        <f t="shared" si="6"/>
        <v>8</v>
      </c>
      <c r="R14" s="60">
        <f>VLOOKUP($A14,'Return Data'!$B$7:$R$2292,16,0)</f>
        <v>9.1684000000000001</v>
      </c>
      <c r="S14" s="62">
        <f t="shared" si="7"/>
        <v>5</v>
      </c>
    </row>
    <row r="15" spans="1:20" x14ac:dyDescent="0.3">
      <c r="A15" s="58" t="s">
        <v>1490</v>
      </c>
      <c r="B15" s="59">
        <f>VLOOKUP($A15,'Return Data'!$B$7:$R$2292,3,0)</f>
        <v>44944</v>
      </c>
      <c r="C15" s="60">
        <f>VLOOKUP($A15,'Return Data'!$B$7:$R$2292,4,0)</f>
        <v>63.217700000000001</v>
      </c>
      <c r="D15" s="60">
        <f>VLOOKUP($A15,'Return Data'!$B$7:$R$2292,10,0)</f>
        <v>12.2287</v>
      </c>
      <c r="E15" s="61">
        <f t="shared" si="0"/>
        <v>1</v>
      </c>
      <c r="F15" s="60">
        <f>VLOOKUP($A15,'Return Data'!$B$7:$R$2292,11,0)</f>
        <v>12.795299999999999</v>
      </c>
      <c r="G15" s="61">
        <f t="shared" si="1"/>
        <v>1</v>
      </c>
      <c r="H15" s="60">
        <f>VLOOKUP($A15,'Return Data'!$B$7:$R$2292,12,0)</f>
        <v>7.0938999999999997</v>
      </c>
      <c r="I15" s="61">
        <f t="shared" si="2"/>
        <v>1</v>
      </c>
      <c r="J15" s="60">
        <f>VLOOKUP($A15,'Return Data'!$B$7:$R$2292,13,0)</f>
        <v>5.3139000000000003</v>
      </c>
      <c r="K15" s="61">
        <f t="shared" si="3"/>
        <v>2</v>
      </c>
      <c r="L15" s="60">
        <f>VLOOKUP($A15,'Return Data'!$B$7:$R$2292,17,0)</f>
        <v>9.3781999999999996</v>
      </c>
      <c r="M15" s="61">
        <f t="shared" si="4"/>
        <v>2</v>
      </c>
      <c r="N15" s="60">
        <f>VLOOKUP($A15,'Return Data'!$B$7:$R$2292,14,0)</f>
        <v>9.6224000000000007</v>
      </c>
      <c r="O15" s="61">
        <f t="shared" si="5"/>
        <v>4</v>
      </c>
      <c r="P15" s="60">
        <f>VLOOKUP($A15,'Return Data'!$B$7:$R$2292,15,0)</f>
        <v>7.3640999999999996</v>
      </c>
      <c r="Q15" s="61">
        <f t="shared" si="6"/>
        <v>5</v>
      </c>
      <c r="R15" s="60">
        <f>VLOOKUP($A15,'Return Data'!$B$7:$R$2292,16,0)</f>
        <v>10.1488</v>
      </c>
      <c r="S15" s="62">
        <f t="shared" si="7"/>
        <v>1</v>
      </c>
    </row>
    <row r="16" spans="1:20" x14ac:dyDescent="0.3">
      <c r="A16" t="s">
        <v>2017</v>
      </c>
      <c r="B16" s="59">
        <f>VLOOKUP($A16,'Return Data'!$B$7:$R$2292,3,0)</f>
        <v>44944</v>
      </c>
      <c r="C16" s="60">
        <f>VLOOKUP($A16,'Return Data'!$B$7:$R$2292,4,0)</f>
        <v>46.657400000000003</v>
      </c>
      <c r="D16" s="60">
        <f>VLOOKUP($A16,'Return Data'!$B$7:$R$2292,10,0)</f>
        <v>6.2664999999999997</v>
      </c>
      <c r="E16" s="61">
        <f t="shared" si="0"/>
        <v>13</v>
      </c>
      <c r="F16" s="60">
        <f>VLOOKUP($A16,'Return Data'!$B$7:$R$2292,11,0)</f>
        <v>7.2911000000000001</v>
      </c>
      <c r="G16" s="61">
        <f t="shared" si="1"/>
        <v>15</v>
      </c>
      <c r="H16" s="60">
        <f>VLOOKUP($A16,'Return Data'!$B$7:$R$2292,12,0)</f>
        <v>2.8892000000000002</v>
      </c>
      <c r="I16" s="61">
        <f t="shared" si="2"/>
        <v>16</v>
      </c>
      <c r="J16" s="60">
        <f>VLOOKUP($A16,'Return Data'!$B$7:$R$2292,13,0)</f>
        <v>8.9200000000000002E-2</v>
      </c>
      <c r="K16" s="61">
        <f t="shared" si="3"/>
        <v>16</v>
      </c>
      <c r="L16" s="60">
        <f>VLOOKUP($A16,'Return Data'!$B$7:$R$2292,17,0)</f>
        <v>4.3478000000000003</v>
      </c>
      <c r="M16" s="61">
        <f t="shared" si="4"/>
        <v>14</v>
      </c>
      <c r="N16" s="60">
        <f>VLOOKUP($A16,'Return Data'!$B$7:$R$2292,14,0)</f>
        <v>6.1939000000000002</v>
      </c>
      <c r="O16" s="61">
        <f t="shared" si="5"/>
        <v>12</v>
      </c>
      <c r="P16" s="60">
        <f>VLOOKUP($A16,'Return Data'!$B$7:$R$2292,15,0)</f>
        <v>5.6234999999999999</v>
      </c>
      <c r="Q16" s="61">
        <f t="shared" si="6"/>
        <v>13</v>
      </c>
      <c r="R16" s="60">
        <f>VLOOKUP($A16,'Return Data'!$B$7:$R$2292,16,0)</f>
        <v>8.4849999999999994</v>
      </c>
      <c r="S16" s="62">
        <f t="shared" si="7"/>
        <v>6</v>
      </c>
    </row>
    <row r="17" spans="1:19" x14ac:dyDescent="0.3">
      <c r="A17" s="58" t="s">
        <v>1491</v>
      </c>
      <c r="B17" s="59">
        <f>VLOOKUP($A17,'Return Data'!$B$7:$R$2292,3,0)</f>
        <v>44944</v>
      </c>
      <c r="C17" s="60">
        <f>VLOOKUP($A17,'Return Data'!$B$7:$R$2292,4,0)</f>
        <v>58.396799999999999</v>
      </c>
      <c r="D17" s="60">
        <f>VLOOKUP($A17,'Return Data'!$B$7:$R$2292,10,0)</f>
        <v>7.3882000000000003</v>
      </c>
      <c r="E17" s="61">
        <f t="shared" si="0"/>
        <v>7</v>
      </c>
      <c r="F17" s="60">
        <f>VLOOKUP($A17,'Return Data'!$B$7:$R$2292,11,0)</f>
        <v>9.4062999999999999</v>
      </c>
      <c r="G17" s="61">
        <f t="shared" si="1"/>
        <v>6</v>
      </c>
      <c r="H17" s="60">
        <f>VLOOKUP($A17,'Return Data'!$B$7:$R$2292,12,0)</f>
        <v>6.0655999999999999</v>
      </c>
      <c r="I17" s="61">
        <f t="shared" si="2"/>
        <v>4</v>
      </c>
      <c r="J17" s="60">
        <f>VLOOKUP($A17,'Return Data'!$B$7:$R$2292,13,0)</f>
        <v>4.1368</v>
      </c>
      <c r="K17" s="61">
        <f t="shared" si="3"/>
        <v>5</v>
      </c>
      <c r="L17" s="60">
        <f>VLOOKUP($A17,'Return Data'!$B$7:$R$2292,17,0)</f>
        <v>7.5052000000000003</v>
      </c>
      <c r="M17" s="61">
        <f t="shared" si="4"/>
        <v>8</v>
      </c>
      <c r="N17" s="60">
        <f>VLOOKUP($A17,'Return Data'!$B$7:$R$2292,14,0)</f>
        <v>8.5533000000000001</v>
      </c>
      <c r="O17" s="61">
        <f t="shared" si="5"/>
        <v>7</v>
      </c>
      <c r="P17" s="60">
        <f>VLOOKUP($A17,'Return Data'!$B$7:$R$2292,15,0)</f>
        <v>8.1138999999999992</v>
      </c>
      <c r="Q17" s="61">
        <f t="shared" si="6"/>
        <v>2</v>
      </c>
      <c r="R17" s="60">
        <f>VLOOKUP($A17,'Return Data'!$B$7:$R$2292,16,0)</f>
        <v>9.8322000000000003</v>
      </c>
      <c r="S17" s="62">
        <f t="shared" si="7"/>
        <v>2</v>
      </c>
    </row>
    <row r="18" spans="1:19" x14ac:dyDescent="0.3">
      <c r="A18" s="58" t="s">
        <v>1492</v>
      </c>
      <c r="B18" s="59">
        <f>VLOOKUP($A18,'Return Data'!$B$7:$R$2292,3,0)</f>
        <v>44944</v>
      </c>
      <c r="C18" s="60">
        <f>VLOOKUP($A18,'Return Data'!$B$7:$R$2292,4,0)</f>
        <v>26.038599999999999</v>
      </c>
      <c r="D18" s="60">
        <f>VLOOKUP($A18,'Return Data'!$B$7:$R$2292,10,0)</f>
        <v>2.2987000000000002</v>
      </c>
      <c r="E18" s="61">
        <f t="shared" si="0"/>
        <v>17</v>
      </c>
      <c r="F18" s="60">
        <f>VLOOKUP($A18,'Return Data'!$B$7:$R$2292,11,0)</f>
        <v>4.7713999999999999</v>
      </c>
      <c r="G18" s="61">
        <f t="shared" si="1"/>
        <v>18</v>
      </c>
      <c r="H18" s="60">
        <f>VLOOKUP($A18,'Return Data'!$B$7:$R$2292,12,0)</f>
        <v>1.3859999999999999</v>
      </c>
      <c r="I18" s="61">
        <f t="shared" si="2"/>
        <v>18</v>
      </c>
      <c r="J18" s="60">
        <f>VLOOKUP($A18,'Return Data'!$B$7:$R$2292,13,0)</f>
        <v>-0.80679999999999996</v>
      </c>
      <c r="K18" s="61">
        <f t="shared" si="3"/>
        <v>20</v>
      </c>
      <c r="L18" s="60">
        <f>VLOOKUP($A18,'Return Data'!$B$7:$R$2292,17,0)</f>
        <v>2.9714</v>
      </c>
      <c r="M18" s="61">
        <f t="shared" si="4"/>
        <v>18</v>
      </c>
      <c r="N18" s="60">
        <f>VLOOKUP($A18,'Return Data'!$B$7:$R$2292,14,0)</f>
        <v>4.5895000000000001</v>
      </c>
      <c r="O18" s="61">
        <f t="shared" si="5"/>
        <v>16</v>
      </c>
      <c r="P18" s="60">
        <f>VLOOKUP($A18,'Return Data'!$B$7:$R$2292,15,0)</f>
        <v>4.7511999999999999</v>
      </c>
      <c r="Q18" s="61">
        <f t="shared" si="6"/>
        <v>16</v>
      </c>
      <c r="R18" s="60">
        <f>VLOOKUP($A18,'Return Data'!$B$7:$R$2292,16,0)</f>
        <v>7.6981000000000002</v>
      </c>
      <c r="S18" s="62">
        <f t="shared" si="7"/>
        <v>14</v>
      </c>
    </row>
    <row r="19" spans="1:19" x14ac:dyDescent="0.3">
      <c r="A19" s="58" t="s">
        <v>1494</v>
      </c>
      <c r="B19" s="59">
        <f>VLOOKUP($A19,'Return Data'!$B$7:$R$2292,3,0)</f>
        <v>44944</v>
      </c>
      <c r="C19" s="60">
        <f>VLOOKUP($A19,'Return Data'!$B$7:$R$2292,4,0)</f>
        <v>44.751199999999997</v>
      </c>
      <c r="D19" s="60">
        <f>VLOOKUP($A19,'Return Data'!$B$7:$R$2292,10,0)</f>
        <v>7.2904</v>
      </c>
      <c r="E19" s="61">
        <f t="shared" si="0"/>
        <v>8</v>
      </c>
      <c r="F19" s="60">
        <f>VLOOKUP($A19,'Return Data'!$B$7:$R$2292,11,0)</f>
        <v>11.0085</v>
      </c>
      <c r="G19" s="61">
        <f t="shared" si="1"/>
        <v>2</v>
      </c>
      <c r="H19" s="60">
        <f>VLOOKUP($A19,'Return Data'!$B$7:$R$2292,12,0)</f>
        <v>6.2789000000000001</v>
      </c>
      <c r="I19" s="61">
        <f t="shared" si="2"/>
        <v>3</v>
      </c>
      <c r="J19" s="60">
        <f>VLOOKUP($A19,'Return Data'!$B$7:$R$2292,13,0)</f>
        <v>3.5979000000000001</v>
      </c>
      <c r="K19" s="61">
        <f t="shared" si="3"/>
        <v>7</v>
      </c>
      <c r="L19" s="60">
        <f>VLOOKUP($A19,'Return Data'!$B$7:$R$2292,17,0)</f>
        <v>8.3198000000000008</v>
      </c>
      <c r="M19" s="61">
        <f t="shared" si="4"/>
        <v>5</v>
      </c>
      <c r="N19" s="60">
        <f>VLOOKUP($A19,'Return Data'!$B$7:$R$2292,14,0)</f>
        <v>10.2248</v>
      </c>
      <c r="O19" s="61">
        <f t="shared" si="5"/>
        <v>3</v>
      </c>
      <c r="P19" s="60">
        <f>VLOOKUP($A19,'Return Data'!$B$7:$R$2292,15,0)</f>
        <v>8.3613999999999997</v>
      </c>
      <c r="Q19" s="61">
        <f t="shared" si="6"/>
        <v>1</v>
      </c>
      <c r="R19" s="60">
        <f>VLOOKUP($A19,'Return Data'!$B$7:$R$2292,16,0)</f>
        <v>8.1428999999999991</v>
      </c>
      <c r="S19" s="62">
        <f t="shared" si="7"/>
        <v>11</v>
      </c>
    </row>
    <row r="20" spans="1:19" x14ac:dyDescent="0.3">
      <c r="A20" s="58" t="s">
        <v>1495</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17</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44944</v>
      </c>
      <c r="C21" s="60">
        <f>VLOOKUP($A21,'Return Data'!$B$7:$R$2292,4,0)</f>
        <v>68.773600000000002</v>
      </c>
      <c r="D21" s="60">
        <f>VLOOKUP($A21,'Return Data'!$B$7:$R$2292,10,0)</f>
        <v>5.7731000000000003</v>
      </c>
      <c r="E21" s="61">
        <f t="shared" si="0"/>
        <v>14</v>
      </c>
      <c r="F21" s="60">
        <f>VLOOKUP($A21,'Return Data'!$B$7:$R$2292,11,0)</f>
        <v>6.5374999999999996</v>
      </c>
      <c r="G21" s="61">
        <f t="shared" si="1"/>
        <v>16</v>
      </c>
      <c r="H21" s="60">
        <f>VLOOKUP($A21,'Return Data'!$B$7:$R$2292,12,0)</f>
        <v>3.8919999999999999</v>
      </c>
      <c r="I21" s="61">
        <f t="shared" si="2"/>
        <v>12</v>
      </c>
      <c r="J21" s="60">
        <f>VLOOKUP($A21,'Return Data'!$B$7:$R$2292,13,0)</f>
        <v>0.7</v>
      </c>
      <c r="K21" s="61">
        <f t="shared" si="3"/>
        <v>15</v>
      </c>
      <c r="L21" s="60">
        <f>VLOOKUP($A21,'Return Data'!$B$7:$R$2292,17,0)</f>
        <v>4.2220000000000004</v>
      </c>
      <c r="M21" s="61">
        <f t="shared" si="4"/>
        <v>15</v>
      </c>
      <c r="N21" s="60">
        <f>VLOOKUP($A21,'Return Data'!$B$7:$R$2292,14,0)</f>
        <v>5.9504999999999999</v>
      </c>
      <c r="O21" s="61">
        <f t="shared" si="5"/>
        <v>14</v>
      </c>
      <c r="P21" s="60">
        <f>VLOOKUP($A21,'Return Data'!$B$7:$R$2292,15,0)</f>
        <v>5.6561000000000003</v>
      </c>
      <c r="Q21" s="61">
        <f t="shared" si="6"/>
        <v>12</v>
      </c>
      <c r="R21" s="60">
        <f>VLOOKUP($A21,'Return Data'!$B$7:$R$2292,16,0)</f>
        <v>8.0798000000000005</v>
      </c>
      <c r="S21" s="62">
        <f t="shared" si="7"/>
        <v>12</v>
      </c>
    </row>
    <row r="22" spans="1:19" x14ac:dyDescent="0.3">
      <c r="A22" s="58" t="s">
        <v>1816</v>
      </c>
      <c r="B22" s="59">
        <f>VLOOKUP($A22,'Return Data'!$B$7:$R$2292,3,0)</f>
        <v>44944</v>
      </c>
      <c r="C22" s="60">
        <f>VLOOKUP($A22,'Return Data'!$B$7:$R$2292,4,0)</f>
        <v>22.775700000000001</v>
      </c>
      <c r="D22" s="60">
        <f>VLOOKUP($A22,'Return Data'!$B$7:$R$2292,10,0)</f>
        <v>4.8525</v>
      </c>
      <c r="E22" s="61">
        <f t="shared" si="0"/>
        <v>16</v>
      </c>
      <c r="F22" s="60">
        <f>VLOOKUP($A22,'Return Data'!$B$7:$R$2292,11,0)</f>
        <v>7.6883999999999997</v>
      </c>
      <c r="G22" s="61">
        <f t="shared" si="1"/>
        <v>13</v>
      </c>
      <c r="H22" s="60">
        <f>VLOOKUP($A22,'Return Data'!$B$7:$R$2292,12,0)</f>
        <v>3.8227000000000002</v>
      </c>
      <c r="I22" s="61">
        <f t="shared" si="2"/>
        <v>15</v>
      </c>
      <c r="J22" s="60">
        <f>VLOOKUP($A22,'Return Data'!$B$7:$R$2292,13,0)</f>
        <v>1.9453</v>
      </c>
      <c r="K22" s="61">
        <f t="shared" si="3"/>
        <v>13</v>
      </c>
      <c r="L22" s="60">
        <f>VLOOKUP($A22,'Return Data'!$B$7:$R$2292,17,0)</f>
        <v>4.0967000000000002</v>
      </c>
      <c r="M22" s="61">
        <f t="shared" si="4"/>
        <v>17</v>
      </c>
      <c r="N22" s="60">
        <f>VLOOKUP($A22,'Return Data'!$B$7:$R$2292,14,0)</f>
        <v>4.3587999999999996</v>
      </c>
      <c r="O22" s="61">
        <f t="shared" si="5"/>
        <v>17</v>
      </c>
      <c r="P22" s="60">
        <f>VLOOKUP($A22,'Return Data'!$B$7:$R$2292,15,0)</f>
        <v>4.7873999999999999</v>
      </c>
      <c r="Q22" s="61">
        <f t="shared" si="6"/>
        <v>15</v>
      </c>
      <c r="R22" s="60">
        <f>VLOOKUP($A22,'Return Data'!$B$7:$R$2292,16,0)</f>
        <v>6.8164999999999996</v>
      </c>
      <c r="S22" s="62">
        <f t="shared" si="7"/>
        <v>18</v>
      </c>
    </row>
    <row r="23" spans="1:19" x14ac:dyDescent="0.3">
      <c r="A23" s="58" t="s">
        <v>1497</v>
      </c>
      <c r="B23" s="59">
        <f>VLOOKUP($A23,'Return Data'!$B$7:$R$2292,3,0)</f>
        <v>44944</v>
      </c>
      <c r="C23" s="60">
        <f>VLOOKUP($A23,'Return Data'!$B$7:$R$2292,4,0)</f>
        <v>46.345799999999997</v>
      </c>
      <c r="D23" s="60">
        <f>VLOOKUP($A23,'Return Data'!$B$7:$R$2292,10,0)</f>
        <v>7.5705</v>
      </c>
      <c r="E23" s="61">
        <f t="shared" si="0"/>
        <v>6</v>
      </c>
      <c r="F23" s="60">
        <f>VLOOKUP($A23,'Return Data'!$B$7:$R$2292,11,0)</f>
        <v>8.1812000000000005</v>
      </c>
      <c r="G23" s="61">
        <f t="shared" si="1"/>
        <v>10</v>
      </c>
      <c r="H23" s="60">
        <f>VLOOKUP($A23,'Return Data'!$B$7:$R$2292,12,0)</f>
        <v>5.6574</v>
      </c>
      <c r="I23" s="61">
        <f t="shared" si="2"/>
        <v>5</v>
      </c>
      <c r="J23" s="60">
        <f>VLOOKUP($A23,'Return Data'!$B$7:$R$2292,13,0)</f>
        <v>4.3822000000000001</v>
      </c>
      <c r="K23" s="61">
        <f t="shared" si="3"/>
        <v>4</v>
      </c>
      <c r="L23" s="60">
        <f>VLOOKUP($A23,'Return Data'!$B$7:$R$2292,17,0)</f>
        <v>7.3640999999999996</v>
      </c>
      <c r="M23" s="61">
        <f t="shared" si="4"/>
        <v>9</v>
      </c>
      <c r="N23" s="60">
        <f>VLOOKUP($A23,'Return Data'!$B$7:$R$2292,14,0)</f>
        <v>3.0007999999999999</v>
      </c>
      <c r="O23" s="61">
        <f t="shared" si="5"/>
        <v>18</v>
      </c>
      <c r="P23" s="60">
        <f>VLOOKUP($A23,'Return Data'!$B$7:$R$2292,15,0)</f>
        <v>2.3797999999999999</v>
      </c>
      <c r="Q23" s="61">
        <f t="shared" si="6"/>
        <v>18</v>
      </c>
      <c r="R23" s="60">
        <f>VLOOKUP($A23,'Return Data'!$B$7:$R$2292,16,0)</f>
        <v>8.3920999999999992</v>
      </c>
      <c r="S23" s="62">
        <f t="shared" si="7"/>
        <v>8</v>
      </c>
    </row>
    <row r="24" spans="1:19" x14ac:dyDescent="0.3">
      <c r="A24" s="58" t="s">
        <v>1853</v>
      </c>
      <c r="B24" s="59">
        <f>VLOOKUP($A24,'Return Data'!$B$7:$R$2292,3,0)</f>
        <v>44944</v>
      </c>
      <c r="C24" s="60">
        <f>VLOOKUP($A24,'Return Data'!$B$7:$R$2292,4,0)</f>
        <v>56.092799999999997</v>
      </c>
      <c r="D24" s="60">
        <f>VLOOKUP($A24,'Return Data'!$B$7:$R$2292,10,0)</f>
        <v>6.6646000000000001</v>
      </c>
      <c r="E24" s="61">
        <f t="shared" si="0"/>
        <v>11</v>
      </c>
      <c r="F24" s="60">
        <f>VLOOKUP($A24,'Return Data'!$B$7:$R$2292,11,0)</f>
        <v>10.2348</v>
      </c>
      <c r="G24" s="61">
        <f t="shared" si="1"/>
        <v>3</v>
      </c>
      <c r="H24" s="60">
        <f>VLOOKUP($A24,'Return Data'!$B$7:$R$2292,12,0)</f>
        <v>6.5144000000000002</v>
      </c>
      <c r="I24" s="61">
        <f t="shared" si="2"/>
        <v>2</v>
      </c>
      <c r="J24" s="60">
        <f>VLOOKUP($A24,'Return Data'!$B$7:$R$2292,13,0)</f>
        <v>4.0332999999999997</v>
      </c>
      <c r="K24" s="61">
        <f t="shared" si="3"/>
        <v>6</v>
      </c>
      <c r="L24" s="60">
        <f>VLOOKUP($A24,'Return Data'!$B$7:$R$2292,17,0)</f>
        <v>9.0532000000000004</v>
      </c>
      <c r="M24" s="61">
        <f t="shared" si="4"/>
        <v>3</v>
      </c>
      <c r="N24" s="60">
        <f>VLOOKUP($A24,'Return Data'!$B$7:$R$2292,14,0)</f>
        <v>10.4689</v>
      </c>
      <c r="O24" s="61">
        <f t="shared" si="5"/>
        <v>2</v>
      </c>
      <c r="P24" s="60">
        <f>VLOOKUP($A24,'Return Data'!$B$7:$R$2292,15,0)</f>
        <v>7.9564000000000004</v>
      </c>
      <c r="Q24" s="61">
        <f t="shared" si="6"/>
        <v>4</v>
      </c>
      <c r="R24" s="60">
        <f>VLOOKUP($A24,'Return Data'!$B$7:$R$2292,16,0)</f>
        <v>8.2164000000000001</v>
      </c>
      <c r="S24" s="62">
        <f t="shared" si="7"/>
        <v>10</v>
      </c>
    </row>
    <row r="25" spans="1:19" x14ac:dyDescent="0.3">
      <c r="A25" s="58" t="s">
        <v>1499</v>
      </c>
      <c r="B25" s="59">
        <f>VLOOKUP($A25,'Return Data'!$B$7:$R$2292,3,0)</f>
        <v>44944</v>
      </c>
      <c r="C25" s="60">
        <f>VLOOKUP($A25,'Return Data'!$B$7:$R$2292,4,0)</f>
        <v>24.4116</v>
      </c>
      <c r="D25" s="60">
        <f>VLOOKUP($A25,'Return Data'!$B$7:$R$2292,10,0)</f>
        <v>7.7748999999999997</v>
      </c>
      <c r="E25" s="61">
        <f t="shared" si="0"/>
        <v>5</v>
      </c>
      <c r="F25" s="60">
        <f>VLOOKUP($A25,'Return Data'!$B$7:$R$2292,11,0)</f>
        <v>9.3523999999999994</v>
      </c>
      <c r="G25" s="61">
        <f t="shared" si="1"/>
        <v>7</v>
      </c>
      <c r="H25" s="60">
        <f>VLOOKUP($A25,'Return Data'!$B$7:$R$2292,12,0)</f>
        <v>5.1586999999999996</v>
      </c>
      <c r="I25" s="61">
        <f t="shared" si="2"/>
        <v>8</v>
      </c>
      <c r="J25" s="60">
        <f>VLOOKUP($A25,'Return Data'!$B$7:$R$2292,13,0)</f>
        <v>2.4247000000000001</v>
      </c>
      <c r="K25" s="61">
        <f t="shared" si="3"/>
        <v>11</v>
      </c>
      <c r="L25" s="60">
        <f>VLOOKUP($A25,'Return Data'!$B$7:$R$2292,17,0)</f>
        <v>8.2231000000000005</v>
      </c>
      <c r="M25" s="61">
        <f t="shared" si="4"/>
        <v>6</v>
      </c>
      <c r="N25" s="60">
        <f>VLOOKUP($A25,'Return Data'!$B$7:$R$2292,14,0)</f>
        <v>7.9020999999999999</v>
      </c>
      <c r="O25" s="61">
        <f t="shared" si="5"/>
        <v>9</v>
      </c>
      <c r="P25" s="60">
        <f>VLOOKUP($A25,'Return Data'!$B$7:$R$2292,15,0)</f>
        <v>4.9118000000000004</v>
      </c>
      <c r="Q25" s="61">
        <f t="shared" si="6"/>
        <v>14</v>
      </c>
      <c r="R25" s="60">
        <f>VLOOKUP($A25,'Return Data'!$B$7:$R$2292,16,0)</f>
        <v>7.1783000000000001</v>
      </c>
      <c r="S25" s="62">
        <f t="shared" si="7"/>
        <v>17</v>
      </c>
    </row>
    <row r="26" spans="1:19" x14ac:dyDescent="0.3">
      <c r="A26" s="58" t="s">
        <v>1500</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17</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44944</v>
      </c>
      <c r="C27" s="60">
        <f>VLOOKUP($A27,'Return Data'!$B$7:$R$2292,4,0)</f>
        <v>53.692900000000002</v>
      </c>
      <c r="D27" s="60">
        <f>VLOOKUP($A27,'Return Data'!$B$7:$R$2292,10,0)</f>
        <v>8.2910000000000004</v>
      </c>
      <c r="E27" s="61">
        <f t="shared" si="0"/>
        <v>3</v>
      </c>
      <c r="F27" s="60">
        <f>VLOOKUP($A27,'Return Data'!$B$7:$R$2292,11,0)</f>
        <v>9.7711000000000006</v>
      </c>
      <c r="G27" s="61">
        <f t="shared" si="1"/>
        <v>5</v>
      </c>
      <c r="H27" s="60">
        <f>VLOOKUP($A27,'Return Data'!$B$7:$R$2292,12,0)</f>
        <v>5.3461999999999996</v>
      </c>
      <c r="I27" s="61">
        <f t="shared" si="2"/>
        <v>7</v>
      </c>
      <c r="J27" s="60">
        <f>VLOOKUP($A27,'Return Data'!$B$7:$R$2292,13,0)</f>
        <v>3.0059999999999998</v>
      </c>
      <c r="K27" s="61">
        <f t="shared" si="3"/>
        <v>10</v>
      </c>
      <c r="L27" s="60">
        <f>VLOOKUP($A27,'Return Data'!$B$7:$R$2292,17,0)</f>
        <v>8.1768999999999998</v>
      </c>
      <c r="M27" s="61">
        <f>RANK(L27,L$8:L$27,0)</f>
        <v>7</v>
      </c>
      <c r="N27" s="60">
        <f>VLOOKUP($A27,'Return Data'!$B$7:$R$2292,14,0)</f>
        <v>9.4863</v>
      </c>
      <c r="O27" s="61">
        <f>RANK(N27,N$8:N$27,0)</f>
        <v>5</v>
      </c>
      <c r="P27" s="60">
        <f>VLOOKUP($A27,'Return Data'!$B$7:$R$2292,15,0)</f>
        <v>6.4584999999999999</v>
      </c>
      <c r="Q27" s="61">
        <f>RANK(P27,P$8:P$27,0)</f>
        <v>6</v>
      </c>
      <c r="R27" s="60">
        <f>VLOOKUP($A27,'Return Data'!$B$7:$R$2292,16,0)</f>
        <v>9.1960999999999995</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6.0816100000000004</v>
      </c>
      <c r="E29" s="69"/>
      <c r="F29" s="70">
        <f>AVERAGE(F8:F27)</f>
        <v>7.6978549999999988</v>
      </c>
      <c r="G29" s="69"/>
      <c r="H29" s="70">
        <f>AVERAGE(H8:H27)</f>
        <v>4.1012749999999993</v>
      </c>
      <c r="I29" s="69"/>
      <c r="J29" s="70">
        <f>AVERAGE(J8:J27)</f>
        <v>3.1609799999999999</v>
      </c>
      <c r="K29" s="69"/>
      <c r="L29" s="70">
        <f>AVERAGE(L8:L27)</f>
        <v>6.22478</v>
      </c>
      <c r="M29" s="69"/>
      <c r="N29" s="70">
        <f>AVERAGE(N8:N27)</f>
        <v>6.8956850000000003</v>
      </c>
      <c r="O29" s="69"/>
      <c r="P29" s="70">
        <f>AVERAGE(P8:P27)</f>
        <v>5.4142450000000002</v>
      </c>
      <c r="Q29" s="69"/>
      <c r="R29" s="70">
        <f>AVERAGE(R8:R27)</f>
        <v>7.4929700000000015</v>
      </c>
      <c r="S29" s="71"/>
    </row>
    <row r="30" spans="1:19" x14ac:dyDescent="0.3">
      <c r="A30" s="68" t="s">
        <v>28</v>
      </c>
      <c r="B30" s="69"/>
      <c r="C30" s="69"/>
      <c r="D30" s="70">
        <f>MIN(D8:D27)</f>
        <v>0</v>
      </c>
      <c r="E30" s="69"/>
      <c r="F30" s="70">
        <f>MIN(F8:F27)</f>
        <v>0</v>
      </c>
      <c r="G30" s="69"/>
      <c r="H30" s="70">
        <f>MIN(H8:H27)</f>
        <v>0</v>
      </c>
      <c r="I30" s="69"/>
      <c r="J30" s="70">
        <f>MIN(J8:J27)</f>
        <v>-0.80679999999999996</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12.2287</v>
      </c>
      <c r="E31" s="73"/>
      <c r="F31" s="74">
        <f>MAX(F8:F27)</f>
        <v>12.795299999999999</v>
      </c>
      <c r="G31" s="73"/>
      <c r="H31" s="74">
        <f>MAX(H8:H27)</f>
        <v>7.0938999999999997</v>
      </c>
      <c r="I31" s="73"/>
      <c r="J31" s="74">
        <f>MAX(J8:J27)</f>
        <v>19.829499999999999</v>
      </c>
      <c r="K31" s="73"/>
      <c r="L31" s="74">
        <f>MAX(L8:L27)</f>
        <v>14.8043</v>
      </c>
      <c r="M31" s="73"/>
      <c r="N31" s="74">
        <f>MAX(N8:N27)</f>
        <v>13.503</v>
      </c>
      <c r="O31" s="73"/>
      <c r="P31" s="74">
        <f>MAX(P8:P27)</f>
        <v>8.3613999999999997</v>
      </c>
      <c r="Q31" s="73"/>
      <c r="R31" s="74">
        <f>MAX(R8:R27)</f>
        <v>10.1488</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44944</v>
      </c>
      <c r="C8" s="60">
        <f>VLOOKUP($A8,'Return Data'!$B$7:$R$2292,4,0)</f>
        <v>18.97</v>
      </c>
      <c r="D8" s="60">
        <f>VLOOKUP($A8,'Return Data'!$B$7:$R$2292,10,0)</f>
        <v>1.1733</v>
      </c>
      <c r="E8" s="61">
        <f t="shared" ref="E8" si="0">RANK(D8,D$8:D$30,0)</f>
        <v>20</v>
      </c>
      <c r="F8" s="60">
        <f>VLOOKUP($A8,'Return Data'!$B$7:$R$2292,11,0)</f>
        <v>5.0388000000000002</v>
      </c>
      <c r="G8" s="61">
        <f t="shared" ref="G8" si="1">RANK(F8,F$8:F$30,0)</f>
        <v>14</v>
      </c>
      <c r="H8" s="60">
        <f>VLOOKUP($A8,'Return Data'!$B$7:$R$2292,12,0)</f>
        <v>1.9892000000000001</v>
      </c>
      <c r="I8" s="61">
        <f t="shared" ref="I8" si="2">RANK(H8,H$8:H$30,0)</f>
        <v>19</v>
      </c>
      <c r="J8" s="60">
        <f>VLOOKUP($A8,'Return Data'!$B$7:$R$2292,13,0)</f>
        <v>-1.4544999999999999</v>
      </c>
      <c r="K8" s="61">
        <f t="shared" ref="K8" si="3">RANK(J8,J$8:J$30,0)</f>
        <v>23</v>
      </c>
      <c r="L8" s="60">
        <f>VLOOKUP($A8,'Return Data'!$B$7:$R$2292,17,0)</f>
        <v>6.5799000000000003</v>
      </c>
      <c r="M8" s="61">
        <f t="shared" ref="M8" si="4">RANK(L8,L$8:L$30,0)</f>
        <v>19</v>
      </c>
      <c r="N8" s="60">
        <f>VLOOKUP($A8,'Return Data'!$B$7:$R$2292,14,0)</f>
        <v>8.0541</v>
      </c>
      <c r="O8" s="61">
        <f>RANK(N8,N$8:N$30,0)</f>
        <v>15</v>
      </c>
      <c r="P8" s="60">
        <f>VLOOKUP($A8,'Return Data'!$B$7:$R$2292,15,0)</f>
        <v>6.7687999999999997</v>
      </c>
      <c r="Q8" s="61">
        <f>RANK(P8,P$8:P$30,0)</f>
        <v>15</v>
      </c>
      <c r="R8" s="60">
        <f>VLOOKUP($A8,'Return Data'!$B$7:$R$2292,16,0)</f>
        <v>8.1780000000000008</v>
      </c>
      <c r="S8" s="62">
        <f t="shared" ref="S8" si="5">RANK(R8,R$8:R$30,0)</f>
        <v>16</v>
      </c>
    </row>
    <row r="9" spans="1:20" x14ac:dyDescent="0.3">
      <c r="A9" s="58" t="s">
        <v>1507</v>
      </c>
      <c r="B9" s="59">
        <f>VLOOKUP($A9,'Return Data'!$B$7:$R$2292,3,0)</f>
        <v>44944</v>
      </c>
      <c r="C9" s="60">
        <f>VLOOKUP($A9,'Return Data'!$B$7:$R$2292,4,0)</f>
        <v>18.62</v>
      </c>
      <c r="D9" s="60">
        <f>VLOOKUP($A9,'Return Data'!$B$7:$R$2292,10,0)</f>
        <v>1.3609</v>
      </c>
      <c r="E9" s="61">
        <f t="shared" ref="E9:E30" si="6">RANK(D9,D$8:D$30,0)</f>
        <v>18</v>
      </c>
      <c r="F9" s="60">
        <f>VLOOKUP($A9,'Return Data'!$B$7:$R$2292,11,0)</f>
        <v>5.3762999999999996</v>
      </c>
      <c r="G9" s="61">
        <f t="shared" ref="G9:G30" si="7">RANK(F9,F$8:F$30,0)</f>
        <v>10</v>
      </c>
      <c r="H9" s="60">
        <f>VLOOKUP($A9,'Return Data'!$B$7:$R$2292,12,0)</f>
        <v>3.9062999999999999</v>
      </c>
      <c r="I9" s="61">
        <f t="shared" ref="I9:I30" si="8">RANK(H9,H$8:H$30,0)</f>
        <v>13</v>
      </c>
      <c r="J9" s="60">
        <f>VLOOKUP($A9,'Return Data'!$B$7:$R$2292,13,0)</f>
        <v>-0.10730000000000001</v>
      </c>
      <c r="K9" s="61">
        <f t="shared" ref="K9:K30" si="9">RANK(J9,J$8:J$30,0)</f>
        <v>21</v>
      </c>
      <c r="L9" s="60">
        <f>VLOOKUP($A9,'Return Data'!$B$7:$R$2292,17,0)</f>
        <v>7.8434999999999997</v>
      </c>
      <c r="M9" s="61">
        <f t="shared" ref="M9:M30" si="10">RANK(L9,L$8:L$30,0)</f>
        <v>14</v>
      </c>
      <c r="N9" s="60">
        <f>VLOOKUP($A9,'Return Data'!$B$7:$R$2292,14,0)</f>
        <v>9.0790000000000006</v>
      </c>
      <c r="O9" s="61">
        <f t="shared" ref="O9:O30" si="11">RANK(N9,N$8:N$30,0)</f>
        <v>12</v>
      </c>
      <c r="P9" s="60">
        <f>VLOOKUP($A9,'Return Data'!$B$7:$R$2292,15,0)</f>
        <v>8.8010000000000002</v>
      </c>
      <c r="Q9" s="61">
        <f t="shared" ref="Q9:Q28" si="12">RANK(P9,P$8:P$30,0)</f>
        <v>4</v>
      </c>
      <c r="R9" s="60">
        <f>VLOOKUP($A9,'Return Data'!$B$7:$R$2292,16,0)</f>
        <v>8.7199000000000009</v>
      </c>
      <c r="S9" s="62">
        <f t="shared" ref="S9:S30" si="13">RANK(R9,R$8:R$30,0)</f>
        <v>11</v>
      </c>
    </row>
    <row r="10" spans="1:20" x14ac:dyDescent="0.3">
      <c r="A10" s="58" t="s">
        <v>1915</v>
      </c>
      <c r="B10" s="59">
        <f>VLOOKUP($A10,'Return Data'!$B$7:$R$2292,3,0)</f>
        <v>44944</v>
      </c>
      <c r="C10" s="60">
        <f>VLOOKUP($A10,'Return Data'!$B$7:$R$2292,4,0)</f>
        <v>13.2525</v>
      </c>
      <c r="D10" s="60">
        <f>VLOOKUP($A10,'Return Data'!$B$7:$R$2292,10,0)</f>
        <v>1.4654</v>
      </c>
      <c r="E10" s="61">
        <f t="shared" si="6"/>
        <v>16</v>
      </c>
      <c r="F10" s="60">
        <f>VLOOKUP($A10,'Return Data'!$B$7:$R$2292,11,0)</f>
        <v>5.8219000000000003</v>
      </c>
      <c r="G10" s="61">
        <f t="shared" si="7"/>
        <v>9</v>
      </c>
      <c r="H10" s="60">
        <f>VLOOKUP($A10,'Return Data'!$B$7:$R$2292,12,0)</f>
        <v>4.8806000000000003</v>
      </c>
      <c r="I10" s="61">
        <f t="shared" si="8"/>
        <v>7</v>
      </c>
      <c r="J10" s="60">
        <f>VLOOKUP($A10,'Return Data'!$B$7:$R$2292,13,0)</f>
        <v>3.2126000000000001</v>
      </c>
      <c r="K10" s="61">
        <f t="shared" si="9"/>
        <v>11</v>
      </c>
      <c r="L10" s="60">
        <f>VLOOKUP($A10,'Return Data'!$B$7:$R$2292,17,0)</f>
        <v>5.9311999999999996</v>
      </c>
      <c r="M10" s="61">
        <f t="shared" si="10"/>
        <v>20</v>
      </c>
      <c r="N10" s="60">
        <f>VLOOKUP($A10,'Return Data'!$B$7:$R$2292,14,0)</f>
        <v>8.1913999999999998</v>
      </c>
      <c r="O10" s="61">
        <f t="shared" si="11"/>
        <v>14</v>
      </c>
      <c r="P10" s="60"/>
      <c r="Q10" s="61"/>
      <c r="R10" s="60">
        <f>VLOOKUP($A10,'Return Data'!$B$7:$R$2292,16,0)</f>
        <v>8.4091000000000005</v>
      </c>
      <c r="S10" s="62">
        <f t="shared" si="13"/>
        <v>13</v>
      </c>
    </row>
    <row r="11" spans="1:20" x14ac:dyDescent="0.3">
      <c r="A11" s="58" t="s">
        <v>1508</v>
      </c>
      <c r="B11" s="59">
        <f>VLOOKUP($A11,'Return Data'!$B$7:$R$2292,3,0)</f>
        <v>44944</v>
      </c>
      <c r="C11" s="60">
        <f>VLOOKUP($A11,'Return Data'!$B$7:$R$2292,4,0)</f>
        <v>18.419</v>
      </c>
      <c r="D11" s="60">
        <f>VLOOKUP($A11,'Return Data'!$B$7:$R$2292,10,0)</f>
        <v>2.2766000000000002</v>
      </c>
      <c r="E11" s="61">
        <f t="shared" si="6"/>
        <v>7</v>
      </c>
      <c r="F11" s="60">
        <f>VLOOKUP($A11,'Return Data'!$B$7:$R$2292,11,0)</f>
        <v>4.8678999999999997</v>
      </c>
      <c r="G11" s="61">
        <f t="shared" si="7"/>
        <v>17</v>
      </c>
      <c r="H11" s="60">
        <f>VLOOKUP($A11,'Return Data'!$B$7:$R$2292,12,0)</f>
        <v>4.6059000000000001</v>
      </c>
      <c r="I11" s="61">
        <f t="shared" si="8"/>
        <v>9</v>
      </c>
      <c r="J11" s="60">
        <f>VLOOKUP($A11,'Return Data'!$B$7:$R$2292,13,0)</f>
        <v>4.5643000000000002</v>
      </c>
      <c r="K11" s="61">
        <f t="shared" si="9"/>
        <v>5</v>
      </c>
      <c r="L11" s="60">
        <f>VLOOKUP($A11,'Return Data'!$B$7:$R$2292,17,0)</f>
        <v>9.5129999999999999</v>
      </c>
      <c r="M11" s="61">
        <f t="shared" si="10"/>
        <v>7</v>
      </c>
      <c r="N11" s="60">
        <f>VLOOKUP($A11,'Return Data'!$B$7:$R$2292,14,0)</f>
        <v>9.4193999999999996</v>
      </c>
      <c r="O11" s="61">
        <f t="shared" si="11"/>
        <v>10</v>
      </c>
      <c r="P11" s="60">
        <f>VLOOKUP($A11,'Return Data'!$B$7:$R$2292,15,0)</f>
        <v>7.7587999999999999</v>
      </c>
      <c r="Q11" s="61">
        <f t="shared" si="12"/>
        <v>8</v>
      </c>
      <c r="R11" s="60">
        <f>VLOOKUP($A11,'Return Data'!$B$7:$R$2292,16,0)</f>
        <v>9.3782999999999994</v>
      </c>
      <c r="S11" s="62">
        <f t="shared" si="13"/>
        <v>4</v>
      </c>
    </row>
    <row r="12" spans="1:20" x14ac:dyDescent="0.3">
      <c r="A12" s="58" t="s">
        <v>1509</v>
      </c>
      <c r="B12" s="59">
        <f>VLOOKUP($A12,'Return Data'!$B$7:$R$2292,3,0)</f>
        <v>44944</v>
      </c>
      <c r="C12" s="60">
        <f>VLOOKUP($A12,'Return Data'!$B$7:$R$2292,4,0)</f>
        <v>20.354099999999999</v>
      </c>
      <c r="D12" s="60">
        <f>VLOOKUP($A12,'Return Data'!$B$7:$R$2292,10,0)</f>
        <v>1.8473999999999999</v>
      </c>
      <c r="E12" s="61">
        <f t="shared" si="6"/>
        <v>12</v>
      </c>
      <c r="F12" s="60">
        <f>VLOOKUP($A12,'Return Data'!$B$7:$R$2292,11,0)</f>
        <v>6.0119999999999996</v>
      </c>
      <c r="G12" s="61">
        <f t="shared" si="7"/>
        <v>8</v>
      </c>
      <c r="H12" s="60">
        <f>VLOOKUP($A12,'Return Data'!$B$7:$R$2292,12,0)</f>
        <v>4.4935999999999998</v>
      </c>
      <c r="I12" s="61">
        <f t="shared" si="8"/>
        <v>10</v>
      </c>
      <c r="J12" s="60">
        <f>VLOOKUP($A12,'Return Data'!$B$7:$R$2292,13,0)</f>
        <v>3.6233</v>
      </c>
      <c r="K12" s="61">
        <f t="shared" si="9"/>
        <v>8</v>
      </c>
      <c r="L12" s="60">
        <f>VLOOKUP($A12,'Return Data'!$B$7:$R$2292,17,0)</f>
        <v>8.4555000000000007</v>
      </c>
      <c r="M12" s="61">
        <f t="shared" si="10"/>
        <v>12</v>
      </c>
      <c r="N12" s="60">
        <f>VLOOKUP($A12,'Return Data'!$B$7:$R$2292,14,0)</f>
        <v>10.266</v>
      </c>
      <c r="O12" s="61">
        <f t="shared" si="11"/>
        <v>7</v>
      </c>
      <c r="P12" s="60">
        <f>VLOOKUP($A12,'Return Data'!$B$7:$R$2292,15,0)</f>
        <v>8.8003999999999998</v>
      </c>
      <c r="Q12" s="61">
        <f t="shared" si="12"/>
        <v>5</v>
      </c>
      <c r="R12" s="60">
        <f>VLOOKUP($A12,'Return Data'!$B$7:$R$2292,16,0)</f>
        <v>8.9723000000000006</v>
      </c>
      <c r="S12" s="62">
        <f t="shared" si="13"/>
        <v>8</v>
      </c>
    </row>
    <row r="13" spans="1:20" x14ac:dyDescent="0.3">
      <c r="A13" s="58" t="s">
        <v>1510</v>
      </c>
      <c r="B13" s="59">
        <f>VLOOKUP($A13,'Return Data'!$B$7:$R$2292,3,0)</f>
        <v>44944</v>
      </c>
      <c r="C13" s="60">
        <f>VLOOKUP($A13,'Return Data'!$B$7:$R$2292,4,0)</f>
        <v>14.1713</v>
      </c>
      <c r="D13" s="60">
        <f>VLOOKUP($A13,'Return Data'!$B$7:$R$2292,10,0)</f>
        <v>1.9797</v>
      </c>
      <c r="E13" s="61">
        <f t="shared" si="6"/>
        <v>9</v>
      </c>
      <c r="F13" s="60">
        <f>VLOOKUP($A13,'Return Data'!$B$7:$R$2292,11,0)</f>
        <v>6.1298000000000004</v>
      </c>
      <c r="G13" s="61">
        <f t="shared" si="7"/>
        <v>7</v>
      </c>
      <c r="H13" s="60">
        <f>VLOOKUP($A13,'Return Data'!$B$7:$R$2292,12,0)</f>
        <v>4.7637999999999998</v>
      </c>
      <c r="I13" s="61">
        <f t="shared" si="8"/>
        <v>8</v>
      </c>
      <c r="J13" s="60">
        <f>VLOOKUP($A13,'Return Data'!$B$7:$R$2292,13,0)</f>
        <v>3.4779</v>
      </c>
      <c r="K13" s="61">
        <f t="shared" si="9"/>
        <v>9</v>
      </c>
      <c r="L13" s="60">
        <f>VLOOKUP($A13,'Return Data'!$B$7:$R$2292,17,0)</f>
        <v>9.1387</v>
      </c>
      <c r="M13" s="61">
        <f t="shared" si="10"/>
        <v>8</v>
      </c>
      <c r="N13" s="60">
        <f>VLOOKUP($A13,'Return Data'!$B$7:$R$2292,14,0)</f>
        <v>9.5380000000000003</v>
      </c>
      <c r="O13" s="61">
        <f t="shared" si="11"/>
        <v>9</v>
      </c>
      <c r="P13" s="60"/>
      <c r="Q13" s="61"/>
      <c r="R13" s="60">
        <f>VLOOKUP($A13,'Return Data'!$B$7:$R$2292,16,0)</f>
        <v>8.2512000000000008</v>
      </c>
      <c r="S13" s="62">
        <f t="shared" si="13"/>
        <v>15</v>
      </c>
    </row>
    <row r="14" spans="1:20" x14ac:dyDescent="0.3">
      <c r="A14" s="58" t="s">
        <v>1511</v>
      </c>
      <c r="B14" s="59">
        <f>VLOOKUP($A14,'Return Data'!$B$7:$R$2292,3,0)</f>
        <v>44944</v>
      </c>
      <c r="C14" s="60">
        <f>VLOOKUP($A14,'Return Data'!$B$7:$R$2292,4,0)</f>
        <v>55.524000000000001</v>
      </c>
      <c r="D14" s="60">
        <f>VLOOKUP($A14,'Return Data'!$B$7:$R$2292,10,0)</f>
        <v>2.5013999999999998</v>
      </c>
      <c r="E14" s="61">
        <f t="shared" si="6"/>
        <v>5</v>
      </c>
      <c r="F14" s="60">
        <f>VLOOKUP($A14,'Return Data'!$B$7:$R$2292,11,0)</f>
        <v>6.9950000000000001</v>
      </c>
      <c r="G14" s="61">
        <f t="shared" si="7"/>
        <v>2</v>
      </c>
      <c r="H14" s="60">
        <f>VLOOKUP($A14,'Return Data'!$B$7:$R$2292,12,0)</f>
        <v>5.4025999999999996</v>
      </c>
      <c r="I14" s="61">
        <f t="shared" si="8"/>
        <v>3</v>
      </c>
      <c r="J14" s="60">
        <f>VLOOKUP($A14,'Return Data'!$B$7:$R$2292,13,0)</f>
        <v>4.9583000000000004</v>
      </c>
      <c r="K14" s="61">
        <f t="shared" si="9"/>
        <v>4</v>
      </c>
      <c r="L14" s="60">
        <f>VLOOKUP($A14,'Return Data'!$B$7:$R$2292,17,0)</f>
        <v>11.5291</v>
      </c>
      <c r="M14" s="61">
        <f t="shared" si="10"/>
        <v>2</v>
      </c>
      <c r="N14" s="60">
        <f>VLOOKUP($A14,'Return Data'!$B$7:$R$2292,14,0)</f>
        <v>11.0943</v>
      </c>
      <c r="O14" s="61">
        <f t="shared" si="11"/>
        <v>4</v>
      </c>
      <c r="P14" s="60">
        <f>VLOOKUP($A14,'Return Data'!$B$7:$R$2292,15,0)</f>
        <v>8.5204000000000004</v>
      </c>
      <c r="Q14" s="61">
        <f t="shared" si="12"/>
        <v>6</v>
      </c>
      <c r="R14" s="60">
        <f>VLOOKUP($A14,'Return Data'!$B$7:$R$2292,16,0)</f>
        <v>10.1289</v>
      </c>
      <c r="S14" s="62">
        <f t="shared" si="13"/>
        <v>3</v>
      </c>
    </row>
    <row r="15" spans="1:20" x14ac:dyDescent="0.3">
      <c r="A15" s="58" t="s">
        <v>1512</v>
      </c>
      <c r="B15" s="59">
        <f>VLOOKUP($A15,'Return Data'!$B$7:$R$2292,3,0)</f>
        <v>44944</v>
      </c>
      <c r="C15" s="60">
        <f>VLOOKUP($A15,'Return Data'!$B$7:$R$2292,4,0)</f>
        <v>19.27</v>
      </c>
      <c r="D15" s="60">
        <f>VLOOKUP($A15,'Return Data'!$B$7:$R$2292,10,0)</f>
        <v>2.9931000000000001</v>
      </c>
      <c r="E15" s="61">
        <f t="shared" si="6"/>
        <v>2</v>
      </c>
      <c r="F15" s="60">
        <f>VLOOKUP($A15,'Return Data'!$B$7:$R$2292,11,0)</f>
        <v>5.0709</v>
      </c>
      <c r="G15" s="61">
        <f t="shared" si="7"/>
        <v>13</v>
      </c>
      <c r="H15" s="60">
        <f>VLOOKUP($A15,'Return Data'!$B$7:$R$2292,12,0)</f>
        <v>4.9564000000000004</v>
      </c>
      <c r="I15" s="61">
        <f t="shared" si="8"/>
        <v>6</v>
      </c>
      <c r="J15" s="60">
        <f>VLOOKUP($A15,'Return Data'!$B$7:$R$2292,13,0)</f>
        <v>7.4135999999999997</v>
      </c>
      <c r="K15" s="61">
        <f t="shared" si="9"/>
        <v>1</v>
      </c>
      <c r="L15" s="60">
        <f>VLOOKUP($A15,'Return Data'!$B$7:$R$2292,17,0)</f>
        <v>8.6960999999999995</v>
      </c>
      <c r="M15" s="61">
        <f t="shared" si="10"/>
        <v>10</v>
      </c>
      <c r="N15" s="60">
        <f>VLOOKUP($A15,'Return Data'!$B$7:$R$2292,14,0)</f>
        <v>7.4433999999999996</v>
      </c>
      <c r="O15" s="61">
        <f t="shared" si="11"/>
        <v>20</v>
      </c>
      <c r="P15" s="60">
        <f>VLOOKUP($A15,'Return Data'!$B$7:$R$2292,15,0)</f>
        <v>7.7093999999999996</v>
      </c>
      <c r="Q15" s="61">
        <f t="shared" si="12"/>
        <v>9</v>
      </c>
      <c r="R15" s="60">
        <f>VLOOKUP($A15,'Return Data'!$B$7:$R$2292,16,0)</f>
        <v>8.4071999999999996</v>
      </c>
      <c r="S15" s="62">
        <f t="shared" si="13"/>
        <v>14</v>
      </c>
    </row>
    <row r="16" spans="1:20" x14ac:dyDescent="0.3">
      <c r="A16" s="58" t="s">
        <v>1513</v>
      </c>
      <c r="B16" s="59">
        <f>VLOOKUP($A16,'Return Data'!$B$7:$R$2292,3,0)</f>
        <v>44944</v>
      </c>
      <c r="C16" s="60">
        <f>VLOOKUP($A16,'Return Data'!$B$7:$R$2292,4,0)</f>
        <v>23.626100000000001</v>
      </c>
      <c r="D16" s="60">
        <f>VLOOKUP($A16,'Return Data'!$B$7:$R$2292,10,0)</f>
        <v>1.7690999999999999</v>
      </c>
      <c r="E16" s="61">
        <f t="shared" si="6"/>
        <v>13</v>
      </c>
      <c r="F16" s="60">
        <f>VLOOKUP($A16,'Return Data'!$B$7:$R$2292,11,0)</f>
        <v>5.1081000000000003</v>
      </c>
      <c r="G16" s="61">
        <f t="shared" si="7"/>
        <v>12</v>
      </c>
      <c r="H16" s="60">
        <f>VLOOKUP($A16,'Return Data'!$B$7:$R$2292,12,0)</f>
        <v>3.5097</v>
      </c>
      <c r="I16" s="61">
        <f t="shared" si="8"/>
        <v>16</v>
      </c>
      <c r="J16" s="60">
        <f>VLOOKUP($A16,'Return Data'!$B$7:$R$2292,13,0)</f>
        <v>1.6465000000000001</v>
      </c>
      <c r="K16" s="61">
        <f t="shared" si="9"/>
        <v>17</v>
      </c>
      <c r="L16" s="60">
        <f>VLOOKUP($A16,'Return Data'!$B$7:$R$2292,17,0)</f>
        <v>7.0738000000000003</v>
      </c>
      <c r="M16" s="61">
        <f t="shared" si="10"/>
        <v>17</v>
      </c>
      <c r="N16" s="60">
        <f>VLOOKUP($A16,'Return Data'!$B$7:$R$2292,14,0)</f>
        <v>8.0474999999999994</v>
      </c>
      <c r="O16" s="61">
        <f t="shared" si="11"/>
        <v>16</v>
      </c>
      <c r="P16" s="60">
        <f>VLOOKUP($A16,'Return Data'!$B$7:$R$2292,15,0)</f>
        <v>7.6077000000000004</v>
      </c>
      <c r="Q16" s="61">
        <f t="shared" si="12"/>
        <v>11</v>
      </c>
      <c r="R16" s="60">
        <f>VLOOKUP($A16,'Return Data'!$B$7:$R$2292,16,0)</f>
        <v>7.3627000000000002</v>
      </c>
      <c r="S16" s="62">
        <f t="shared" si="13"/>
        <v>21</v>
      </c>
    </row>
    <row r="17" spans="1:19" x14ac:dyDescent="0.3">
      <c r="A17" s="58" t="s">
        <v>1514</v>
      </c>
      <c r="B17" s="59">
        <f>VLOOKUP($A17,'Return Data'!$B$7:$R$2292,3,0)</f>
        <v>44944</v>
      </c>
      <c r="C17" s="60">
        <f>VLOOKUP($A17,'Return Data'!$B$7:$R$2292,4,0)</f>
        <v>27.690999999999999</v>
      </c>
      <c r="D17" s="60">
        <f>VLOOKUP($A17,'Return Data'!$B$7:$R$2292,10,0)</f>
        <v>1.7603</v>
      </c>
      <c r="E17" s="61">
        <f t="shared" si="6"/>
        <v>14</v>
      </c>
      <c r="F17" s="60">
        <f>VLOOKUP($A17,'Return Data'!$B$7:$R$2292,11,0)</f>
        <v>4.3761999999999999</v>
      </c>
      <c r="G17" s="61">
        <f t="shared" si="7"/>
        <v>19</v>
      </c>
      <c r="H17" s="60">
        <f>VLOOKUP($A17,'Return Data'!$B$7:$R$2292,12,0)</f>
        <v>3.9451999999999998</v>
      </c>
      <c r="I17" s="61">
        <f t="shared" si="8"/>
        <v>12</v>
      </c>
      <c r="J17" s="60">
        <f>VLOOKUP($A17,'Return Data'!$B$7:$R$2292,13,0)</f>
        <v>3.0554999999999999</v>
      </c>
      <c r="K17" s="61">
        <f t="shared" si="9"/>
        <v>12</v>
      </c>
      <c r="L17" s="60">
        <f>VLOOKUP($A17,'Return Data'!$B$7:$R$2292,17,0)</f>
        <v>6.992</v>
      </c>
      <c r="M17" s="61">
        <f t="shared" si="10"/>
        <v>18</v>
      </c>
      <c r="N17" s="60">
        <f>VLOOKUP($A17,'Return Data'!$B$7:$R$2292,14,0)</f>
        <v>8.0207999999999995</v>
      </c>
      <c r="O17" s="61">
        <f t="shared" si="11"/>
        <v>17</v>
      </c>
      <c r="P17" s="60">
        <f>VLOOKUP($A17,'Return Data'!$B$7:$R$2292,15,0)</f>
        <v>7.1997</v>
      </c>
      <c r="Q17" s="61">
        <f t="shared" si="12"/>
        <v>13</v>
      </c>
      <c r="R17" s="60">
        <f>VLOOKUP($A17,'Return Data'!$B$7:$R$2292,16,0)</f>
        <v>7.4564000000000004</v>
      </c>
      <c r="S17" s="62">
        <f t="shared" si="13"/>
        <v>20</v>
      </c>
    </row>
    <row r="18" spans="1:19" x14ac:dyDescent="0.3">
      <c r="A18" s="58" t="s">
        <v>1515</v>
      </c>
      <c r="B18" s="59">
        <f>VLOOKUP($A18,'Return Data'!$B$7:$R$2292,3,0)</f>
        <v>44944</v>
      </c>
      <c r="C18" s="60">
        <f>VLOOKUP($A18,'Return Data'!$B$7:$R$2292,4,0)</f>
        <v>13.299300000000001</v>
      </c>
      <c r="D18" s="60">
        <f>VLOOKUP($A18,'Return Data'!$B$7:$R$2292,10,0)</f>
        <v>1.2717000000000001</v>
      </c>
      <c r="E18" s="61">
        <f t="shared" si="6"/>
        <v>19</v>
      </c>
      <c r="F18" s="60">
        <f>VLOOKUP($A18,'Return Data'!$B$7:$R$2292,11,0)</f>
        <v>3.8237000000000001</v>
      </c>
      <c r="G18" s="61">
        <f t="shared" si="7"/>
        <v>21</v>
      </c>
      <c r="H18" s="60">
        <f>VLOOKUP($A18,'Return Data'!$B$7:$R$2292,12,0)</f>
        <v>1.43</v>
      </c>
      <c r="I18" s="61">
        <f t="shared" si="8"/>
        <v>22</v>
      </c>
      <c r="J18" s="60">
        <f>VLOOKUP($A18,'Return Data'!$B$7:$R$2292,13,0)</f>
        <v>-1.3749</v>
      </c>
      <c r="K18" s="61">
        <f t="shared" si="9"/>
        <v>22</v>
      </c>
      <c r="L18" s="60">
        <f>VLOOKUP($A18,'Return Data'!$B$7:$R$2292,17,0)</f>
        <v>5.7355999999999998</v>
      </c>
      <c r="M18" s="61">
        <f t="shared" si="10"/>
        <v>21</v>
      </c>
      <c r="N18" s="60">
        <f>VLOOKUP($A18,'Return Data'!$B$7:$R$2292,14,0)</f>
        <v>6.8868999999999998</v>
      </c>
      <c r="O18" s="61">
        <f t="shared" si="11"/>
        <v>21</v>
      </c>
      <c r="P18" s="60"/>
      <c r="Q18" s="61"/>
      <c r="R18" s="60">
        <f>VLOOKUP($A18,'Return Data'!$B$7:$R$2292,16,0)</f>
        <v>7.6433</v>
      </c>
      <c r="S18" s="62">
        <f t="shared" si="13"/>
        <v>19</v>
      </c>
    </row>
    <row r="19" spans="1:19" x14ac:dyDescent="0.3">
      <c r="A19" s="58" t="s">
        <v>1516</v>
      </c>
      <c r="B19" s="59">
        <f>VLOOKUP($A19,'Return Data'!$B$7:$R$2292,3,0)</f>
        <v>44944</v>
      </c>
      <c r="C19" s="60">
        <f>VLOOKUP($A19,'Return Data'!$B$7:$R$2292,4,0)</f>
        <v>20.969200000000001</v>
      </c>
      <c r="D19" s="60">
        <f>VLOOKUP($A19,'Return Data'!$B$7:$R$2292,10,0)</f>
        <v>2.8330000000000002</v>
      </c>
      <c r="E19" s="61">
        <f t="shared" si="6"/>
        <v>3</v>
      </c>
      <c r="F19" s="60">
        <f>VLOOKUP($A19,'Return Data'!$B$7:$R$2292,11,0)</f>
        <v>6.7264999999999997</v>
      </c>
      <c r="G19" s="61">
        <f t="shared" si="7"/>
        <v>4</v>
      </c>
      <c r="H19" s="60">
        <f>VLOOKUP($A19,'Return Data'!$B$7:$R$2292,12,0)</f>
        <v>6.0941999999999998</v>
      </c>
      <c r="I19" s="61">
        <f t="shared" si="8"/>
        <v>2</v>
      </c>
      <c r="J19" s="60">
        <f>VLOOKUP($A19,'Return Data'!$B$7:$R$2292,13,0)</f>
        <v>6.5925000000000002</v>
      </c>
      <c r="K19" s="61">
        <f t="shared" si="9"/>
        <v>2</v>
      </c>
      <c r="L19" s="60">
        <f>VLOOKUP($A19,'Return Data'!$B$7:$R$2292,17,0)</f>
        <v>9.7666000000000004</v>
      </c>
      <c r="M19" s="61">
        <f t="shared" si="10"/>
        <v>6</v>
      </c>
      <c r="N19" s="60">
        <f>VLOOKUP($A19,'Return Data'!$B$7:$R$2292,14,0)</f>
        <v>10.3086</v>
      </c>
      <c r="O19" s="61">
        <f t="shared" si="11"/>
        <v>6</v>
      </c>
      <c r="P19" s="60">
        <f>VLOOKUP($A19,'Return Data'!$B$7:$R$2292,15,0)</f>
        <v>8.9274000000000004</v>
      </c>
      <c r="Q19" s="61">
        <f t="shared" si="12"/>
        <v>3</v>
      </c>
      <c r="R19" s="60">
        <f>VLOOKUP($A19,'Return Data'!$B$7:$R$2292,16,0)</f>
        <v>9.3652999999999995</v>
      </c>
      <c r="S19" s="62">
        <f t="shared" si="13"/>
        <v>5</v>
      </c>
    </row>
    <row r="20" spans="1:19" x14ac:dyDescent="0.3">
      <c r="A20" t="s">
        <v>2027</v>
      </c>
      <c r="B20" s="59">
        <f>VLOOKUP($A20,'Return Data'!$B$7:$R$2292,3,0)</f>
        <v>44944</v>
      </c>
      <c r="C20" s="60">
        <f>VLOOKUP($A20,'Return Data'!$B$7:$R$2292,4,0)</f>
        <v>25.372</v>
      </c>
      <c r="D20" s="60">
        <f>VLOOKUP($A20,'Return Data'!$B$7:$R$2292,10,0)</f>
        <v>0</v>
      </c>
      <c r="E20" s="61">
        <f t="shared" si="6"/>
        <v>22</v>
      </c>
      <c r="F20" s="60">
        <f>VLOOKUP($A20,'Return Data'!$B$7:$R$2292,11,0)</f>
        <v>3.2683</v>
      </c>
      <c r="G20" s="61">
        <f t="shared" si="7"/>
        <v>22</v>
      </c>
      <c r="H20" s="60">
        <f>VLOOKUP($A20,'Return Data'!$B$7:$R$2292,12,0)</f>
        <v>1.7322</v>
      </c>
      <c r="I20" s="61">
        <f t="shared" si="8"/>
        <v>21</v>
      </c>
      <c r="J20" s="60">
        <f>VLOOKUP($A20,'Return Data'!$B$7:$R$2292,13,0)</f>
        <v>1.6262000000000001</v>
      </c>
      <c r="K20" s="61">
        <f t="shared" si="9"/>
        <v>18</v>
      </c>
      <c r="L20" s="60">
        <f>VLOOKUP($A20,'Return Data'!$B$7:$R$2292,17,0)</f>
        <v>9.0078999999999994</v>
      </c>
      <c r="M20" s="61">
        <f t="shared" si="10"/>
        <v>9</v>
      </c>
      <c r="N20" s="60">
        <f>VLOOKUP($A20,'Return Data'!$B$7:$R$2292,14,0)</f>
        <v>9.5680999999999994</v>
      </c>
      <c r="O20" s="61">
        <f t="shared" si="11"/>
        <v>8</v>
      </c>
      <c r="P20" s="60">
        <f>VLOOKUP($A20,'Return Data'!$B$7:$R$2292,15,0)</f>
        <v>7.0682</v>
      </c>
      <c r="Q20" s="61">
        <f t="shared" si="12"/>
        <v>14</v>
      </c>
      <c r="R20" s="60">
        <f>VLOOKUP($A20,'Return Data'!$B$7:$R$2292,16,0)</f>
        <v>8.593</v>
      </c>
      <c r="S20" s="62">
        <f t="shared" si="13"/>
        <v>12</v>
      </c>
    </row>
    <row r="21" spans="1:19" x14ac:dyDescent="0.3">
      <c r="A21" t="s">
        <v>2063</v>
      </c>
      <c r="B21" s="59">
        <f>VLOOKUP($A21,'Return Data'!$B$7:$R$2292,3,0)</f>
        <v>44944</v>
      </c>
      <c r="C21" s="60">
        <f>VLOOKUP($A21,'Return Data'!$B$7:$R$2292,4,0)</f>
        <v>17.843599999999999</v>
      </c>
      <c r="D21" s="60">
        <f>VLOOKUP($A21,'Return Data'!$B$7:$R$2292,10,0)</f>
        <v>1.6006</v>
      </c>
      <c r="E21" s="61">
        <f t="shared" si="6"/>
        <v>15</v>
      </c>
      <c r="F21" s="60">
        <f>VLOOKUP($A21,'Return Data'!$B$7:$R$2292,11,0)</f>
        <v>6.3574999999999999</v>
      </c>
      <c r="G21" s="61">
        <f t="shared" si="7"/>
        <v>5</v>
      </c>
      <c r="H21" s="60">
        <f>VLOOKUP($A21,'Return Data'!$B$7:$R$2292,12,0)</f>
        <v>2.9215</v>
      </c>
      <c r="I21" s="61">
        <f t="shared" si="8"/>
        <v>18</v>
      </c>
      <c r="J21" s="60">
        <f>VLOOKUP($A21,'Return Data'!$B$7:$R$2292,13,0)</f>
        <v>2.4192999999999998</v>
      </c>
      <c r="K21" s="61">
        <f t="shared" si="9"/>
        <v>15</v>
      </c>
      <c r="L21" s="60">
        <f>VLOOKUP($A21,'Return Data'!$B$7:$R$2292,17,0)</f>
        <v>10.394399999999999</v>
      </c>
      <c r="M21" s="61">
        <f t="shared" si="10"/>
        <v>3</v>
      </c>
      <c r="N21" s="60">
        <f>VLOOKUP($A21,'Return Data'!$B$7:$R$2292,14,0)</f>
        <v>11.951700000000001</v>
      </c>
      <c r="O21" s="61">
        <f t="shared" si="11"/>
        <v>2</v>
      </c>
      <c r="P21" s="60">
        <f>VLOOKUP($A21,'Return Data'!$B$7:$R$2292,15,0)</f>
        <v>9.1859999999999999</v>
      </c>
      <c r="Q21" s="61">
        <f t="shared" si="12"/>
        <v>2</v>
      </c>
      <c r="R21" s="60">
        <f>VLOOKUP($A21,'Return Data'!$B$7:$R$2292,16,0)</f>
        <v>10.195499999999999</v>
      </c>
      <c r="S21" s="62">
        <f t="shared" si="13"/>
        <v>2</v>
      </c>
    </row>
    <row r="22" spans="1:19" x14ac:dyDescent="0.3">
      <c r="A22" s="58" t="s">
        <v>1517</v>
      </c>
      <c r="B22" s="59">
        <f>VLOOKUP($A22,'Return Data'!$B$7:$R$2292,3,0)</f>
        <v>44944</v>
      </c>
      <c r="C22" s="60">
        <f>VLOOKUP($A22,'Return Data'!$B$7:$R$2292,4,0)</f>
        <v>15.894</v>
      </c>
      <c r="D22" s="60">
        <f>VLOOKUP($A22,'Return Data'!$B$7:$R$2292,10,0)</f>
        <v>2.3702000000000001</v>
      </c>
      <c r="E22" s="61">
        <f t="shared" si="6"/>
        <v>6</v>
      </c>
      <c r="F22" s="60">
        <f>VLOOKUP($A22,'Return Data'!$B$7:$R$2292,11,0)</f>
        <v>6.7355999999999998</v>
      </c>
      <c r="G22" s="61">
        <f t="shared" si="7"/>
        <v>3</v>
      </c>
      <c r="H22" s="60">
        <f>VLOOKUP($A22,'Return Data'!$B$7:$R$2292,12,0)</f>
        <v>5.1538000000000004</v>
      </c>
      <c r="I22" s="61">
        <f t="shared" si="8"/>
        <v>5</v>
      </c>
      <c r="J22" s="60">
        <f>VLOOKUP($A22,'Return Data'!$B$7:$R$2292,13,0)</f>
        <v>3.4159999999999999</v>
      </c>
      <c r="K22" s="61">
        <f t="shared" si="9"/>
        <v>10</v>
      </c>
      <c r="L22" s="60">
        <f>VLOOKUP($A22,'Return Data'!$B$7:$R$2292,17,0)</f>
        <v>10.1785</v>
      </c>
      <c r="M22" s="61">
        <f t="shared" si="10"/>
        <v>5</v>
      </c>
      <c r="N22" s="60">
        <f>VLOOKUP($A22,'Return Data'!$B$7:$R$2292,14,0)</f>
        <v>11.698399999999999</v>
      </c>
      <c r="O22" s="61">
        <f t="shared" si="11"/>
        <v>3</v>
      </c>
      <c r="P22" s="60"/>
      <c r="Q22" s="61"/>
      <c r="R22" s="60">
        <f>VLOOKUP($A22,'Return Data'!$B$7:$R$2292,16,0)</f>
        <v>11.994400000000001</v>
      </c>
      <c r="S22" s="62">
        <f t="shared" si="13"/>
        <v>1</v>
      </c>
    </row>
    <row r="23" spans="1:19" x14ac:dyDescent="0.3">
      <c r="A23" s="58" t="s">
        <v>1518</v>
      </c>
      <c r="B23" s="59">
        <f>VLOOKUP($A23,'Return Data'!$B$7:$R$2292,3,0)</f>
        <v>44944</v>
      </c>
      <c r="C23" s="60">
        <f>VLOOKUP($A23,'Return Data'!$B$7:$R$2292,4,0)</f>
        <v>13.7597</v>
      </c>
      <c r="D23" s="60">
        <f>VLOOKUP($A23,'Return Data'!$B$7:$R$2292,10,0)</f>
        <v>2.6636000000000002</v>
      </c>
      <c r="E23" s="61">
        <f t="shared" si="6"/>
        <v>4</v>
      </c>
      <c r="F23" s="60">
        <f>VLOOKUP($A23,'Return Data'!$B$7:$R$2292,11,0)</f>
        <v>5.3422999999999998</v>
      </c>
      <c r="G23" s="61">
        <f t="shared" si="7"/>
        <v>11</v>
      </c>
      <c r="H23" s="60">
        <f>VLOOKUP($A23,'Return Data'!$B$7:$R$2292,12,0)</f>
        <v>4.3334000000000001</v>
      </c>
      <c r="I23" s="61">
        <f t="shared" si="8"/>
        <v>11</v>
      </c>
      <c r="J23" s="60">
        <f>VLOOKUP($A23,'Return Data'!$B$7:$R$2292,13,0)</f>
        <v>3.0449999999999999</v>
      </c>
      <c r="K23" s="61">
        <f t="shared" si="9"/>
        <v>13</v>
      </c>
      <c r="L23" s="60">
        <f>VLOOKUP($A23,'Return Data'!$B$7:$R$2292,17,0)</f>
        <v>8.0789000000000009</v>
      </c>
      <c r="M23" s="61">
        <f t="shared" si="10"/>
        <v>13</v>
      </c>
      <c r="N23" s="60">
        <f>VLOOKUP($A23,'Return Data'!$B$7:$R$2292,14,0)</f>
        <v>3.4462999999999999</v>
      </c>
      <c r="O23" s="61">
        <f t="shared" si="11"/>
        <v>22</v>
      </c>
      <c r="P23" s="60">
        <f>VLOOKUP($A23,'Return Data'!$B$7:$R$2292,15,0)</f>
        <v>0.9022</v>
      </c>
      <c r="Q23" s="61">
        <f t="shared" si="12"/>
        <v>16</v>
      </c>
      <c r="R23" s="60">
        <f>VLOOKUP($A23,'Return Data'!$B$7:$R$2292,16,0)</f>
        <v>4.2637999999999998</v>
      </c>
      <c r="S23" s="62">
        <f t="shared" si="13"/>
        <v>22</v>
      </c>
    </row>
    <row r="24" spans="1:19" x14ac:dyDescent="0.3">
      <c r="A24" s="58" t="s">
        <v>1519</v>
      </c>
      <c r="B24" s="59">
        <f>VLOOKUP($A24,'Return Data'!$B$7:$R$2292,3,0)</f>
        <v>44944</v>
      </c>
      <c r="C24" s="60">
        <f>VLOOKUP($A24,'Return Data'!$B$7:$R$2292,4,0)</f>
        <v>0.30209999999999998</v>
      </c>
      <c r="D24" s="60">
        <f>VLOOKUP($A24,'Return Data'!$B$7:$R$2292,10,0)</f>
        <v>0</v>
      </c>
      <c r="E24" s="61">
        <f t="shared" si="6"/>
        <v>22</v>
      </c>
      <c r="F24" s="60">
        <f>VLOOKUP($A24,'Return Data'!$B$7:$R$2292,11,0)</f>
        <v>0</v>
      </c>
      <c r="G24" s="61">
        <f t="shared" si="7"/>
        <v>23</v>
      </c>
      <c r="H24" s="60">
        <f>VLOOKUP($A24,'Return Data'!$B$7:$R$2292,12,0)</f>
        <v>0</v>
      </c>
      <c r="I24" s="61">
        <f t="shared" si="8"/>
        <v>23</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44944</v>
      </c>
      <c r="C25" s="60">
        <f>VLOOKUP($A25,'Return Data'!$B$7:$R$2292,4,0)</f>
        <v>45.629199999999997</v>
      </c>
      <c r="D25" s="60">
        <f>VLOOKUP($A25,'Return Data'!$B$7:$R$2292,10,0)</f>
        <v>1.8574999999999999</v>
      </c>
      <c r="E25" s="61">
        <f t="shared" si="6"/>
        <v>11</v>
      </c>
      <c r="F25" s="60">
        <f>VLOOKUP($A25,'Return Data'!$B$7:$R$2292,11,0)</f>
        <v>4.2302999999999997</v>
      </c>
      <c r="G25" s="61">
        <f t="shared" si="7"/>
        <v>20</v>
      </c>
      <c r="H25" s="60">
        <f>VLOOKUP($A25,'Return Data'!$B$7:$R$2292,12,0)</f>
        <v>3.6156000000000001</v>
      </c>
      <c r="I25" s="61">
        <f t="shared" si="8"/>
        <v>15</v>
      </c>
      <c r="J25" s="60">
        <f>VLOOKUP($A25,'Return Data'!$B$7:$R$2292,13,0)</f>
        <v>3.8460000000000001</v>
      </c>
      <c r="K25" s="61">
        <f t="shared" si="9"/>
        <v>7</v>
      </c>
      <c r="L25" s="60">
        <f>VLOOKUP($A25,'Return Data'!$B$7:$R$2292,17,0)</f>
        <v>8.5014000000000003</v>
      </c>
      <c r="M25" s="61">
        <f t="shared" si="10"/>
        <v>11</v>
      </c>
      <c r="N25" s="60">
        <f>VLOOKUP($A25,'Return Data'!$B$7:$R$2292,14,0)</f>
        <v>7.9173999999999998</v>
      </c>
      <c r="O25" s="61">
        <f t="shared" si="11"/>
        <v>18</v>
      </c>
      <c r="P25" s="60">
        <f>VLOOKUP($A25,'Return Data'!$B$7:$R$2292,15,0)</f>
        <v>7.4622999999999999</v>
      </c>
      <c r="Q25" s="61">
        <f t="shared" si="12"/>
        <v>12</v>
      </c>
      <c r="R25" s="60">
        <f>VLOOKUP($A25,'Return Data'!$B$7:$R$2292,16,0)</f>
        <v>9.1624999999999996</v>
      </c>
      <c r="S25" s="62">
        <f t="shared" si="13"/>
        <v>6</v>
      </c>
    </row>
    <row r="26" spans="1:19" x14ac:dyDescent="0.3">
      <c r="A26" s="58" t="s">
        <v>1522</v>
      </c>
      <c r="B26" s="59">
        <f>VLOOKUP($A26,'Return Data'!$B$7:$R$2292,3,0)</f>
        <v>44944</v>
      </c>
      <c r="C26" s="60">
        <f>VLOOKUP($A26,'Return Data'!$B$7:$R$2292,4,0)</f>
        <v>19.282599999999999</v>
      </c>
      <c r="D26" s="60">
        <f>VLOOKUP($A26,'Return Data'!$B$7:$R$2292,10,0)</f>
        <v>0.11840000000000001</v>
      </c>
      <c r="E26" s="61">
        <f t="shared" si="6"/>
        <v>21</v>
      </c>
      <c r="F26" s="60">
        <f>VLOOKUP($A26,'Return Data'!$B$7:$R$2292,11,0)</f>
        <v>4.8114999999999997</v>
      </c>
      <c r="G26" s="61">
        <f t="shared" si="7"/>
        <v>18</v>
      </c>
      <c r="H26" s="60">
        <f>VLOOKUP($A26,'Return Data'!$B$7:$R$2292,12,0)</f>
        <v>1.9192</v>
      </c>
      <c r="I26" s="61">
        <f t="shared" si="8"/>
        <v>20</v>
      </c>
      <c r="J26" s="60">
        <f>VLOOKUP($A26,'Return Data'!$B$7:$R$2292,13,0)</f>
        <v>1.1514</v>
      </c>
      <c r="K26" s="61">
        <f t="shared" si="9"/>
        <v>19</v>
      </c>
      <c r="L26" s="60">
        <f>VLOOKUP($A26,'Return Data'!$B$7:$R$2292,17,0)</f>
        <v>7.4486999999999997</v>
      </c>
      <c r="M26" s="61">
        <f t="shared" si="10"/>
        <v>16</v>
      </c>
      <c r="N26" s="60">
        <f>VLOOKUP($A26,'Return Data'!$B$7:$R$2292,14,0)</f>
        <v>9.1897000000000002</v>
      </c>
      <c r="O26" s="61">
        <f t="shared" si="11"/>
        <v>11</v>
      </c>
      <c r="P26" s="60">
        <f>VLOOKUP($A26,'Return Data'!$B$7:$R$2292,15,0)</f>
        <v>7.8334999999999999</v>
      </c>
      <c r="Q26" s="61">
        <f t="shared" si="12"/>
        <v>7</v>
      </c>
      <c r="R26" s="60">
        <f>VLOOKUP($A26,'Return Data'!$B$7:$R$2292,16,0)</f>
        <v>8.9598999999999993</v>
      </c>
      <c r="S26" s="62">
        <f t="shared" si="13"/>
        <v>9</v>
      </c>
    </row>
    <row r="27" spans="1:19" x14ac:dyDescent="0.3">
      <c r="A27" s="58" t="s">
        <v>1523</v>
      </c>
      <c r="B27" s="59">
        <f>VLOOKUP($A27,'Return Data'!$B$7:$R$2292,3,0)</f>
        <v>44944</v>
      </c>
      <c r="C27" s="60">
        <f>VLOOKUP($A27,'Return Data'!$B$7:$R$2292,4,0)</f>
        <v>58.355899999999998</v>
      </c>
      <c r="D27" s="60">
        <f>VLOOKUP($A27,'Return Data'!$B$7:$R$2292,10,0)</f>
        <v>1.4575</v>
      </c>
      <c r="E27" s="61">
        <f t="shared" si="6"/>
        <v>17</v>
      </c>
      <c r="F27" s="60">
        <f>VLOOKUP($A27,'Return Data'!$B$7:$R$2292,11,0)</f>
        <v>6.2282999999999999</v>
      </c>
      <c r="G27" s="61">
        <f t="shared" si="7"/>
        <v>6</v>
      </c>
      <c r="H27" s="60">
        <f>VLOOKUP($A27,'Return Data'!$B$7:$R$2292,12,0)</f>
        <v>5.2899000000000003</v>
      </c>
      <c r="I27" s="61">
        <f t="shared" si="8"/>
        <v>4</v>
      </c>
      <c r="J27" s="60">
        <f>VLOOKUP($A27,'Return Data'!$B$7:$R$2292,13,0)</f>
        <v>4.1124999999999998</v>
      </c>
      <c r="K27" s="61">
        <f t="shared" si="9"/>
        <v>6</v>
      </c>
      <c r="L27" s="60">
        <f>VLOOKUP($A27,'Return Data'!$B$7:$R$2292,17,0)</f>
        <v>12.1046</v>
      </c>
      <c r="M27" s="61">
        <f t="shared" si="10"/>
        <v>1</v>
      </c>
      <c r="N27" s="60">
        <f>VLOOKUP($A27,'Return Data'!$B$7:$R$2292,14,0)</f>
        <v>13.6617</v>
      </c>
      <c r="O27" s="61">
        <f t="shared" si="11"/>
        <v>1</v>
      </c>
      <c r="P27" s="60">
        <f>VLOOKUP($A27,'Return Data'!$B$7:$R$2292,15,0)</f>
        <v>10.048999999999999</v>
      </c>
      <c r="Q27" s="61">
        <f t="shared" si="12"/>
        <v>1</v>
      </c>
      <c r="R27" s="60">
        <f>VLOOKUP($A27,'Return Data'!$B$7:$R$2292,16,0)</f>
        <v>9.1509999999999998</v>
      </c>
      <c r="S27" s="62">
        <f t="shared" si="13"/>
        <v>7</v>
      </c>
    </row>
    <row r="28" spans="1:19" x14ac:dyDescent="0.3">
      <c r="A28" s="58" t="s">
        <v>1524</v>
      </c>
      <c r="B28" s="59">
        <f>VLOOKUP($A28,'Return Data'!$B$7:$R$2292,3,0)</f>
        <v>44944</v>
      </c>
      <c r="C28" s="60">
        <f>VLOOKUP($A28,'Return Data'!$B$7:$R$2292,4,0)</f>
        <v>47.209800000000001</v>
      </c>
      <c r="D28" s="60">
        <f>VLOOKUP($A28,'Return Data'!$B$7:$R$2292,10,0)</f>
        <v>2.1017000000000001</v>
      </c>
      <c r="E28" s="61">
        <f t="shared" si="6"/>
        <v>8</v>
      </c>
      <c r="F28" s="60">
        <f>VLOOKUP($A28,'Return Data'!$B$7:$R$2292,11,0)</f>
        <v>4.8757000000000001</v>
      </c>
      <c r="G28" s="61">
        <f t="shared" si="7"/>
        <v>16</v>
      </c>
      <c r="H28" s="60">
        <f>VLOOKUP($A28,'Return Data'!$B$7:$R$2292,12,0)</f>
        <v>3.9024000000000001</v>
      </c>
      <c r="I28" s="61">
        <f t="shared" si="8"/>
        <v>14</v>
      </c>
      <c r="J28" s="60">
        <f>VLOOKUP($A28,'Return Data'!$B$7:$R$2292,13,0)</f>
        <v>2.9279999999999999</v>
      </c>
      <c r="K28" s="61">
        <f t="shared" si="9"/>
        <v>14</v>
      </c>
      <c r="L28" s="60">
        <f>VLOOKUP($A28,'Return Data'!$B$7:$R$2292,17,0)</f>
        <v>7.7466999999999997</v>
      </c>
      <c r="M28" s="61">
        <f t="shared" si="10"/>
        <v>15</v>
      </c>
      <c r="N28" s="60">
        <f>VLOOKUP($A28,'Return Data'!$B$7:$R$2292,14,0)</f>
        <v>8.6259999999999994</v>
      </c>
      <c r="O28" s="61">
        <f t="shared" si="11"/>
        <v>13</v>
      </c>
      <c r="P28" s="60">
        <f>VLOOKUP($A28,'Return Data'!$B$7:$R$2292,15,0)</f>
        <v>7.6116000000000001</v>
      </c>
      <c r="Q28" s="61">
        <f t="shared" si="12"/>
        <v>10</v>
      </c>
      <c r="R28" s="60">
        <f>VLOOKUP($A28,'Return Data'!$B$7:$R$2292,16,0)</f>
        <v>8.0921000000000003</v>
      </c>
      <c r="S28" s="62">
        <f t="shared" si="13"/>
        <v>17</v>
      </c>
    </row>
    <row r="29" spans="1:19" x14ac:dyDescent="0.3">
      <c r="A29" s="58" t="s">
        <v>1525</v>
      </c>
      <c r="B29" s="59">
        <f>VLOOKUP($A29,'Return Data'!$B$7:$R$2292,3,0)</f>
        <v>44944</v>
      </c>
      <c r="C29" s="60">
        <f>VLOOKUP($A29,'Return Data'!$B$7:$R$2292,4,0)</f>
        <v>13.91</v>
      </c>
      <c r="D29" s="60">
        <f>VLOOKUP($A29,'Return Data'!$B$7:$R$2292,10,0)</f>
        <v>1.9048</v>
      </c>
      <c r="E29" s="61">
        <f t="shared" si="6"/>
        <v>10</v>
      </c>
      <c r="F29" s="60">
        <f>VLOOKUP($A29,'Return Data'!$B$7:$R$2292,11,0)</f>
        <v>4.9020000000000001</v>
      </c>
      <c r="G29" s="61">
        <f t="shared" si="7"/>
        <v>15</v>
      </c>
      <c r="H29" s="60">
        <f>VLOOKUP($A29,'Return Data'!$B$7:$R$2292,12,0)</f>
        <v>3.4201000000000001</v>
      </c>
      <c r="I29" s="61">
        <f t="shared" si="8"/>
        <v>17</v>
      </c>
      <c r="J29" s="60">
        <f>VLOOKUP($A29,'Return Data'!$B$7:$R$2292,13,0)</f>
        <v>1.6813</v>
      </c>
      <c r="K29" s="61">
        <f t="shared" si="9"/>
        <v>16</v>
      </c>
      <c r="L29" s="60">
        <f>VLOOKUP($A29,'Return Data'!$B$7:$R$2292,17,0)</f>
        <v>5.5316000000000001</v>
      </c>
      <c r="M29" s="61">
        <f t="shared" si="10"/>
        <v>22</v>
      </c>
      <c r="N29" s="60">
        <f>VLOOKUP($A29,'Return Data'!$B$7:$R$2292,14,0)</f>
        <v>7.4763000000000002</v>
      </c>
      <c r="O29" s="61">
        <f t="shared" si="11"/>
        <v>19</v>
      </c>
      <c r="P29" s="60"/>
      <c r="Q29" s="61"/>
      <c r="R29" s="60">
        <f>VLOOKUP($A29,'Return Data'!$B$7:$R$2292,16,0)</f>
        <v>7.7042999999999999</v>
      </c>
      <c r="S29" s="62">
        <f t="shared" si="13"/>
        <v>18</v>
      </c>
    </row>
    <row r="30" spans="1:19" x14ac:dyDescent="0.3">
      <c r="A30" s="58" t="s">
        <v>1526</v>
      </c>
      <c r="B30" s="59">
        <f>VLOOKUP($A30,'Return Data'!$B$7:$R$2292,3,0)</f>
        <v>44944</v>
      </c>
      <c r="C30" s="60">
        <f>VLOOKUP($A30,'Return Data'!$B$7:$R$2292,4,0)</f>
        <v>14.524699999999999</v>
      </c>
      <c r="D30" s="60">
        <f>VLOOKUP($A30,'Return Data'!$B$7:$R$2292,10,0)</f>
        <v>3.1663999999999999</v>
      </c>
      <c r="E30" s="61">
        <f t="shared" si="6"/>
        <v>1</v>
      </c>
      <c r="F30" s="60">
        <f>VLOOKUP($A30,'Return Data'!$B$7:$R$2292,11,0)</f>
        <v>7.2369000000000003</v>
      </c>
      <c r="G30" s="61">
        <f t="shared" si="7"/>
        <v>1</v>
      </c>
      <c r="H30" s="60">
        <f>VLOOKUP($A30,'Return Data'!$B$7:$R$2292,12,0)</f>
        <v>6.1002999999999998</v>
      </c>
      <c r="I30" s="61">
        <f t="shared" si="8"/>
        <v>1</v>
      </c>
      <c r="J30" s="60">
        <f>VLOOKUP($A30,'Return Data'!$B$7:$R$2292,13,0)</f>
        <v>6.1375000000000002</v>
      </c>
      <c r="K30" s="61">
        <f t="shared" si="9"/>
        <v>3</v>
      </c>
      <c r="L30" s="60">
        <f>VLOOKUP($A30,'Return Data'!$B$7:$R$2292,17,0)</f>
        <v>10.3933</v>
      </c>
      <c r="M30" s="61">
        <f t="shared" si="10"/>
        <v>4</v>
      </c>
      <c r="N30" s="60">
        <f>VLOOKUP($A30,'Return Data'!$B$7:$R$2292,14,0)</f>
        <v>10.862399999999999</v>
      </c>
      <c r="O30" s="61">
        <f t="shared" si="11"/>
        <v>5</v>
      </c>
      <c r="P30" s="60"/>
      <c r="Q30" s="61"/>
      <c r="R30" s="60">
        <f>VLOOKUP($A30,'Return Data'!$B$7:$R$2292,16,0)</f>
        <v>8.8765999999999998</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1.7596782608695658</v>
      </c>
      <c r="E32" s="69"/>
      <c r="F32" s="70">
        <f>AVERAGE(F8:F30)</f>
        <v>5.1884999999999994</v>
      </c>
      <c r="G32" s="69"/>
      <c r="H32" s="70">
        <f>AVERAGE(H8:H30)</f>
        <v>3.8419956521739134</v>
      </c>
      <c r="I32" s="69"/>
      <c r="J32" s="70">
        <f>AVERAGE(J8:J30)</f>
        <v>2.8683043478260863</v>
      </c>
      <c r="K32" s="69"/>
      <c r="L32" s="70">
        <f>AVERAGE(L8:L30)</f>
        <v>8.1148260869565227</v>
      </c>
      <c r="M32" s="69"/>
      <c r="N32" s="70">
        <f>AVERAGE(N8:N30)</f>
        <v>8.7281478260869569</v>
      </c>
      <c r="O32" s="69"/>
      <c r="P32" s="70">
        <f>AVERAGE(P8:P30)</f>
        <v>7.1886117647058816</v>
      </c>
      <c r="Q32" s="69"/>
      <c r="R32" s="70">
        <f>AVERAGE(R8:R30)</f>
        <v>8.2289434782608701</v>
      </c>
      <c r="S32" s="71"/>
    </row>
    <row r="33" spans="1:19" x14ac:dyDescent="0.3">
      <c r="A33" s="68" t="s">
        <v>28</v>
      </c>
      <c r="B33" s="69"/>
      <c r="C33" s="69"/>
      <c r="D33" s="70">
        <f>MIN(D8:D30)</f>
        <v>0</v>
      </c>
      <c r="E33" s="69"/>
      <c r="F33" s="70">
        <f>MIN(F8:F30)</f>
        <v>0</v>
      </c>
      <c r="G33" s="69"/>
      <c r="H33" s="70">
        <f>MIN(H8:H30)</f>
        <v>0</v>
      </c>
      <c r="I33" s="69"/>
      <c r="J33" s="70">
        <f>MIN(J8:J30)</f>
        <v>-1.4544999999999999</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3.1663999999999999</v>
      </c>
      <c r="E34" s="73"/>
      <c r="F34" s="74">
        <f>MAX(F8:F30)</f>
        <v>7.2369000000000003</v>
      </c>
      <c r="G34" s="73"/>
      <c r="H34" s="74">
        <f>MAX(H8:H30)</f>
        <v>6.1002999999999998</v>
      </c>
      <c r="I34" s="73"/>
      <c r="J34" s="74">
        <f>MAX(J8:J30)</f>
        <v>7.4135999999999997</v>
      </c>
      <c r="K34" s="73"/>
      <c r="L34" s="74">
        <f>MAX(L8:L30)</f>
        <v>12.1046</v>
      </c>
      <c r="M34" s="73"/>
      <c r="N34" s="74">
        <f>MAX(N8:N30)</f>
        <v>13.6617</v>
      </c>
      <c r="O34" s="73"/>
      <c r="P34" s="74">
        <f>MAX(P8:P30)</f>
        <v>10.048999999999999</v>
      </c>
      <c r="Q34" s="73"/>
      <c r="R34" s="74">
        <f>MAX(R8:R30)</f>
        <v>11.994400000000001</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44944</v>
      </c>
      <c r="C8" s="60">
        <f>VLOOKUP($A8,'Return Data'!$B$7:$R$2292,4,0)</f>
        <v>17.399999999999999</v>
      </c>
      <c r="D8" s="60">
        <f>VLOOKUP($A8,'Return Data'!$B$7:$R$2292,10,0)</f>
        <v>0.92810000000000004</v>
      </c>
      <c r="E8" s="61">
        <f t="shared" ref="E8" si="0">RANK(D8,D$8:D$30,0)</f>
        <v>19</v>
      </c>
      <c r="F8" s="60">
        <f>VLOOKUP($A8,'Return Data'!$B$7:$R$2292,11,0)</f>
        <v>4.5045000000000002</v>
      </c>
      <c r="G8" s="61">
        <f t="shared" ref="G8" si="1">RANK(F8,F$8:F$30,0)</f>
        <v>16</v>
      </c>
      <c r="H8" s="60">
        <f>VLOOKUP($A8,'Return Data'!$B$7:$R$2292,12,0)</f>
        <v>1.2216</v>
      </c>
      <c r="I8" s="61">
        <f t="shared" ref="I8" si="2">RANK(H8,H$8:H$30,0)</f>
        <v>20</v>
      </c>
      <c r="J8" s="60">
        <f>VLOOKUP($A8,'Return Data'!$B$7:$R$2292,13,0)</f>
        <v>-2.4117000000000002</v>
      </c>
      <c r="K8" s="61">
        <f t="shared" ref="K8" si="3">RANK(J8,J$8:J$30,0)</f>
        <v>22</v>
      </c>
      <c r="L8" s="60">
        <f>VLOOKUP($A8,'Return Data'!$B$7:$R$2292,17,0)</f>
        <v>5.4428999999999998</v>
      </c>
      <c r="M8" s="61">
        <f t="shared" ref="M8" si="4">RANK(L8,L$8:L$30,0)</f>
        <v>19</v>
      </c>
      <c r="N8" s="60">
        <f>VLOOKUP($A8,'Return Data'!$B$7:$R$2292,14,0)</f>
        <v>6.9457000000000004</v>
      </c>
      <c r="O8" s="61">
        <f>RANK(N8,N$8:N$30,0)</f>
        <v>16</v>
      </c>
      <c r="P8" s="60">
        <f>VLOOKUP($A8,'Return Data'!$B$7:$R$2292,15,0)</f>
        <v>5.6933999999999996</v>
      </c>
      <c r="Q8" s="61">
        <f>RANK(P8,P$8:P$30,0)</f>
        <v>15</v>
      </c>
      <c r="R8" s="60">
        <f>VLOOKUP($A8,'Return Data'!$B$7:$R$2292,16,0)</f>
        <v>7.0366999999999997</v>
      </c>
      <c r="S8" s="62">
        <f t="shared" ref="S8" si="5">RANK(R8,R$8:R$30,0)</f>
        <v>17</v>
      </c>
    </row>
    <row r="9" spans="1:20" x14ac:dyDescent="0.3">
      <c r="A9" s="58" t="s">
        <v>1528</v>
      </c>
      <c r="B9" s="59">
        <f>VLOOKUP($A9,'Return Data'!$B$7:$R$2292,3,0)</f>
        <v>44944</v>
      </c>
      <c r="C9" s="60">
        <f>VLOOKUP($A9,'Return Data'!$B$7:$R$2292,4,0)</f>
        <v>16.98</v>
      </c>
      <c r="D9" s="60">
        <f>VLOOKUP($A9,'Return Data'!$B$7:$R$2292,10,0)</f>
        <v>1.0713999999999999</v>
      </c>
      <c r="E9" s="61">
        <f t="shared" ref="E9:E30" si="6">RANK(D9,D$8:D$30,0)</f>
        <v>17</v>
      </c>
      <c r="F9" s="60">
        <f>VLOOKUP($A9,'Return Data'!$B$7:$R$2292,11,0)</f>
        <v>4.7502000000000004</v>
      </c>
      <c r="G9" s="61">
        <f t="shared" ref="G9:G30" si="7">RANK(F9,F$8:F$30,0)</f>
        <v>12</v>
      </c>
      <c r="H9" s="60">
        <f>VLOOKUP($A9,'Return Data'!$B$7:$R$2292,12,0)</f>
        <v>2.9091</v>
      </c>
      <c r="I9" s="61">
        <f t="shared" ref="I9:I30" si="8">RANK(H9,H$8:H$30,0)</f>
        <v>16</v>
      </c>
      <c r="J9" s="60">
        <f>VLOOKUP($A9,'Return Data'!$B$7:$R$2292,13,0)</f>
        <v>-1.3936999999999999</v>
      </c>
      <c r="K9" s="61">
        <f t="shared" ref="K9:K30" si="9">RANK(J9,J$8:J$30,0)</f>
        <v>21</v>
      </c>
      <c r="L9" s="60">
        <f>VLOOKUP($A9,'Return Data'!$B$7:$R$2292,17,0)</f>
        <v>6.3955000000000002</v>
      </c>
      <c r="M9" s="61">
        <f t="shared" ref="M9:M30" si="10">RANK(L9,L$8:L$30,0)</f>
        <v>16</v>
      </c>
      <c r="N9" s="60">
        <f>VLOOKUP($A9,'Return Data'!$B$7:$R$2292,14,0)</f>
        <v>7.6386000000000003</v>
      </c>
      <c r="O9" s="61">
        <f t="shared" ref="O9:O30" si="11">RANK(N9,N$8:N$30,0)</f>
        <v>12</v>
      </c>
      <c r="P9" s="60">
        <f>VLOOKUP($A9,'Return Data'!$B$7:$R$2292,15,0)</f>
        <v>7.4550000000000001</v>
      </c>
      <c r="Q9" s="61">
        <f t="shared" ref="Q9:Q28" si="12">RANK(P9,P$8:P$30,0)</f>
        <v>5</v>
      </c>
      <c r="R9" s="60">
        <f>VLOOKUP($A9,'Return Data'!$B$7:$R$2292,16,0)</f>
        <v>7.3800999999999997</v>
      </c>
      <c r="S9" s="62">
        <f t="shared" ref="S9:S30" si="13">RANK(R9,R$8:R$30,0)</f>
        <v>14</v>
      </c>
    </row>
    <row r="10" spans="1:20" x14ac:dyDescent="0.3">
      <c r="A10" s="58" t="s">
        <v>1916</v>
      </c>
      <c r="B10" s="59">
        <f>VLOOKUP($A10,'Return Data'!$B$7:$R$2292,3,0)</f>
        <v>44944</v>
      </c>
      <c r="C10" s="60">
        <f>VLOOKUP($A10,'Return Data'!$B$7:$R$2292,4,0)</f>
        <v>12.760400000000001</v>
      </c>
      <c r="D10" s="60">
        <f>VLOOKUP($A10,'Return Data'!$B$7:$R$2292,10,0)</f>
        <v>1.1879</v>
      </c>
      <c r="E10" s="61">
        <f t="shared" si="6"/>
        <v>15</v>
      </c>
      <c r="F10" s="60">
        <f>VLOOKUP($A10,'Return Data'!$B$7:$R$2292,11,0)</f>
        <v>5.2290999999999999</v>
      </c>
      <c r="G10" s="61">
        <f t="shared" si="7"/>
        <v>9</v>
      </c>
      <c r="H10" s="60">
        <f>VLOOKUP($A10,'Return Data'!$B$7:$R$2292,12,0)</f>
        <v>4.0000999999999998</v>
      </c>
      <c r="I10" s="61">
        <f t="shared" si="8"/>
        <v>6</v>
      </c>
      <c r="J10" s="60">
        <f>VLOOKUP($A10,'Return Data'!$B$7:$R$2292,13,0)</f>
        <v>2.0832000000000002</v>
      </c>
      <c r="K10" s="61">
        <f t="shared" si="9"/>
        <v>12</v>
      </c>
      <c r="L10" s="60">
        <f>VLOOKUP($A10,'Return Data'!$B$7:$R$2292,17,0)</f>
        <v>4.7922000000000002</v>
      </c>
      <c r="M10" s="61">
        <f t="shared" si="10"/>
        <v>21</v>
      </c>
      <c r="N10" s="60">
        <f>VLOOKUP($A10,'Return Data'!$B$7:$R$2292,14,0)</f>
        <v>7.0083000000000002</v>
      </c>
      <c r="O10" s="61">
        <f t="shared" si="11"/>
        <v>15</v>
      </c>
      <c r="P10" s="60"/>
      <c r="Q10" s="61"/>
      <c r="R10" s="60">
        <f>VLOOKUP($A10,'Return Data'!$B$7:$R$2292,16,0)</f>
        <v>7.2393000000000001</v>
      </c>
      <c r="S10" s="62">
        <f t="shared" si="13"/>
        <v>15</v>
      </c>
    </row>
    <row r="11" spans="1:20" x14ac:dyDescent="0.3">
      <c r="A11" s="58" t="s">
        <v>1529</v>
      </c>
      <c r="B11" s="59">
        <f>VLOOKUP($A11,'Return Data'!$B$7:$R$2292,3,0)</f>
        <v>44944</v>
      </c>
      <c r="C11" s="60">
        <f>VLOOKUP($A11,'Return Data'!$B$7:$R$2292,4,0)</f>
        <v>16.786000000000001</v>
      </c>
      <c r="D11" s="60">
        <f>VLOOKUP($A11,'Return Data'!$B$7:$R$2292,10,0)</f>
        <v>2.0426000000000002</v>
      </c>
      <c r="E11" s="61">
        <f t="shared" si="6"/>
        <v>7</v>
      </c>
      <c r="F11" s="60">
        <f>VLOOKUP($A11,'Return Data'!$B$7:$R$2292,11,0)</f>
        <v>4.423</v>
      </c>
      <c r="G11" s="61">
        <f t="shared" si="7"/>
        <v>17</v>
      </c>
      <c r="H11" s="60">
        <f>VLOOKUP($A11,'Return Data'!$B$7:$R$2292,12,0)</f>
        <v>3.9573999999999998</v>
      </c>
      <c r="I11" s="61">
        <f t="shared" si="8"/>
        <v>7</v>
      </c>
      <c r="J11" s="60">
        <f>VLOOKUP($A11,'Return Data'!$B$7:$R$2292,13,0)</f>
        <v>3.6749000000000001</v>
      </c>
      <c r="K11" s="61">
        <f t="shared" si="9"/>
        <v>5</v>
      </c>
      <c r="L11" s="60">
        <f>VLOOKUP($A11,'Return Data'!$B$7:$R$2292,17,0)</f>
        <v>8.2495999999999992</v>
      </c>
      <c r="M11" s="61">
        <f t="shared" si="10"/>
        <v>7</v>
      </c>
      <c r="N11" s="60">
        <f>VLOOKUP($A11,'Return Data'!$B$7:$R$2292,14,0)</f>
        <v>8.0233000000000008</v>
      </c>
      <c r="O11" s="61">
        <f t="shared" si="11"/>
        <v>11</v>
      </c>
      <c r="P11" s="60">
        <f>VLOOKUP($A11,'Return Data'!$B$7:$R$2292,15,0)</f>
        <v>6.2748999999999997</v>
      </c>
      <c r="Q11" s="61">
        <f t="shared" si="12"/>
        <v>12</v>
      </c>
      <c r="R11" s="60">
        <f>VLOOKUP($A11,'Return Data'!$B$7:$R$2292,16,0)</f>
        <v>7.8981000000000003</v>
      </c>
      <c r="S11" s="62">
        <f t="shared" si="13"/>
        <v>8</v>
      </c>
    </row>
    <row r="12" spans="1:20" x14ac:dyDescent="0.3">
      <c r="A12" s="58" t="s">
        <v>1530</v>
      </c>
      <c r="B12" s="59">
        <f>VLOOKUP($A12,'Return Data'!$B$7:$R$2292,3,0)</f>
        <v>44944</v>
      </c>
      <c r="C12" s="60">
        <f>VLOOKUP($A12,'Return Data'!$B$7:$R$2292,4,0)</f>
        <v>18.931899999999999</v>
      </c>
      <c r="D12" s="60">
        <f>VLOOKUP($A12,'Return Data'!$B$7:$R$2292,10,0)</f>
        <v>1.4990000000000001</v>
      </c>
      <c r="E12" s="61">
        <f t="shared" si="6"/>
        <v>13</v>
      </c>
      <c r="F12" s="60">
        <f>VLOOKUP($A12,'Return Data'!$B$7:$R$2292,11,0)</f>
        <v>5.2877999999999998</v>
      </c>
      <c r="G12" s="61">
        <f t="shared" si="7"/>
        <v>8</v>
      </c>
      <c r="H12" s="60">
        <f>VLOOKUP($A12,'Return Data'!$B$7:$R$2292,12,0)</f>
        <v>3.4287000000000001</v>
      </c>
      <c r="I12" s="61">
        <f t="shared" si="8"/>
        <v>11</v>
      </c>
      <c r="J12" s="60">
        <f>VLOOKUP($A12,'Return Data'!$B$7:$R$2292,13,0)</f>
        <v>2.2273999999999998</v>
      </c>
      <c r="K12" s="61">
        <f t="shared" si="9"/>
        <v>9</v>
      </c>
      <c r="L12" s="60">
        <f>VLOOKUP($A12,'Return Data'!$B$7:$R$2292,17,0)</f>
        <v>7.0449000000000002</v>
      </c>
      <c r="M12" s="61">
        <f t="shared" si="10"/>
        <v>13</v>
      </c>
      <c r="N12" s="60">
        <f>VLOOKUP($A12,'Return Data'!$B$7:$R$2292,14,0)</f>
        <v>8.9491999999999994</v>
      </c>
      <c r="O12" s="61">
        <f t="shared" si="11"/>
        <v>7</v>
      </c>
      <c r="P12" s="60">
        <f>VLOOKUP($A12,'Return Data'!$B$7:$R$2292,15,0)</f>
        <v>7.5594000000000001</v>
      </c>
      <c r="Q12" s="61">
        <f t="shared" si="12"/>
        <v>3</v>
      </c>
      <c r="R12" s="60">
        <f>VLOOKUP($A12,'Return Data'!$B$7:$R$2292,16,0)</f>
        <v>8.0221999999999998</v>
      </c>
      <c r="S12" s="62">
        <f t="shared" si="13"/>
        <v>6</v>
      </c>
    </row>
    <row r="13" spans="1:20" x14ac:dyDescent="0.3">
      <c r="A13" s="58" t="s">
        <v>1531</v>
      </c>
      <c r="B13" s="59">
        <f>VLOOKUP($A13,'Return Data'!$B$7:$R$2292,3,0)</f>
        <v>44944</v>
      </c>
      <c r="C13" s="60">
        <f>VLOOKUP($A13,'Return Data'!$B$7:$R$2292,4,0)</f>
        <v>13.2624</v>
      </c>
      <c r="D13" s="60">
        <f>VLOOKUP($A13,'Return Data'!$B$7:$R$2292,10,0)</f>
        <v>1.6533</v>
      </c>
      <c r="E13" s="61">
        <f t="shared" si="6"/>
        <v>10</v>
      </c>
      <c r="F13" s="60">
        <f>VLOOKUP($A13,'Return Data'!$B$7:$R$2292,11,0)</f>
        <v>5.4664000000000001</v>
      </c>
      <c r="G13" s="61">
        <f t="shared" si="7"/>
        <v>5</v>
      </c>
      <c r="H13" s="60">
        <f>VLOOKUP($A13,'Return Data'!$B$7:$R$2292,12,0)</f>
        <v>3.7932999999999999</v>
      </c>
      <c r="I13" s="61">
        <f t="shared" si="8"/>
        <v>9</v>
      </c>
      <c r="J13" s="60">
        <f>VLOOKUP($A13,'Return Data'!$B$7:$R$2292,13,0)</f>
        <v>2.2023999999999999</v>
      </c>
      <c r="K13" s="61">
        <f t="shared" si="9"/>
        <v>10</v>
      </c>
      <c r="L13" s="60">
        <f>VLOOKUP($A13,'Return Data'!$B$7:$R$2292,17,0)</f>
        <v>7.7575000000000003</v>
      </c>
      <c r="M13" s="61">
        <f t="shared" si="10"/>
        <v>10</v>
      </c>
      <c r="N13" s="60">
        <f>VLOOKUP($A13,'Return Data'!$B$7:$R$2292,14,0)</f>
        <v>8.0528999999999993</v>
      </c>
      <c r="O13" s="61">
        <f t="shared" si="11"/>
        <v>10</v>
      </c>
      <c r="P13" s="60"/>
      <c r="Q13" s="61"/>
      <c r="R13" s="60">
        <f>VLOOKUP($A13,'Return Data'!$B$7:$R$2292,16,0)</f>
        <v>6.6315999999999997</v>
      </c>
      <c r="S13" s="62">
        <f t="shared" si="13"/>
        <v>19</v>
      </c>
    </row>
    <row r="14" spans="1:20" x14ac:dyDescent="0.3">
      <c r="A14" s="58" t="s">
        <v>1532</v>
      </c>
      <c r="B14" s="59">
        <f>VLOOKUP($A14,'Return Data'!$B$7:$R$2292,3,0)</f>
        <v>44944</v>
      </c>
      <c r="C14" s="60">
        <f>VLOOKUP($A14,'Return Data'!$B$7:$R$2292,4,0)</f>
        <v>50.776000000000003</v>
      </c>
      <c r="D14" s="60">
        <f>VLOOKUP($A14,'Return Data'!$B$7:$R$2292,10,0)</f>
        <v>2.2595999999999998</v>
      </c>
      <c r="E14" s="61">
        <f t="shared" si="6"/>
        <v>5</v>
      </c>
      <c r="F14" s="60">
        <f>VLOOKUP($A14,'Return Data'!$B$7:$R$2292,11,0)</f>
        <v>6.5045000000000002</v>
      </c>
      <c r="G14" s="61">
        <f t="shared" si="7"/>
        <v>2</v>
      </c>
      <c r="H14" s="60">
        <f>VLOOKUP($A14,'Return Data'!$B$7:$R$2292,12,0)</f>
        <v>4.6885000000000003</v>
      </c>
      <c r="I14" s="61">
        <f t="shared" si="8"/>
        <v>3</v>
      </c>
      <c r="J14" s="60">
        <f>VLOOKUP($A14,'Return Data'!$B$7:$R$2292,13,0)</f>
        <v>4.03</v>
      </c>
      <c r="K14" s="61">
        <f t="shared" si="9"/>
        <v>4</v>
      </c>
      <c r="L14" s="60">
        <f>VLOOKUP($A14,'Return Data'!$B$7:$R$2292,17,0)</f>
        <v>10.578099999999999</v>
      </c>
      <c r="M14" s="61">
        <f t="shared" si="10"/>
        <v>1</v>
      </c>
      <c r="N14" s="60">
        <f>VLOOKUP($A14,'Return Data'!$B$7:$R$2292,14,0)</f>
        <v>10.1896</v>
      </c>
      <c r="O14" s="61">
        <f t="shared" si="11"/>
        <v>3</v>
      </c>
      <c r="P14" s="60">
        <f>VLOOKUP($A14,'Return Data'!$B$7:$R$2292,15,0)</f>
        <v>7.4753999999999996</v>
      </c>
      <c r="Q14" s="61">
        <f t="shared" si="12"/>
        <v>4</v>
      </c>
      <c r="R14" s="60">
        <f>VLOOKUP($A14,'Return Data'!$B$7:$R$2292,16,0)</f>
        <v>9.2597000000000005</v>
      </c>
      <c r="S14" s="62">
        <f t="shared" si="13"/>
        <v>2</v>
      </c>
    </row>
    <row r="15" spans="1:20" x14ac:dyDescent="0.3">
      <c r="A15" s="58" t="s">
        <v>1533</v>
      </c>
      <c r="B15" s="59">
        <f>VLOOKUP($A15,'Return Data'!$B$7:$R$2292,3,0)</f>
        <v>44944</v>
      </c>
      <c r="C15" s="60">
        <f>VLOOKUP($A15,'Return Data'!$B$7:$R$2292,4,0)</f>
        <v>18.16</v>
      </c>
      <c r="D15" s="60">
        <f>VLOOKUP($A15,'Return Data'!$B$7:$R$2292,10,0)</f>
        <v>2.8313000000000001</v>
      </c>
      <c r="E15" s="61">
        <f t="shared" si="6"/>
        <v>2</v>
      </c>
      <c r="F15" s="60">
        <f>VLOOKUP($A15,'Return Data'!$B$7:$R$2292,11,0)</f>
        <v>4.7893999999999997</v>
      </c>
      <c r="G15" s="61">
        <f t="shared" si="7"/>
        <v>11</v>
      </c>
      <c r="H15" s="60">
        <f>VLOOKUP($A15,'Return Data'!$B$7:$R$2292,12,0)</f>
        <v>4.4878999999999998</v>
      </c>
      <c r="I15" s="61">
        <f t="shared" si="8"/>
        <v>4</v>
      </c>
      <c r="J15" s="60">
        <f>VLOOKUP($A15,'Return Data'!$B$7:$R$2292,13,0)</f>
        <v>6.8235000000000001</v>
      </c>
      <c r="K15" s="61">
        <f t="shared" si="9"/>
        <v>1</v>
      </c>
      <c r="L15" s="60">
        <f>VLOOKUP($A15,'Return Data'!$B$7:$R$2292,17,0)</f>
        <v>8.0321999999999996</v>
      </c>
      <c r="M15" s="61">
        <f t="shared" si="10"/>
        <v>9</v>
      </c>
      <c r="N15" s="60">
        <f>VLOOKUP($A15,'Return Data'!$B$7:$R$2292,14,0)</f>
        <v>6.7809999999999997</v>
      </c>
      <c r="O15" s="61">
        <f t="shared" si="11"/>
        <v>19</v>
      </c>
      <c r="P15" s="60">
        <f>VLOOKUP($A15,'Return Data'!$B$7:$R$2292,15,0)</f>
        <v>7.0255000000000001</v>
      </c>
      <c r="Q15" s="61">
        <f t="shared" si="12"/>
        <v>7</v>
      </c>
      <c r="R15" s="60">
        <f>VLOOKUP($A15,'Return Data'!$B$7:$R$2292,16,0)</f>
        <v>7.6185999999999998</v>
      </c>
      <c r="S15" s="62">
        <f t="shared" si="13"/>
        <v>13</v>
      </c>
    </row>
    <row r="16" spans="1:20" x14ac:dyDescent="0.3">
      <c r="A16" s="58" t="s">
        <v>1534</v>
      </c>
      <c r="B16" s="59">
        <f>VLOOKUP($A16,'Return Data'!$B$7:$R$2292,3,0)</f>
        <v>44944</v>
      </c>
      <c r="C16" s="60">
        <f>VLOOKUP($A16,'Return Data'!$B$7:$R$2292,4,0)</f>
        <v>21.467300000000002</v>
      </c>
      <c r="D16" s="60">
        <f>VLOOKUP($A16,'Return Data'!$B$7:$R$2292,10,0)</f>
        <v>1.5194000000000001</v>
      </c>
      <c r="E16" s="61">
        <f t="shared" si="6"/>
        <v>12</v>
      </c>
      <c r="F16" s="60">
        <f>VLOOKUP($A16,'Return Data'!$B$7:$R$2292,11,0)</f>
        <v>4.5925000000000002</v>
      </c>
      <c r="G16" s="61">
        <f t="shared" si="7"/>
        <v>13</v>
      </c>
      <c r="H16" s="60">
        <f>VLOOKUP($A16,'Return Data'!$B$7:$R$2292,12,0)</f>
        <v>2.7591000000000001</v>
      </c>
      <c r="I16" s="61">
        <f t="shared" si="8"/>
        <v>17</v>
      </c>
      <c r="J16" s="60">
        <f>VLOOKUP($A16,'Return Data'!$B$7:$R$2292,13,0)</f>
        <v>0.68330000000000002</v>
      </c>
      <c r="K16" s="61">
        <f t="shared" si="9"/>
        <v>17</v>
      </c>
      <c r="L16" s="60">
        <f>VLOOKUP($A16,'Return Data'!$B$7:$R$2292,17,0)</f>
        <v>6.0496999999999996</v>
      </c>
      <c r="M16" s="61">
        <f t="shared" si="10"/>
        <v>17</v>
      </c>
      <c r="N16" s="60">
        <f>VLOOKUP($A16,'Return Data'!$B$7:$R$2292,14,0)</f>
        <v>7.0125999999999999</v>
      </c>
      <c r="O16" s="61">
        <f t="shared" si="11"/>
        <v>14</v>
      </c>
      <c r="P16" s="60">
        <f>VLOOKUP($A16,'Return Data'!$B$7:$R$2292,15,0)</f>
        <v>6.2824</v>
      </c>
      <c r="Q16" s="61">
        <f t="shared" si="12"/>
        <v>11</v>
      </c>
      <c r="R16" s="60">
        <f>VLOOKUP($A16,'Return Data'!$B$7:$R$2292,16,0)</f>
        <v>6.6436999999999999</v>
      </c>
      <c r="S16" s="62">
        <f t="shared" si="13"/>
        <v>18</v>
      </c>
    </row>
    <row r="17" spans="1:19" x14ac:dyDescent="0.3">
      <c r="A17" s="58" t="s">
        <v>1535</v>
      </c>
      <c r="B17" s="59">
        <f>VLOOKUP($A17,'Return Data'!$B$7:$R$2292,3,0)</f>
        <v>44944</v>
      </c>
      <c r="C17" s="60">
        <f>VLOOKUP($A17,'Return Data'!$B$7:$R$2292,4,0)</f>
        <v>25.552</v>
      </c>
      <c r="D17" s="60">
        <f>VLOOKUP($A17,'Return Data'!$B$7:$R$2292,10,0)</f>
        <v>1.4975000000000001</v>
      </c>
      <c r="E17" s="61">
        <f t="shared" si="6"/>
        <v>14</v>
      </c>
      <c r="F17" s="60">
        <f>VLOOKUP($A17,'Return Data'!$B$7:$R$2292,11,0)</f>
        <v>3.8277000000000001</v>
      </c>
      <c r="G17" s="61">
        <f t="shared" si="7"/>
        <v>19</v>
      </c>
      <c r="H17" s="60">
        <f>VLOOKUP($A17,'Return Data'!$B$7:$R$2292,12,0)</f>
        <v>3.1154000000000002</v>
      </c>
      <c r="I17" s="61">
        <f t="shared" si="8"/>
        <v>13</v>
      </c>
      <c r="J17" s="60">
        <f>VLOOKUP($A17,'Return Data'!$B$7:$R$2292,13,0)</f>
        <v>1.9633</v>
      </c>
      <c r="K17" s="61">
        <f t="shared" si="9"/>
        <v>13</v>
      </c>
      <c r="L17" s="60">
        <f>VLOOKUP($A17,'Return Data'!$B$7:$R$2292,17,0)</f>
        <v>5.8632</v>
      </c>
      <c r="M17" s="61">
        <f t="shared" si="10"/>
        <v>18</v>
      </c>
      <c r="N17" s="60">
        <f>VLOOKUP($A17,'Return Data'!$B$7:$R$2292,14,0)</f>
        <v>6.8813000000000004</v>
      </c>
      <c r="O17" s="61">
        <f t="shared" si="11"/>
        <v>18</v>
      </c>
      <c r="P17" s="60">
        <f>VLOOKUP($A17,'Return Data'!$B$7:$R$2292,15,0)</f>
        <v>6.0761000000000003</v>
      </c>
      <c r="Q17" s="61">
        <f t="shared" si="12"/>
        <v>14</v>
      </c>
      <c r="R17" s="60">
        <f>VLOOKUP($A17,'Return Data'!$B$7:$R$2292,16,0)</f>
        <v>6.6275000000000004</v>
      </c>
      <c r="S17" s="62">
        <f t="shared" si="13"/>
        <v>20</v>
      </c>
    </row>
    <row r="18" spans="1:19" x14ac:dyDescent="0.3">
      <c r="A18" s="58" t="s">
        <v>1536</v>
      </c>
      <c r="B18" s="59">
        <f>VLOOKUP($A18,'Return Data'!$B$7:$R$2292,3,0)</f>
        <v>44944</v>
      </c>
      <c r="C18" s="60">
        <f>VLOOKUP($A18,'Return Data'!$B$7:$R$2292,4,0)</f>
        <v>12.4308</v>
      </c>
      <c r="D18" s="60">
        <f>VLOOKUP($A18,'Return Data'!$B$7:$R$2292,10,0)</f>
        <v>0.86409999999999998</v>
      </c>
      <c r="E18" s="61">
        <f t="shared" si="6"/>
        <v>20</v>
      </c>
      <c r="F18" s="60">
        <f>VLOOKUP($A18,'Return Data'!$B$7:$R$2292,11,0)</f>
        <v>2.9645000000000001</v>
      </c>
      <c r="G18" s="61">
        <f t="shared" si="7"/>
        <v>21</v>
      </c>
      <c r="H18" s="60">
        <f>VLOOKUP($A18,'Return Data'!$B$7:$R$2292,12,0)</f>
        <v>0.16839999999999999</v>
      </c>
      <c r="I18" s="61">
        <f t="shared" si="8"/>
        <v>22</v>
      </c>
      <c r="J18" s="60">
        <f>VLOOKUP($A18,'Return Data'!$B$7:$R$2292,13,0)</f>
        <v>-3.0093999999999999</v>
      </c>
      <c r="K18" s="61">
        <f t="shared" si="9"/>
        <v>23</v>
      </c>
      <c r="L18" s="60">
        <f>VLOOKUP($A18,'Return Data'!$B$7:$R$2292,17,0)</f>
        <v>3.9636999999999998</v>
      </c>
      <c r="M18" s="61">
        <f t="shared" si="10"/>
        <v>22</v>
      </c>
      <c r="N18" s="60">
        <f>VLOOKUP($A18,'Return Data'!$B$7:$R$2292,14,0)</f>
        <v>5.0815999999999999</v>
      </c>
      <c r="O18" s="61">
        <f t="shared" si="11"/>
        <v>21</v>
      </c>
      <c r="P18" s="60"/>
      <c r="Q18" s="61"/>
      <c r="R18" s="60">
        <f>VLOOKUP($A18,'Return Data'!$B$7:$R$2292,16,0)</f>
        <v>5.7816999999999998</v>
      </c>
      <c r="S18" s="62">
        <f t="shared" si="13"/>
        <v>21</v>
      </c>
    </row>
    <row r="19" spans="1:19" x14ac:dyDescent="0.3">
      <c r="A19" s="58" t="s">
        <v>1537</v>
      </c>
      <c r="B19" s="59">
        <f>VLOOKUP($A19,'Return Data'!$B$7:$R$2292,3,0)</f>
        <v>44944</v>
      </c>
      <c r="C19" s="60">
        <f>VLOOKUP($A19,'Return Data'!$B$7:$R$2292,4,0)</f>
        <v>19.618200000000002</v>
      </c>
      <c r="D19" s="60">
        <f>VLOOKUP($A19,'Return Data'!$B$7:$R$2292,10,0)</f>
        <v>2.5653999999999999</v>
      </c>
      <c r="E19" s="61">
        <f t="shared" si="6"/>
        <v>3</v>
      </c>
      <c r="F19" s="60">
        <f>VLOOKUP($A19,'Return Data'!$B$7:$R$2292,11,0)</f>
        <v>6.1706000000000003</v>
      </c>
      <c r="G19" s="61">
        <f t="shared" si="7"/>
        <v>4</v>
      </c>
      <c r="H19" s="60">
        <f>VLOOKUP($A19,'Return Data'!$B$7:$R$2292,12,0)</f>
        <v>5.2771999999999997</v>
      </c>
      <c r="I19" s="61">
        <f t="shared" si="8"/>
        <v>2</v>
      </c>
      <c r="J19" s="60">
        <f>VLOOKUP($A19,'Return Data'!$B$7:$R$2292,13,0)</f>
        <v>5.5110999999999999</v>
      </c>
      <c r="K19" s="61">
        <f t="shared" si="9"/>
        <v>2</v>
      </c>
      <c r="L19" s="60">
        <f>VLOOKUP($A19,'Return Data'!$B$7:$R$2292,17,0)</f>
        <v>8.6768000000000001</v>
      </c>
      <c r="M19" s="61">
        <f t="shared" si="10"/>
        <v>5</v>
      </c>
      <c r="N19" s="60">
        <f>VLOOKUP($A19,'Return Data'!$B$7:$R$2292,14,0)</f>
        <v>9.2331000000000003</v>
      </c>
      <c r="O19" s="61">
        <f t="shared" si="11"/>
        <v>6</v>
      </c>
      <c r="P19" s="60">
        <f>VLOOKUP($A19,'Return Data'!$B$7:$R$2292,15,0)</f>
        <v>7.9703999999999997</v>
      </c>
      <c r="Q19" s="61">
        <f t="shared" si="12"/>
        <v>2</v>
      </c>
      <c r="R19" s="60">
        <f>VLOOKUP($A19,'Return Data'!$B$7:$R$2292,16,0)</f>
        <v>8.4883000000000006</v>
      </c>
      <c r="S19" s="62">
        <f t="shared" si="13"/>
        <v>3</v>
      </c>
    </row>
    <row r="20" spans="1:19" x14ac:dyDescent="0.3">
      <c r="A20" t="s">
        <v>2028</v>
      </c>
      <c r="B20" s="59">
        <f>VLOOKUP($A20,'Return Data'!$B$7:$R$2292,3,0)</f>
        <v>44944</v>
      </c>
      <c r="C20" s="60">
        <f>VLOOKUP($A20,'Return Data'!$B$7:$R$2292,4,0)</f>
        <v>23.386199999999999</v>
      </c>
      <c r="D20" s="60">
        <f>VLOOKUP($A20,'Return Data'!$B$7:$R$2292,10,0)</f>
        <v>-0.221</v>
      </c>
      <c r="E20" s="61">
        <f t="shared" si="6"/>
        <v>23</v>
      </c>
      <c r="F20" s="60">
        <f>VLOOKUP($A20,'Return Data'!$B$7:$R$2292,11,0)</f>
        <v>2.8054999999999999</v>
      </c>
      <c r="G20" s="61">
        <f t="shared" si="7"/>
        <v>22</v>
      </c>
      <c r="H20" s="60">
        <f>VLOOKUP($A20,'Return Data'!$B$7:$R$2292,12,0)</f>
        <v>1.0551999999999999</v>
      </c>
      <c r="I20" s="61">
        <f t="shared" si="8"/>
        <v>21</v>
      </c>
      <c r="J20" s="60">
        <f>VLOOKUP($A20,'Return Data'!$B$7:$R$2292,13,0)</f>
        <v>0.7288</v>
      </c>
      <c r="K20" s="61">
        <f t="shared" si="9"/>
        <v>16</v>
      </c>
      <c r="L20" s="60">
        <f>VLOOKUP($A20,'Return Data'!$B$7:$R$2292,17,0)</f>
        <v>8.0563000000000002</v>
      </c>
      <c r="M20" s="61">
        <f t="shared" si="10"/>
        <v>8</v>
      </c>
      <c r="N20" s="60">
        <f>VLOOKUP($A20,'Return Data'!$B$7:$R$2292,14,0)</f>
        <v>8.6008999999999993</v>
      </c>
      <c r="O20" s="61">
        <f t="shared" si="11"/>
        <v>8</v>
      </c>
      <c r="P20" s="60">
        <f>VLOOKUP($A20,'Return Data'!$B$7:$R$2292,15,0)</f>
        <v>6.1445999999999996</v>
      </c>
      <c r="Q20" s="61">
        <f t="shared" si="12"/>
        <v>13</v>
      </c>
      <c r="R20" s="60">
        <f>VLOOKUP($A20,'Return Data'!$B$7:$R$2292,16,0)</f>
        <v>7.8367000000000004</v>
      </c>
      <c r="S20" s="62">
        <f t="shared" si="13"/>
        <v>9</v>
      </c>
    </row>
    <row r="21" spans="1:19" x14ac:dyDescent="0.3">
      <c r="A21" t="s">
        <v>2064</v>
      </c>
      <c r="B21" s="59">
        <f>VLOOKUP($A21,'Return Data'!$B$7:$R$2292,3,0)</f>
        <v>44944</v>
      </c>
      <c r="C21" s="60">
        <f>VLOOKUP($A21,'Return Data'!$B$7:$R$2292,4,0)</f>
        <v>15.9398</v>
      </c>
      <c r="D21" s="60">
        <f>VLOOKUP($A21,'Return Data'!$B$7:$R$2292,10,0)</f>
        <v>1.1242000000000001</v>
      </c>
      <c r="E21" s="61">
        <f t="shared" si="6"/>
        <v>16</v>
      </c>
      <c r="F21" s="60">
        <f>VLOOKUP($A21,'Return Data'!$B$7:$R$2292,11,0)</f>
        <v>5.3509000000000002</v>
      </c>
      <c r="G21" s="61">
        <f t="shared" si="7"/>
        <v>6</v>
      </c>
      <c r="H21" s="60">
        <f>VLOOKUP($A21,'Return Data'!$B$7:$R$2292,12,0)</f>
        <v>1.4608000000000001</v>
      </c>
      <c r="I21" s="61">
        <f t="shared" si="8"/>
        <v>19</v>
      </c>
      <c r="J21" s="60">
        <f>VLOOKUP($A21,'Return Data'!$B$7:$R$2292,13,0)</f>
        <v>0.49740000000000001</v>
      </c>
      <c r="K21" s="61">
        <f t="shared" si="9"/>
        <v>19</v>
      </c>
      <c r="L21" s="60">
        <f>VLOOKUP($A21,'Return Data'!$B$7:$R$2292,17,0)</f>
        <v>8.4038000000000004</v>
      </c>
      <c r="M21" s="61">
        <f t="shared" si="10"/>
        <v>6</v>
      </c>
      <c r="N21" s="60">
        <f>VLOOKUP($A21,'Return Data'!$B$7:$R$2292,14,0)</f>
        <v>10.005100000000001</v>
      </c>
      <c r="O21" s="61">
        <f t="shared" si="11"/>
        <v>4</v>
      </c>
      <c r="P21" s="60">
        <f>VLOOKUP($A21,'Return Data'!$B$7:$R$2292,15,0)</f>
        <v>7.2245999999999997</v>
      </c>
      <c r="Q21" s="61">
        <f t="shared" si="12"/>
        <v>6</v>
      </c>
      <c r="R21" s="60">
        <f>VLOOKUP($A21,'Return Data'!$B$7:$R$2292,16,0)</f>
        <v>8.1305999999999994</v>
      </c>
      <c r="S21" s="62">
        <f t="shared" si="13"/>
        <v>5</v>
      </c>
    </row>
    <row r="22" spans="1:19" x14ac:dyDescent="0.3">
      <c r="A22" s="58" t="s">
        <v>1538</v>
      </c>
      <c r="B22" s="59">
        <f>VLOOKUP($A22,'Return Data'!$B$7:$R$2292,3,0)</f>
        <v>44944</v>
      </c>
      <c r="C22" s="60">
        <f>VLOOKUP($A22,'Return Data'!$B$7:$R$2292,4,0)</f>
        <v>15.214</v>
      </c>
      <c r="D22" s="60">
        <f>VLOOKUP($A22,'Return Data'!$B$7:$R$2292,10,0)</f>
        <v>2.1141999999999999</v>
      </c>
      <c r="E22" s="61">
        <f t="shared" si="6"/>
        <v>6</v>
      </c>
      <c r="F22" s="60">
        <f>VLOOKUP($A22,'Return Data'!$B$7:$R$2292,11,0)</f>
        <v>6.1985000000000001</v>
      </c>
      <c r="G22" s="61">
        <f t="shared" si="7"/>
        <v>3</v>
      </c>
      <c r="H22" s="60">
        <f>VLOOKUP($A22,'Return Data'!$B$7:$R$2292,12,0)</f>
        <v>4.3627000000000002</v>
      </c>
      <c r="I22" s="61">
        <f t="shared" si="8"/>
        <v>5</v>
      </c>
      <c r="J22" s="60">
        <f>VLOOKUP($A22,'Return Data'!$B$7:$R$2292,13,0)</f>
        <v>2.3891</v>
      </c>
      <c r="K22" s="61">
        <f t="shared" si="9"/>
        <v>7</v>
      </c>
      <c r="L22" s="60">
        <f>VLOOKUP($A22,'Return Data'!$B$7:$R$2292,17,0)</f>
        <v>9.0694999999999997</v>
      </c>
      <c r="M22" s="61">
        <f t="shared" si="10"/>
        <v>4</v>
      </c>
      <c r="N22" s="60">
        <f>VLOOKUP($A22,'Return Data'!$B$7:$R$2292,14,0)</f>
        <v>10.5845</v>
      </c>
      <c r="O22" s="61">
        <f t="shared" si="11"/>
        <v>2</v>
      </c>
      <c r="P22" s="60"/>
      <c r="Q22" s="61"/>
      <c r="R22" s="60">
        <f>VLOOKUP($A22,'Return Data'!$B$7:$R$2292,16,0)</f>
        <v>10.803599999999999</v>
      </c>
      <c r="S22" s="62">
        <f t="shared" si="13"/>
        <v>1</v>
      </c>
    </row>
    <row r="23" spans="1:19" x14ac:dyDescent="0.3">
      <c r="A23" s="58" t="s">
        <v>1539</v>
      </c>
      <c r="B23" s="59">
        <f>VLOOKUP($A23,'Return Data'!$B$7:$R$2292,3,0)</f>
        <v>44944</v>
      </c>
      <c r="C23" s="60">
        <f>VLOOKUP($A23,'Return Data'!$B$7:$R$2292,4,0)</f>
        <v>12.7864</v>
      </c>
      <c r="D23" s="60">
        <f>VLOOKUP($A23,'Return Data'!$B$7:$R$2292,10,0)</f>
        <v>2.4182000000000001</v>
      </c>
      <c r="E23" s="61">
        <f t="shared" si="6"/>
        <v>4</v>
      </c>
      <c r="F23" s="60">
        <f>VLOOKUP($A23,'Return Data'!$B$7:$R$2292,11,0)</f>
        <v>4.8512000000000004</v>
      </c>
      <c r="G23" s="61">
        <f t="shared" si="7"/>
        <v>10</v>
      </c>
      <c r="H23" s="60">
        <f>VLOOKUP($A23,'Return Data'!$B$7:$R$2292,12,0)</f>
        <v>3.6846999999999999</v>
      </c>
      <c r="I23" s="61">
        <f t="shared" si="8"/>
        <v>10</v>
      </c>
      <c r="J23" s="60">
        <f>VLOOKUP($A23,'Return Data'!$B$7:$R$2292,13,0)</f>
        <v>2.198</v>
      </c>
      <c r="K23" s="61">
        <f t="shared" si="9"/>
        <v>11</v>
      </c>
      <c r="L23" s="60">
        <f>VLOOKUP($A23,'Return Data'!$B$7:$R$2292,17,0)</f>
        <v>7.1860999999999997</v>
      </c>
      <c r="M23" s="61">
        <f t="shared" si="10"/>
        <v>12</v>
      </c>
      <c r="N23" s="60">
        <f>VLOOKUP($A23,'Return Data'!$B$7:$R$2292,14,0)</f>
        <v>2.5794999999999999</v>
      </c>
      <c r="O23" s="61">
        <f t="shared" si="11"/>
        <v>22</v>
      </c>
      <c r="P23" s="60">
        <f>VLOOKUP($A23,'Return Data'!$B$7:$R$2292,15,0)</f>
        <v>3.5400000000000001E-2</v>
      </c>
      <c r="Q23" s="61">
        <f t="shared" si="12"/>
        <v>16</v>
      </c>
      <c r="R23" s="60">
        <f>VLOOKUP($A23,'Return Data'!$B$7:$R$2292,16,0)</f>
        <v>3.2679</v>
      </c>
      <c r="S23" s="62">
        <f t="shared" si="13"/>
        <v>22</v>
      </c>
    </row>
    <row r="24" spans="1:19" x14ac:dyDescent="0.3">
      <c r="A24" s="58" t="s">
        <v>1540</v>
      </c>
      <c r="B24" s="59">
        <f>VLOOKUP($A24,'Return Data'!$B$7:$R$2292,3,0)</f>
        <v>44944</v>
      </c>
      <c r="C24" s="60">
        <f>VLOOKUP($A24,'Return Data'!$B$7:$R$2292,4,0)</f>
        <v>0.28849999999999998</v>
      </c>
      <c r="D24" s="60">
        <f>VLOOKUP($A24,'Return Data'!$B$7:$R$2292,10,0)</f>
        <v>0</v>
      </c>
      <c r="E24" s="61">
        <f t="shared" si="6"/>
        <v>21</v>
      </c>
      <c r="F24" s="60">
        <f>VLOOKUP($A24,'Return Data'!$B$7:$R$2292,11,0)</f>
        <v>0</v>
      </c>
      <c r="G24" s="61">
        <f t="shared" si="7"/>
        <v>23</v>
      </c>
      <c r="H24" s="60">
        <f>VLOOKUP($A24,'Return Data'!$B$7:$R$2292,12,0)</f>
        <v>0</v>
      </c>
      <c r="I24" s="61">
        <f t="shared" si="8"/>
        <v>23</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1542</v>
      </c>
      <c r="B25" s="59">
        <f>VLOOKUP($A25,'Return Data'!$B$7:$R$2292,3,0)</f>
        <v>44944</v>
      </c>
      <c r="C25" s="60">
        <f>VLOOKUP($A25,'Return Data'!$B$7:$R$2292,4,0)</f>
        <v>41.086399999999998</v>
      </c>
      <c r="D25" s="60">
        <f>VLOOKUP($A25,'Return Data'!$B$7:$R$2292,10,0)</f>
        <v>1.6512</v>
      </c>
      <c r="E25" s="61">
        <f t="shared" si="6"/>
        <v>11</v>
      </c>
      <c r="F25" s="60">
        <f>VLOOKUP($A25,'Return Data'!$B$7:$R$2292,11,0)</f>
        <v>3.8005</v>
      </c>
      <c r="G25" s="61">
        <f t="shared" si="7"/>
        <v>20</v>
      </c>
      <c r="H25" s="60">
        <f>VLOOKUP($A25,'Return Data'!$B$7:$R$2292,12,0)</f>
        <v>2.9727000000000001</v>
      </c>
      <c r="I25" s="61">
        <f t="shared" si="8"/>
        <v>14</v>
      </c>
      <c r="J25" s="60">
        <f>VLOOKUP($A25,'Return Data'!$B$7:$R$2292,13,0)</f>
        <v>2.9863</v>
      </c>
      <c r="K25" s="61">
        <f t="shared" si="9"/>
        <v>6</v>
      </c>
      <c r="L25" s="60">
        <f>VLOOKUP($A25,'Return Data'!$B$7:$R$2292,17,0)</f>
        <v>7.3849999999999998</v>
      </c>
      <c r="M25" s="61">
        <f t="shared" si="10"/>
        <v>11</v>
      </c>
      <c r="N25" s="60">
        <f>VLOOKUP($A25,'Return Data'!$B$7:$R$2292,14,0)</f>
        <v>6.7492000000000001</v>
      </c>
      <c r="O25" s="61">
        <f t="shared" si="11"/>
        <v>20</v>
      </c>
      <c r="P25" s="60">
        <f>VLOOKUP($A25,'Return Data'!$B$7:$R$2292,15,0)</f>
        <v>6.3263999999999996</v>
      </c>
      <c r="Q25" s="61">
        <f t="shared" si="12"/>
        <v>10</v>
      </c>
      <c r="R25" s="60">
        <f>VLOOKUP($A25,'Return Data'!$B$7:$R$2292,16,0)</f>
        <v>7.7359</v>
      </c>
      <c r="S25" s="62">
        <f t="shared" si="13"/>
        <v>11</v>
      </c>
    </row>
    <row r="26" spans="1:19" x14ac:dyDescent="0.3">
      <c r="A26" s="58" t="s">
        <v>1543</v>
      </c>
      <c r="B26" s="59">
        <f>VLOOKUP($A26,'Return Data'!$B$7:$R$2292,3,0)</f>
        <v>44944</v>
      </c>
      <c r="C26" s="60">
        <f>VLOOKUP($A26,'Return Data'!$B$7:$R$2292,4,0)</f>
        <v>17.717300000000002</v>
      </c>
      <c r="D26" s="60">
        <f>VLOOKUP($A26,'Return Data'!$B$7:$R$2292,10,0)</f>
        <v>-1.35E-2</v>
      </c>
      <c r="E26" s="61">
        <f t="shared" si="6"/>
        <v>22</v>
      </c>
      <c r="F26" s="60">
        <f>VLOOKUP($A26,'Return Data'!$B$7:$R$2292,11,0)</f>
        <v>4.5330000000000004</v>
      </c>
      <c r="G26" s="61">
        <f t="shared" si="7"/>
        <v>15</v>
      </c>
      <c r="H26" s="60">
        <f>VLOOKUP($A26,'Return Data'!$B$7:$R$2292,12,0)</f>
        <v>1.5202</v>
      </c>
      <c r="I26" s="61">
        <f t="shared" si="8"/>
        <v>18</v>
      </c>
      <c r="J26" s="60">
        <f>VLOOKUP($A26,'Return Data'!$B$7:$R$2292,13,0)</f>
        <v>0.6179</v>
      </c>
      <c r="K26" s="61">
        <f t="shared" si="9"/>
        <v>18</v>
      </c>
      <c r="L26" s="60">
        <f>VLOOKUP($A26,'Return Data'!$B$7:$R$2292,17,0)</f>
        <v>6.8323</v>
      </c>
      <c r="M26" s="61">
        <f t="shared" si="10"/>
        <v>14</v>
      </c>
      <c r="N26" s="60">
        <f>VLOOKUP($A26,'Return Data'!$B$7:$R$2292,14,0)</f>
        <v>8.5264000000000006</v>
      </c>
      <c r="O26" s="61">
        <f t="shared" si="11"/>
        <v>9</v>
      </c>
      <c r="P26" s="60">
        <f>VLOOKUP($A26,'Return Data'!$B$7:$R$2292,15,0)</f>
        <v>6.9211999999999998</v>
      </c>
      <c r="Q26" s="61">
        <f t="shared" si="12"/>
        <v>8</v>
      </c>
      <c r="R26" s="60">
        <f>VLOOKUP($A26,'Return Data'!$B$7:$R$2292,16,0)</f>
        <v>7.7610000000000001</v>
      </c>
      <c r="S26" s="62">
        <f t="shared" si="13"/>
        <v>10</v>
      </c>
    </row>
    <row r="27" spans="1:19" x14ac:dyDescent="0.3">
      <c r="A27" s="58" t="s">
        <v>1858</v>
      </c>
      <c r="B27" s="59">
        <f>VLOOKUP($A27,'Return Data'!$B$7:$R$2292,3,0)</f>
        <v>44944</v>
      </c>
      <c r="C27" s="60">
        <f>VLOOKUP($A27,'Return Data'!$B$7:$R$2292,4,0)</f>
        <v>52.3598</v>
      </c>
      <c r="D27" s="60">
        <f>VLOOKUP($A27,'Return Data'!$B$7:$R$2292,10,0)</f>
        <v>1.008</v>
      </c>
      <c r="E27" s="61">
        <f t="shared" si="6"/>
        <v>18</v>
      </c>
      <c r="F27" s="60">
        <f>VLOOKUP($A27,'Return Data'!$B$7:$R$2292,11,0)</f>
        <v>5.3029999999999999</v>
      </c>
      <c r="G27" s="61">
        <f t="shared" si="7"/>
        <v>7</v>
      </c>
      <c r="H27" s="60">
        <f>VLOOKUP($A27,'Return Data'!$B$7:$R$2292,12,0)</f>
        <v>3.9289000000000001</v>
      </c>
      <c r="I27" s="61">
        <f t="shared" si="8"/>
        <v>8</v>
      </c>
      <c r="J27" s="60">
        <f>VLOOKUP($A27,'Return Data'!$B$7:$R$2292,13,0)</f>
        <v>2.3254000000000001</v>
      </c>
      <c r="K27" s="61">
        <f t="shared" si="9"/>
        <v>8</v>
      </c>
      <c r="L27" s="60">
        <f>VLOOKUP($A27,'Return Data'!$B$7:$R$2292,17,0)</f>
        <v>10.306800000000001</v>
      </c>
      <c r="M27" s="61">
        <f t="shared" si="10"/>
        <v>2</v>
      </c>
      <c r="N27" s="60">
        <f>VLOOKUP($A27,'Return Data'!$B$7:$R$2292,14,0)</f>
        <v>12.020899999999999</v>
      </c>
      <c r="O27" s="61">
        <f t="shared" si="11"/>
        <v>1</v>
      </c>
      <c r="P27" s="60">
        <f>VLOOKUP($A27,'Return Data'!$B$7:$R$2292,15,0)</f>
        <v>8.4968000000000004</v>
      </c>
      <c r="Q27" s="61">
        <f t="shared" si="12"/>
        <v>1</v>
      </c>
      <c r="R27" s="60">
        <f>VLOOKUP($A27,'Return Data'!$B$7:$R$2292,16,0)</f>
        <v>8.3384</v>
      </c>
      <c r="S27" s="62">
        <f t="shared" si="13"/>
        <v>4</v>
      </c>
    </row>
    <row r="28" spans="1:19" x14ac:dyDescent="0.3">
      <c r="A28" s="58" t="s">
        <v>1544</v>
      </c>
      <c r="B28" s="59">
        <f>VLOOKUP($A28,'Return Data'!$B$7:$R$2292,3,0)</f>
        <v>44944</v>
      </c>
      <c r="C28" s="60">
        <f>VLOOKUP($A28,'Return Data'!$B$7:$R$2292,4,0)</f>
        <v>56.202943577100399</v>
      </c>
      <c r="D28" s="60">
        <f>VLOOKUP($A28,'Return Data'!$B$7:$R$2292,10,0)</f>
        <v>1.8562000000000001</v>
      </c>
      <c r="E28" s="61">
        <f t="shared" si="6"/>
        <v>8</v>
      </c>
      <c r="F28" s="60">
        <f>VLOOKUP($A28,'Return Data'!$B$7:$R$2292,11,0)</f>
        <v>4.3757999999999999</v>
      </c>
      <c r="G28" s="61">
        <f t="shared" si="7"/>
        <v>18</v>
      </c>
      <c r="H28" s="60">
        <f>VLOOKUP($A28,'Return Data'!$B$7:$R$2292,12,0)</f>
        <v>3.1621000000000001</v>
      </c>
      <c r="I28" s="61">
        <f t="shared" si="8"/>
        <v>12</v>
      </c>
      <c r="J28" s="60">
        <f>VLOOKUP($A28,'Return Data'!$B$7:$R$2292,13,0)</f>
        <v>1.9330000000000001</v>
      </c>
      <c r="K28" s="61">
        <f t="shared" si="9"/>
        <v>14</v>
      </c>
      <c r="L28" s="60">
        <f>VLOOKUP($A28,'Return Data'!$B$7:$R$2292,17,0)</f>
        <v>6.5702999999999996</v>
      </c>
      <c r="M28" s="61">
        <f t="shared" si="10"/>
        <v>15</v>
      </c>
      <c r="N28" s="60">
        <f>VLOOKUP($A28,'Return Data'!$B$7:$R$2292,14,0)</f>
        <v>7.4363999999999999</v>
      </c>
      <c r="O28" s="61">
        <f t="shared" si="11"/>
        <v>13</v>
      </c>
      <c r="P28" s="60">
        <f>VLOOKUP($A28,'Return Data'!$B$7:$R$2292,15,0)</f>
        <v>6.4621000000000004</v>
      </c>
      <c r="Q28" s="61">
        <f t="shared" si="12"/>
        <v>9</v>
      </c>
      <c r="R28" s="60">
        <f>VLOOKUP($A28,'Return Data'!$B$7:$R$2292,16,0)</f>
        <v>7.6626000000000003</v>
      </c>
      <c r="S28" s="62">
        <f t="shared" si="13"/>
        <v>12</v>
      </c>
    </row>
    <row r="29" spans="1:19" x14ac:dyDescent="0.3">
      <c r="A29" s="58" t="s">
        <v>1545</v>
      </c>
      <c r="B29" s="59">
        <f>VLOOKUP($A29,'Return Data'!$B$7:$R$2292,3,0)</f>
        <v>44944</v>
      </c>
      <c r="C29" s="60">
        <f>VLOOKUP($A29,'Return Data'!$B$7:$R$2292,4,0)</f>
        <v>13.54</v>
      </c>
      <c r="D29" s="60">
        <f>VLOOKUP($A29,'Return Data'!$B$7:$R$2292,10,0)</f>
        <v>1.8045</v>
      </c>
      <c r="E29" s="61">
        <f t="shared" si="6"/>
        <v>9</v>
      </c>
      <c r="F29" s="60">
        <f>VLOOKUP($A29,'Return Data'!$B$7:$R$2292,11,0)</f>
        <v>4.556</v>
      </c>
      <c r="G29" s="61">
        <f t="shared" si="7"/>
        <v>14</v>
      </c>
      <c r="H29" s="60">
        <f>VLOOKUP($A29,'Return Data'!$B$7:$R$2292,12,0)</f>
        <v>2.9658000000000002</v>
      </c>
      <c r="I29" s="61">
        <f t="shared" si="8"/>
        <v>15</v>
      </c>
      <c r="J29" s="60">
        <f>VLOOKUP($A29,'Return Data'!$B$7:$R$2292,13,0)</f>
        <v>0.96940000000000004</v>
      </c>
      <c r="K29" s="61">
        <f t="shared" si="9"/>
        <v>15</v>
      </c>
      <c r="L29" s="60">
        <f>VLOOKUP($A29,'Return Data'!$B$7:$R$2292,17,0)</f>
        <v>4.9196</v>
      </c>
      <c r="M29" s="61">
        <f t="shared" si="10"/>
        <v>20</v>
      </c>
      <c r="N29" s="60">
        <f>VLOOKUP($A29,'Return Data'!$B$7:$R$2292,14,0)</f>
        <v>6.8989000000000003</v>
      </c>
      <c r="O29" s="61">
        <f t="shared" si="11"/>
        <v>17</v>
      </c>
      <c r="P29" s="60"/>
      <c r="Q29" s="61"/>
      <c r="R29" s="60">
        <f>VLOOKUP($A29,'Return Data'!$B$7:$R$2292,16,0)</f>
        <v>7.0533000000000001</v>
      </c>
      <c r="S29" s="62">
        <f t="shared" si="13"/>
        <v>16</v>
      </c>
    </row>
    <row r="30" spans="1:19" x14ac:dyDescent="0.3">
      <c r="A30" s="58" t="s">
        <v>1546</v>
      </c>
      <c r="B30" s="59">
        <f>VLOOKUP($A30,'Return Data'!$B$7:$R$2292,3,0)</f>
        <v>44944</v>
      </c>
      <c r="C30" s="60">
        <f>VLOOKUP($A30,'Return Data'!$B$7:$R$2292,4,0)</f>
        <v>13.9626</v>
      </c>
      <c r="D30" s="60">
        <f>VLOOKUP($A30,'Return Data'!$B$7:$R$2292,10,0)</f>
        <v>2.9538000000000002</v>
      </c>
      <c r="E30" s="61">
        <f t="shared" si="6"/>
        <v>1</v>
      </c>
      <c r="F30" s="60">
        <f>VLOOKUP($A30,'Return Data'!$B$7:$R$2292,11,0)</f>
        <v>6.7975000000000003</v>
      </c>
      <c r="G30" s="61">
        <f t="shared" si="7"/>
        <v>1</v>
      </c>
      <c r="H30" s="60">
        <f>VLOOKUP($A30,'Return Data'!$B$7:$R$2292,12,0)</f>
        <v>5.4489000000000001</v>
      </c>
      <c r="I30" s="61">
        <f t="shared" si="8"/>
        <v>1</v>
      </c>
      <c r="J30" s="60">
        <f>VLOOKUP($A30,'Return Data'!$B$7:$R$2292,13,0)</f>
        <v>5.2693000000000003</v>
      </c>
      <c r="K30" s="61">
        <f t="shared" si="9"/>
        <v>3</v>
      </c>
      <c r="L30" s="60">
        <f>VLOOKUP($A30,'Return Data'!$B$7:$R$2292,17,0)</f>
        <v>9.4856999999999996</v>
      </c>
      <c r="M30" s="61">
        <f t="shared" si="10"/>
        <v>3</v>
      </c>
      <c r="N30" s="60">
        <f>VLOOKUP($A30,'Return Data'!$B$7:$R$2292,14,0)</f>
        <v>9.9586000000000006</v>
      </c>
      <c r="O30" s="61">
        <f t="shared" si="11"/>
        <v>5</v>
      </c>
      <c r="P30" s="60"/>
      <c r="Q30" s="61"/>
      <c r="R30" s="60">
        <f>VLOOKUP($A30,'Return Data'!$B$7:$R$2292,16,0)</f>
        <v>7.9019000000000004</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1.5050173913043479</v>
      </c>
      <c r="E32" s="69"/>
      <c r="F32" s="70">
        <f>AVERAGE(F8:F30)</f>
        <v>4.6557434782608693</v>
      </c>
      <c r="G32" s="69"/>
      <c r="H32" s="70">
        <f>AVERAGE(H8:H30)</f>
        <v>3.0595086956521742</v>
      </c>
      <c r="I32" s="69"/>
      <c r="J32" s="70">
        <f>AVERAGE(J8:J30)</f>
        <v>1.839082608695652</v>
      </c>
      <c r="K32" s="69"/>
      <c r="L32" s="70">
        <f>AVERAGE(L8:L30)</f>
        <v>7.0026826086956531</v>
      </c>
      <c r="M32" s="69"/>
      <c r="N32" s="70">
        <f>AVERAGE(N8:N30)</f>
        <v>7.6155478260869556</v>
      </c>
      <c r="O32" s="69"/>
      <c r="P32" s="70">
        <f>AVERAGE(P8:P30)</f>
        <v>6.0837411764705891</v>
      </c>
      <c r="Q32" s="69"/>
      <c r="R32" s="70">
        <f>AVERAGE(R8:R30)</f>
        <v>7.1791043478260885</v>
      </c>
      <c r="S32" s="71"/>
    </row>
    <row r="33" spans="1:19" x14ac:dyDescent="0.3">
      <c r="A33" s="68" t="s">
        <v>28</v>
      </c>
      <c r="B33" s="69"/>
      <c r="C33" s="69"/>
      <c r="D33" s="70">
        <f>MIN(D8:D30)</f>
        <v>-0.221</v>
      </c>
      <c r="E33" s="69"/>
      <c r="F33" s="70">
        <f>MIN(F8:F30)</f>
        <v>0</v>
      </c>
      <c r="G33" s="69"/>
      <c r="H33" s="70">
        <f>MIN(H8:H30)</f>
        <v>0</v>
      </c>
      <c r="I33" s="69"/>
      <c r="J33" s="70">
        <f>MIN(J8:J30)</f>
        <v>-3.0093999999999999</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2.9538000000000002</v>
      </c>
      <c r="E34" s="73"/>
      <c r="F34" s="74">
        <f>MAX(F8:F30)</f>
        <v>6.7975000000000003</v>
      </c>
      <c r="G34" s="73"/>
      <c r="H34" s="74">
        <f>MAX(H8:H30)</f>
        <v>5.4489000000000001</v>
      </c>
      <c r="I34" s="73"/>
      <c r="J34" s="74">
        <f>MAX(J8:J30)</f>
        <v>6.8235000000000001</v>
      </c>
      <c r="K34" s="73"/>
      <c r="L34" s="74">
        <f>MAX(L8:L30)</f>
        <v>10.578099999999999</v>
      </c>
      <c r="M34" s="73"/>
      <c r="N34" s="74">
        <f>MAX(N8:N30)</f>
        <v>12.020899999999999</v>
      </c>
      <c r="O34" s="73"/>
      <c r="P34" s="74">
        <f>MAX(P8:P30)</f>
        <v>8.4968000000000004</v>
      </c>
      <c r="Q34" s="73"/>
      <c r="R34" s="74">
        <f>MAX(R8:R30)</f>
        <v>10.803599999999999</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44944</v>
      </c>
      <c r="C8" s="60">
        <f>VLOOKUP($A8,'Return Data'!$B$7:$R$2292,4,0)</f>
        <v>23.696999999999999</v>
      </c>
      <c r="D8" s="60">
        <f>VLOOKUP($A8,'Return Data'!$B$7:$R$2292,10,0)</f>
        <v>1.6680999999999999</v>
      </c>
      <c r="E8" s="61">
        <f t="shared" ref="E8:E32" si="0">RANK(D8,D$8:D$32,0)</f>
        <v>11</v>
      </c>
      <c r="F8" s="60">
        <f>VLOOKUP($A8,'Return Data'!$B$7:$R$2292,11,0)</f>
        <v>2.9878999999999998</v>
      </c>
      <c r="G8" s="61">
        <f t="shared" ref="G8:G32" si="1">RANK(F8,F$8:F$32,0)</f>
        <v>12</v>
      </c>
      <c r="H8" s="60">
        <f>VLOOKUP($A8,'Return Data'!$B$7:$R$2292,12,0)</f>
        <v>3.9620000000000002</v>
      </c>
      <c r="I8" s="61">
        <f t="shared" ref="I8:I32" si="2">RANK(H8,H$8:H$32,0)</f>
        <v>12</v>
      </c>
      <c r="J8" s="60">
        <f>VLOOKUP($A8,'Return Data'!$B$7:$R$2292,13,0)</f>
        <v>4.8684000000000003</v>
      </c>
      <c r="K8" s="61">
        <f>RANK(J8,J$8:J$32,0)</f>
        <v>11</v>
      </c>
      <c r="L8" s="60">
        <f>VLOOKUP($A8,'Return Data'!$B$7:$R$2292,17,0)</f>
        <v>4.7698999999999998</v>
      </c>
      <c r="M8" s="61">
        <f>RANK(L8,L$8:L$32,0)</f>
        <v>8</v>
      </c>
      <c r="N8" s="60">
        <f>VLOOKUP($A8,'Return Data'!$B$7:$R$2292,14,0)</f>
        <v>4.7049000000000003</v>
      </c>
      <c r="O8" s="61">
        <f>RANK(N8,N$8:N$32,0)</f>
        <v>8</v>
      </c>
      <c r="P8" s="60">
        <f>VLOOKUP($A8,'Return Data'!$B$7:$R$2292,15,0)</f>
        <v>5.4916999999999998</v>
      </c>
      <c r="Q8" s="61">
        <f>RANK(P8,P$8:P$32,0)</f>
        <v>7</v>
      </c>
      <c r="R8" s="60">
        <f>VLOOKUP($A8,'Return Data'!$B$7:$R$2292,16,0)</f>
        <v>6.7714999999999996</v>
      </c>
      <c r="S8" s="62">
        <f>RANK(R8,R$8:R$32,0)</f>
        <v>4</v>
      </c>
    </row>
    <row r="9" spans="1:20" x14ac:dyDescent="0.3">
      <c r="A9" s="58" t="s">
        <v>1548</v>
      </c>
      <c r="B9" s="59">
        <f>VLOOKUP($A9,'Return Data'!$B$7:$R$2292,3,0)</f>
        <v>44944</v>
      </c>
      <c r="C9" s="60">
        <f>VLOOKUP($A9,'Return Data'!$B$7:$R$2292,4,0)</f>
        <v>16.8507</v>
      </c>
      <c r="D9" s="60">
        <f>VLOOKUP($A9,'Return Data'!$B$7:$R$2292,10,0)</f>
        <v>1.6413</v>
      </c>
      <c r="E9" s="61">
        <f t="shared" si="0"/>
        <v>16</v>
      </c>
      <c r="F9" s="60">
        <f>VLOOKUP($A9,'Return Data'!$B$7:$R$2292,11,0)</f>
        <v>2.9131999999999998</v>
      </c>
      <c r="G9" s="61">
        <f t="shared" si="1"/>
        <v>15</v>
      </c>
      <c r="H9" s="60">
        <f>VLOOKUP($A9,'Return Data'!$B$7:$R$2292,12,0)</f>
        <v>3.9615</v>
      </c>
      <c r="I9" s="61">
        <f t="shared" si="2"/>
        <v>13</v>
      </c>
      <c r="J9" s="60">
        <f>VLOOKUP($A9,'Return Data'!$B$7:$R$2292,13,0)</f>
        <v>5.0483000000000002</v>
      </c>
      <c r="K9" s="61">
        <f t="shared" ref="K9:K32" si="3">RANK(J9,J$8:J$32,0)</f>
        <v>5</v>
      </c>
      <c r="L9" s="60">
        <f>VLOOKUP($A9,'Return Data'!$B$7:$R$2292,17,0)</f>
        <v>4.9042000000000003</v>
      </c>
      <c r="M9" s="61">
        <f t="shared" ref="M9:M32" si="4">RANK(L9,L$8:L$32,0)</f>
        <v>4</v>
      </c>
      <c r="N9" s="60">
        <f>VLOOKUP($A9,'Return Data'!$B$7:$R$2292,14,0)</f>
        <v>4.8259999999999996</v>
      </c>
      <c r="O9" s="61">
        <f t="shared" ref="O9:O32" si="5">RANK(N9,N$8:N$32,0)</f>
        <v>6</v>
      </c>
      <c r="P9" s="60">
        <f>VLOOKUP($A9,'Return Data'!$B$7:$R$2292,15,0)</f>
        <v>5.5758000000000001</v>
      </c>
      <c r="Q9" s="61">
        <f t="shared" ref="Q9:Q32" si="6">RANK(P9,P$8:P$32,0)</f>
        <v>5</v>
      </c>
      <c r="R9" s="60">
        <f>VLOOKUP($A9,'Return Data'!$B$7:$R$2292,16,0)</f>
        <v>6.3811</v>
      </c>
      <c r="S9" s="62">
        <f t="shared" ref="S9:S32" si="7">RANK(R9,R$8:R$32,0)</f>
        <v>10</v>
      </c>
    </row>
    <row r="10" spans="1:20" x14ac:dyDescent="0.3">
      <c r="A10" s="58" t="s">
        <v>1960</v>
      </c>
      <c r="B10" s="59">
        <f>VLOOKUP($A10,'Return Data'!$B$7:$R$2292,3,0)</f>
        <v>44944</v>
      </c>
      <c r="C10" s="60">
        <f>VLOOKUP($A10,'Return Data'!$B$7:$R$2292,4,0)</f>
        <v>12.146000000000001</v>
      </c>
      <c r="D10" s="60">
        <f>VLOOKUP($A10,'Return Data'!$B$7:$R$2292,10,0)</f>
        <v>1.4118999999999999</v>
      </c>
      <c r="E10" s="61">
        <f t="shared" si="0"/>
        <v>23</v>
      </c>
      <c r="F10" s="60">
        <f>VLOOKUP($A10,'Return Data'!$B$7:$R$2292,11,0)</f>
        <v>2.3976999999999999</v>
      </c>
      <c r="G10" s="61">
        <f t="shared" si="1"/>
        <v>23</v>
      </c>
      <c r="H10" s="60">
        <f>VLOOKUP($A10,'Return Data'!$B$7:$R$2292,12,0)</f>
        <v>3.0545</v>
      </c>
      <c r="I10" s="61">
        <f t="shared" si="2"/>
        <v>23</v>
      </c>
      <c r="J10" s="60">
        <f>VLOOKUP($A10,'Return Data'!$B$7:$R$2292,13,0)</f>
        <v>3.5703</v>
      </c>
      <c r="K10" s="61">
        <f t="shared" si="3"/>
        <v>23</v>
      </c>
      <c r="L10" s="60">
        <f>VLOOKUP($A10,'Return Data'!$B$7:$R$2292,17,0)</f>
        <v>3.2631000000000001</v>
      </c>
      <c r="M10" s="61">
        <f t="shared" si="4"/>
        <v>25</v>
      </c>
      <c r="N10" s="60">
        <f>VLOOKUP($A10,'Return Data'!$B$7:$R$2292,14,0)</f>
        <v>3.4253999999999998</v>
      </c>
      <c r="O10" s="61">
        <f t="shared" si="5"/>
        <v>20</v>
      </c>
      <c r="P10" s="60"/>
      <c r="Q10" s="61"/>
      <c r="R10" s="60">
        <f>VLOOKUP($A10,'Return Data'!$B$7:$R$2292,16,0)</f>
        <v>4.3274999999999997</v>
      </c>
      <c r="S10" s="62">
        <f t="shared" si="7"/>
        <v>22</v>
      </c>
    </row>
    <row r="11" spans="1:20" x14ac:dyDescent="0.3">
      <c r="A11" s="58" t="s">
        <v>1904</v>
      </c>
      <c r="B11" s="59">
        <f>VLOOKUP($A11,'Return Data'!$B$7:$R$2292,3,0)</f>
        <v>44944</v>
      </c>
      <c r="C11" s="60">
        <f>VLOOKUP($A11,'Return Data'!$B$7:$R$2292,4,0)</f>
        <v>14.063499999999999</v>
      </c>
      <c r="D11" s="60">
        <f>VLOOKUP($A11,'Return Data'!$B$7:$R$2292,10,0)</f>
        <v>1.6266</v>
      </c>
      <c r="E11" s="61">
        <f t="shared" si="0"/>
        <v>17</v>
      </c>
      <c r="F11" s="60">
        <f>VLOOKUP($A11,'Return Data'!$B$7:$R$2292,11,0)</f>
        <v>2.8296999999999999</v>
      </c>
      <c r="G11" s="61">
        <f t="shared" si="1"/>
        <v>21</v>
      </c>
      <c r="H11" s="60">
        <f>VLOOKUP($A11,'Return Data'!$B$7:$R$2292,12,0)</f>
        <v>3.6214</v>
      </c>
      <c r="I11" s="61">
        <f t="shared" si="2"/>
        <v>21</v>
      </c>
      <c r="J11" s="60">
        <f>VLOOKUP($A11,'Return Data'!$B$7:$R$2292,13,0)</f>
        <v>4.5457999999999998</v>
      </c>
      <c r="K11" s="61">
        <f t="shared" si="3"/>
        <v>19</v>
      </c>
      <c r="L11" s="60">
        <f>VLOOKUP($A11,'Return Data'!$B$7:$R$2292,17,0)</f>
        <v>4.4973999999999998</v>
      </c>
      <c r="M11" s="61">
        <f t="shared" si="4"/>
        <v>16</v>
      </c>
      <c r="N11" s="60">
        <f>VLOOKUP($A11,'Return Data'!$B$7:$R$2292,14,0)</f>
        <v>4.6665000000000001</v>
      </c>
      <c r="O11" s="61">
        <f t="shared" si="5"/>
        <v>11</v>
      </c>
      <c r="P11" s="60">
        <f>VLOOKUP($A11,'Return Data'!$B$7:$R$2292,15,0)</f>
        <v>5.5016999999999996</v>
      </c>
      <c r="Q11" s="61">
        <f t="shared" si="6"/>
        <v>6</v>
      </c>
      <c r="R11" s="60">
        <f>VLOOKUP($A11,'Return Data'!$B$7:$R$2292,16,0)</f>
        <v>5.7881</v>
      </c>
      <c r="S11" s="62">
        <f t="shared" si="7"/>
        <v>15</v>
      </c>
    </row>
    <row r="12" spans="1:20" x14ac:dyDescent="0.3">
      <c r="A12" s="58" t="s">
        <v>1549</v>
      </c>
      <c r="B12" s="59">
        <f>VLOOKUP($A12,'Return Data'!$B$7:$R$2292,3,0)</f>
        <v>44944</v>
      </c>
      <c r="C12" s="60">
        <f>VLOOKUP($A12,'Return Data'!$B$7:$R$2292,4,0)</f>
        <v>12.987</v>
      </c>
      <c r="D12" s="60">
        <f>VLOOKUP($A12,'Return Data'!$B$7:$R$2292,10,0)</f>
        <v>1.7312000000000001</v>
      </c>
      <c r="E12" s="61">
        <f t="shared" si="0"/>
        <v>6</v>
      </c>
      <c r="F12" s="60">
        <f>VLOOKUP($A12,'Return Data'!$B$7:$R$2292,11,0)</f>
        <v>3.0142000000000002</v>
      </c>
      <c r="G12" s="61">
        <f t="shared" si="1"/>
        <v>10</v>
      </c>
      <c r="H12" s="60">
        <f>VLOOKUP($A12,'Return Data'!$B$7:$R$2292,12,0)</f>
        <v>3.9708999999999999</v>
      </c>
      <c r="I12" s="61">
        <f t="shared" si="2"/>
        <v>11</v>
      </c>
      <c r="J12" s="60">
        <f>VLOOKUP($A12,'Return Data'!$B$7:$R$2292,13,0)</f>
        <v>4.7169999999999996</v>
      </c>
      <c r="K12" s="61">
        <f t="shared" si="3"/>
        <v>14</v>
      </c>
      <c r="L12" s="60">
        <f>VLOOKUP($A12,'Return Data'!$B$7:$R$2292,17,0)</f>
        <v>4.4367000000000001</v>
      </c>
      <c r="M12" s="61">
        <f t="shared" si="4"/>
        <v>18</v>
      </c>
      <c r="N12" s="60">
        <f>VLOOKUP($A12,'Return Data'!$B$7:$R$2292,14,0)</f>
        <v>4.4532999999999996</v>
      </c>
      <c r="O12" s="61">
        <f t="shared" si="5"/>
        <v>15</v>
      </c>
      <c r="P12" s="60"/>
      <c r="Q12" s="61"/>
      <c r="R12" s="60">
        <f>VLOOKUP($A12,'Return Data'!$B$7:$R$2292,16,0)</f>
        <v>5.3845000000000001</v>
      </c>
      <c r="S12" s="62">
        <f t="shared" si="7"/>
        <v>18</v>
      </c>
    </row>
    <row r="13" spans="1:20" x14ac:dyDescent="0.3">
      <c r="A13" s="58" t="s">
        <v>1550</v>
      </c>
      <c r="B13" s="59">
        <f>VLOOKUP($A13,'Return Data'!$B$7:$R$2292,3,0)</f>
        <v>44944</v>
      </c>
      <c r="C13" s="60">
        <f>VLOOKUP($A13,'Return Data'!$B$7:$R$2292,4,0)</f>
        <v>17.197299999999998</v>
      </c>
      <c r="D13" s="60">
        <f>VLOOKUP($A13,'Return Data'!$B$7:$R$2292,10,0)</f>
        <v>1.7297</v>
      </c>
      <c r="E13" s="61">
        <f t="shared" si="0"/>
        <v>7</v>
      </c>
      <c r="F13" s="60">
        <f>VLOOKUP($A13,'Return Data'!$B$7:$R$2292,11,0)</f>
        <v>3.0821999999999998</v>
      </c>
      <c r="G13" s="61">
        <f t="shared" si="1"/>
        <v>4</v>
      </c>
      <c r="H13" s="60">
        <f>VLOOKUP($A13,'Return Data'!$B$7:$R$2292,12,0)</f>
        <v>4.1426999999999996</v>
      </c>
      <c r="I13" s="61">
        <f t="shared" si="2"/>
        <v>4</v>
      </c>
      <c r="J13" s="60">
        <f>VLOOKUP($A13,'Return Data'!$B$7:$R$2292,13,0)</f>
        <v>5.1487999999999996</v>
      </c>
      <c r="K13" s="61">
        <f t="shared" si="3"/>
        <v>4</v>
      </c>
      <c r="L13" s="60">
        <f>VLOOKUP($A13,'Return Data'!$B$7:$R$2292,17,0)</f>
        <v>4.9417</v>
      </c>
      <c r="M13" s="61">
        <f t="shared" si="4"/>
        <v>3</v>
      </c>
      <c r="N13" s="60">
        <f>VLOOKUP($A13,'Return Data'!$B$7:$R$2292,14,0)</f>
        <v>4.9850000000000003</v>
      </c>
      <c r="O13" s="61">
        <f t="shared" si="5"/>
        <v>3</v>
      </c>
      <c r="P13" s="60">
        <f>VLOOKUP($A13,'Return Data'!$B$7:$R$2292,15,0)</f>
        <v>5.7144000000000004</v>
      </c>
      <c r="Q13" s="61">
        <f t="shared" si="6"/>
        <v>2</v>
      </c>
      <c r="R13" s="60">
        <f>VLOOKUP($A13,'Return Data'!$B$7:$R$2292,16,0)</f>
        <v>6.5330000000000004</v>
      </c>
      <c r="S13" s="62">
        <f t="shared" si="7"/>
        <v>8</v>
      </c>
    </row>
    <row r="14" spans="1:20" x14ac:dyDescent="0.3">
      <c r="A14" s="58" t="s">
        <v>1551</v>
      </c>
      <c r="B14" s="59">
        <f>VLOOKUP($A14,'Return Data'!$B$7:$R$2292,3,0)</f>
        <v>44944</v>
      </c>
      <c r="C14" s="60">
        <f>VLOOKUP($A14,'Return Data'!$B$7:$R$2292,4,0)</f>
        <v>16.744</v>
      </c>
      <c r="D14" s="60">
        <f>VLOOKUP($A14,'Return Data'!$B$7:$R$2292,10,0)</f>
        <v>1.6944999999999999</v>
      </c>
      <c r="E14" s="61">
        <f t="shared" si="0"/>
        <v>9</v>
      </c>
      <c r="F14" s="60">
        <f>VLOOKUP($A14,'Return Data'!$B$7:$R$2292,11,0)</f>
        <v>2.9893000000000001</v>
      </c>
      <c r="G14" s="61">
        <f t="shared" si="1"/>
        <v>11</v>
      </c>
      <c r="H14" s="60">
        <f>VLOOKUP($A14,'Return Data'!$B$7:$R$2292,12,0)</f>
        <v>3.9742000000000002</v>
      </c>
      <c r="I14" s="61">
        <f t="shared" si="2"/>
        <v>10</v>
      </c>
      <c r="J14" s="60">
        <f>VLOOKUP($A14,'Return Data'!$B$7:$R$2292,13,0)</f>
        <v>4.8071999999999999</v>
      </c>
      <c r="K14" s="61">
        <f t="shared" si="3"/>
        <v>13</v>
      </c>
      <c r="L14" s="60">
        <f>VLOOKUP($A14,'Return Data'!$B$7:$R$2292,17,0)</f>
        <v>4.5716000000000001</v>
      </c>
      <c r="M14" s="61">
        <f t="shared" si="4"/>
        <v>14</v>
      </c>
      <c r="N14" s="60">
        <f>VLOOKUP($A14,'Return Data'!$B$7:$R$2292,14,0)</f>
        <v>4.4128999999999996</v>
      </c>
      <c r="O14" s="61">
        <f t="shared" si="5"/>
        <v>17</v>
      </c>
      <c r="P14" s="60">
        <f>VLOOKUP($A14,'Return Data'!$B$7:$R$2292,15,0)</f>
        <v>5.165</v>
      </c>
      <c r="Q14" s="61">
        <f t="shared" si="6"/>
        <v>13</v>
      </c>
      <c r="R14" s="60">
        <f>VLOOKUP($A14,'Return Data'!$B$7:$R$2292,16,0)</f>
        <v>6.0266000000000002</v>
      </c>
      <c r="S14" s="62">
        <f t="shared" si="7"/>
        <v>14</v>
      </c>
    </row>
    <row r="15" spans="1:20" x14ac:dyDescent="0.3">
      <c r="A15" s="102" t="s">
        <v>2011</v>
      </c>
      <c r="B15" s="59">
        <f>VLOOKUP($A15,'Return Data'!$B$7:$R$2292,3,0)</f>
        <v>44944</v>
      </c>
      <c r="C15" s="60">
        <f>VLOOKUP($A15,'Return Data'!$B$7:$R$2292,4,0)</f>
        <v>16.894200000000001</v>
      </c>
      <c r="D15" s="60">
        <f>VLOOKUP($A15,'Return Data'!$B$7:$R$2292,10,0)</f>
        <v>1.6131</v>
      </c>
      <c r="E15" s="61">
        <f t="shared" si="0"/>
        <v>18</v>
      </c>
      <c r="F15" s="60">
        <f>VLOOKUP($A15,'Return Data'!$B$7:$R$2292,11,0)</f>
        <v>2.8942000000000001</v>
      </c>
      <c r="G15" s="61">
        <f t="shared" si="1"/>
        <v>17</v>
      </c>
      <c r="H15" s="60">
        <f>VLOOKUP($A15,'Return Data'!$B$7:$R$2292,12,0)</f>
        <v>3.8046000000000002</v>
      </c>
      <c r="I15" s="61">
        <f t="shared" si="2"/>
        <v>19</v>
      </c>
      <c r="J15" s="60">
        <f>VLOOKUP($A15,'Return Data'!$B$7:$R$2292,13,0)</f>
        <v>4.6729000000000003</v>
      </c>
      <c r="K15" s="61">
        <f t="shared" si="3"/>
        <v>16</v>
      </c>
      <c r="L15" s="60">
        <f>VLOOKUP($A15,'Return Data'!$B$7:$R$2292,17,0)</f>
        <v>4.5795000000000003</v>
      </c>
      <c r="M15" s="61">
        <f t="shared" si="4"/>
        <v>13</v>
      </c>
      <c r="N15" s="60">
        <f>VLOOKUP($A15,'Return Data'!$B$7:$R$2292,14,0)</f>
        <v>4.7662000000000004</v>
      </c>
      <c r="O15" s="61">
        <f t="shared" si="5"/>
        <v>7</v>
      </c>
      <c r="P15" s="60">
        <f>VLOOKUP($A15,'Return Data'!$B$7:$R$2292,15,0)</f>
        <v>5.4877000000000002</v>
      </c>
      <c r="Q15" s="61">
        <f t="shared" si="6"/>
        <v>9</v>
      </c>
      <c r="R15" s="60">
        <f>VLOOKUP($A15,'Return Data'!$B$7:$R$2292,16,0)</f>
        <v>6.3183999999999996</v>
      </c>
      <c r="S15" s="62">
        <f t="shared" si="7"/>
        <v>11</v>
      </c>
    </row>
    <row r="16" spans="1:20" x14ac:dyDescent="0.3">
      <c r="A16" s="58" t="s">
        <v>1552</v>
      </c>
      <c r="B16" s="59">
        <f>VLOOKUP($A16,'Return Data'!$B$7:$R$2292,3,0)</f>
        <v>44944</v>
      </c>
      <c r="C16" s="60">
        <f>VLOOKUP($A16,'Return Data'!$B$7:$R$2292,4,0)</f>
        <v>30.5123</v>
      </c>
      <c r="D16" s="60">
        <f>VLOOKUP($A16,'Return Data'!$B$7:$R$2292,10,0)</f>
        <v>1.6850000000000001</v>
      </c>
      <c r="E16" s="61">
        <f t="shared" si="0"/>
        <v>10</v>
      </c>
      <c r="F16" s="60">
        <f>VLOOKUP($A16,'Return Data'!$B$7:$R$2292,11,0)</f>
        <v>3.0428000000000002</v>
      </c>
      <c r="G16" s="61">
        <f t="shared" si="1"/>
        <v>8</v>
      </c>
      <c r="H16" s="60">
        <f>VLOOKUP($A16,'Return Data'!$B$7:$R$2292,12,0)</f>
        <v>3.9977</v>
      </c>
      <c r="I16" s="61">
        <f t="shared" si="2"/>
        <v>8</v>
      </c>
      <c r="J16" s="60">
        <f>VLOOKUP($A16,'Return Data'!$B$7:$R$2292,13,0)</f>
        <v>4.8662000000000001</v>
      </c>
      <c r="K16" s="61">
        <f t="shared" si="3"/>
        <v>12</v>
      </c>
      <c r="L16" s="60">
        <f>VLOOKUP($A16,'Return Data'!$B$7:$R$2292,17,0)</f>
        <v>4.6958000000000002</v>
      </c>
      <c r="M16" s="61">
        <f t="shared" si="4"/>
        <v>9</v>
      </c>
      <c r="N16" s="60">
        <f>VLOOKUP($A16,'Return Data'!$B$7:$R$2292,14,0)</f>
        <v>4.6814999999999998</v>
      </c>
      <c r="O16" s="61">
        <f t="shared" si="5"/>
        <v>9</v>
      </c>
      <c r="P16" s="60">
        <f>VLOOKUP($A16,'Return Data'!$B$7:$R$2292,15,0)</f>
        <v>5.4663000000000004</v>
      </c>
      <c r="Q16" s="61">
        <f t="shared" si="6"/>
        <v>10</v>
      </c>
      <c r="R16" s="60">
        <f>VLOOKUP($A16,'Return Data'!$B$7:$R$2292,16,0)</f>
        <v>6.8520000000000003</v>
      </c>
      <c r="S16" s="62">
        <f t="shared" si="7"/>
        <v>3</v>
      </c>
    </row>
    <row r="17" spans="1:19" x14ac:dyDescent="0.3">
      <c r="A17" s="58" t="s">
        <v>1553</v>
      </c>
      <c r="B17" s="59">
        <f>VLOOKUP($A17,'Return Data'!$B$7:$R$2292,3,0)</f>
        <v>44944</v>
      </c>
      <c r="C17" s="60">
        <f>VLOOKUP($A17,'Return Data'!$B$7:$R$2292,4,0)</f>
        <v>29.068300000000001</v>
      </c>
      <c r="D17" s="60">
        <f>VLOOKUP($A17,'Return Data'!$B$7:$R$2292,10,0)</f>
        <v>1.7189000000000001</v>
      </c>
      <c r="E17" s="61">
        <f t="shared" si="0"/>
        <v>8</v>
      </c>
      <c r="F17" s="60">
        <f>VLOOKUP($A17,'Return Data'!$B$7:$R$2292,11,0)</f>
        <v>3.0491000000000001</v>
      </c>
      <c r="G17" s="61">
        <f t="shared" si="1"/>
        <v>7</v>
      </c>
      <c r="H17" s="60">
        <f>VLOOKUP($A17,'Return Data'!$B$7:$R$2292,12,0)</f>
        <v>3.9969999999999999</v>
      </c>
      <c r="I17" s="61">
        <f t="shared" si="2"/>
        <v>9</v>
      </c>
      <c r="J17" s="60">
        <f>VLOOKUP($A17,'Return Data'!$B$7:$R$2292,13,0)</f>
        <v>4.9034000000000004</v>
      </c>
      <c r="K17" s="61">
        <f t="shared" si="3"/>
        <v>9</v>
      </c>
      <c r="L17" s="60">
        <f>VLOOKUP($A17,'Return Data'!$B$7:$R$2292,17,0)</f>
        <v>4.6493000000000002</v>
      </c>
      <c r="M17" s="61">
        <f t="shared" si="4"/>
        <v>11</v>
      </c>
      <c r="N17" s="60">
        <f>VLOOKUP($A17,'Return Data'!$B$7:$R$2292,14,0)</f>
        <v>4.5658000000000003</v>
      </c>
      <c r="O17" s="61">
        <f t="shared" si="5"/>
        <v>12</v>
      </c>
      <c r="P17" s="60">
        <f>VLOOKUP($A17,'Return Data'!$B$7:$R$2292,15,0)</f>
        <v>5.4908000000000001</v>
      </c>
      <c r="Q17" s="61">
        <f t="shared" si="6"/>
        <v>8</v>
      </c>
      <c r="R17" s="60">
        <f>VLOOKUP($A17,'Return Data'!$B$7:$R$2292,16,0)</f>
        <v>6.7313000000000001</v>
      </c>
      <c r="S17" s="62">
        <f t="shared" si="7"/>
        <v>5</v>
      </c>
    </row>
    <row r="18" spans="1:19" x14ac:dyDescent="0.3">
      <c r="A18" s="58" t="s">
        <v>1554</v>
      </c>
      <c r="B18" s="59">
        <f>VLOOKUP($A18,'Return Data'!$B$7:$R$2292,3,0)</f>
        <v>44944</v>
      </c>
      <c r="C18" s="60">
        <f>VLOOKUP($A18,'Return Data'!$B$7:$R$2292,4,0)</f>
        <v>15.7026</v>
      </c>
      <c r="D18" s="60">
        <f>VLOOKUP($A18,'Return Data'!$B$7:$R$2292,10,0)</f>
        <v>1.3745000000000001</v>
      </c>
      <c r="E18" s="61">
        <f t="shared" si="0"/>
        <v>24</v>
      </c>
      <c r="F18" s="60">
        <f>VLOOKUP($A18,'Return Data'!$B$7:$R$2292,11,0)</f>
        <v>2.3843999999999999</v>
      </c>
      <c r="G18" s="61">
        <f t="shared" si="1"/>
        <v>24</v>
      </c>
      <c r="H18" s="60">
        <f>VLOOKUP($A18,'Return Data'!$B$7:$R$2292,12,0)</f>
        <v>2.9841000000000002</v>
      </c>
      <c r="I18" s="61">
        <f t="shared" si="2"/>
        <v>24</v>
      </c>
      <c r="J18" s="60">
        <f>VLOOKUP($A18,'Return Data'!$B$7:$R$2292,13,0)</f>
        <v>3.4870000000000001</v>
      </c>
      <c r="K18" s="61">
        <f t="shared" si="3"/>
        <v>24</v>
      </c>
      <c r="L18" s="60">
        <f>VLOOKUP($A18,'Return Data'!$B$7:$R$2292,17,0)</f>
        <v>3.4032</v>
      </c>
      <c r="M18" s="61">
        <f t="shared" si="4"/>
        <v>23</v>
      </c>
      <c r="N18" s="60">
        <f>VLOOKUP($A18,'Return Data'!$B$7:$R$2292,14,0)</f>
        <v>3.4036</v>
      </c>
      <c r="O18" s="61">
        <f t="shared" si="5"/>
        <v>21</v>
      </c>
      <c r="P18" s="60">
        <f>VLOOKUP($A18,'Return Data'!$B$7:$R$2292,15,0)</f>
        <v>4.5552000000000001</v>
      </c>
      <c r="Q18" s="61">
        <f t="shared" si="6"/>
        <v>15</v>
      </c>
      <c r="R18" s="60">
        <f>VLOOKUP($A18,'Return Data'!$B$7:$R$2292,16,0)</f>
        <v>5.7380000000000004</v>
      </c>
      <c r="S18" s="62">
        <f t="shared" si="7"/>
        <v>16</v>
      </c>
    </row>
    <row r="19" spans="1:19" x14ac:dyDescent="0.3">
      <c r="A19" s="58" t="s">
        <v>1555</v>
      </c>
      <c r="B19" s="59">
        <f>VLOOKUP($A19,'Return Data'!$B$7:$R$2292,3,0)</f>
        <v>44944</v>
      </c>
      <c r="C19" s="60">
        <f>VLOOKUP($A19,'Return Data'!$B$7:$R$2292,4,0)</f>
        <v>28.510200000000001</v>
      </c>
      <c r="D19" s="60">
        <f>VLOOKUP($A19,'Return Data'!$B$7:$R$2292,10,0)</f>
        <v>1.8629</v>
      </c>
      <c r="E19" s="61">
        <f t="shared" si="0"/>
        <v>1</v>
      </c>
      <c r="F19" s="60">
        <f>VLOOKUP($A19,'Return Data'!$B$7:$R$2292,11,0)</f>
        <v>3.3978999999999999</v>
      </c>
      <c r="G19" s="61">
        <f t="shared" si="1"/>
        <v>1</v>
      </c>
      <c r="H19" s="60">
        <f>VLOOKUP($A19,'Return Data'!$B$7:$R$2292,12,0)</f>
        <v>4.6142000000000003</v>
      </c>
      <c r="I19" s="61">
        <f t="shared" si="2"/>
        <v>1</v>
      </c>
      <c r="J19" s="60">
        <f>VLOOKUP($A19,'Return Data'!$B$7:$R$2292,13,0)</f>
        <v>5.8513000000000002</v>
      </c>
      <c r="K19" s="61">
        <f t="shared" si="3"/>
        <v>1</v>
      </c>
      <c r="L19" s="60">
        <f>VLOOKUP($A19,'Return Data'!$B$7:$R$2292,17,0)</f>
        <v>5.1284999999999998</v>
      </c>
      <c r="M19" s="61">
        <f t="shared" si="4"/>
        <v>1</v>
      </c>
      <c r="N19" s="60">
        <f>VLOOKUP($A19,'Return Data'!$B$7:$R$2292,14,0)</f>
        <v>5.0132000000000003</v>
      </c>
      <c r="O19" s="61">
        <f t="shared" si="5"/>
        <v>2</v>
      </c>
      <c r="P19" s="60">
        <f>VLOOKUP($A19,'Return Data'!$B$7:$R$2292,15,0)</f>
        <v>5.6075999999999997</v>
      </c>
      <c r="Q19" s="61">
        <f t="shared" si="6"/>
        <v>3</v>
      </c>
      <c r="R19" s="60">
        <f>VLOOKUP($A19,'Return Data'!$B$7:$R$2292,16,0)</f>
        <v>6.7092000000000001</v>
      </c>
      <c r="S19" s="62">
        <f t="shared" si="7"/>
        <v>6</v>
      </c>
    </row>
    <row r="20" spans="1:19" x14ac:dyDescent="0.3">
      <c r="A20" s="58" t="s">
        <v>1556</v>
      </c>
      <c r="B20" s="59">
        <f>VLOOKUP($A20,'Return Data'!$B$7:$R$2292,3,0)</f>
        <v>44944</v>
      </c>
      <c r="C20" s="60">
        <f>VLOOKUP($A20,'Return Data'!$B$7:$R$2292,4,0)</f>
        <v>11.278</v>
      </c>
      <c r="D20" s="60">
        <f>VLOOKUP($A20,'Return Data'!$B$7:$R$2292,10,0)</f>
        <v>0.98499999999999999</v>
      </c>
      <c r="E20" s="61">
        <f t="shared" si="0"/>
        <v>25</v>
      </c>
      <c r="F20" s="60">
        <f>VLOOKUP($A20,'Return Data'!$B$7:$R$2292,11,0)</f>
        <v>1.9508000000000001</v>
      </c>
      <c r="G20" s="61">
        <f t="shared" si="1"/>
        <v>25</v>
      </c>
      <c r="H20" s="60">
        <f>VLOOKUP($A20,'Return Data'!$B$7:$R$2292,12,0)</f>
        <v>2.6690999999999998</v>
      </c>
      <c r="I20" s="61">
        <f t="shared" si="2"/>
        <v>25</v>
      </c>
      <c r="J20" s="60">
        <f>VLOOKUP($A20,'Return Data'!$B$7:$R$2292,13,0)</f>
        <v>3.2414999999999998</v>
      </c>
      <c r="K20" s="61">
        <f t="shared" si="3"/>
        <v>25</v>
      </c>
      <c r="L20" s="60">
        <f>VLOOKUP($A20,'Return Data'!$B$7:$R$2292,17,0)</f>
        <v>3.2846000000000002</v>
      </c>
      <c r="M20" s="61">
        <f t="shared" si="4"/>
        <v>24</v>
      </c>
      <c r="N20" s="60">
        <f>VLOOKUP($A20,'Return Data'!$B$7:$R$2292,14,0)</f>
        <v>3.3794</v>
      </c>
      <c r="O20" s="61">
        <f t="shared" si="5"/>
        <v>22</v>
      </c>
      <c r="P20" s="60"/>
      <c r="Q20" s="61"/>
      <c r="R20" s="60">
        <f>VLOOKUP($A20,'Return Data'!$B$7:$R$2292,16,0)</f>
        <v>3.6423999999999999</v>
      </c>
      <c r="S20" s="62">
        <f t="shared" si="7"/>
        <v>24</v>
      </c>
    </row>
    <row r="21" spans="1:19" x14ac:dyDescent="0.3">
      <c r="A21" s="58" t="s">
        <v>1557</v>
      </c>
      <c r="B21" s="59">
        <f>VLOOKUP($A21,'Return Data'!$B$7:$R$2292,3,0)</f>
        <v>44944</v>
      </c>
      <c r="C21" s="60">
        <f>VLOOKUP($A21,'Return Data'!$B$7:$R$2292,4,0)</f>
        <v>29.106400000000001</v>
      </c>
      <c r="D21" s="60">
        <f>VLOOKUP($A21,'Return Data'!$B$7:$R$2292,10,0)</f>
        <v>1.6415999999999999</v>
      </c>
      <c r="E21" s="61">
        <f t="shared" si="0"/>
        <v>15</v>
      </c>
      <c r="F21" s="60">
        <f>VLOOKUP($A21,'Return Data'!$B$7:$R$2292,11,0)</f>
        <v>2.9018000000000002</v>
      </c>
      <c r="G21" s="61">
        <f t="shared" si="1"/>
        <v>16</v>
      </c>
      <c r="H21" s="60">
        <f>VLOOKUP($A21,'Return Data'!$B$7:$R$2292,12,0)</f>
        <v>3.8431000000000002</v>
      </c>
      <c r="I21" s="61">
        <f t="shared" si="2"/>
        <v>16</v>
      </c>
      <c r="J21" s="60">
        <f>VLOOKUP($A21,'Return Data'!$B$7:$R$2292,13,0)</f>
        <v>4.7019000000000002</v>
      </c>
      <c r="K21" s="61">
        <f t="shared" si="3"/>
        <v>15</v>
      </c>
      <c r="L21" s="60">
        <f>VLOOKUP($A21,'Return Data'!$B$7:$R$2292,17,0)</f>
        <v>4.0296000000000003</v>
      </c>
      <c r="M21" s="61">
        <f t="shared" si="4"/>
        <v>20</v>
      </c>
      <c r="N21" s="60">
        <f>VLOOKUP($A21,'Return Data'!$B$7:$R$2292,14,0)</f>
        <v>3.6135999999999999</v>
      </c>
      <c r="O21" s="61">
        <f t="shared" si="5"/>
        <v>19</v>
      </c>
      <c r="P21" s="60">
        <f>VLOOKUP($A21,'Return Data'!$B$7:$R$2292,15,0)</f>
        <v>4.4486999999999997</v>
      </c>
      <c r="Q21" s="61">
        <f t="shared" si="6"/>
        <v>16</v>
      </c>
      <c r="R21" s="60">
        <f>VLOOKUP($A21,'Return Data'!$B$7:$R$2292,16,0)</f>
        <v>6.1565000000000003</v>
      </c>
      <c r="S21" s="62">
        <f t="shared" si="7"/>
        <v>12</v>
      </c>
    </row>
    <row r="22" spans="1:19" x14ac:dyDescent="0.3">
      <c r="A22" s="108" t="s">
        <v>1558</v>
      </c>
      <c r="B22" s="59">
        <f>VLOOKUP($A22,'Return Data'!$B$7:$R$2292,3,0)</f>
        <v>44944</v>
      </c>
      <c r="C22" s="60">
        <f>VLOOKUP($A22,'Return Data'!$B$7:$R$2292,4,0)</f>
        <v>33.059800000000003</v>
      </c>
      <c r="D22" s="60">
        <f>VLOOKUP($A22,'Return Data'!$B$7:$R$2292,10,0)</f>
        <v>1.75</v>
      </c>
      <c r="E22" s="61">
        <f t="shared" si="0"/>
        <v>3</v>
      </c>
      <c r="F22" s="60">
        <f>VLOOKUP($A22,'Return Data'!$B$7:$R$2292,11,0)</f>
        <v>3.1126999999999998</v>
      </c>
      <c r="G22" s="61">
        <f t="shared" si="1"/>
        <v>3</v>
      </c>
      <c r="H22" s="60">
        <f>VLOOKUP($A22,'Return Data'!$B$7:$R$2292,12,0)</f>
        <v>4.1994999999999996</v>
      </c>
      <c r="I22" s="61">
        <f t="shared" si="2"/>
        <v>2</v>
      </c>
      <c r="J22" s="60">
        <f>VLOOKUP($A22,'Return Data'!$B$7:$R$2292,13,0)</f>
        <v>5.1959</v>
      </c>
      <c r="K22" s="61">
        <f t="shared" si="3"/>
        <v>2</v>
      </c>
      <c r="L22" s="60">
        <f>VLOOKUP($A22,'Return Data'!$B$7:$R$2292,17,0)</f>
        <v>4.9419000000000004</v>
      </c>
      <c r="M22" s="61">
        <f t="shared" si="4"/>
        <v>2</v>
      </c>
      <c r="N22" s="60">
        <f>VLOOKUP($A22,'Return Data'!$B$7:$R$2292,14,0)</f>
        <v>4.883</v>
      </c>
      <c r="O22" s="61">
        <f t="shared" si="5"/>
        <v>4</v>
      </c>
      <c r="P22" s="60">
        <f>VLOOKUP($A22,'Return Data'!$B$7:$R$2292,15,0)</f>
        <v>5.5911999999999997</v>
      </c>
      <c r="Q22" s="61">
        <f t="shared" si="6"/>
        <v>4</v>
      </c>
      <c r="R22" s="60">
        <f>VLOOKUP($A22,'Return Data'!$B$7:$R$2292,16,0)</f>
        <v>6.8803999999999998</v>
      </c>
      <c r="S22" s="62">
        <f t="shared" si="7"/>
        <v>2</v>
      </c>
    </row>
    <row r="23" spans="1:19" x14ac:dyDescent="0.3">
      <c r="A23" s="58" t="s">
        <v>1559</v>
      </c>
      <c r="B23" s="59">
        <f>VLOOKUP($A23,'Return Data'!$B$7:$R$2292,3,0)</f>
        <v>44944</v>
      </c>
      <c r="C23" s="60">
        <f>VLOOKUP($A23,'Return Data'!$B$7:$R$2292,4,0)</f>
        <v>12.076599999999999</v>
      </c>
      <c r="D23" s="60">
        <f>VLOOKUP($A23,'Return Data'!$B$7:$R$2292,10,0)</f>
        <v>1.5942000000000001</v>
      </c>
      <c r="E23" s="61">
        <f t="shared" si="0"/>
        <v>19</v>
      </c>
      <c r="F23" s="60">
        <f>VLOOKUP($A23,'Return Data'!$B$7:$R$2292,11,0)</f>
        <v>2.9811999999999999</v>
      </c>
      <c r="G23" s="61">
        <f t="shared" si="1"/>
        <v>13</v>
      </c>
      <c r="H23" s="60">
        <f>VLOOKUP($A23,'Return Data'!$B$7:$R$2292,12,0)</f>
        <v>4.0037000000000003</v>
      </c>
      <c r="I23" s="61">
        <f t="shared" si="2"/>
        <v>7</v>
      </c>
      <c r="J23" s="60">
        <f>VLOOKUP($A23,'Return Data'!$B$7:$R$2292,13,0)</f>
        <v>5.0019999999999998</v>
      </c>
      <c r="K23" s="61">
        <f t="shared" si="3"/>
        <v>7</v>
      </c>
      <c r="L23" s="60">
        <f>VLOOKUP($A23,'Return Data'!$B$7:$R$2292,17,0)</f>
        <v>4.5552999999999999</v>
      </c>
      <c r="M23" s="61">
        <f t="shared" si="4"/>
        <v>15</v>
      </c>
      <c r="N23" s="60">
        <f>VLOOKUP($A23,'Return Data'!$B$7:$R$2292,14,0)</f>
        <v>4.3569000000000004</v>
      </c>
      <c r="O23" s="61">
        <f t="shared" si="5"/>
        <v>18</v>
      </c>
      <c r="P23" s="60"/>
      <c r="Q23" s="61"/>
      <c r="R23" s="60">
        <f>VLOOKUP($A23,'Return Data'!$B$7:$R$2292,16,0)</f>
        <v>4.8505000000000003</v>
      </c>
      <c r="S23" s="62">
        <f t="shared" si="7"/>
        <v>20</v>
      </c>
    </row>
    <row r="24" spans="1:19" x14ac:dyDescent="0.3">
      <c r="A24" s="58" t="s">
        <v>1560</v>
      </c>
      <c r="B24" s="59">
        <f>VLOOKUP($A24,'Return Data'!$B$7:$R$2292,3,0)</f>
        <v>44944</v>
      </c>
      <c r="C24" s="60">
        <f>VLOOKUP($A24,'Return Data'!$B$7:$R$2292,4,0)</f>
        <v>10.9588</v>
      </c>
      <c r="D24" s="60">
        <f>VLOOKUP($A24,'Return Data'!$B$7:$R$2292,10,0)</f>
        <v>1.4187000000000001</v>
      </c>
      <c r="E24" s="61">
        <f t="shared" si="0"/>
        <v>22</v>
      </c>
      <c r="F24" s="60">
        <f>VLOOKUP($A24,'Return Data'!$B$7:$R$2292,11,0)</f>
        <v>2.5518999999999998</v>
      </c>
      <c r="G24" s="61">
        <f t="shared" si="1"/>
        <v>22</v>
      </c>
      <c r="H24" s="60">
        <f>VLOOKUP($A24,'Return Data'!$B$7:$R$2292,12,0)</f>
        <v>3.4308000000000001</v>
      </c>
      <c r="I24" s="61">
        <f t="shared" si="2"/>
        <v>22</v>
      </c>
      <c r="J24" s="60">
        <f>VLOOKUP($A24,'Return Data'!$B$7:$R$2292,13,0)</f>
        <v>4.1622000000000003</v>
      </c>
      <c r="K24" s="61">
        <f t="shared" si="3"/>
        <v>22</v>
      </c>
      <c r="L24" s="60">
        <f>VLOOKUP($A24,'Return Data'!$B$7:$R$2292,17,0)</f>
        <v>3.9699</v>
      </c>
      <c r="M24" s="61">
        <f t="shared" si="4"/>
        <v>21</v>
      </c>
      <c r="N24" s="60"/>
      <c r="O24" s="61"/>
      <c r="P24" s="60"/>
      <c r="Q24" s="61"/>
      <c r="R24" s="60">
        <f>VLOOKUP($A24,'Return Data'!$B$7:$R$2292,16,0)</f>
        <v>3.8841000000000001</v>
      </c>
      <c r="S24" s="62">
        <f t="shared" si="7"/>
        <v>23</v>
      </c>
    </row>
    <row r="25" spans="1:19" x14ac:dyDescent="0.3">
      <c r="A25" s="58" t="s">
        <v>1561</v>
      </c>
      <c r="B25" s="59">
        <f>VLOOKUP($A25,'Return Data'!$B$7:$R$2292,3,0)</f>
        <v>44944</v>
      </c>
      <c r="C25" s="60">
        <f>VLOOKUP($A25,'Return Data'!$B$7:$R$2292,4,0)</f>
        <v>11.192</v>
      </c>
      <c r="D25" s="60">
        <f>VLOOKUP($A25,'Return Data'!$B$7:$R$2292,10,0)</f>
        <v>1.6623000000000001</v>
      </c>
      <c r="E25" s="61">
        <f t="shared" si="0"/>
        <v>12</v>
      </c>
      <c r="F25" s="60">
        <f>VLOOKUP($A25,'Return Data'!$B$7:$R$2292,11,0)</f>
        <v>3.0286</v>
      </c>
      <c r="G25" s="61">
        <f t="shared" si="1"/>
        <v>9</v>
      </c>
      <c r="H25" s="60">
        <f>VLOOKUP($A25,'Return Data'!$B$7:$R$2292,12,0)</f>
        <v>3.9376000000000002</v>
      </c>
      <c r="I25" s="61">
        <f t="shared" si="2"/>
        <v>14</v>
      </c>
      <c r="J25" s="60">
        <f>VLOOKUP($A25,'Return Data'!$B$7:$R$2292,13,0)</f>
        <v>4.9020999999999999</v>
      </c>
      <c r="K25" s="61">
        <f t="shared" si="3"/>
        <v>10</v>
      </c>
      <c r="L25" s="60">
        <f>VLOOKUP($A25,'Return Data'!$B$7:$R$2292,17,0)</f>
        <v>4.6218000000000004</v>
      </c>
      <c r="M25" s="61">
        <f t="shared" si="4"/>
        <v>12</v>
      </c>
      <c r="N25" s="60"/>
      <c r="O25" s="61"/>
      <c r="P25" s="60"/>
      <c r="Q25" s="61"/>
      <c r="R25" s="60">
        <f>VLOOKUP($A25,'Return Data'!$B$7:$R$2292,16,0)</f>
        <v>4.4553000000000003</v>
      </c>
      <c r="S25" s="62">
        <f t="shared" si="7"/>
        <v>21</v>
      </c>
    </row>
    <row r="26" spans="1:19" x14ac:dyDescent="0.3">
      <c r="A26" s="58" t="s">
        <v>1562</v>
      </c>
      <c r="B26" s="59">
        <f>VLOOKUP($A26,'Return Data'!$B$7:$R$2292,3,0)</f>
        <v>44944</v>
      </c>
      <c r="C26" s="60">
        <f>VLOOKUP($A26,'Return Data'!$B$7:$R$2292,4,0)</f>
        <v>23.796199999999999</v>
      </c>
      <c r="D26" s="60">
        <f>VLOOKUP($A26,'Return Data'!$B$7:$R$2292,10,0)</f>
        <v>1.7414000000000001</v>
      </c>
      <c r="E26" s="61">
        <f t="shared" si="0"/>
        <v>4</v>
      </c>
      <c r="F26" s="60">
        <f>VLOOKUP($A26,'Return Data'!$B$7:$R$2292,11,0)</f>
        <v>3.0611000000000002</v>
      </c>
      <c r="G26" s="61">
        <f t="shared" si="1"/>
        <v>6</v>
      </c>
      <c r="H26" s="60">
        <f>VLOOKUP($A26,'Return Data'!$B$7:$R$2292,12,0)</f>
        <v>4.0594000000000001</v>
      </c>
      <c r="I26" s="61">
        <f t="shared" si="2"/>
        <v>6</v>
      </c>
      <c r="J26" s="60">
        <f>VLOOKUP($A26,'Return Data'!$B$7:$R$2292,13,0)</f>
        <v>5.0113000000000003</v>
      </c>
      <c r="K26" s="61">
        <f t="shared" si="3"/>
        <v>6</v>
      </c>
      <c r="L26" s="60">
        <f>VLOOKUP($A26,'Return Data'!$B$7:$R$2292,17,0)</f>
        <v>4.8532999999999999</v>
      </c>
      <c r="M26" s="61">
        <f t="shared" si="4"/>
        <v>6</v>
      </c>
      <c r="N26" s="60">
        <f>VLOOKUP($A26,'Return Data'!$B$7:$R$2292,14,0)</f>
        <v>4.8612000000000002</v>
      </c>
      <c r="O26" s="61">
        <f t="shared" si="5"/>
        <v>5</v>
      </c>
      <c r="P26" s="60">
        <f>VLOOKUP($A26,'Return Data'!$B$7:$R$2292,15,0)</f>
        <v>5.7309999999999999</v>
      </c>
      <c r="Q26" s="61">
        <f t="shared" si="6"/>
        <v>1</v>
      </c>
      <c r="R26" s="60">
        <f>VLOOKUP($A26,'Return Data'!$B$7:$R$2292,16,0)</f>
        <v>6.9272999999999998</v>
      </c>
      <c r="S26" s="62">
        <f t="shared" si="7"/>
        <v>1</v>
      </c>
    </row>
    <row r="27" spans="1:19" x14ac:dyDescent="0.3">
      <c r="A27" s="58" t="s">
        <v>1563</v>
      </c>
      <c r="B27" s="59">
        <f>VLOOKUP($A27,'Return Data'!$B$7:$R$2292,3,0)</f>
        <v>44944</v>
      </c>
      <c r="C27" s="60">
        <f>VLOOKUP($A27,'Return Data'!$B$7:$R$2292,4,0)</f>
        <v>16.407299999999999</v>
      </c>
      <c r="D27" s="60">
        <f>VLOOKUP($A27,'Return Data'!$B$7:$R$2292,10,0)</f>
        <v>1.5874999999999999</v>
      </c>
      <c r="E27" s="61">
        <f t="shared" si="0"/>
        <v>20</v>
      </c>
      <c r="F27" s="60">
        <f>VLOOKUP($A27,'Return Data'!$B$7:$R$2292,11,0)</f>
        <v>2.8452000000000002</v>
      </c>
      <c r="G27" s="61">
        <f t="shared" si="1"/>
        <v>20</v>
      </c>
      <c r="H27" s="60">
        <f>VLOOKUP($A27,'Return Data'!$B$7:$R$2292,12,0)</f>
        <v>3.8121</v>
      </c>
      <c r="I27" s="61">
        <f t="shared" si="2"/>
        <v>18</v>
      </c>
      <c r="J27" s="60">
        <f>VLOOKUP($A27,'Return Data'!$B$7:$R$2292,13,0)</f>
        <v>4.5464000000000002</v>
      </c>
      <c r="K27" s="61">
        <f t="shared" si="3"/>
        <v>18</v>
      </c>
      <c r="L27" s="60">
        <f>VLOOKUP($A27,'Return Data'!$B$7:$R$2292,17,0)</f>
        <v>4.4564000000000004</v>
      </c>
      <c r="M27" s="61">
        <f t="shared" si="4"/>
        <v>17</v>
      </c>
      <c r="N27" s="60">
        <f>VLOOKUP($A27,'Return Data'!$B$7:$R$2292,14,0)</f>
        <v>4.4222000000000001</v>
      </c>
      <c r="O27" s="61">
        <f t="shared" si="5"/>
        <v>16</v>
      </c>
      <c r="P27" s="60">
        <f>VLOOKUP($A27,'Return Data'!$B$7:$R$2292,15,0)</f>
        <v>5.1641000000000004</v>
      </c>
      <c r="Q27" s="61">
        <f t="shared" si="6"/>
        <v>14</v>
      </c>
      <c r="R27" s="60">
        <f>VLOOKUP($A27,'Return Data'!$B$7:$R$2292,16,0)</f>
        <v>6.0716999999999999</v>
      </c>
      <c r="S27" s="62">
        <f t="shared" si="7"/>
        <v>13</v>
      </c>
    </row>
    <row r="28" spans="1:19" x14ac:dyDescent="0.3">
      <c r="A28" s="58" t="s">
        <v>1564</v>
      </c>
      <c r="B28" s="59">
        <f>VLOOKUP($A28,'Return Data'!$B$7:$R$2292,3,0)</f>
        <v>44944</v>
      </c>
      <c r="C28" s="60">
        <f>VLOOKUP($A28,'Return Data'!$B$7:$R$2292,4,0)</f>
        <v>29.788799999999998</v>
      </c>
      <c r="D28" s="60">
        <f>VLOOKUP($A28,'Return Data'!$B$7:$R$2292,10,0)</f>
        <v>1.7916000000000001</v>
      </c>
      <c r="E28" s="61">
        <f t="shared" si="0"/>
        <v>2</v>
      </c>
      <c r="F28" s="60">
        <f>VLOOKUP($A28,'Return Data'!$B$7:$R$2292,11,0)</f>
        <v>3.1436000000000002</v>
      </c>
      <c r="G28" s="61">
        <f t="shared" si="1"/>
        <v>2</v>
      </c>
      <c r="H28" s="60">
        <f>VLOOKUP($A28,'Return Data'!$B$7:$R$2292,12,0)</f>
        <v>4.1620999999999997</v>
      </c>
      <c r="I28" s="61">
        <f t="shared" si="2"/>
        <v>3</v>
      </c>
      <c r="J28" s="60">
        <f>VLOOKUP($A28,'Return Data'!$B$7:$R$2292,13,0)</f>
        <v>5.1856999999999998</v>
      </c>
      <c r="K28" s="61">
        <f t="shared" si="3"/>
        <v>3</v>
      </c>
      <c r="L28" s="60">
        <f>VLOOKUP($A28,'Return Data'!$B$7:$R$2292,17,0)</f>
        <v>4.8898000000000001</v>
      </c>
      <c r="M28" s="61">
        <f t="shared" si="4"/>
        <v>5</v>
      </c>
      <c r="N28" s="60">
        <f>VLOOKUP($A28,'Return Data'!$B$7:$R$2292,14,0)</f>
        <v>4.5156000000000001</v>
      </c>
      <c r="O28" s="61">
        <f t="shared" si="5"/>
        <v>13</v>
      </c>
      <c r="P28" s="60">
        <f>VLOOKUP($A28,'Return Data'!$B$7:$R$2292,15,0)</f>
        <v>5.3640999999999996</v>
      </c>
      <c r="Q28" s="61">
        <f t="shared" si="6"/>
        <v>12</v>
      </c>
      <c r="R28" s="60">
        <f>VLOOKUP($A28,'Return Data'!$B$7:$R$2292,16,0)</f>
        <v>6.5923999999999996</v>
      </c>
      <c r="S28" s="62">
        <f t="shared" si="7"/>
        <v>7</v>
      </c>
    </row>
    <row r="29" spans="1:19" x14ac:dyDescent="0.3">
      <c r="A29" s="58" t="s">
        <v>1565</v>
      </c>
      <c r="B29" s="59">
        <f>VLOOKUP($A29,'Return Data'!$B$7:$R$2292,3,0)</f>
        <v>44944</v>
      </c>
      <c r="C29" s="60">
        <f>VLOOKUP($A29,'Return Data'!$B$7:$R$2292,4,0)</f>
        <v>12.720599999999999</v>
      </c>
      <c r="D29" s="60">
        <f>VLOOKUP($A29,'Return Data'!$B$7:$R$2292,10,0)</f>
        <v>1.5625</v>
      </c>
      <c r="E29" s="61">
        <f t="shared" si="0"/>
        <v>21</v>
      </c>
      <c r="F29" s="60">
        <f>VLOOKUP($A29,'Return Data'!$B$7:$R$2292,11,0)</f>
        <v>2.8725000000000001</v>
      </c>
      <c r="G29" s="61">
        <f t="shared" si="1"/>
        <v>18</v>
      </c>
      <c r="H29" s="60">
        <f>VLOOKUP($A29,'Return Data'!$B$7:$R$2292,12,0)</f>
        <v>3.8492999999999999</v>
      </c>
      <c r="I29" s="61">
        <f t="shared" si="2"/>
        <v>15</v>
      </c>
      <c r="J29" s="60">
        <f>VLOOKUP($A29,'Return Data'!$B$7:$R$2292,13,0)</f>
        <v>4.4264000000000001</v>
      </c>
      <c r="K29" s="61">
        <f t="shared" si="3"/>
        <v>20</v>
      </c>
      <c r="L29" s="60">
        <f>VLOOKUP($A29,'Return Data'!$B$7:$R$2292,17,0)</f>
        <v>3.6267</v>
      </c>
      <c r="M29" s="61">
        <f t="shared" si="4"/>
        <v>22</v>
      </c>
      <c r="N29" s="60">
        <f>VLOOKUP($A29,'Return Data'!$B$7:$R$2292,14,0)</f>
        <v>3.3043999999999998</v>
      </c>
      <c r="O29" s="61">
        <f t="shared" si="5"/>
        <v>23</v>
      </c>
      <c r="P29" s="60">
        <f>VLOOKUP($A29,'Return Data'!$B$7:$R$2292,15,0)</f>
        <v>2.7383999999999999</v>
      </c>
      <c r="Q29" s="61">
        <f t="shared" si="6"/>
        <v>17</v>
      </c>
      <c r="R29" s="60">
        <f>VLOOKUP($A29,'Return Data'!$B$7:$R$2292,16,0)</f>
        <v>3.6303999999999998</v>
      </c>
      <c r="S29" s="62">
        <f t="shared" si="7"/>
        <v>25</v>
      </c>
    </row>
    <row r="30" spans="1:19" x14ac:dyDescent="0.3">
      <c r="A30" s="58" t="s">
        <v>1566</v>
      </c>
      <c r="B30" s="59">
        <f>VLOOKUP($A30,'Return Data'!$B$7:$R$2292,3,0)</f>
        <v>44944</v>
      </c>
      <c r="C30" s="60">
        <f>VLOOKUP($A30,'Return Data'!$B$7:$R$2292,4,0)</f>
        <v>12.492900000000001</v>
      </c>
      <c r="D30" s="60">
        <f>VLOOKUP($A30,'Return Data'!$B$7:$R$2292,10,0)</f>
        <v>1.7321</v>
      </c>
      <c r="E30" s="61">
        <f t="shared" si="0"/>
        <v>5</v>
      </c>
      <c r="F30" s="60">
        <f>VLOOKUP($A30,'Return Data'!$B$7:$R$2292,11,0)</f>
        <v>3.0623</v>
      </c>
      <c r="G30" s="61">
        <f t="shared" si="1"/>
        <v>5</v>
      </c>
      <c r="H30" s="60">
        <f>VLOOKUP($A30,'Return Data'!$B$7:$R$2292,12,0)</f>
        <v>4.0632999999999999</v>
      </c>
      <c r="I30" s="61">
        <f t="shared" si="2"/>
        <v>5</v>
      </c>
      <c r="J30" s="60">
        <f>VLOOKUP($A30,'Return Data'!$B$7:$R$2292,13,0)</f>
        <v>4.9577</v>
      </c>
      <c r="K30" s="61">
        <f t="shared" si="3"/>
        <v>8</v>
      </c>
      <c r="L30" s="60">
        <f>VLOOKUP($A30,'Return Data'!$B$7:$R$2292,17,0)</f>
        <v>4.8407</v>
      </c>
      <c r="M30" s="61">
        <f t="shared" si="4"/>
        <v>7</v>
      </c>
      <c r="N30" s="60">
        <f>VLOOKUP($A30,'Return Data'!$B$7:$R$2292,14,0)</f>
        <v>5.0731000000000002</v>
      </c>
      <c r="O30" s="61">
        <f t="shared" si="5"/>
        <v>1</v>
      </c>
      <c r="P30" s="60"/>
      <c r="Q30" s="61"/>
      <c r="R30" s="60">
        <f>VLOOKUP($A30,'Return Data'!$B$7:$R$2292,16,0)</f>
        <v>5.5960000000000001</v>
      </c>
      <c r="S30" s="62">
        <f t="shared" si="7"/>
        <v>17</v>
      </c>
    </row>
    <row r="31" spans="1:19" x14ac:dyDescent="0.3">
      <c r="A31" s="58" t="s">
        <v>1567</v>
      </c>
      <c r="B31" s="59">
        <f>VLOOKUP($A31,'Return Data'!$B$7:$R$2292,3,0)</f>
        <v>44944</v>
      </c>
      <c r="C31" s="60">
        <f>VLOOKUP($A31,'Return Data'!$B$7:$R$2292,4,0)</f>
        <v>12.091699999999999</v>
      </c>
      <c r="D31" s="60">
        <f>VLOOKUP($A31,'Return Data'!$B$7:$R$2292,10,0)</f>
        <v>1.6511</v>
      </c>
      <c r="E31" s="61">
        <f t="shared" si="0"/>
        <v>14</v>
      </c>
      <c r="F31" s="60">
        <f>VLOOKUP($A31,'Return Data'!$B$7:$R$2292,11,0)</f>
        <v>2.9150999999999998</v>
      </c>
      <c r="G31" s="61">
        <f t="shared" si="1"/>
        <v>14</v>
      </c>
      <c r="H31" s="60">
        <f>VLOOKUP($A31,'Return Data'!$B$7:$R$2292,12,0)</f>
        <v>3.6802000000000001</v>
      </c>
      <c r="I31" s="61">
        <f t="shared" si="2"/>
        <v>20</v>
      </c>
      <c r="J31" s="60">
        <f>VLOOKUP($A31,'Return Data'!$B$7:$R$2292,13,0)</f>
        <v>4.4241999999999999</v>
      </c>
      <c r="K31" s="61">
        <f t="shared" si="3"/>
        <v>21</v>
      </c>
      <c r="L31" s="60">
        <f>VLOOKUP($A31,'Return Data'!$B$7:$R$2292,17,0)</f>
        <v>4.3212999999999999</v>
      </c>
      <c r="M31" s="61">
        <f t="shared" si="4"/>
        <v>19</v>
      </c>
      <c r="N31" s="60">
        <f>VLOOKUP($A31,'Return Data'!$B$7:$R$2292,14,0)</f>
        <v>4.4733000000000001</v>
      </c>
      <c r="O31" s="61">
        <f t="shared" si="5"/>
        <v>14</v>
      </c>
      <c r="P31" s="60"/>
      <c r="Q31" s="61"/>
      <c r="R31" s="60">
        <f>VLOOKUP($A31,'Return Data'!$B$7:$R$2292,16,0)</f>
        <v>4.9744999999999999</v>
      </c>
      <c r="S31" s="62">
        <f t="shared" si="7"/>
        <v>19</v>
      </c>
    </row>
    <row r="32" spans="1:19" x14ac:dyDescent="0.3">
      <c r="A32" s="58" t="s">
        <v>1568</v>
      </c>
      <c r="B32" s="59">
        <f>VLOOKUP($A32,'Return Data'!$B$7:$R$2292,3,0)</f>
        <v>44944</v>
      </c>
      <c r="C32" s="60">
        <f>VLOOKUP($A32,'Return Data'!$B$7:$R$2292,4,0)</f>
        <v>30.912299999999998</v>
      </c>
      <c r="D32" s="60">
        <f>VLOOKUP($A32,'Return Data'!$B$7:$R$2292,10,0)</f>
        <v>1.6517999999999999</v>
      </c>
      <c r="E32" s="61">
        <f t="shared" si="0"/>
        <v>13</v>
      </c>
      <c r="F32" s="60">
        <f>VLOOKUP($A32,'Return Data'!$B$7:$R$2292,11,0)</f>
        <v>2.8651</v>
      </c>
      <c r="G32" s="61">
        <f t="shared" si="1"/>
        <v>19</v>
      </c>
      <c r="H32" s="60">
        <f>VLOOKUP($A32,'Return Data'!$B$7:$R$2292,12,0)</f>
        <v>3.8378000000000001</v>
      </c>
      <c r="I32" s="61">
        <f t="shared" si="2"/>
        <v>17</v>
      </c>
      <c r="J32" s="60">
        <f>VLOOKUP($A32,'Return Data'!$B$7:$R$2292,13,0)</f>
        <v>4.6679000000000004</v>
      </c>
      <c r="K32" s="61">
        <f t="shared" si="3"/>
        <v>17</v>
      </c>
      <c r="L32" s="60">
        <f>VLOOKUP($A32,'Return Data'!$B$7:$R$2292,17,0)</f>
        <v>4.6515000000000004</v>
      </c>
      <c r="M32" s="61">
        <f t="shared" si="4"/>
        <v>10</v>
      </c>
      <c r="N32" s="60">
        <f>VLOOKUP($A32,'Return Data'!$B$7:$R$2292,14,0)</f>
        <v>4.6806000000000001</v>
      </c>
      <c r="O32" s="61">
        <f t="shared" si="5"/>
        <v>10</v>
      </c>
      <c r="P32" s="60">
        <f>VLOOKUP($A32,'Return Data'!$B$7:$R$2292,15,0)</f>
        <v>5.4611999999999998</v>
      </c>
      <c r="Q32" s="61">
        <f t="shared" si="6"/>
        <v>11</v>
      </c>
      <c r="R32" s="60">
        <f>VLOOKUP($A32,'Return Data'!$B$7:$R$2292,16,0)</f>
        <v>6.5262000000000002</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1.6211000000000002</v>
      </c>
      <c r="E34" s="69"/>
      <c r="F34" s="70">
        <f>AVERAGE(F8:F32)</f>
        <v>2.8909799999999994</v>
      </c>
      <c r="G34" s="69"/>
      <c r="H34" s="70">
        <f>AVERAGE(H8:H32)</f>
        <v>3.8253120000000003</v>
      </c>
      <c r="I34" s="69"/>
      <c r="J34" s="70">
        <f>AVERAGE(J8:J32)</f>
        <v>4.6764720000000004</v>
      </c>
      <c r="K34" s="69"/>
      <c r="L34" s="70">
        <f>AVERAGE(L8:L32)</f>
        <v>4.4353479999999994</v>
      </c>
      <c r="M34" s="69"/>
      <c r="N34" s="70">
        <f>AVERAGE(N8:N32)</f>
        <v>4.4116347826086946</v>
      </c>
      <c r="O34" s="69"/>
      <c r="P34" s="70">
        <f>AVERAGE(P8:P32)</f>
        <v>5.2091117647058827</v>
      </c>
      <c r="Q34" s="69"/>
      <c r="R34" s="70">
        <f>AVERAGE(R8:R32)</f>
        <v>5.7499559999999983</v>
      </c>
      <c r="S34" s="71"/>
    </row>
    <row r="35" spans="1:19" x14ac:dyDescent="0.3">
      <c r="A35" s="68" t="s">
        <v>28</v>
      </c>
      <c r="B35" s="69"/>
      <c r="C35" s="69"/>
      <c r="D35" s="70">
        <f>MIN(D8:D32)</f>
        <v>0.98499999999999999</v>
      </c>
      <c r="E35" s="69"/>
      <c r="F35" s="70">
        <f>MIN(F8:F32)</f>
        <v>1.9508000000000001</v>
      </c>
      <c r="G35" s="69"/>
      <c r="H35" s="70">
        <f>MIN(H8:H32)</f>
        <v>2.6690999999999998</v>
      </c>
      <c r="I35" s="69"/>
      <c r="J35" s="70">
        <f>MIN(J8:J32)</f>
        <v>3.2414999999999998</v>
      </c>
      <c r="K35" s="69"/>
      <c r="L35" s="70">
        <f>MIN(L8:L32)</f>
        <v>3.2631000000000001</v>
      </c>
      <c r="M35" s="69"/>
      <c r="N35" s="70">
        <f>MIN(N8:N32)</f>
        <v>3.3043999999999998</v>
      </c>
      <c r="O35" s="69"/>
      <c r="P35" s="70">
        <f>MIN(P8:P32)</f>
        <v>2.7383999999999999</v>
      </c>
      <c r="Q35" s="69"/>
      <c r="R35" s="70">
        <f>MIN(R8:R32)</f>
        <v>3.6303999999999998</v>
      </c>
      <c r="S35" s="71"/>
    </row>
    <row r="36" spans="1:19" ht="15" thickBot="1" x14ac:dyDescent="0.35">
      <c r="A36" s="72" t="s">
        <v>29</v>
      </c>
      <c r="B36" s="73"/>
      <c r="C36" s="73"/>
      <c r="D36" s="74">
        <f>MAX(D8:D32)</f>
        <v>1.8629</v>
      </c>
      <c r="E36" s="73"/>
      <c r="F36" s="74">
        <f>MAX(F8:F32)</f>
        <v>3.3978999999999999</v>
      </c>
      <c r="G36" s="73"/>
      <c r="H36" s="74">
        <f>MAX(H8:H32)</f>
        <v>4.6142000000000003</v>
      </c>
      <c r="I36" s="73"/>
      <c r="J36" s="74">
        <f>MAX(J8:J32)</f>
        <v>5.8513000000000002</v>
      </c>
      <c r="K36" s="73"/>
      <c r="L36" s="74">
        <f>MAX(L8:L32)</f>
        <v>5.1284999999999998</v>
      </c>
      <c r="M36" s="73"/>
      <c r="N36" s="74">
        <f>MAX(N8:N32)</f>
        <v>5.0731000000000002</v>
      </c>
      <c r="O36" s="73"/>
      <c r="P36" s="74">
        <f>MAX(P8:P32)</f>
        <v>5.7309999999999999</v>
      </c>
      <c r="Q36" s="73"/>
      <c r="R36" s="74">
        <f>MAX(R8:R32)</f>
        <v>6.9272999999999998</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44944</v>
      </c>
      <c r="C8" s="60">
        <f>VLOOKUP($A8,'Return Data'!$B$7:$R$2292,4,0)</f>
        <v>22.367000000000001</v>
      </c>
      <c r="D8" s="60">
        <f>VLOOKUP($A8,'Return Data'!$B$7:$R$2292,10,0)</f>
        <v>1.4863999999999999</v>
      </c>
      <c r="E8" s="61">
        <f t="shared" ref="E8:E32" si="0">RANK(D8,D$8:D$32,0)</f>
        <v>14</v>
      </c>
      <c r="F8" s="60">
        <f>VLOOKUP($A8,'Return Data'!$B$7:$R$2292,11,0)</f>
        <v>2.6202000000000001</v>
      </c>
      <c r="G8" s="61">
        <f t="shared" ref="G8:G32" si="1">RANK(F8,F$8:F$32,0)</f>
        <v>12</v>
      </c>
      <c r="H8" s="60">
        <f>VLOOKUP($A8,'Return Data'!$B$7:$R$2292,12,0)</f>
        <v>3.4097</v>
      </c>
      <c r="I8" s="61">
        <f t="shared" ref="I8:I32" si="2">RANK(H8,H$8:H$32,0)</f>
        <v>12</v>
      </c>
      <c r="J8" s="60">
        <f>VLOOKUP($A8,'Return Data'!$B$7:$R$2292,13,0)</f>
        <v>4.1367000000000003</v>
      </c>
      <c r="K8" s="61">
        <f>RANK(J8,J$8:J$32,0)</f>
        <v>11</v>
      </c>
      <c r="L8" s="60">
        <f>VLOOKUP($A8,'Return Data'!$B$7:$R$2292,17,0)</f>
        <v>4.0598000000000001</v>
      </c>
      <c r="M8" s="61">
        <f>RANK(L8,L$8:L$32,0)</f>
        <v>8</v>
      </c>
      <c r="N8" s="60">
        <f>VLOOKUP($A8,'Return Data'!$B$7:$R$2292,14,0)</f>
        <v>4.0242000000000004</v>
      </c>
      <c r="O8" s="61">
        <f>RANK(N8,N$8:N$32,0)</f>
        <v>11</v>
      </c>
      <c r="P8" s="60">
        <f>VLOOKUP($A8,'Return Data'!$B$7:$R$2292,15,0)</f>
        <v>4.8301999999999996</v>
      </c>
      <c r="Q8" s="61">
        <f>RANK(P8,P$8:P$32,0)</f>
        <v>10</v>
      </c>
      <c r="R8" s="60">
        <f>VLOOKUP($A8,'Return Data'!$B$7:$R$2292,16,0)</f>
        <v>6.1463000000000001</v>
      </c>
      <c r="S8" s="62">
        <f>RANK(R8,R$8:R$32,0)</f>
        <v>10</v>
      </c>
    </row>
    <row r="9" spans="1:20" x14ac:dyDescent="0.3">
      <c r="A9" s="58" t="s">
        <v>1570</v>
      </c>
      <c r="B9" s="59">
        <f>VLOOKUP($A9,'Return Data'!$B$7:$R$2292,3,0)</f>
        <v>44944</v>
      </c>
      <c r="C9" s="60">
        <f>VLOOKUP($A9,'Return Data'!$B$7:$R$2292,4,0)</f>
        <v>15.7737</v>
      </c>
      <c r="D9" s="60">
        <f>VLOOKUP($A9,'Return Data'!$B$7:$R$2292,10,0)</f>
        <v>1.4516</v>
      </c>
      <c r="E9" s="61">
        <f t="shared" si="0"/>
        <v>17</v>
      </c>
      <c r="F9" s="60">
        <f>VLOOKUP($A9,'Return Data'!$B$7:$R$2292,11,0)</f>
        <v>2.5297999999999998</v>
      </c>
      <c r="G9" s="61">
        <f t="shared" si="1"/>
        <v>19</v>
      </c>
      <c r="H9" s="60">
        <f>VLOOKUP($A9,'Return Data'!$B$7:$R$2292,12,0)</f>
        <v>3.3833000000000002</v>
      </c>
      <c r="I9" s="61">
        <f t="shared" si="2"/>
        <v>14</v>
      </c>
      <c r="J9" s="60">
        <f>VLOOKUP($A9,'Return Data'!$B$7:$R$2292,13,0)</f>
        <v>4.2744</v>
      </c>
      <c r="K9" s="61">
        <f t="shared" ref="K9:K32" si="3">RANK(J9,J$8:J$32,0)</f>
        <v>5</v>
      </c>
      <c r="L9" s="60">
        <f>VLOOKUP($A9,'Return Data'!$B$7:$R$2292,17,0)</f>
        <v>4.1284999999999998</v>
      </c>
      <c r="M9" s="61">
        <f t="shared" ref="M9:M32" si="4">RANK(L9,L$8:L$32,0)</f>
        <v>5</v>
      </c>
      <c r="N9" s="60">
        <f>VLOOKUP($A9,'Return Data'!$B$7:$R$2292,14,0)</f>
        <v>4.0522999999999998</v>
      </c>
      <c r="O9" s="61">
        <f t="shared" ref="O9:O32" si="5">RANK(N9,N$8:N$32,0)</f>
        <v>9</v>
      </c>
      <c r="P9" s="60">
        <f>VLOOKUP($A9,'Return Data'!$B$7:$R$2292,15,0)</f>
        <v>4.7906000000000004</v>
      </c>
      <c r="Q9" s="61">
        <f t="shared" ref="Q9:Q32" si="6">RANK(P9,P$8:P$32,0)</f>
        <v>11</v>
      </c>
      <c r="R9" s="60">
        <f>VLOOKUP($A9,'Return Data'!$B$7:$R$2292,16,0)</f>
        <v>5.5514000000000001</v>
      </c>
      <c r="S9" s="62">
        <f t="shared" ref="S9:S32" si="7">RANK(R9,R$8:R$32,0)</f>
        <v>13</v>
      </c>
    </row>
    <row r="10" spans="1:20" x14ac:dyDescent="0.3">
      <c r="A10" s="58" t="s">
        <v>1961</v>
      </c>
      <c r="B10" s="59">
        <f>VLOOKUP($A10,'Return Data'!$B$7:$R$2292,3,0)</f>
        <v>44944</v>
      </c>
      <c r="C10" s="60">
        <f>VLOOKUP($A10,'Return Data'!$B$7:$R$2292,4,0)</f>
        <v>11.813599999999999</v>
      </c>
      <c r="D10" s="60">
        <f>VLOOKUP($A10,'Return Data'!$B$7:$R$2292,10,0)</f>
        <v>1.3017000000000001</v>
      </c>
      <c r="E10" s="61">
        <f t="shared" si="0"/>
        <v>22</v>
      </c>
      <c r="F10" s="60">
        <f>VLOOKUP($A10,'Return Data'!$B$7:$R$2292,11,0)</f>
        <v>2.1751999999999998</v>
      </c>
      <c r="G10" s="61">
        <f t="shared" si="1"/>
        <v>22</v>
      </c>
      <c r="H10" s="60">
        <f>VLOOKUP($A10,'Return Data'!$B$7:$R$2292,12,0)</f>
        <v>2.7198000000000002</v>
      </c>
      <c r="I10" s="61">
        <f t="shared" si="2"/>
        <v>23</v>
      </c>
      <c r="J10" s="60">
        <f>VLOOKUP($A10,'Return Data'!$B$7:$R$2292,13,0)</f>
        <v>3.1251000000000002</v>
      </c>
      <c r="K10" s="61">
        <f t="shared" si="3"/>
        <v>23</v>
      </c>
      <c r="L10" s="60">
        <f>VLOOKUP($A10,'Return Data'!$B$7:$R$2292,17,0)</f>
        <v>2.7601</v>
      </c>
      <c r="M10" s="61">
        <f t="shared" si="4"/>
        <v>23</v>
      </c>
      <c r="N10" s="60">
        <f>VLOOKUP($A10,'Return Data'!$B$7:$R$2292,14,0)</f>
        <v>2.8239000000000001</v>
      </c>
      <c r="O10" s="61">
        <f t="shared" si="5"/>
        <v>20</v>
      </c>
      <c r="P10" s="60"/>
      <c r="Q10" s="61"/>
      <c r="R10" s="60">
        <f>VLOOKUP($A10,'Return Data'!$B$7:$R$2292,16,0)</f>
        <v>3.6985999999999999</v>
      </c>
      <c r="S10" s="62">
        <f t="shared" si="7"/>
        <v>22</v>
      </c>
    </row>
    <row r="11" spans="1:20" x14ac:dyDescent="0.3">
      <c r="A11" s="58" t="s">
        <v>1905</v>
      </c>
      <c r="B11" s="59">
        <f>VLOOKUP($A11,'Return Data'!$B$7:$R$2292,3,0)</f>
        <v>44944</v>
      </c>
      <c r="C11" s="60">
        <f>VLOOKUP($A11,'Return Data'!$B$7:$R$2292,4,0)</f>
        <v>13.551500000000001</v>
      </c>
      <c r="D11" s="60">
        <f>VLOOKUP($A11,'Return Data'!$B$7:$R$2292,10,0)</f>
        <v>1.4698</v>
      </c>
      <c r="E11" s="61">
        <f t="shared" si="0"/>
        <v>15</v>
      </c>
      <c r="F11" s="60">
        <f>VLOOKUP($A11,'Return Data'!$B$7:$R$2292,11,0)</f>
        <v>2.5114000000000001</v>
      </c>
      <c r="G11" s="61">
        <f t="shared" si="1"/>
        <v>20</v>
      </c>
      <c r="H11" s="60">
        <f>VLOOKUP($A11,'Return Data'!$B$7:$R$2292,12,0)</f>
        <v>3.1324000000000001</v>
      </c>
      <c r="I11" s="61">
        <f t="shared" si="2"/>
        <v>21</v>
      </c>
      <c r="J11" s="60">
        <f>VLOOKUP($A11,'Return Data'!$B$7:$R$2292,13,0)</f>
        <v>3.8668</v>
      </c>
      <c r="K11" s="61">
        <f t="shared" si="3"/>
        <v>18</v>
      </c>
      <c r="L11" s="60">
        <f>VLOOKUP($A11,'Return Data'!$B$7:$R$2292,17,0)</f>
        <v>3.8100999999999998</v>
      </c>
      <c r="M11" s="61">
        <f t="shared" si="4"/>
        <v>16</v>
      </c>
      <c r="N11" s="60">
        <f>VLOOKUP($A11,'Return Data'!$B$7:$R$2292,14,0)</f>
        <v>3.9961000000000002</v>
      </c>
      <c r="O11" s="61">
        <f t="shared" si="5"/>
        <v>12</v>
      </c>
      <c r="P11" s="60">
        <f>VLOOKUP($A11,'Return Data'!$B$7:$R$2292,15,0)</f>
        <v>4.8513999999999999</v>
      </c>
      <c r="Q11" s="61">
        <f t="shared" si="6"/>
        <v>8</v>
      </c>
      <c r="R11" s="60">
        <f>VLOOKUP($A11,'Return Data'!$B$7:$R$2292,16,0)</f>
        <v>5.1426999999999996</v>
      </c>
      <c r="S11" s="62">
        <f t="shared" si="7"/>
        <v>15</v>
      </c>
    </row>
    <row r="12" spans="1:20" x14ac:dyDescent="0.3">
      <c r="A12" s="58" t="s">
        <v>1571</v>
      </c>
      <c r="B12" s="59">
        <f>VLOOKUP($A12,'Return Data'!$B$7:$R$2292,3,0)</f>
        <v>44944</v>
      </c>
      <c r="C12" s="60">
        <f>VLOOKUP($A12,'Return Data'!$B$7:$R$2292,4,0)</f>
        <v>12.605</v>
      </c>
      <c r="D12" s="60">
        <f>VLOOKUP($A12,'Return Data'!$B$7:$R$2292,10,0)</f>
        <v>1.5712999999999999</v>
      </c>
      <c r="E12" s="61">
        <f t="shared" si="0"/>
        <v>4</v>
      </c>
      <c r="F12" s="60">
        <f>VLOOKUP($A12,'Return Data'!$B$7:$R$2292,11,0)</f>
        <v>2.7050999999999998</v>
      </c>
      <c r="G12" s="61">
        <f t="shared" si="1"/>
        <v>7</v>
      </c>
      <c r="H12" s="60">
        <f>VLOOKUP($A12,'Return Data'!$B$7:$R$2292,12,0)</f>
        <v>3.5063</v>
      </c>
      <c r="I12" s="61">
        <f t="shared" si="2"/>
        <v>7</v>
      </c>
      <c r="J12" s="60">
        <f>VLOOKUP($A12,'Return Data'!$B$7:$R$2292,13,0)</f>
        <v>4.0960999999999999</v>
      </c>
      <c r="K12" s="61">
        <f t="shared" si="3"/>
        <v>14</v>
      </c>
      <c r="L12" s="60">
        <f>VLOOKUP($A12,'Return Data'!$B$7:$R$2292,17,0)</f>
        <v>3.8266</v>
      </c>
      <c r="M12" s="61">
        <f t="shared" si="4"/>
        <v>15</v>
      </c>
      <c r="N12" s="60">
        <f>VLOOKUP($A12,'Return Data'!$B$7:$R$2292,14,0)</f>
        <v>3.8380000000000001</v>
      </c>
      <c r="O12" s="61">
        <f t="shared" si="5"/>
        <v>15</v>
      </c>
      <c r="P12" s="60"/>
      <c r="Q12" s="61"/>
      <c r="R12" s="60">
        <f>VLOOKUP($A12,'Return Data'!$B$7:$R$2292,16,0)</f>
        <v>4.7549999999999999</v>
      </c>
      <c r="S12" s="62">
        <f t="shared" si="7"/>
        <v>18</v>
      </c>
    </row>
    <row r="13" spans="1:20" x14ac:dyDescent="0.3">
      <c r="A13" s="58" t="s">
        <v>1572</v>
      </c>
      <c r="B13" s="59">
        <f>VLOOKUP($A13,'Return Data'!$B$7:$R$2292,3,0)</f>
        <v>44944</v>
      </c>
      <c r="C13" s="60">
        <f>VLOOKUP($A13,'Return Data'!$B$7:$R$2292,4,0)</f>
        <v>16.299099999999999</v>
      </c>
      <c r="D13" s="60">
        <f>VLOOKUP($A13,'Return Data'!$B$7:$R$2292,10,0)</f>
        <v>1.5495000000000001</v>
      </c>
      <c r="E13" s="61">
        <f t="shared" si="0"/>
        <v>6</v>
      </c>
      <c r="F13" s="60">
        <f>VLOOKUP($A13,'Return Data'!$B$7:$R$2292,11,0)</f>
        <v>2.7155</v>
      </c>
      <c r="G13" s="61">
        <f t="shared" si="1"/>
        <v>5</v>
      </c>
      <c r="H13" s="60">
        <f>VLOOKUP($A13,'Return Data'!$B$7:$R$2292,12,0)</f>
        <v>3.5863</v>
      </c>
      <c r="I13" s="61">
        <f t="shared" si="2"/>
        <v>4</v>
      </c>
      <c r="J13" s="60">
        <f>VLOOKUP($A13,'Return Data'!$B$7:$R$2292,13,0)</f>
        <v>4.4010999999999996</v>
      </c>
      <c r="K13" s="61">
        <f t="shared" si="3"/>
        <v>4</v>
      </c>
      <c r="L13" s="60">
        <f>VLOOKUP($A13,'Return Data'!$B$7:$R$2292,17,0)</f>
        <v>4.1904000000000003</v>
      </c>
      <c r="M13" s="61">
        <f t="shared" si="4"/>
        <v>4</v>
      </c>
      <c r="N13" s="60">
        <f>VLOOKUP($A13,'Return Data'!$B$7:$R$2292,14,0)</f>
        <v>4.2309000000000001</v>
      </c>
      <c r="O13" s="61">
        <f t="shared" si="5"/>
        <v>4</v>
      </c>
      <c r="P13" s="60">
        <f>VLOOKUP($A13,'Return Data'!$B$7:$R$2292,15,0)</f>
        <v>4.9734999999999996</v>
      </c>
      <c r="Q13" s="61">
        <f t="shared" si="6"/>
        <v>3</v>
      </c>
      <c r="R13" s="60">
        <f>VLOOKUP($A13,'Return Data'!$B$7:$R$2292,16,0)</f>
        <v>5.8680000000000003</v>
      </c>
      <c r="S13" s="62">
        <f t="shared" si="7"/>
        <v>11</v>
      </c>
    </row>
    <row r="14" spans="1:20" x14ac:dyDescent="0.3">
      <c r="A14" s="58" t="s">
        <v>1573</v>
      </c>
      <c r="B14" s="59">
        <f>VLOOKUP($A14,'Return Data'!$B$7:$R$2292,3,0)</f>
        <v>44944</v>
      </c>
      <c r="C14" s="60">
        <f>VLOOKUP($A14,'Return Data'!$B$7:$R$2292,4,0)</f>
        <v>25.763000000000002</v>
      </c>
      <c r="D14" s="60">
        <f>VLOOKUP($A14,'Return Data'!$B$7:$R$2292,10,0)</f>
        <v>1.5570999999999999</v>
      </c>
      <c r="E14" s="61">
        <f t="shared" si="0"/>
        <v>5</v>
      </c>
      <c r="F14" s="60">
        <f>VLOOKUP($A14,'Return Data'!$B$7:$R$2292,11,0)</f>
        <v>2.7109999999999999</v>
      </c>
      <c r="G14" s="61">
        <f t="shared" si="1"/>
        <v>6</v>
      </c>
      <c r="H14" s="60">
        <f>VLOOKUP($A14,'Return Data'!$B$7:$R$2292,12,0)</f>
        <v>3.5573999999999999</v>
      </c>
      <c r="I14" s="61">
        <f t="shared" si="2"/>
        <v>5</v>
      </c>
      <c r="J14" s="60">
        <f>VLOOKUP($A14,'Return Data'!$B$7:$R$2292,13,0)</f>
        <v>4.2446000000000002</v>
      </c>
      <c r="K14" s="61">
        <f t="shared" si="3"/>
        <v>7</v>
      </c>
      <c r="L14" s="60">
        <f>VLOOKUP($A14,'Return Data'!$B$7:$R$2292,17,0)</f>
        <v>4.0007000000000001</v>
      </c>
      <c r="M14" s="61">
        <f t="shared" si="4"/>
        <v>11</v>
      </c>
      <c r="N14" s="60">
        <f>VLOOKUP($A14,'Return Data'!$B$7:$R$2292,14,0)</f>
        <v>3.8437000000000001</v>
      </c>
      <c r="O14" s="61">
        <f t="shared" si="5"/>
        <v>14</v>
      </c>
      <c r="P14" s="60">
        <f>VLOOKUP($A14,'Return Data'!$B$7:$R$2292,15,0)</f>
        <v>4.6094999999999997</v>
      </c>
      <c r="Q14" s="61">
        <f t="shared" si="6"/>
        <v>13</v>
      </c>
      <c r="R14" s="60">
        <f>VLOOKUP($A14,'Return Data'!$B$7:$R$2292,16,0)</f>
        <v>6.4024999999999999</v>
      </c>
      <c r="S14" s="62">
        <f t="shared" si="7"/>
        <v>8</v>
      </c>
    </row>
    <row r="15" spans="1:20" x14ac:dyDescent="0.3">
      <c r="A15" s="102" t="s">
        <v>2012</v>
      </c>
      <c r="B15" s="59">
        <f>VLOOKUP($A15,'Return Data'!$B$7:$R$2292,3,0)</f>
        <v>44944</v>
      </c>
      <c r="C15" s="60">
        <f>VLOOKUP($A15,'Return Data'!$B$7:$R$2292,4,0)</f>
        <v>16.0411</v>
      </c>
      <c r="D15" s="60">
        <f>VLOOKUP($A15,'Return Data'!$B$7:$R$2292,10,0)</f>
        <v>1.4424999999999999</v>
      </c>
      <c r="E15" s="61">
        <f t="shared" si="0"/>
        <v>19</v>
      </c>
      <c r="F15" s="60">
        <f>VLOOKUP($A15,'Return Data'!$B$7:$R$2292,11,0)</f>
        <v>2.5514999999999999</v>
      </c>
      <c r="G15" s="61">
        <f t="shared" si="1"/>
        <v>17</v>
      </c>
      <c r="H15" s="60">
        <f>VLOOKUP($A15,'Return Data'!$B$7:$R$2292,12,0)</f>
        <v>3.2776999999999998</v>
      </c>
      <c r="I15" s="61">
        <f t="shared" si="2"/>
        <v>19</v>
      </c>
      <c r="J15" s="60">
        <f>VLOOKUP($A15,'Return Data'!$B$7:$R$2292,13,0)</f>
        <v>3.9739</v>
      </c>
      <c r="K15" s="61">
        <f t="shared" si="3"/>
        <v>17</v>
      </c>
      <c r="L15" s="60">
        <f>VLOOKUP($A15,'Return Data'!$B$7:$R$2292,17,0)</f>
        <v>3.8771</v>
      </c>
      <c r="M15" s="61">
        <f t="shared" si="4"/>
        <v>14</v>
      </c>
      <c r="N15" s="60">
        <f>VLOOKUP($A15,'Return Data'!$B$7:$R$2292,14,0)</f>
        <v>4.1079999999999997</v>
      </c>
      <c r="O15" s="61">
        <f t="shared" si="5"/>
        <v>7</v>
      </c>
      <c r="P15" s="60">
        <f>VLOOKUP($A15,'Return Data'!$B$7:$R$2292,15,0)</f>
        <v>4.8518999999999997</v>
      </c>
      <c r="Q15" s="61">
        <f t="shared" si="6"/>
        <v>7</v>
      </c>
      <c r="R15" s="60">
        <f>VLOOKUP($A15,'Return Data'!$B$7:$R$2292,16,0)</f>
        <v>5.6765999999999996</v>
      </c>
      <c r="S15" s="62">
        <f t="shared" si="7"/>
        <v>12</v>
      </c>
    </row>
    <row r="16" spans="1:20" x14ac:dyDescent="0.3">
      <c r="A16" s="58" t="s">
        <v>1574</v>
      </c>
      <c r="B16" s="59">
        <f>VLOOKUP($A16,'Return Data'!$B$7:$R$2292,3,0)</f>
        <v>44944</v>
      </c>
      <c r="C16" s="60">
        <f>VLOOKUP($A16,'Return Data'!$B$7:$R$2292,4,0)</f>
        <v>28.860600000000002</v>
      </c>
      <c r="D16" s="60">
        <f>VLOOKUP($A16,'Return Data'!$B$7:$R$2292,10,0)</f>
        <v>1.5370999999999999</v>
      </c>
      <c r="E16" s="61">
        <f t="shared" si="0"/>
        <v>8</v>
      </c>
      <c r="F16" s="60">
        <f>VLOOKUP($A16,'Return Data'!$B$7:$R$2292,11,0)</f>
        <v>2.7452000000000001</v>
      </c>
      <c r="G16" s="61">
        <f t="shared" si="1"/>
        <v>4</v>
      </c>
      <c r="H16" s="60">
        <f>VLOOKUP($A16,'Return Data'!$B$7:$R$2292,12,0)</f>
        <v>3.5503</v>
      </c>
      <c r="I16" s="61">
        <f t="shared" si="2"/>
        <v>6</v>
      </c>
      <c r="J16" s="60">
        <f>VLOOKUP($A16,'Return Data'!$B$7:$R$2292,13,0)</f>
        <v>4.2682000000000002</v>
      </c>
      <c r="K16" s="61">
        <f t="shared" si="3"/>
        <v>6</v>
      </c>
      <c r="L16" s="60">
        <f>VLOOKUP($A16,'Return Data'!$B$7:$R$2292,17,0)</f>
        <v>4.1196000000000002</v>
      </c>
      <c r="M16" s="61">
        <f t="shared" si="4"/>
        <v>6</v>
      </c>
      <c r="N16" s="60">
        <f>VLOOKUP($A16,'Return Data'!$B$7:$R$2292,14,0)</f>
        <v>4.1162000000000001</v>
      </c>
      <c r="O16" s="61">
        <f t="shared" si="5"/>
        <v>5</v>
      </c>
      <c r="P16" s="60">
        <f>VLOOKUP($A16,'Return Data'!$B$7:$R$2292,15,0)</f>
        <v>4.8757000000000001</v>
      </c>
      <c r="Q16" s="61">
        <f t="shared" si="6"/>
        <v>6</v>
      </c>
      <c r="R16" s="60">
        <f>VLOOKUP($A16,'Return Data'!$B$7:$R$2292,16,0)</f>
        <v>6.8209</v>
      </c>
      <c r="S16" s="62">
        <f t="shared" si="7"/>
        <v>2</v>
      </c>
    </row>
    <row r="17" spans="1:19" x14ac:dyDescent="0.3">
      <c r="A17" s="58" t="s">
        <v>1575</v>
      </c>
      <c r="B17" s="59">
        <f>VLOOKUP($A17,'Return Data'!$B$7:$R$2292,3,0)</f>
        <v>44944</v>
      </c>
      <c r="C17" s="60">
        <f>VLOOKUP($A17,'Return Data'!$B$7:$R$2292,4,0)</f>
        <v>27.330200000000001</v>
      </c>
      <c r="D17" s="60">
        <f>VLOOKUP($A17,'Return Data'!$B$7:$R$2292,10,0)</f>
        <v>1.5429999999999999</v>
      </c>
      <c r="E17" s="61">
        <f t="shared" si="0"/>
        <v>7</v>
      </c>
      <c r="F17" s="60">
        <f>VLOOKUP($A17,'Return Data'!$B$7:$R$2292,11,0)</f>
        <v>2.6938</v>
      </c>
      <c r="G17" s="61">
        <f t="shared" si="1"/>
        <v>8</v>
      </c>
      <c r="H17" s="60">
        <f>VLOOKUP($A17,'Return Data'!$B$7:$R$2292,12,0)</f>
        <v>3.4596</v>
      </c>
      <c r="I17" s="61">
        <f t="shared" si="2"/>
        <v>9</v>
      </c>
      <c r="J17" s="60">
        <f>VLOOKUP($A17,'Return Data'!$B$7:$R$2292,13,0)</f>
        <v>4.1734</v>
      </c>
      <c r="K17" s="61">
        <f t="shared" si="3"/>
        <v>9</v>
      </c>
      <c r="L17" s="60">
        <f>VLOOKUP($A17,'Return Data'!$B$7:$R$2292,17,0)</f>
        <v>3.9375</v>
      </c>
      <c r="M17" s="61">
        <f t="shared" si="4"/>
        <v>12</v>
      </c>
      <c r="N17" s="60">
        <f>VLOOKUP($A17,'Return Data'!$B$7:$R$2292,14,0)</f>
        <v>3.8235999999999999</v>
      </c>
      <c r="O17" s="61">
        <f t="shared" si="5"/>
        <v>16</v>
      </c>
      <c r="P17" s="60">
        <f>VLOOKUP($A17,'Return Data'!$B$7:$R$2292,15,0)</f>
        <v>4.7474999999999996</v>
      </c>
      <c r="Q17" s="61">
        <f t="shared" si="6"/>
        <v>12</v>
      </c>
      <c r="R17" s="60">
        <f>VLOOKUP($A17,'Return Data'!$B$7:$R$2292,16,0)</f>
        <v>6.4489999999999998</v>
      </c>
      <c r="S17" s="62">
        <f t="shared" si="7"/>
        <v>7</v>
      </c>
    </row>
    <row r="18" spans="1:19" x14ac:dyDescent="0.3">
      <c r="A18" s="58" t="s">
        <v>1576</v>
      </c>
      <c r="B18" s="59">
        <f>VLOOKUP($A18,'Return Data'!$B$7:$R$2292,3,0)</f>
        <v>44944</v>
      </c>
      <c r="C18" s="60">
        <f>VLOOKUP($A18,'Return Data'!$B$7:$R$2292,4,0)</f>
        <v>14.9381</v>
      </c>
      <c r="D18" s="60">
        <f>VLOOKUP($A18,'Return Data'!$B$7:$R$2292,10,0)</f>
        <v>1.2135</v>
      </c>
      <c r="E18" s="61">
        <f t="shared" si="0"/>
        <v>23</v>
      </c>
      <c r="F18" s="60">
        <f>VLOOKUP($A18,'Return Data'!$B$7:$R$2292,11,0)</f>
        <v>2.0474000000000001</v>
      </c>
      <c r="G18" s="61">
        <f t="shared" si="1"/>
        <v>24</v>
      </c>
      <c r="H18" s="60">
        <f>VLOOKUP($A18,'Return Data'!$B$7:$R$2292,12,0)</f>
        <v>2.4666000000000001</v>
      </c>
      <c r="I18" s="61">
        <f t="shared" si="2"/>
        <v>24</v>
      </c>
      <c r="J18" s="60">
        <f>VLOOKUP($A18,'Return Data'!$B$7:$R$2292,13,0)</f>
        <v>2.7888999999999999</v>
      </c>
      <c r="K18" s="61">
        <f t="shared" si="3"/>
        <v>24</v>
      </c>
      <c r="L18" s="60">
        <f>VLOOKUP($A18,'Return Data'!$B$7:$R$2292,17,0)</f>
        <v>2.6937000000000002</v>
      </c>
      <c r="M18" s="61">
        <f t="shared" si="4"/>
        <v>24</v>
      </c>
      <c r="N18" s="60">
        <f>VLOOKUP($A18,'Return Data'!$B$7:$R$2292,14,0)</f>
        <v>2.6956000000000002</v>
      </c>
      <c r="O18" s="61">
        <f t="shared" si="5"/>
        <v>22</v>
      </c>
      <c r="P18" s="60">
        <f>VLOOKUP($A18,'Return Data'!$B$7:$R$2292,15,0)</f>
        <v>3.9163999999999999</v>
      </c>
      <c r="Q18" s="61">
        <f t="shared" si="6"/>
        <v>16</v>
      </c>
      <c r="R18" s="60">
        <f>VLOOKUP($A18,'Return Data'!$B$7:$R$2292,16,0)</f>
        <v>5.0873999999999997</v>
      </c>
      <c r="S18" s="62">
        <f t="shared" si="7"/>
        <v>16</v>
      </c>
    </row>
    <row r="19" spans="1:19" x14ac:dyDescent="0.3">
      <c r="A19" s="58" t="s">
        <v>1577</v>
      </c>
      <c r="B19" s="59">
        <f>VLOOKUP($A19,'Return Data'!$B$7:$R$2292,3,0)</f>
        <v>44944</v>
      </c>
      <c r="C19" s="60">
        <f>VLOOKUP($A19,'Return Data'!$B$7:$R$2292,4,0)</f>
        <v>26.799499999999998</v>
      </c>
      <c r="D19" s="60">
        <f>VLOOKUP($A19,'Return Data'!$B$7:$R$2292,10,0)</f>
        <v>1.6912</v>
      </c>
      <c r="E19" s="61">
        <f t="shared" si="0"/>
        <v>1</v>
      </c>
      <c r="F19" s="60">
        <f>VLOOKUP($A19,'Return Data'!$B$7:$R$2292,11,0)</f>
        <v>3.0476999999999999</v>
      </c>
      <c r="G19" s="61">
        <f t="shared" si="1"/>
        <v>1</v>
      </c>
      <c r="H19" s="60">
        <f>VLOOKUP($A19,'Return Data'!$B$7:$R$2292,12,0)</f>
        <v>4.0805999999999996</v>
      </c>
      <c r="I19" s="61">
        <f t="shared" si="2"/>
        <v>1</v>
      </c>
      <c r="J19" s="60">
        <f>VLOOKUP($A19,'Return Data'!$B$7:$R$2292,13,0)</f>
        <v>5.1318999999999999</v>
      </c>
      <c r="K19" s="61">
        <f t="shared" si="3"/>
        <v>1</v>
      </c>
      <c r="L19" s="60">
        <f>VLOOKUP($A19,'Return Data'!$B$7:$R$2292,17,0)</f>
        <v>4.4358000000000004</v>
      </c>
      <c r="M19" s="61">
        <f t="shared" si="4"/>
        <v>1</v>
      </c>
      <c r="N19" s="60">
        <f>VLOOKUP($A19,'Return Data'!$B$7:$R$2292,14,0)</f>
        <v>4.3064999999999998</v>
      </c>
      <c r="O19" s="61">
        <f t="shared" si="5"/>
        <v>1</v>
      </c>
      <c r="P19" s="60">
        <f>VLOOKUP($A19,'Return Data'!$B$7:$R$2292,15,0)</f>
        <v>4.9283999999999999</v>
      </c>
      <c r="Q19" s="61">
        <f t="shared" si="6"/>
        <v>4</v>
      </c>
      <c r="R19" s="60">
        <f>VLOOKUP($A19,'Return Data'!$B$7:$R$2292,16,0)</f>
        <v>6.4668999999999999</v>
      </c>
      <c r="S19" s="62">
        <f t="shared" si="7"/>
        <v>6</v>
      </c>
    </row>
    <row r="20" spans="1:19" x14ac:dyDescent="0.3">
      <c r="A20" s="58" t="s">
        <v>1578</v>
      </c>
      <c r="B20" s="59">
        <f>VLOOKUP($A20,'Return Data'!$B$7:$R$2292,3,0)</f>
        <v>44944</v>
      </c>
      <c r="C20" s="60">
        <f>VLOOKUP($A20,'Return Data'!$B$7:$R$2292,4,0)</f>
        <v>10.994899999999999</v>
      </c>
      <c r="D20" s="60">
        <f>VLOOKUP($A20,'Return Data'!$B$7:$R$2292,10,0)</f>
        <v>0.79390000000000005</v>
      </c>
      <c r="E20" s="61">
        <f t="shared" si="0"/>
        <v>25</v>
      </c>
      <c r="F20" s="60">
        <f>VLOOKUP($A20,'Return Data'!$B$7:$R$2292,11,0)</f>
        <v>1.5658000000000001</v>
      </c>
      <c r="G20" s="61">
        <f t="shared" si="1"/>
        <v>25</v>
      </c>
      <c r="H20" s="60">
        <f>VLOOKUP($A20,'Return Data'!$B$7:$R$2292,12,0)</f>
        <v>2.0777999999999999</v>
      </c>
      <c r="I20" s="61">
        <f t="shared" si="2"/>
        <v>25</v>
      </c>
      <c r="J20" s="60">
        <f>VLOOKUP($A20,'Return Data'!$B$7:$R$2292,13,0)</f>
        <v>2.4468000000000001</v>
      </c>
      <c r="K20" s="61">
        <f t="shared" si="3"/>
        <v>25</v>
      </c>
      <c r="L20" s="60">
        <f>VLOOKUP($A20,'Return Data'!$B$7:$R$2292,17,0)</f>
        <v>2.5019999999999998</v>
      </c>
      <c r="M20" s="61">
        <f t="shared" si="4"/>
        <v>25</v>
      </c>
      <c r="N20" s="60">
        <f>VLOOKUP($A20,'Return Data'!$B$7:$R$2292,14,0)</f>
        <v>2.6006999999999998</v>
      </c>
      <c r="O20" s="61">
        <f t="shared" si="5"/>
        <v>23</v>
      </c>
      <c r="P20" s="60"/>
      <c r="Q20" s="61"/>
      <c r="R20" s="60">
        <f>VLOOKUP($A20,'Return Data'!$B$7:$R$2292,16,0)</f>
        <v>2.8616000000000001</v>
      </c>
      <c r="S20" s="62">
        <f t="shared" si="7"/>
        <v>25</v>
      </c>
    </row>
    <row r="21" spans="1:19" x14ac:dyDescent="0.3">
      <c r="A21" s="58" t="s">
        <v>1579</v>
      </c>
      <c r="B21" s="59">
        <f>VLOOKUP($A21,'Return Data'!$B$7:$R$2292,3,0)</f>
        <v>44944</v>
      </c>
      <c r="C21" s="60">
        <f>VLOOKUP($A21,'Return Data'!$B$7:$R$2292,4,0)</f>
        <v>27.762599999999999</v>
      </c>
      <c r="D21" s="60">
        <f>VLOOKUP($A21,'Return Data'!$B$7:$R$2292,10,0)</f>
        <v>1.4874000000000001</v>
      </c>
      <c r="E21" s="61">
        <f t="shared" si="0"/>
        <v>13</v>
      </c>
      <c r="F21" s="60">
        <f>VLOOKUP($A21,'Return Data'!$B$7:$R$2292,11,0)</f>
        <v>2.5876999999999999</v>
      </c>
      <c r="G21" s="61">
        <f t="shared" si="1"/>
        <v>14</v>
      </c>
      <c r="H21" s="60">
        <f>VLOOKUP($A21,'Return Data'!$B$7:$R$2292,12,0)</f>
        <v>3.3380999999999998</v>
      </c>
      <c r="I21" s="61">
        <f t="shared" si="2"/>
        <v>16</v>
      </c>
      <c r="J21" s="60">
        <f>VLOOKUP($A21,'Return Data'!$B$7:$R$2292,13,0)</f>
        <v>4.0437000000000003</v>
      </c>
      <c r="K21" s="61">
        <f t="shared" si="3"/>
        <v>16</v>
      </c>
      <c r="L21" s="60">
        <f>VLOOKUP($A21,'Return Data'!$B$7:$R$2292,17,0)</f>
        <v>3.49</v>
      </c>
      <c r="M21" s="61">
        <f t="shared" si="4"/>
        <v>20</v>
      </c>
      <c r="N21" s="60">
        <f>VLOOKUP($A21,'Return Data'!$B$7:$R$2292,14,0)</f>
        <v>3.1175999999999999</v>
      </c>
      <c r="O21" s="61">
        <f t="shared" si="5"/>
        <v>19</v>
      </c>
      <c r="P21" s="60">
        <f>VLOOKUP($A21,'Return Data'!$B$7:$R$2292,15,0)</f>
        <v>3.9838</v>
      </c>
      <c r="Q21" s="61">
        <f t="shared" si="6"/>
        <v>15</v>
      </c>
      <c r="R21" s="60">
        <f>VLOOKUP($A21,'Return Data'!$B$7:$R$2292,16,0)</f>
        <v>6.3780000000000001</v>
      </c>
      <c r="S21" s="62">
        <f t="shared" si="7"/>
        <v>9</v>
      </c>
    </row>
    <row r="22" spans="1:19" x14ac:dyDescent="0.3">
      <c r="A22" s="108" t="s">
        <v>1580</v>
      </c>
      <c r="B22" s="59">
        <f>VLOOKUP($A22,'Return Data'!$B$7:$R$2292,3,0)</f>
        <v>44944</v>
      </c>
      <c r="C22" s="60">
        <f>VLOOKUP($A22,'Return Data'!$B$7:$R$2292,4,0)</f>
        <v>31.387899999999998</v>
      </c>
      <c r="D22" s="60">
        <f>VLOOKUP($A22,'Return Data'!$B$7:$R$2292,10,0)</f>
        <v>1.5993999999999999</v>
      </c>
      <c r="E22" s="61">
        <f t="shared" si="0"/>
        <v>3</v>
      </c>
      <c r="F22" s="60">
        <f>VLOOKUP($A22,'Return Data'!$B$7:$R$2292,11,0)</f>
        <v>2.8077000000000001</v>
      </c>
      <c r="G22" s="61">
        <f t="shared" si="1"/>
        <v>3</v>
      </c>
      <c r="H22" s="60">
        <f>VLOOKUP($A22,'Return Data'!$B$7:$R$2292,12,0)</f>
        <v>3.7387000000000001</v>
      </c>
      <c r="I22" s="61">
        <f t="shared" si="2"/>
        <v>3</v>
      </c>
      <c r="J22" s="60">
        <f>VLOOKUP($A22,'Return Data'!$B$7:$R$2292,13,0)</f>
        <v>4.5810000000000004</v>
      </c>
      <c r="K22" s="61">
        <f t="shared" si="3"/>
        <v>3</v>
      </c>
      <c r="L22" s="60">
        <f>VLOOKUP($A22,'Return Data'!$B$7:$R$2292,17,0)</f>
        <v>4.3314000000000004</v>
      </c>
      <c r="M22" s="61">
        <f t="shared" si="4"/>
        <v>3</v>
      </c>
      <c r="N22" s="60">
        <f>VLOOKUP($A22,'Return Data'!$B$7:$R$2292,14,0)</f>
        <v>4.2835999999999999</v>
      </c>
      <c r="O22" s="61">
        <f t="shared" si="5"/>
        <v>2</v>
      </c>
      <c r="P22" s="60">
        <f>VLOOKUP($A22,'Return Data'!$B$7:$R$2292,15,0)</f>
        <v>5.0239000000000003</v>
      </c>
      <c r="Q22" s="61">
        <f t="shared" si="6"/>
        <v>1</v>
      </c>
      <c r="R22" s="60">
        <f>VLOOKUP($A22,'Return Data'!$B$7:$R$2292,16,0)</f>
        <v>6.8291000000000004</v>
      </c>
      <c r="S22" s="62">
        <f t="shared" si="7"/>
        <v>1</v>
      </c>
    </row>
    <row r="23" spans="1:19" x14ac:dyDescent="0.3">
      <c r="A23" s="58" t="s">
        <v>1581</v>
      </c>
      <c r="B23" s="59">
        <f>VLOOKUP($A23,'Return Data'!$B$7:$R$2292,3,0)</f>
        <v>44944</v>
      </c>
      <c r="C23" s="60">
        <f>VLOOKUP($A23,'Return Data'!$B$7:$R$2292,4,0)</f>
        <v>11.7401</v>
      </c>
      <c r="D23" s="60">
        <f>VLOOKUP($A23,'Return Data'!$B$7:$R$2292,10,0)</f>
        <v>1.3791</v>
      </c>
      <c r="E23" s="61">
        <f t="shared" si="0"/>
        <v>21</v>
      </c>
      <c r="F23" s="60">
        <f>VLOOKUP($A23,'Return Data'!$B$7:$R$2292,11,0)</f>
        <v>2.5407999999999999</v>
      </c>
      <c r="G23" s="61">
        <f t="shared" si="1"/>
        <v>18</v>
      </c>
      <c r="H23" s="60">
        <f>VLOOKUP($A23,'Return Data'!$B$7:$R$2292,12,0)</f>
        <v>3.3378000000000001</v>
      </c>
      <c r="I23" s="61">
        <f t="shared" si="2"/>
        <v>17</v>
      </c>
      <c r="J23" s="60">
        <f>VLOOKUP($A23,'Return Data'!$B$7:$R$2292,13,0)</f>
        <v>4.1074999999999999</v>
      </c>
      <c r="K23" s="61">
        <f t="shared" si="3"/>
        <v>13</v>
      </c>
      <c r="L23" s="60">
        <f>VLOOKUP($A23,'Return Data'!$B$7:$R$2292,17,0)</f>
        <v>3.7284000000000002</v>
      </c>
      <c r="M23" s="61">
        <f t="shared" si="4"/>
        <v>19</v>
      </c>
      <c r="N23" s="60">
        <f>VLOOKUP($A23,'Return Data'!$B$7:$R$2292,14,0)</f>
        <v>3.5991</v>
      </c>
      <c r="O23" s="61">
        <f t="shared" si="5"/>
        <v>18</v>
      </c>
      <c r="P23" s="60"/>
      <c r="Q23" s="61"/>
      <c r="R23" s="60">
        <f>VLOOKUP($A23,'Return Data'!$B$7:$R$2292,16,0)</f>
        <v>4.1093999999999999</v>
      </c>
      <c r="S23" s="62">
        <f t="shared" si="7"/>
        <v>20</v>
      </c>
    </row>
    <row r="24" spans="1:19" x14ac:dyDescent="0.3">
      <c r="A24" s="58" t="s">
        <v>1582</v>
      </c>
      <c r="B24" s="59">
        <f>VLOOKUP($A24,'Return Data'!$B$7:$R$2292,3,0)</f>
        <v>44944</v>
      </c>
      <c r="C24" s="60">
        <f>VLOOKUP($A24,'Return Data'!$B$7:$R$2292,4,0)</f>
        <v>10.7379</v>
      </c>
      <c r="D24" s="60">
        <f>VLOOKUP($A24,'Return Data'!$B$7:$R$2292,10,0)</f>
        <v>1.2007000000000001</v>
      </c>
      <c r="E24" s="61">
        <f t="shared" si="0"/>
        <v>24</v>
      </c>
      <c r="F24" s="60">
        <f>VLOOKUP($A24,'Return Data'!$B$7:$R$2292,11,0)</f>
        <v>2.113</v>
      </c>
      <c r="G24" s="61">
        <f t="shared" si="1"/>
        <v>23</v>
      </c>
      <c r="H24" s="60">
        <f>VLOOKUP($A24,'Return Data'!$B$7:$R$2292,12,0)</f>
        <v>2.7707999999999999</v>
      </c>
      <c r="I24" s="61">
        <f t="shared" si="2"/>
        <v>22</v>
      </c>
      <c r="J24" s="60">
        <f>VLOOKUP($A24,'Return Data'!$B$7:$R$2292,13,0)</f>
        <v>3.2808000000000002</v>
      </c>
      <c r="K24" s="61">
        <f t="shared" si="3"/>
        <v>22</v>
      </c>
      <c r="L24" s="60">
        <f>VLOOKUP($A24,'Return Data'!$B$7:$R$2292,17,0)</f>
        <v>3.0943000000000001</v>
      </c>
      <c r="M24" s="61">
        <f t="shared" si="4"/>
        <v>22</v>
      </c>
      <c r="N24" s="60"/>
      <c r="O24" s="61"/>
      <c r="P24" s="60"/>
      <c r="Q24" s="61"/>
      <c r="R24" s="60">
        <f>VLOOKUP($A24,'Return Data'!$B$7:$R$2292,16,0)</f>
        <v>3.0074000000000001</v>
      </c>
      <c r="S24" s="62">
        <f t="shared" si="7"/>
        <v>24</v>
      </c>
    </row>
    <row r="25" spans="1:19" x14ac:dyDescent="0.3">
      <c r="A25" s="58" t="s">
        <v>1583</v>
      </c>
      <c r="B25" s="59">
        <f>VLOOKUP($A25,'Return Data'!$B$7:$R$2292,3,0)</f>
        <v>44944</v>
      </c>
      <c r="C25" s="60">
        <f>VLOOKUP($A25,'Return Data'!$B$7:$R$2292,4,0)</f>
        <v>10.992000000000001</v>
      </c>
      <c r="D25" s="60">
        <f>VLOOKUP($A25,'Return Data'!$B$7:$R$2292,10,0)</f>
        <v>1.4677</v>
      </c>
      <c r="E25" s="61">
        <f t="shared" si="0"/>
        <v>16</v>
      </c>
      <c r="F25" s="60">
        <f>VLOOKUP($A25,'Return Data'!$B$7:$R$2292,11,0)</f>
        <v>2.6522000000000001</v>
      </c>
      <c r="G25" s="61">
        <f t="shared" si="1"/>
        <v>11</v>
      </c>
      <c r="H25" s="60">
        <f>VLOOKUP($A25,'Return Data'!$B$7:$R$2292,12,0)</f>
        <v>3.3666</v>
      </c>
      <c r="I25" s="61">
        <f t="shared" si="2"/>
        <v>15</v>
      </c>
      <c r="J25" s="60">
        <f>VLOOKUP($A25,'Return Data'!$B$7:$R$2292,13,0)</f>
        <v>4.1501000000000001</v>
      </c>
      <c r="K25" s="61">
        <f t="shared" si="3"/>
        <v>10</v>
      </c>
      <c r="L25" s="60">
        <f>VLOOKUP($A25,'Return Data'!$B$7:$R$2292,17,0)</f>
        <v>3.8913000000000002</v>
      </c>
      <c r="M25" s="61">
        <f t="shared" si="4"/>
        <v>13</v>
      </c>
      <c r="N25" s="60"/>
      <c r="O25" s="61"/>
      <c r="P25" s="60"/>
      <c r="Q25" s="61"/>
      <c r="R25" s="60">
        <f>VLOOKUP($A25,'Return Data'!$B$7:$R$2292,16,0)</f>
        <v>3.7288000000000001</v>
      </c>
      <c r="S25" s="62">
        <f t="shared" si="7"/>
        <v>21</v>
      </c>
    </row>
    <row r="26" spans="1:19" x14ac:dyDescent="0.3">
      <c r="A26" s="58" t="s">
        <v>1584</v>
      </c>
      <c r="B26" s="59">
        <f>VLOOKUP($A26,'Return Data'!$B$7:$R$2292,3,0)</f>
        <v>44944</v>
      </c>
      <c r="C26" s="60">
        <f>VLOOKUP($A26,'Return Data'!$B$7:$R$2292,4,0)</f>
        <v>22.4148</v>
      </c>
      <c r="D26" s="60">
        <f>VLOOKUP($A26,'Return Data'!$B$7:$R$2292,10,0)</f>
        <v>1.5283</v>
      </c>
      <c r="E26" s="61">
        <f t="shared" si="0"/>
        <v>10</v>
      </c>
      <c r="F26" s="60">
        <f>VLOOKUP($A26,'Return Data'!$B$7:$R$2292,11,0)</f>
        <v>2.6577000000000002</v>
      </c>
      <c r="G26" s="61">
        <f t="shared" si="1"/>
        <v>9</v>
      </c>
      <c r="H26" s="60">
        <f>VLOOKUP($A26,'Return Data'!$B$7:$R$2292,12,0)</f>
        <v>3.4661</v>
      </c>
      <c r="I26" s="61">
        <f t="shared" si="2"/>
        <v>8</v>
      </c>
      <c r="J26" s="60">
        <f>VLOOKUP($A26,'Return Data'!$B$7:$R$2292,13,0)</f>
        <v>4.2190000000000003</v>
      </c>
      <c r="K26" s="61">
        <f t="shared" si="3"/>
        <v>8</v>
      </c>
      <c r="L26" s="60">
        <f>VLOOKUP($A26,'Return Data'!$B$7:$R$2292,17,0)</f>
        <v>4.1067</v>
      </c>
      <c r="M26" s="61">
        <f t="shared" si="4"/>
        <v>7</v>
      </c>
      <c r="N26" s="60">
        <f>VLOOKUP($A26,'Return Data'!$B$7:$R$2292,14,0)</f>
        <v>4.1093000000000002</v>
      </c>
      <c r="O26" s="61">
        <f t="shared" si="5"/>
        <v>6</v>
      </c>
      <c r="P26" s="60">
        <f>VLOOKUP($A26,'Return Data'!$B$7:$R$2292,15,0)</f>
        <v>5.0035999999999996</v>
      </c>
      <c r="Q26" s="61">
        <f t="shared" si="6"/>
        <v>2</v>
      </c>
      <c r="R26" s="60">
        <f>VLOOKUP($A26,'Return Data'!$B$7:$R$2292,16,0)</f>
        <v>6.7986000000000004</v>
      </c>
      <c r="S26" s="62">
        <f t="shared" si="7"/>
        <v>3</v>
      </c>
    </row>
    <row r="27" spans="1:19" x14ac:dyDescent="0.3">
      <c r="A27" s="58" t="s">
        <v>1585</v>
      </c>
      <c r="B27" s="59">
        <f>VLOOKUP($A27,'Return Data'!$B$7:$R$2292,3,0)</f>
        <v>44944</v>
      </c>
      <c r="C27" s="60">
        <f>VLOOKUP($A27,'Return Data'!$B$7:$R$2292,4,0)</f>
        <v>15.621700000000001</v>
      </c>
      <c r="D27" s="60">
        <f>VLOOKUP($A27,'Return Data'!$B$7:$R$2292,10,0)</f>
        <v>1.41</v>
      </c>
      <c r="E27" s="61">
        <f t="shared" si="0"/>
        <v>20</v>
      </c>
      <c r="F27" s="60">
        <f>VLOOKUP($A27,'Return Data'!$B$7:$R$2292,11,0)</f>
        <v>2.4958999999999998</v>
      </c>
      <c r="G27" s="61">
        <f t="shared" si="1"/>
        <v>21</v>
      </c>
      <c r="H27" s="60">
        <f>VLOOKUP($A27,'Return Data'!$B$7:$R$2292,12,0)</f>
        <v>3.2900999999999998</v>
      </c>
      <c r="I27" s="61">
        <f t="shared" si="2"/>
        <v>18</v>
      </c>
      <c r="J27" s="60">
        <f>VLOOKUP($A27,'Return Data'!$B$7:$R$2292,13,0)</f>
        <v>3.8401000000000001</v>
      </c>
      <c r="K27" s="61">
        <f t="shared" si="3"/>
        <v>19</v>
      </c>
      <c r="L27" s="60">
        <f>VLOOKUP($A27,'Return Data'!$B$7:$R$2292,17,0)</f>
        <v>3.7707999999999999</v>
      </c>
      <c r="M27" s="61">
        <f t="shared" si="4"/>
        <v>18</v>
      </c>
      <c r="N27" s="60">
        <f>VLOOKUP($A27,'Return Data'!$B$7:$R$2292,14,0)</f>
        <v>3.7517999999999998</v>
      </c>
      <c r="O27" s="61">
        <f t="shared" si="5"/>
        <v>17</v>
      </c>
      <c r="P27" s="60">
        <f>VLOOKUP($A27,'Return Data'!$B$7:$R$2292,15,0)</f>
        <v>4.5305999999999997</v>
      </c>
      <c r="Q27" s="61">
        <f t="shared" si="6"/>
        <v>14</v>
      </c>
      <c r="R27" s="60">
        <f>VLOOKUP($A27,'Return Data'!$B$7:$R$2292,16,0)</f>
        <v>5.4539999999999997</v>
      </c>
      <c r="S27" s="62">
        <f t="shared" si="7"/>
        <v>14</v>
      </c>
    </row>
    <row r="28" spans="1:19" x14ac:dyDescent="0.3">
      <c r="A28" s="58" t="s">
        <v>1586</v>
      </c>
      <c r="B28" s="59">
        <f>VLOOKUP($A28,'Return Data'!$B$7:$R$2292,3,0)</f>
        <v>44944</v>
      </c>
      <c r="C28" s="60">
        <f>VLOOKUP($A28,'Return Data'!$B$7:$R$2292,4,0)</f>
        <v>28.377400000000002</v>
      </c>
      <c r="D28" s="60">
        <f>VLOOKUP($A28,'Return Data'!$B$7:$R$2292,10,0)</f>
        <v>1.6736</v>
      </c>
      <c r="E28" s="61">
        <f t="shared" si="0"/>
        <v>2</v>
      </c>
      <c r="F28" s="60">
        <f>VLOOKUP($A28,'Return Data'!$B$7:$R$2292,11,0)</f>
        <v>2.9047000000000001</v>
      </c>
      <c r="G28" s="61">
        <f t="shared" si="1"/>
        <v>2</v>
      </c>
      <c r="H28" s="60">
        <f>VLOOKUP($A28,'Return Data'!$B$7:$R$2292,12,0)</f>
        <v>3.802</v>
      </c>
      <c r="I28" s="61">
        <f t="shared" si="2"/>
        <v>2</v>
      </c>
      <c r="J28" s="60">
        <f>VLOOKUP($A28,'Return Data'!$B$7:$R$2292,13,0)</f>
        <v>4.7027999999999999</v>
      </c>
      <c r="K28" s="61">
        <f t="shared" si="3"/>
        <v>2</v>
      </c>
      <c r="L28" s="60">
        <f>VLOOKUP($A28,'Return Data'!$B$7:$R$2292,17,0)</f>
        <v>4.4123000000000001</v>
      </c>
      <c r="M28" s="61">
        <f t="shared" si="4"/>
        <v>2</v>
      </c>
      <c r="N28" s="60">
        <f>VLOOKUP($A28,'Return Data'!$B$7:$R$2292,14,0)</f>
        <v>4.0425000000000004</v>
      </c>
      <c r="O28" s="61">
        <f t="shared" si="5"/>
        <v>10</v>
      </c>
      <c r="P28" s="60">
        <f>VLOOKUP($A28,'Return Data'!$B$7:$R$2292,15,0)</f>
        <v>4.8452999999999999</v>
      </c>
      <c r="Q28" s="61">
        <f t="shared" si="6"/>
        <v>9</v>
      </c>
      <c r="R28" s="60">
        <f>VLOOKUP($A28,'Return Data'!$B$7:$R$2292,16,0)</f>
        <v>6.6420000000000003</v>
      </c>
      <c r="S28" s="62">
        <f t="shared" si="7"/>
        <v>5</v>
      </c>
    </row>
    <row r="29" spans="1:19" x14ac:dyDescent="0.3">
      <c r="A29" s="58" t="s">
        <v>1847</v>
      </c>
      <c r="B29" s="59">
        <f>VLOOKUP($A29,'Return Data'!$B$7:$R$2292,3,0)</f>
        <v>44944</v>
      </c>
      <c r="C29" s="60">
        <f>VLOOKUP($A29,'Return Data'!$B$7:$R$2292,4,0)</f>
        <v>12.262</v>
      </c>
      <c r="D29" s="60">
        <f>VLOOKUP($A29,'Return Data'!$B$7:$R$2292,10,0)</f>
        <v>1.4461999999999999</v>
      </c>
      <c r="E29" s="61">
        <f t="shared" si="0"/>
        <v>18</v>
      </c>
      <c r="F29" s="60">
        <f>VLOOKUP($A29,'Return Data'!$B$7:$R$2292,11,0)</f>
        <v>2.5653999999999999</v>
      </c>
      <c r="G29" s="61">
        <f t="shared" si="1"/>
        <v>16</v>
      </c>
      <c r="H29" s="60">
        <f>VLOOKUP($A29,'Return Data'!$B$7:$R$2292,12,0)</f>
        <v>3.4462000000000002</v>
      </c>
      <c r="I29" s="61">
        <f t="shared" si="2"/>
        <v>11</v>
      </c>
      <c r="J29" s="60">
        <f>VLOOKUP($A29,'Return Data'!$B$7:$R$2292,13,0)</f>
        <v>3.8308</v>
      </c>
      <c r="K29" s="61">
        <f t="shared" si="3"/>
        <v>20</v>
      </c>
      <c r="L29" s="60">
        <f>VLOOKUP($A29,'Return Data'!$B$7:$R$2292,17,0)</f>
        <v>3.1040000000000001</v>
      </c>
      <c r="M29" s="61">
        <f t="shared" si="4"/>
        <v>21</v>
      </c>
      <c r="N29" s="60">
        <f>VLOOKUP($A29,'Return Data'!$B$7:$R$2292,14,0)</f>
        <v>2.8041999999999998</v>
      </c>
      <c r="O29" s="61">
        <f t="shared" si="5"/>
        <v>21</v>
      </c>
      <c r="P29" s="60">
        <f>VLOOKUP($A29,'Return Data'!$B$7:$R$2292,15,0)</f>
        <v>2.2357999999999998</v>
      </c>
      <c r="Q29" s="61">
        <f t="shared" si="6"/>
        <v>17</v>
      </c>
      <c r="R29" s="60">
        <f>VLOOKUP($A29,'Return Data'!$B$7:$R$2292,16,0)</f>
        <v>3.0680999999999998</v>
      </c>
      <c r="S29" s="62">
        <f t="shared" si="7"/>
        <v>23</v>
      </c>
    </row>
    <row r="30" spans="1:19" x14ac:dyDescent="0.3">
      <c r="A30" s="58" t="s">
        <v>1587</v>
      </c>
      <c r="B30" s="59">
        <f>VLOOKUP($A30,'Return Data'!$B$7:$R$2292,3,0)</f>
        <v>44944</v>
      </c>
      <c r="C30" s="60">
        <f>VLOOKUP($A30,'Return Data'!$B$7:$R$2292,4,0)</f>
        <v>12.107699999999999</v>
      </c>
      <c r="D30" s="60">
        <f>VLOOKUP($A30,'Return Data'!$B$7:$R$2292,10,0)</f>
        <v>1.5311999999999999</v>
      </c>
      <c r="E30" s="61">
        <f t="shared" si="0"/>
        <v>9</v>
      </c>
      <c r="F30" s="60">
        <f>VLOOKUP($A30,'Return Data'!$B$7:$R$2292,11,0)</f>
        <v>2.6537000000000002</v>
      </c>
      <c r="G30" s="61">
        <f t="shared" si="1"/>
        <v>10</v>
      </c>
      <c r="H30" s="60">
        <f>VLOOKUP($A30,'Return Data'!$B$7:$R$2292,12,0)</f>
        <v>3.4483999999999999</v>
      </c>
      <c r="I30" s="61">
        <f t="shared" si="2"/>
        <v>10</v>
      </c>
      <c r="J30" s="60">
        <f>VLOOKUP($A30,'Return Data'!$B$7:$R$2292,13,0)</f>
        <v>4.1334</v>
      </c>
      <c r="K30" s="61">
        <f t="shared" si="3"/>
        <v>12</v>
      </c>
      <c r="L30" s="60">
        <f>VLOOKUP($A30,'Return Data'!$B$7:$R$2292,17,0)</f>
        <v>4.0225</v>
      </c>
      <c r="M30" s="61">
        <f t="shared" si="4"/>
        <v>10</v>
      </c>
      <c r="N30" s="60">
        <f>VLOOKUP($A30,'Return Data'!$B$7:$R$2292,14,0)</f>
        <v>4.2601000000000004</v>
      </c>
      <c r="O30" s="61">
        <f t="shared" si="5"/>
        <v>3</v>
      </c>
      <c r="P30" s="60"/>
      <c r="Q30" s="61"/>
      <c r="R30" s="60">
        <f>VLOOKUP($A30,'Return Data'!$B$7:$R$2292,16,0)</f>
        <v>4.79</v>
      </c>
      <c r="S30" s="62">
        <f t="shared" si="7"/>
        <v>17</v>
      </c>
    </row>
    <row r="31" spans="1:19" x14ac:dyDescent="0.3">
      <c r="A31" s="58" t="s">
        <v>1588</v>
      </c>
      <c r="B31" s="59">
        <f>VLOOKUP($A31,'Return Data'!$B$7:$R$2292,3,0)</f>
        <v>44944</v>
      </c>
      <c r="C31" s="60">
        <f>VLOOKUP($A31,'Return Data'!$B$7:$R$2292,4,0)</f>
        <v>11.849600000000001</v>
      </c>
      <c r="D31" s="60">
        <f>VLOOKUP($A31,'Return Data'!$B$7:$R$2292,10,0)</f>
        <v>1.5024999999999999</v>
      </c>
      <c r="E31" s="61">
        <f t="shared" si="0"/>
        <v>12</v>
      </c>
      <c r="F31" s="60">
        <f>VLOOKUP($A31,'Return Data'!$B$7:$R$2292,11,0)</f>
        <v>2.6099000000000001</v>
      </c>
      <c r="G31" s="61">
        <f t="shared" si="1"/>
        <v>13</v>
      </c>
      <c r="H31" s="60">
        <f>VLOOKUP($A31,'Return Data'!$B$7:$R$2292,12,0)</f>
        <v>3.2185999999999999</v>
      </c>
      <c r="I31" s="61">
        <f t="shared" si="2"/>
        <v>20</v>
      </c>
      <c r="J31" s="60">
        <f>VLOOKUP($A31,'Return Data'!$B$7:$R$2292,13,0)</f>
        <v>3.7827000000000002</v>
      </c>
      <c r="K31" s="61">
        <f t="shared" si="3"/>
        <v>21</v>
      </c>
      <c r="L31" s="60">
        <f>VLOOKUP($A31,'Return Data'!$B$7:$R$2292,17,0)</f>
        <v>3.79</v>
      </c>
      <c r="M31" s="61">
        <f t="shared" si="4"/>
        <v>17</v>
      </c>
      <c r="N31" s="60">
        <f>VLOOKUP($A31,'Return Data'!$B$7:$R$2292,14,0)</f>
        <v>3.9527000000000001</v>
      </c>
      <c r="O31" s="61">
        <f t="shared" si="5"/>
        <v>13</v>
      </c>
      <c r="P31" s="60"/>
      <c r="Q31" s="61"/>
      <c r="R31" s="60">
        <f>VLOOKUP($A31,'Return Data'!$B$7:$R$2292,16,0)</f>
        <v>4.4333</v>
      </c>
      <c r="S31" s="62">
        <f t="shared" si="7"/>
        <v>19</v>
      </c>
    </row>
    <row r="32" spans="1:19" x14ac:dyDescent="0.3">
      <c r="A32" s="58" t="s">
        <v>1589</v>
      </c>
      <c r="B32" s="59">
        <f>VLOOKUP($A32,'Return Data'!$B$7:$R$2292,3,0)</f>
        <v>44944</v>
      </c>
      <c r="C32" s="60">
        <f>VLOOKUP($A32,'Return Data'!$B$7:$R$2292,4,0)</f>
        <v>29.424499999999998</v>
      </c>
      <c r="D32" s="60">
        <f>VLOOKUP($A32,'Return Data'!$B$7:$R$2292,10,0)</f>
        <v>1.5046999999999999</v>
      </c>
      <c r="E32" s="61">
        <f t="shared" si="0"/>
        <v>11</v>
      </c>
      <c r="F32" s="60">
        <f>VLOOKUP($A32,'Return Data'!$B$7:$R$2292,11,0)</f>
        <v>2.5712000000000002</v>
      </c>
      <c r="G32" s="61">
        <f t="shared" si="1"/>
        <v>15</v>
      </c>
      <c r="H32" s="60">
        <f>VLOOKUP($A32,'Return Data'!$B$7:$R$2292,12,0)</f>
        <v>3.3919000000000001</v>
      </c>
      <c r="I32" s="61">
        <f t="shared" si="2"/>
        <v>13</v>
      </c>
      <c r="J32" s="60">
        <f>VLOOKUP($A32,'Return Data'!$B$7:$R$2292,13,0)</f>
        <v>4.0669000000000004</v>
      </c>
      <c r="K32" s="61">
        <f t="shared" si="3"/>
        <v>15</v>
      </c>
      <c r="L32" s="60">
        <f>VLOOKUP($A32,'Return Data'!$B$7:$R$2292,17,0)</f>
        <v>4.0465</v>
      </c>
      <c r="M32" s="61">
        <f t="shared" si="4"/>
        <v>9</v>
      </c>
      <c r="N32" s="60">
        <f>VLOOKUP($A32,'Return Data'!$B$7:$R$2292,14,0)</f>
        <v>4.085</v>
      </c>
      <c r="O32" s="61">
        <f t="shared" si="5"/>
        <v>8</v>
      </c>
      <c r="P32" s="60">
        <f>VLOOKUP($A32,'Return Data'!$B$7:$R$2292,15,0)</f>
        <v>4.8967999999999998</v>
      </c>
      <c r="Q32" s="61">
        <f t="shared" si="6"/>
        <v>5</v>
      </c>
      <c r="R32" s="60">
        <f>VLOOKUP($A32,'Return Data'!$B$7:$R$2292,16,0)</f>
        <v>6.7312000000000003</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1.4535760000000002</v>
      </c>
      <c r="E34" s="69"/>
      <c r="F34" s="70">
        <f>AVERAGE(F8:F32)</f>
        <v>2.5511799999999996</v>
      </c>
      <c r="G34" s="69"/>
      <c r="H34" s="70">
        <f>AVERAGE(H8:H32)</f>
        <v>3.3129240000000011</v>
      </c>
      <c r="I34" s="69"/>
      <c r="J34" s="70">
        <f>AVERAGE(J8:J32)</f>
        <v>3.9866680000000003</v>
      </c>
      <c r="K34" s="69"/>
      <c r="L34" s="70">
        <f>AVERAGE(L8:L32)</f>
        <v>3.7652039999999998</v>
      </c>
      <c r="M34" s="69"/>
      <c r="N34" s="70">
        <f>AVERAGE(N8:N32)</f>
        <v>3.7593739130434773</v>
      </c>
      <c r="O34" s="69"/>
      <c r="P34" s="70">
        <f>AVERAGE(P8:P32)</f>
        <v>4.5820529411764701</v>
      </c>
      <c r="Q34" s="69"/>
      <c r="R34" s="70">
        <f>AVERAGE(R8:R32)</f>
        <v>5.3158719999999997</v>
      </c>
      <c r="S34" s="71"/>
    </row>
    <row r="35" spans="1:19" x14ac:dyDescent="0.3">
      <c r="A35" s="68" t="s">
        <v>28</v>
      </c>
      <c r="B35" s="69"/>
      <c r="C35" s="69"/>
      <c r="D35" s="70">
        <f>MIN(D8:D32)</f>
        <v>0.79390000000000005</v>
      </c>
      <c r="E35" s="69"/>
      <c r="F35" s="70">
        <f>MIN(F8:F32)</f>
        <v>1.5658000000000001</v>
      </c>
      <c r="G35" s="69"/>
      <c r="H35" s="70">
        <f>MIN(H8:H32)</f>
        <v>2.0777999999999999</v>
      </c>
      <c r="I35" s="69"/>
      <c r="J35" s="70">
        <f>MIN(J8:J32)</f>
        <v>2.4468000000000001</v>
      </c>
      <c r="K35" s="69"/>
      <c r="L35" s="70">
        <f>MIN(L8:L32)</f>
        <v>2.5019999999999998</v>
      </c>
      <c r="M35" s="69"/>
      <c r="N35" s="70">
        <f>MIN(N8:N32)</f>
        <v>2.6006999999999998</v>
      </c>
      <c r="O35" s="69"/>
      <c r="P35" s="70">
        <f>MIN(P8:P32)</f>
        <v>2.2357999999999998</v>
      </c>
      <c r="Q35" s="69"/>
      <c r="R35" s="70">
        <f>MIN(R8:R32)</f>
        <v>2.8616000000000001</v>
      </c>
      <c r="S35" s="71"/>
    </row>
    <row r="36" spans="1:19" ht="15" thickBot="1" x14ac:dyDescent="0.35">
      <c r="A36" s="72" t="s">
        <v>29</v>
      </c>
      <c r="B36" s="73"/>
      <c r="C36" s="73"/>
      <c r="D36" s="74">
        <f>MAX(D8:D32)</f>
        <v>1.6912</v>
      </c>
      <c r="E36" s="73"/>
      <c r="F36" s="74">
        <f>MAX(F8:F32)</f>
        <v>3.0476999999999999</v>
      </c>
      <c r="G36" s="73"/>
      <c r="H36" s="74">
        <f>MAX(H8:H32)</f>
        <v>4.0805999999999996</v>
      </c>
      <c r="I36" s="73"/>
      <c r="J36" s="74">
        <f>MAX(J8:J32)</f>
        <v>5.1318999999999999</v>
      </c>
      <c r="K36" s="73"/>
      <c r="L36" s="74">
        <f>MAX(L8:L32)</f>
        <v>4.4358000000000004</v>
      </c>
      <c r="M36" s="73"/>
      <c r="N36" s="74">
        <f>MAX(N8:N32)</f>
        <v>4.3064999999999998</v>
      </c>
      <c r="O36" s="73"/>
      <c r="P36" s="74">
        <f>MAX(P8:P32)</f>
        <v>5.0239000000000003</v>
      </c>
      <c r="Q36" s="73"/>
      <c r="R36" s="74">
        <f>MAX(R8:R32)</f>
        <v>6.8291000000000004</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44944</v>
      </c>
      <c r="C8" s="60">
        <f>VLOOKUP($A8,'Return Data'!$B$7:$R$2292,4,0)</f>
        <v>91.08</v>
      </c>
      <c r="D8" s="60">
        <f>VLOOKUP($A8,'Return Data'!$B$7:$R$2292,10,0)</f>
        <v>1.4932000000000001</v>
      </c>
      <c r="E8" s="61">
        <f>RANK(D8,D$8:D$10,0)</f>
        <v>3</v>
      </c>
      <c r="F8" s="60">
        <f>VLOOKUP($A8,'Return Data'!$B$7:$R$2292,11,0)</f>
        <v>10.8569</v>
      </c>
      <c r="G8" s="61">
        <f>RANK(F8,F$8:F$10,0)</f>
        <v>3</v>
      </c>
      <c r="H8" s="60">
        <f>VLOOKUP($A8,'Return Data'!$B$7:$R$2292,12,0)</f>
        <v>6.9139999999999997</v>
      </c>
      <c r="I8" s="61">
        <f>RANK(H8,H$8:H$10,0)</f>
        <v>3</v>
      </c>
      <c r="J8" s="60">
        <f>VLOOKUP($A8,'Return Data'!$B$7:$R$2292,13,0)</f>
        <v>1.8792</v>
      </c>
      <c r="K8" s="61">
        <f>RANK(J8,J$8:J$10,0)</f>
        <v>3</v>
      </c>
      <c r="L8" s="60">
        <f>VLOOKUP($A8,'Return Data'!$B$7:$R$2292,17,0)</f>
        <v>15.664899999999999</v>
      </c>
      <c r="M8" s="61">
        <f>RANK(L8,L$8:L$10,0)</f>
        <v>3</v>
      </c>
      <c r="N8" s="60">
        <f>VLOOKUP($A8,'Return Data'!$B$7:$R$2292,14,0)</f>
        <v>17.706499999999998</v>
      </c>
      <c r="O8" s="61">
        <f>RANK(N8,N$8:N$10,0)</f>
        <v>3</v>
      </c>
      <c r="P8" s="60">
        <f>VLOOKUP($A8,'Return Data'!$B$7:$R$2292,15,0)</f>
        <v>11.9719</v>
      </c>
      <c r="Q8" s="61">
        <f>RANK(P8,P$8:P$10,0)</f>
        <v>3</v>
      </c>
      <c r="R8" s="60">
        <f>VLOOKUP($A8,'Return Data'!$B$7:$R$2292,16,0)</f>
        <v>17.846599999999999</v>
      </c>
      <c r="S8" s="62">
        <f>RANK(R8,R$8:R$10,0)</f>
        <v>1</v>
      </c>
    </row>
    <row r="9" spans="1:20" x14ac:dyDescent="0.3">
      <c r="A9" s="58" t="s">
        <v>592</v>
      </c>
      <c r="B9" s="59">
        <f>VLOOKUP($A9,'Return Data'!$B$7:$R$2292,3,0)</f>
        <v>44944</v>
      </c>
      <c r="C9" s="60">
        <f>VLOOKUP($A9,'Return Data'!$B$7:$R$2292,4,0)</f>
        <v>101.84</v>
      </c>
      <c r="D9" s="60">
        <f>VLOOKUP($A9,'Return Data'!$B$7:$R$2292,10,0)</f>
        <v>5.7451999999999996</v>
      </c>
      <c r="E9" s="61">
        <f>RANK(D9,D$8:D$10,0)</f>
        <v>1</v>
      </c>
      <c r="F9" s="60">
        <f>VLOOKUP($A9,'Return Data'!$B$7:$R$2292,11,0)</f>
        <v>14.670500000000001</v>
      </c>
      <c r="G9" s="61">
        <f>RANK(F9,F$8:F$10,0)</f>
        <v>1</v>
      </c>
      <c r="H9" s="60">
        <f>VLOOKUP($A9,'Return Data'!$B$7:$R$2292,12,0)</f>
        <v>9.0176999999999996</v>
      </c>
      <c r="I9" s="61">
        <f>RANK(H9,H$8:H$10,0)</f>
        <v>2</v>
      </c>
      <c r="J9" s="60">
        <f>VLOOKUP($A9,'Return Data'!$B$7:$R$2292,13,0)</f>
        <v>5.1967999999999996</v>
      </c>
      <c r="K9" s="61">
        <f>RANK(J9,J$8:J$10,0)</f>
        <v>2</v>
      </c>
      <c r="L9" s="60">
        <f>VLOOKUP($A9,'Return Data'!$B$7:$R$2292,17,0)</f>
        <v>18.467300000000002</v>
      </c>
      <c r="M9" s="61">
        <f>RANK(L9,L$8:L$10,0)</f>
        <v>2</v>
      </c>
      <c r="N9" s="60">
        <f>VLOOKUP($A9,'Return Data'!$B$7:$R$2292,14,0)</f>
        <v>17.846800000000002</v>
      </c>
      <c r="O9" s="61">
        <f>RANK(N9,N$8:N$10,0)</f>
        <v>2</v>
      </c>
      <c r="P9" s="60">
        <f>VLOOKUP($A9,'Return Data'!$B$7:$R$2292,15,0)</f>
        <v>14.244</v>
      </c>
      <c r="Q9" s="61">
        <f>RANK(P9,P$8:P$10,0)</f>
        <v>1</v>
      </c>
      <c r="R9" s="60">
        <f>VLOOKUP($A9,'Return Data'!$B$7:$R$2292,16,0)</f>
        <v>15.736700000000001</v>
      </c>
      <c r="S9" s="62">
        <f>RANK(R9,R$8:R$10,0)</f>
        <v>2</v>
      </c>
    </row>
    <row r="10" spans="1:20" x14ac:dyDescent="0.3">
      <c r="A10" s="58" t="s">
        <v>1675</v>
      </c>
      <c r="B10" s="59">
        <f>VLOOKUP($A10,'Return Data'!$B$7:$R$2292,3,0)</f>
        <v>44944</v>
      </c>
      <c r="C10" s="60">
        <f>VLOOKUP($A10,'Return Data'!$B$7:$R$2292,4,0)</f>
        <v>245.9605</v>
      </c>
      <c r="D10" s="60">
        <f>VLOOKUP($A10,'Return Data'!$B$7:$R$2292,10,0)</f>
        <v>4.6262999999999996</v>
      </c>
      <c r="E10" s="61">
        <f>RANK(D10,D$8:D$10,0)</f>
        <v>2</v>
      </c>
      <c r="F10" s="60">
        <f>VLOOKUP($A10,'Return Data'!$B$7:$R$2292,11,0)</f>
        <v>14.57</v>
      </c>
      <c r="G10" s="61">
        <f>RANK(F10,F$8:F$10,0)</f>
        <v>2</v>
      </c>
      <c r="H10" s="60">
        <f>VLOOKUP($A10,'Return Data'!$B$7:$R$2292,12,0)</f>
        <v>12.4092</v>
      </c>
      <c r="I10" s="61">
        <f>RANK(H10,H$8:H$10,0)</f>
        <v>1</v>
      </c>
      <c r="J10" s="60">
        <f>VLOOKUP($A10,'Return Data'!$B$7:$R$2292,13,0)</f>
        <v>10.9427</v>
      </c>
      <c r="K10" s="61">
        <f>RANK(J10,J$8:J$10,0)</f>
        <v>1</v>
      </c>
      <c r="L10" s="60">
        <f>VLOOKUP($A10,'Return Data'!$B$7:$R$2292,17,0)</f>
        <v>29.377099999999999</v>
      </c>
      <c r="M10" s="61">
        <f>RANK(L10,L$8:L$10,0)</f>
        <v>1</v>
      </c>
      <c r="N10" s="60">
        <f>VLOOKUP($A10,'Return Data'!$B$7:$R$2292,14,0)</f>
        <v>29.953499999999998</v>
      </c>
      <c r="O10" s="61">
        <f>RANK(N10,N$8:N$10,0)</f>
        <v>1</v>
      </c>
      <c r="P10" s="60">
        <f>VLOOKUP($A10,'Return Data'!$B$7:$R$2292,15,0)</f>
        <v>14.005599999999999</v>
      </c>
      <c r="Q10" s="61">
        <f>RANK(P10,P$8:P$10,0)</f>
        <v>2</v>
      </c>
      <c r="R10" s="60">
        <f>VLOOKUP($A10,'Return Data'!$B$7:$R$2292,16,0)</f>
        <v>15.243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3.9548999999999999</v>
      </c>
      <c r="E12" s="69"/>
      <c r="F12" s="70">
        <f>AVERAGE(F8:F10)</f>
        <v>13.3658</v>
      </c>
      <c r="G12" s="69"/>
      <c r="H12" s="70">
        <f>AVERAGE(H8:H10)</f>
        <v>9.4469666666666665</v>
      </c>
      <c r="I12" s="69"/>
      <c r="J12" s="70">
        <f>AVERAGE(J8:J10)</f>
        <v>6.0062333333333333</v>
      </c>
      <c r="K12" s="69"/>
      <c r="L12" s="70">
        <f>AVERAGE(L8:L10)</f>
        <v>21.169766666666664</v>
      </c>
      <c r="M12" s="69"/>
      <c r="N12" s="70">
        <f>AVERAGE(N8:N10)</f>
        <v>21.835599999999999</v>
      </c>
      <c r="O12" s="69"/>
      <c r="P12" s="70">
        <f>AVERAGE(P8:P10)</f>
        <v>13.407166666666667</v>
      </c>
      <c r="Q12" s="69"/>
      <c r="R12" s="70">
        <f>AVERAGE(R8:R10)</f>
        <v>16.275433333333336</v>
      </c>
      <c r="S12" s="71"/>
    </row>
    <row r="13" spans="1:20" x14ac:dyDescent="0.3">
      <c r="A13" s="68" t="s">
        <v>28</v>
      </c>
      <c r="B13" s="69"/>
      <c r="C13" s="69"/>
      <c r="D13" s="70">
        <f>MIN(D8:D10)</f>
        <v>1.4932000000000001</v>
      </c>
      <c r="E13" s="69"/>
      <c r="F13" s="70">
        <f>MIN(F8:F10)</f>
        <v>10.8569</v>
      </c>
      <c r="G13" s="69"/>
      <c r="H13" s="70">
        <f>MIN(H8:H10)</f>
        <v>6.9139999999999997</v>
      </c>
      <c r="I13" s="69"/>
      <c r="J13" s="70">
        <f>MIN(J8:J10)</f>
        <v>1.8792</v>
      </c>
      <c r="K13" s="69"/>
      <c r="L13" s="70">
        <f>MIN(L8:L10)</f>
        <v>15.664899999999999</v>
      </c>
      <c r="M13" s="69"/>
      <c r="N13" s="70">
        <f>MIN(N8:N10)</f>
        <v>17.706499999999998</v>
      </c>
      <c r="O13" s="69"/>
      <c r="P13" s="70">
        <f>MIN(P8:P10)</f>
        <v>11.9719</v>
      </c>
      <c r="Q13" s="69"/>
      <c r="R13" s="70">
        <f>MIN(R8:R10)</f>
        <v>15.243</v>
      </c>
      <c r="S13" s="71"/>
    </row>
    <row r="14" spans="1:20" ht="15" thickBot="1" x14ac:dyDescent="0.35">
      <c r="A14" s="72" t="s">
        <v>29</v>
      </c>
      <c r="B14" s="73"/>
      <c r="C14" s="73"/>
      <c r="D14" s="74">
        <f>MAX(D8:D10)</f>
        <v>5.7451999999999996</v>
      </c>
      <c r="E14" s="73"/>
      <c r="F14" s="74">
        <f>MAX(F8:F10)</f>
        <v>14.670500000000001</v>
      </c>
      <c r="G14" s="73"/>
      <c r="H14" s="74">
        <f>MAX(H8:H10)</f>
        <v>12.4092</v>
      </c>
      <c r="I14" s="73"/>
      <c r="J14" s="74">
        <f>MAX(J8:J10)</f>
        <v>10.9427</v>
      </c>
      <c r="K14" s="73"/>
      <c r="L14" s="74">
        <f>MAX(L8:L10)</f>
        <v>29.377099999999999</v>
      </c>
      <c r="M14" s="73"/>
      <c r="N14" s="74">
        <f>MAX(N8:N10)</f>
        <v>29.953499999999998</v>
      </c>
      <c r="O14" s="73"/>
      <c r="P14" s="74">
        <f>MAX(P8:P10)</f>
        <v>14.244</v>
      </c>
      <c r="Q14" s="73"/>
      <c r="R14" s="74">
        <f>MAX(R8:R10)</f>
        <v>17.846599999999999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44944</v>
      </c>
      <c r="C8" s="60">
        <f>VLOOKUP($A8,'Return Data'!$B$7:$R$2292,4,0)</f>
        <v>79.94</v>
      </c>
      <c r="D8" s="60">
        <f>VLOOKUP($A8,'Return Data'!$B$7:$R$2292,10,0)</f>
        <v>1.1899</v>
      </c>
      <c r="E8" s="61">
        <f>RANK(D8,D$8:D$10,0)</f>
        <v>3</v>
      </c>
      <c r="F8" s="60">
        <f>VLOOKUP($A8,'Return Data'!$B$7:$R$2292,11,0)</f>
        <v>10.1861</v>
      </c>
      <c r="G8" s="61">
        <f>RANK(F8,F$8:F$10,0)</f>
        <v>3</v>
      </c>
      <c r="H8" s="60">
        <f>VLOOKUP($A8,'Return Data'!$B$7:$R$2292,12,0)</f>
        <v>5.9368999999999996</v>
      </c>
      <c r="I8" s="61">
        <f>RANK(H8,H$8:H$10,0)</f>
        <v>3</v>
      </c>
      <c r="J8" s="60">
        <f>VLOOKUP($A8,'Return Data'!$B$7:$R$2292,13,0)</f>
        <v>0.62939999999999996</v>
      </c>
      <c r="K8" s="61">
        <f>RANK(J8,J$8:J$10,0)</f>
        <v>3</v>
      </c>
      <c r="L8" s="60">
        <f>VLOOKUP($A8,'Return Data'!$B$7:$R$2292,17,0)</f>
        <v>14.2056</v>
      </c>
      <c r="M8" s="61">
        <f>RANK(L8,L$8:L$10,0)</f>
        <v>3</v>
      </c>
      <c r="N8" s="60">
        <f>VLOOKUP($A8,'Return Data'!$B$7:$R$2292,14,0)</f>
        <v>16.251899999999999</v>
      </c>
      <c r="O8" s="61">
        <f>RANK(N8,N$8:N$10,0)</f>
        <v>3</v>
      </c>
      <c r="P8" s="60">
        <f>VLOOKUP($A8,'Return Data'!$B$7:$R$2292,15,0)</f>
        <v>10.6097</v>
      </c>
      <c r="Q8" s="61">
        <f>RANK(P8,P$8:P$10,0)</f>
        <v>3</v>
      </c>
      <c r="R8" s="60">
        <f>VLOOKUP($A8,'Return Data'!$B$7:$R$2292,16,0)</f>
        <v>14.076599999999999</v>
      </c>
      <c r="S8" s="62">
        <f>RANK(R8,R$8:R$10,0)</f>
        <v>2</v>
      </c>
    </row>
    <row r="9" spans="1:20" x14ac:dyDescent="0.3">
      <c r="A9" s="58" t="s">
        <v>591</v>
      </c>
      <c r="B9" s="59">
        <f>VLOOKUP($A9,'Return Data'!$B$7:$R$2292,3,0)</f>
        <v>44944</v>
      </c>
      <c r="C9" s="60">
        <f>VLOOKUP($A9,'Return Data'!$B$7:$R$2292,4,0)</f>
        <v>89.271000000000001</v>
      </c>
      <c r="D9" s="60">
        <f>VLOOKUP($A9,'Return Data'!$B$7:$R$2292,10,0)</f>
        <v>5.3731</v>
      </c>
      <c r="E9" s="61">
        <f>RANK(D9,D$8:D$10,0)</f>
        <v>1</v>
      </c>
      <c r="F9" s="60">
        <f>VLOOKUP($A9,'Return Data'!$B$7:$R$2292,11,0)</f>
        <v>13.866099999999999</v>
      </c>
      <c r="G9" s="61">
        <f>RANK(F9,F$8:F$10,0)</f>
        <v>2</v>
      </c>
      <c r="H9" s="60">
        <f>VLOOKUP($A9,'Return Data'!$B$7:$R$2292,12,0)</f>
        <v>7.8699000000000003</v>
      </c>
      <c r="I9" s="61">
        <f>RANK(H9,H$8:H$10,0)</f>
        <v>2</v>
      </c>
      <c r="J9" s="60">
        <f>VLOOKUP($A9,'Return Data'!$B$7:$R$2292,13,0)</f>
        <v>3.7311000000000001</v>
      </c>
      <c r="K9" s="61">
        <f>RANK(J9,J$8:J$10,0)</f>
        <v>2</v>
      </c>
      <c r="L9" s="60">
        <f>VLOOKUP($A9,'Return Data'!$B$7:$R$2292,17,0)</f>
        <v>16.8475</v>
      </c>
      <c r="M9" s="61">
        <f>RANK(L9,L$8:L$10,0)</f>
        <v>2</v>
      </c>
      <c r="N9" s="60">
        <f>VLOOKUP($A9,'Return Data'!$B$7:$R$2292,14,0)</f>
        <v>16.254799999999999</v>
      </c>
      <c r="O9" s="61">
        <f>RANK(N9,N$8:N$10,0)</f>
        <v>2</v>
      </c>
      <c r="P9" s="60">
        <f>VLOOKUP($A9,'Return Data'!$B$7:$R$2292,15,0)</f>
        <v>12.717000000000001</v>
      </c>
      <c r="Q9" s="61">
        <f>RANK(P9,P$8:P$10,0)</f>
        <v>2</v>
      </c>
      <c r="R9" s="60">
        <f>VLOOKUP($A9,'Return Data'!$B$7:$R$2292,16,0)</f>
        <v>13.3329</v>
      </c>
      <c r="S9" s="62">
        <f>RANK(R9,R$8:R$10,0)</f>
        <v>3</v>
      </c>
    </row>
    <row r="10" spans="1:20" x14ac:dyDescent="0.3">
      <c r="A10" s="58" t="s">
        <v>1676</v>
      </c>
      <c r="B10" s="59">
        <f>VLOOKUP($A10,'Return Data'!$B$7:$R$2292,3,0)</f>
        <v>44944</v>
      </c>
      <c r="C10" s="60">
        <f>VLOOKUP($A10,'Return Data'!$B$7:$R$2292,4,0)</f>
        <v>583.260788668489</v>
      </c>
      <c r="D10" s="60">
        <f>VLOOKUP($A10,'Return Data'!$B$7:$R$2292,10,0)</f>
        <v>4.4000000000000004</v>
      </c>
      <c r="E10" s="61">
        <f>RANK(D10,D$8:D$10,0)</f>
        <v>2</v>
      </c>
      <c r="F10" s="60">
        <f>VLOOKUP($A10,'Return Data'!$B$7:$R$2292,11,0)</f>
        <v>14.099600000000001</v>
      </c>
      <c r="G10" s="61">
        <f>RANK(F10,F$8:F$10,0)</f>
        <v>1</v>
      </c>
      <c r="H10" s="60">
        <f>VLOOKUP($A10,'Return Data'!$B$7:$R$2292,12,0)</f>
        <v>11.7651</v>
      </c>
      <c r="I10" s="61">
        <f>RANK(H10,H$8:H$10,0)</f>
        <v>1</v>
      </c>
      <c r="J10" s="60">
        <f>VLOOKUP($A10,'Return Data'!$B$7:$R$2292,13,0)</f>
        <v>10.0794</v>
      </c>
      <c r="K10" s="61">
        <f>RANK(J10,J$8:J$10,0)</f>
        <v>1</v>
      </c>
      <c r="L10" s="60">
        <f>VLOOKUP($A10,'Return Data'!$B$7:$R$2292,17,0)</f>
        <v>28.412700000000001</v>
      </c>
      <c r="M10" s="61">
        <f>RANK(L10,L$8:L$10,0)</f>
        <v>1</v>
      </c>
      <c r="N10" s="60">
        <f>VLOOKUP($A10,'Return Data'!$B$7:$R$2292,14,0)</f>
        <v>29.057200000000002</v>
      </c>
      <c r="O10" s="61">
        <f>RANK(N10,N$8:N$10,0)</f>
        <v>1</v>
      </c>
      <c r="P10" s="60">
        <f>VLOOKUP($A10,'Return Data'!$B$7:$R$2292,15,0)</f>
        <v>13.2193</v>
      </c>
      <c r="Q10" s="61">
        <f>RANK(P10,P$8:P$10,0)</f>
        <v>1</v>
      </c>
      <c r="R10" s="60">
        <f>VLOOKUP($A10,'Return Data'!$B$7:$R$2292,16,0)</f>
        <v>18.385999999999999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3.6543333333333337</v>
      </c>
      <c r="E12" s="69"/>
      <c r="F12" s="70">
        <f>AVERAGE(F8:F10)</f>
        <v>12.717266666666667</v>
      </c>
      <c r="G12" s="69"/>
      <c r="H12" s="70">
        <f>AVERAGE(H8:H10)</f>
        <v>8.5239666666666665</v>
      </c>
      <c r="I12" s="69"/>
      <c r="J12" s="70">
        <f>AVERAGE(J8:J10)</f>
        <v>4.8132999999999999</v>
      </c>
      <c r="K12" s="69"/>
      <c r="L12" s="70">
        <f>AVERAGE(L8:L10)</f>
        <v>19.821933333333334</v>
      </c>
      <c r="M12" s="69"/>
      <c r="N12" s="70">
        <f>AVERAGE(N8:N10)</f>
        <v>20.5213</v>
      </c>
      <c r="O12" s="69"/>
      <c r="P12" s="70">
        <f>AVERAGE(P8:P10)</f>
        <v>12.182000000000002</v>
      </c>
      <c r="Q12" s="69"/>
      <c r="R12" s="70">
        <f>AVERAGE(R8:R10)</f>
        <v>15.265166666666667</v>
      </c>
      <c r="S12" s="71"/>
    </row>
    <row r="13" spans="1:20" x14ac:dyDescent="0.3">
      <c r="A13" s="68" t="s">
        <v>28</v>
      </c>
      <c r="B13" s="69"/>
      <c r="C13" s="69"/>
      <c r="D13" s="70">
        <f>MIN(D8:D10)</f>
        <v>1.1899</v>
      </c>
      <c r="E13" s="69"/>
      <c r="F13" s="70">
        <f>MIN(F8:F10)</f>
        <v>10.1861</v>
      </c>
      <c r="G13" s="69"/>
      <c r="H13" s="70">
        <f>MIN(H8:H10)</f>
        <v>5.9368999999999996</v>
      </c>
      <c r="I13" s="69"/>
      <c r="J13" s="70">
        <f>MIN(J8:J10)</f>
        <v>0.62939999999999996</v>
      </c>
      <c r="K13" s="69"/>
      <c r="L13" s="70">
        <f>MIN(L8:L10)</f>
        <v>14.2056</v>
      </c>
      <c r="M13" s="69"/>
      <c r="N13" s="70">
        <f>MIN(N8:N10)</f>
        <v>16.251899999999999</v>
      </c>
      <c r="O13" s="69"/>
      <c r="P13" s="70">
        <f>MIN(P8:P10)</f>
        <v>10.6097</v>
      </c>
      <c r="Q13" s="69"/>
      <c r="R13" s="70">
        <f>MIN(R8:R10)</f>
        <v>13.3329</v>
      </c>
      <c r="S13" s="71"/>
    </row>
    <row r="14" spans="1:20" ht="15" thickBot="1" x14ac:dyDescent="0.35">
      <c r="A14" s="72" t="s">
        <v>29</v>
      </c>
      <c r="B14" s="73"/>
      <c r="C14" s="73"/>
      <c r="D14" s="74">
        <f>MAX(D8:D10)</f>
        <v>5.3731</v>
      </c>
      <c r="E14" s="73"/>
      <c r="F14" s="74">
        <f>MAX(F8:F10)</f>
        <v>14.099600000000001</v>
      </c>
      <c r="G14" s="73"/>
      <c r="H14" s="74">
        <f>MAX(H8:H10)</f>
        <v>11.7651</v>
      </c>
      <c r="I14" s="73"/>
      <c r="J14" s="74">
        <f>MAX(J8:J10)</f>
        <v>10.0794</v>
      </c>
      <c r="K14" s="73"/>
      <c r="L14" s="74">
        <f>MAX(L8:L10)</f>
        <v>28.412700000000001</v>
      </c>
      <c r="M14" s="73"/>
      <c r="N14" s="74">
        <f>MAX(N8:N10)</f>
        <v>29.057200000000002</v>
      </c>
      <c r="O14" s="73"/>
      <c r="P14" s="74">
        <f>MAX(P8:P10)</f>
        <v>13.2193</v>
      </c>
      <c r="Q14" s="73"/>
      <c r="R14" s="74">
        <f>MAX(R8:R10)</f>
        <v>18.385999999999999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44944</v>
      </c>
      <c r="C8" s="60">
        <f>VLOOKUP($A8,'Return Data'!$B$7:$R$2292,4,0)</f>
        <v>82.455699999999993</v>
      </c>
      <c r="D8" s="60">
        <f>VLOOKUP($A8,'Return Data'!$B$7:$R$2292,10,0)</f>
        <v>3.5348000000000002</v>
      </c>
      <c r="E8" s="61">
        <f t="shared" ref="E8:E21" si="0">RANK(D8,D$8:D$21,0)</f>
        <v>9</v>
      </c>
      <c r="F8" s="60">
        <f>VLOOKUP($A8,'Return Data'!$B$7:$R$2292,11,0)</f>
        <v>13.515599999999999</v>
      </c>
      <c r="G8" s="61">
        <f t="shared" ref="G8:G21" si="1">RANK(F8,F$8:F$21,0)</f>
        <v>6</v>
      </c>
      <c r="H8" s="60">
        <f>VLOOKUP($A8,'Return Data'!$B$7:$R$2292,12,0)</f>
        <v>2.1598000000000002</v>
      </c>
      <c r="I8" s="61">
        <f t="shared" ref="I8:I21" si="2">RANK(H8,H$8:H$21,0)</f>
        <v>14</v>
      </c>
      <c r="J8" s="60">
        <f>VLOOKUP($A8,'Return Data'!$B$7:$R$2292,13,0)</f>
        <v>-0.42570000000000002</v>
      </c>
      <c r="K8" s="61">
        <f t="shared" ref="K8:K21" si="3">RANK(J8,J$8:J$21,0)</f>
        <v>13</v>
      </c>
      <c r="L8" s="60">
        <f>VLOOKUP($A8,'Return Data'!$B$7:$R$2292,17,0)</f>
        <v>17.426300000000001</v>
      </c>
      <c r="M8" s="61">
        <f t="shared" ref="M8:M21" si="4">RANK(L8,L$8:L$21,0)</f>
        <v>10</v>
      </c>
      <c r="N8" s="60">
        <f>VLOOKUP($A8,'Return Data'!$B$7:$R$2292,14,0)</f>
        <v>16.342099999999999</v>
      </c>
      <c r="O8" s="61">
        <f t="shared" ref="O8:O21" si="5">RANK(N8,N$8:N$21,0)</f>
        <v>10</v>
      </c>
      <c r="P8" s="60">
        <f>VLOOKUP($A8,'Return Data'!$B$7:$R$2292,15,0)</f>
        <v>2.9243999999999999</v>
      </c>
      <c r="Q8" s="61">
        <f>RANK(P8,P$8:P$21,0)</f>
        <v>12</v>
      </c>
      <c r="R8" s="60">
        <f>VLOOKUP($A8,'Return Data'!$B$7:$R$2292,16,0)</f>
        <v>16.0685</v>
      </c>
      <c r="S8" s="62">
        <f t="shared" ref="S8:S21" si="6">RANK(R8,R$8:R$21,0)</f>
        <v>5</v>
      </c>
    </row>
    <row r="9" spans="1:19" s="63" customFormat="1" x14ac:dyDescent="0.3">
      <c r="A9" s="58" t="s">
        <v>12</v>
      </c>
      <c r="B9" s="59">
        <f>VLOOKUP($A9,'Return Data'!$B$7:$R$2292,3,0)</f>
        <v>44944</v>
      </c>
      <c r="C9" s="60">
        <f>VLOOKUP($A9,'Return Data'!$B$7:$R$2292,4,0)</f>
        <v>498.03800000000001</v>
      </c>
      <c r="D9" s="60">
        <f>VLOOKUP($A9,'Return Data'!$B$7:$R$2292,10,0)</f>
        <v>3.7334999999999998</v>
      </c>
      <c r="E9" s="61">
        <f t="shared" si="0"/>
        <v>8</v>
      </c>
      <c r="F9" s="60">
        <f>VLOOKUP($A9,'Return Data'!$B$7:$R$2292,11,0)</f>
        <v>13.8391</v>
      </c>
      <c r="G9" s="61">
        <f t="shared" si="1"/>
        <v>5</v>
      </c>
      <c r="H9" s="60">
        <f>VLOOKUP($A9,'Return Data'!$B$7:$R$2292,12,0)</f>
        <v>6.0659999999999998</v>
      </c>
      <c r="I9" s="61">
        <f t="shared" si="2"/>
        <v>9</v>
      </c>
      <c r="J9" s="60">
        <f>VLOOKUP($A9,'Return Data'!$B$7:$R$2292,13,0)</f>
        <v>1.6621999999999999</v>
      </c>
      <c r="K9" s="61">
        <f t="shared" si="3"/>
        <v>8</v>
      </c>
      <c r="L9" s="60">
        <f>VLOOKUP($A9,'Return Data'!$B$7:$R$2292,17,0)</f>
        <v>17.954000000000001</v>
      </c>
      <c r="M9" s="61">
        <f t="shared" si="4"/>
        <v>7</v>
      </c>
      <c r="N9" s="60">
        <f>VLOOKUP($A9,'Return Data'!$B$7:$R$2292,14,0)</f>
        <v>17.232800000000001</v>
      </c>
      <c r="O9" s="61">
        <f t="shared" si="5"/>
        <v>8</v>
      </c>
      <c r="P9" s="60">
        <f>VLOOKUP($A9,'Return Data'!$B$7:$R$2292,15,0)</f>
        <v>9.3591999999999995</v>
      </c>
      <c r="Q9" s="61">
        <f>RANK(P9,P$8:P$21,0)</f>
        <v>9</v>
      </c>
      <c r="R9" s="60">
        <f>VLOOKUP($A9,'Return Data'!$B$7:$R$2292,16,0)</f>
        <v>15.517099999999999</v>
      </c>
      <c r="S9" s="62">
        <f t="shared" si="6"/>
        <v>7</v>
      </c>
    </row>
    <row r="10" spans="1:19" s="63" customFormat="1" x14ac:dyDescent="0.3">
      <c r="A10" s="102" t="s">
        <v>2056</v>
      </c>
      <c r="B10" s="59">
        <f>VLOOKUP($A10,'Return Data'!$B$7:$R$2292,3,0)</f>
        <v>44944</v>
      </c>
      <c r="C10" s="60">
        <f>VLOOKUP($A10,'Return Data'!$B$7:$R$2292,4,0)</f>
        <v>66.620599999999996</v>
      </c>
      <c r="D10" s="60">
        <f>VLOOKUP($A10,'Return Data'!$B$7:$R$2292,10,0)</f>
        <v>5.4457000000000004</v>
      </c>
      <c r="E10" s="61">
        <f t="shared" si="0"/>
        <v>3</v>
      </c>
      <c r="F10" s="60">
        <f>VLOOKUP($A10,'Return Data'!$B$7:$R$2292,11,0)</f>
        <v>14.962199999999999</v>
      </c>
      <c r="G10" s="61">
        <f t="shared" si="1"/>
        <v>4</v>
      </c>
      <c r="H10" s="60">
        <f>VLOOKUP($A10,'Return Data'!$B$7:$R$2292,12,0)</f>
        <v>6.4821999999999997</v>
      </c>
      <c r="I10" s="61">
        <f t="shared" si="2"/>
        <v>7</v>
      </c>
      <c r="J10" s="60">
        <f>VLOOKUP($A10,'Return Data'!$B$7:$R$2292,13,0)</f>
        <v>1.9490000000000001</v>
      </c>
      <c r="K10" s="61">
        <f t="shared" si="3"/>
        <v>7</v>
      </c>
      <c r="L10" s="60">
        <f>VLOOKUP($A10,'Return Data'!$B$7:$R$2292,17,0)</f>
        <v>20.876200000000001</v>
      </c>
      <c r="M10" s="61">
        <f t="shared" si="4"/>
        <v>4</v>
      </c>
      <c r="N10" s="60">
        <f>VLOOKUP($A10,'Return Data'!$B$7:$R$2292,14,0)</f>
        <v>18.758400000000002</v>
      </c>
      <c r="O10" s="61">
        <f t="shared" si="5"/>
        <v>5</v>
      </c>
      <c r="P10" s="60">
        <f>VLOOKUP($A10,'Return Data'!$B$7:$R$2292,15,0)</f>
        <v>10.2033</v>
      </c>
      <c r="Q10" s="61">
        <f>RANK(P10,P$8:P$21,0)</f>
        <v>7</v>
      </c>
      <c r="R10" s="60">
        <f>VLOOKUP($A10,'Return Data'!$B$7:$R$2292,16,0)</f>
        <v>18.3217</v>
      </c>
      <c r="S10" s="62">
        <f t="shared" si="6"/>
        <v>1</v>
      </c>
    </row>
    <row r="11" spans="1:19" s="63" customFormat="1" x14ac:dyDescent="0.3">
      <c r="A11" s="58" t="s">
        <v>13</v>
      </c>
      <c r="B11" s="59">
        <f>VLOOKUP($A11,'Return Data'!$B$7:$R$2292,3,0)</f>
        <v>44944</v>
      </c>
      <c r="C11" s="60">
        <f>VLOOKUP($A11,'Return Data'!$B$7:$R$2292,4,0)</f>
        <v>305.19</v>
      </c>
      <c r="D11" s="60">
        <f>VLOOKUP($A11,'Return Data'!$B$7:$R$2292,10,0)</f>
        <v>7.1707000000000001</v>
      </c>
      <c r="E11" s="61">
        <f t="shared" si="0"/>
        <v>2</v>
      </c>
      <c r="F11" s="60">
        <f>VLOOKUP($A11,'Return Data'!$B$7:$R$2292,11,0)</f>
        <v>15.0748</v>
      </c>
      <c r="G11" s="61">
        <f t="shared" si="1"/>
        <v>3</v>
      </c>
      <c r="H11" s="60">
        <f>VLOOKUP($A11,'Return Data'!$B$7:$R$2292,12,0)</f>
        <v>8.1850000000000005</v>
      </c>
      <c r="I11" s="61">
        <f t="shared" si="2"/>
        <v>3</v>
      </c>
      <c r="J11" s="60">
        <f>VLOOKUP($A11,'Return Data'!$B$7:$R$2292,13,0)</f>
        <v>11.558299999999999</v>
      </c>
      <c r="K11" s="61">
        <f t="shared" si="3"/>
        <v>1</v>
      </c>
      <c r="L11" s="60">
        <f>VLOOKUP($A11,'Return Data'!$B$7:$R$2292,17,0)</f>
        <v>24.662700000000001</v>
      </c>
      <c r="M11" s="61">
        <f t="shared" si="4"/>
        <v>3</v>
      </c>
      <c r="N11" s="60">
        <f>VLOOKUP($A11,'Return Data'!$B$7:$R$2292,14,0)</f>
        <v>24.921800000000001</v>
      </c>
      <c r="O11" s="61">
        <f t="shared" si="5"/>
        <v>1</v>
      </c>
      <c r="P11" s="60">
        <f>VLOOKUP($A11,'Return Data'!$B$7:$R$2292,15,0)</f>
        <v>14.155799999999999</v>
      </c>
      <c r="Q11" s="61">
        <f>RANK(P11,P$8:P$21,0)</f>
        <v>1</v>
      </c>
      <c r="R11" s="60">
        <f>VLOOKUP($A11,'Return Data'!$B$7:$R$2292,16,0)</f>
        <v>17.953499999999998</v>
      </c>
      <c r="S11" s="62">
        <f t="shared" si="6"/>
        <v>2</v>
      </c>
    </row>
    <row r="12" spans="1:19" s="63" customFormat="1" x14ac:dyDescent="0.3">
      <c r="A12" s="58" t="s">
        <v>14</v>
      </c>
      <c r="B12" s="59">
        <f>VLOOKUP($A12,'Return Data'!$B$7:$R$2292,3,0)</f>
        <v>44944</v>
      </c>
      <c r="C12" s="60">
        <f>VLOOKUP($A12,'Return Data'!$B$7:$R$2292,4,0)</f>
        <v>17.22</v>
      </c>
      <c r="D12" s="60">
        <f>VLOOKUP($A12,'Return Data'!$B$7:$R$2292,10,0)</f>
        <v>4.6809000000000003</v>
      </c>
      <c r="E12" s="61">
        <f t="shared" si="0"/>
        <v>6</v>
      </c>
      <c r="F12" s="60">
        <f>VLOOKUP($A12,'Return Data'!$B$7:$R$2292,11,0)</f>
        <v>11.6732</v>
      </c>
      <c r="G12" s="61">
        <f t="shared" si="1"/>
        <v>8</v>
      </c>
      <c r="H12" s="60">
        <f>VLOOKUP($A12,'Return Data'!$B$7:$R$2292,12,0)</f>
        <v>5.2567000000000004</v>
      </c>
      <c r="I12" s="61">
        <f t="shared" si="2"/>
        <v>10</v>
      </c>
      <c r="J12" s="60">
        <f>VLOOKUP($A12,'Return Data'!$B$7:$R$2292,13,0)</f>
        <v>0.52539999999999998</v>
      </c>
      <c r="K12" s="61">
        <f t="shared" si="3"/>
        <v>12</v>
      </c>
      <c r="L12" s="60">
        <f>VLOOKUP($A12,'Return Data'!$B$7:$R$2292,17,0)</f>
        <v>17.891100000000002</v>
      </c>
      <c r="M12" s="61">
        <f t="shared" si="4"/>
        <v>8</v>
      </c>
      <c r="N12" s="60">
        <f>VLOOKUP($A12,'Return Data'!$B$7:$R$2292,14,0)</f>
        <v>15.7669</v>
      </c>
      <c r="O12" s="61">
        <f t="shared" si="5"/>
        <v>11</v>
      </c>
      <c r="P12" s="60"/>
      <c r="Q12" s="61"/>
      <c r="R12" s="60">
        <f>VLOOKUP($A12,'Return Data'!$B$7:$R$2292,16,0)</f>
        <v>13.0952</v>
      </c>
      <c r="S12" s="62">
        <f t="shared" si="6"/>
        <v>13</v>
      </c>
    </row>
    <row r="13" spans="1:19" s="63" customFormat="1" x14ac:dyDescent="0.3">
      <c r="A13" s="58" t="s">
        <v>15</v>
      </c>
      <c r="B13" s="59">
        <f>VLOOKUP($A13,'Return Data'!$B$7:$R$2292,3,0)</f>
        <v>44944</v>
      </c>
      <c r="C13" s="60">
        <f>VLOOKUP($A13,'Return Data'!$B$7:$R$2292,4,0)</f>
        <v>103.402</v>
      </c>
      <c r="D13" s="60">
        <f>VLOOKUP($A13,'Return Data'!$B$7:$R$2292,10,0)</f>
        <v>2.6455000000000002</v>
      </c>
      <c r="E13" s="61">
        <f t="shared" si="0"/>
        <v>12</v>
      </c>
      <c r="F13" s="60">
        <f>VLOOKUP($A13,'Return Data'!$B$7:$R$2292,11,0)</f>
        <v>11.316599999999999</v>
      </c>
      <c r="G13" s="61">
        <f t="shared" si="1"/>
        <v>10</v>
      </c>
      <c r="H13" s="60">
        <f>VLOOKUP($A13,'Return Data'!$B$7:$R$2292,12,0)</f>
        <v>3.8902999999999999</v>
      </c>
      <c r="I13" s="61">
        <f t="shared" si="2"/>
        <v>13</v>
      </c>
      <c r="J13" s="60">
        <f>VLOOKUP($A13,'Return Data'!$B$7:$R$2292,13,0)</f>
        <v>1.5138</v>
      </c>
      <c r="K13" s="61">
        <f t="shared" si="3"/>
        <v>9</v>
      </c>
      <c r="L13" s="60">
        <f>VLOOKUP($A13,'Return Data'!$B$7:$R$2292,17,0)</f>
        <v>30.1859</v>
      </c>
      <c r="M13" s="61">
        <f t="shared" si="4"/>
        <v>1</v>
      </c>
      <c r="N13" s="60">
        <f>VLOOKUP($A13,'Return Data'!$B$7:$R$2292,14,0)</f>
        <v>24.5061</v>
      </c>
      <c r="O13" s="61">
        <f t="shared" si="5"/>
        <v>2</v>
      </c>
      <c r="P13" s="60">
        <f>VLOOKUP($A13,'Return Data'!$B$7:$R$2292,15,0)</f>
        <v>11.099</v>
      </c>
      <c r="Q13" s="61">
        <f t="shared" ref="Q13:Q19" si="7">RANK(P13,P$8:P$21,0)</f>
        <v>4</v>
      </c>
      <c r="R13" s="60">
        <f>VLOOKUP($A13,'Return Data'!$B$7:$R$2292,16,0)</f>
        <v>16.701599999999999</v>
      </c>
      <c r="S13" s="62">
        <f t="shared" si="6"/>
        <v>3</v>
      </c>
    </row>
    <row r="14" spans="1:19" s="63" customFormat="1" x14ac:dyDescent="0.3">
      <c r="A14" s="58" t="s">
        <v>16</v>
      </c>
      <c r="B14" s="59">
        <f>VLOOKUP($A14,'Return Data'!$B$7:$R$2292,3,0)</f>
        <v>44944</v>
      </c>
      <c r="C14" s="60">
        <f>VLOOKUP($A14,'Return Data'!$B$7:$R$2292,4,0)</f>
        <v>19.9406</v>
      </c>
      <c r="D14" s="60">
        <f>VLOOKUP($A14,'Return Data'!$B$7:$R$2292,10,0)</f>
        <v>2.5592999999999999</v>
      </c>
      <c r="E14" s="61">
        <f t="shared" si="0"/>
        <v>13</v>
      </c>
      <c r="F14" s="60">
        <f>VLOOKUP($A14,'Return Data'!$B$7:$R$2292,11,0)</f>
        <v>9.4728999999999992</v>
      </c>
      <c r="G14" s="61">
        <f t="shared" si="1"/>
        <v>14</v>
      </c>
      <c r="H14" s="60">
        <f>VLOOKUP($A14,'Return Data'!$B$7:$R$2292,12,0)</f>
        <v>4.4459</v>
      </c>
      <c r="I14" s="61">
        <f t="shared" si="2"/>
        <v>12</v>
      </c>
      <c r="J14" s="60">
        <f>VLOOKUP($A14,'Return Data'!$B$7:$R$2292,13,0)</f>
        <v>-1.0327999999999999</v>
      </c>
      <c r="K14" s="61">
        <f t="shared" si="3"/>
        <v>14</v>
      </c>
      <c r="L14" s="60">
        <f>VLOOKUP($A14,'Return Data'!$B$7:$R$2292,17,0)</f>
        <v>15.0594</v>
      </c>
      <c r="M14" s="61">
        <f t="shared" si="4"/>
        <v>13</v>
      </c>
      <c r="N14" s="60">
        <f>VLOOKUP($A14,'Return Data'!$B$7:$R$2292,14,0)</f>
        <v>14.991</v>
      </c>
      <c r="O14" s="61">
        <f t="shared" si="5"/>
        <v>13</v>
      </c>
      <c r="P14" s="60">
        <f>VLOOKUP($A14,'Return Data'!$B$7:$R$2292,15,0)</f>
        <v>5.2824999999999998</v>
      </c>
      <c r="Q14" s="61">
        <f t="shared" si="7"/>
        <v>11</v>
      </c>
      <c r="R14" s="60">
        <f>VLOOKUP($A14,'Return Data'!$B$7:$R$2292,16,0)</f>
        <v>9.8172999999999995</v>
      </c>
      <c r="S14" s="62">
        <f t="shared" si="6"/>
        <v>14</v>
      </c>
    </row>
    <row r="15" spans="1:19" s="63" customFormat="1" x14ac:dyDescent="0.3">
      <c r="A15" s="108" t="s">
        <v>17</v>
      </c>
      <c r="B15" s="59">
        <f>VLOOKUP($A15,'Return Data'!$B$7:$R$2292,3,0)</f>
        <v>44944</v>
      </c>
      <c r="C15" s="60">
        <f>VLOOKUP($A15,'Return Data'!$B$7:$R$2292,4,0)</f>
        <v>60.2547</v>
      </c>
      <c r="D15" s="60">
        <f>VLOOKUP($A15,'Return Data'!$B$7:$R$2292,10,0)</f>
        <v>7.97</v>
      </c>
      <c r="E15" s="61">
        <f t="shared" si="0"/>
        <v>1</v>
      </c>
      <c r="F15" s="60">
        <f>VLOOKUP($A15,'Return Data'!$B$7:$R$2292,11,0)</f>
        <v>17.073499999999999</v>
      </c>
      <c r="G15" s="61">
        <f t="shared" si="1"/>
        <v>1</v>
      </c>
      <c r="H15" s="60">
        <f>VLOOKUP($A15,'Return Data'!$B$7:$R$2292,12,0)</f>
        <v>10.1965</v>
      </c>
      <c r="I15" s="61">
        <f t="shared" si="2"/>
        <v>2</v>
      </c>
      <c r="J15" s="60">
        <f>VLOOKUP($A15,'Return Data'!$B$7:$R$2292,13,0)</f>
        <v>3.0878000000000001</v>
      </c>
      <c r="K15" s="61">
        <f t="shared" si="3"/>
        <v>6</v>
      </c>
      <c r="L15" s="60">
        <f>VLOOKUP($A15,'Return Data'!$B$7:$R$2292,17,0)</f>
        <v>19.4954</v>
      </c>
      <c r="M15" s="61">
        <f t="shared" si="4"/>
        <v>6</v>
      </c>
      <c r="N15" s="60">
        <f>VLOOKUP($A15,'Return Data'!$B$7:$R$2292,14,0)</f>
        <v>17.286000000000001</v>
      </c>
      <c r="O15" s="61">
        <f t="shared" si="5"/>
        <v>7</v>
      </c>
      <c r="P15" s="60">
        <f>VLOOKUP($A15,'Return Data'!$B$7:$R$2292,15,0)</f>
        <v>11.0938</v>
      </c>
      <c r="Q15" s="61">
        <f t="shared" si="7"/>
        <v>5</v>
      </c>
      <c r="R15" s="60">
        <f>VLOOKUP($A15,'Return Data'!$B$7:$R$2292,16,0)</f>
        <v>15.2354</v>
      </c>
      <c r="S15" s="62">
        <f t="shared" si="6"/>
        <v>8</v>
      </c>
    </row>
    <row r="16" spans="1:19" s="63" customFormat="1" x14ac:dyDescent="0.3">
      <c r="A16" s="58" t="s">
        <v>19</v>
      </c>
      <c r="B16" s="59">
        <f>VLOOKUP($A16,'Return Data'!$B$7:$R$2292,3,0)</f>
        <v>44944</v>
      </c>
      <c r="C16" s="60">
        <f>VLOOKUP($A16,'Return Data'!$B$7:$R$2292,4,0)</f>
        <v>137.69319999999999</v>
      </c>
      <c r="D16" s="60">
        <f>VLOOKUP($A16,'Return Data'!$B$7:$R$2292,10,0)</f>
        <v>2.3001</v>
      </c>
      <c r="E16" s="61">
        <f t="shared" si="0"/>
        <v>14</v>
      </c>
      <c r="F16" s="60">
        <f>VLOOKUP($A16,'Return Data'!$B$7:$R$2292,11,0)</f>
        <v>11.224600000000001</v>
      </c>
      <c r="G16" s="61">
        <f t="shared" si="1"/>
        <v>11</v>
      </c>
      <c r="H16" s="60">
        <f>VLOOKUP($A16,'Return Data'!$B$7:$R$2292,12,0)</f>
        <v>4.6444999999999999</v>
      </c>
      <c r="I16" s="61">
        <f t="shared" si="2"/>
        <v>11</v>
      </c>
      <c r="J16" s="60">
        <f>VLOOKUP($A16,'Return Data'!$B$7:$R$2292,13,0)</f>
        <v>1.0940000000000001</v>
      </c>
      <c r="K16" s="61">
        <f t="shared" si="3"/>
        <v>10</v>
      </c>
      <c r="L16" s="60">
        <f>VLOOKUP($A16,'Return Data'!$B$7:$R$2292,17,0)</f>
        <v>20.078700000000001</v>
      </c>
      <c r="M16" s="61">
        <f t="shared" si="4"/>
        <v>5</v>
      </c>
      <c r="N16" s="60">
        <f>VLOOKUP($A16,'Return Data'!$B$7:$R$2292,14,0)</f>
        <v>19.230399999999999</v>
      </c>
      <c r="O16" s="61">
        <f t="shared" si="5"/>
        <v>4</v>
      </c>
      <c r="P16" s="60">
        <f>VLOOKUP($A16,'Return Data'!$B$7:$R$2292,15,0)</f>
        <v>11.187099999999999</v>
      </c>
      <c r="Q16" s="61">
        <f t="shared" si="7"/>
        <v>3</v>
      </c>
      <c r="R16" s="60">
        <f>VLOOKUP($A16,'Return Data'!$B$7:$R$2292,16,0)</f>
        <v>14.8192</v>
      </c>
      <c r="S16" s="62">
        <f t="shared" si="6"/>
        <v>9</v>
      </c>
    </row>
    <row r="17" spans="1:21" s="63" customFormat="1" x14ac:dyDescent="0.3">
      <c r="A17" s="58" t="s">
        <v>20</v>
      </c>
      <c r="B17" s="59">
        <f>VLOOKUP($A17,'Return Data'!$B$7:$R$2292,3,0)</f>
        <v>44944</v>
      </c>
      <c r="C17" s="60">
        <f>VLOOKUP($A17,'Return Data'!$B$7:$R$2292,4,0)</f>
        <v>82.45</v>
      </c>
      <c r="D17" s="60">
        <f>VLOOKUP($A17,'Return Data'!$B$7:$R$2292,10,0)</f>
        <v>5.1524000000000001</v>
      </c>
      <c r="E17" s="61">
        <f t="shared" si="0"/>
        <v>4</v>
      </c>
      <c r="F17" s="60">
        <f>VLOOKUP($A17,'Return Data'!$B$7:$R$2292,11,0)</f>
        <v>11.3437</v>
      </c>
      <c r="G17" s="61">
        <f t="shared" si="1"/>
        <v>9</v>
      </c>
      <c r="H17" s="60">
        <f>VLOOKUP($A17,'Return Data'!$B$7:$R$2292,12,0)</f>
        <v>8.0460999999999991</v>
      </c>
      <c r="I17" s="61">
        <f t="shared" si="2"/>
        <v>4</v>
      </c>
      <c r="J17" s="60">
        <f>VLOOKUP($A17,'Return Data'!$B$7:$R$2292,13,0)</f>
        <v>4.4729000000000001</v>
      </c>
      <c r="K17" s="61">
        <f t="shared" si="3"/>
        <v>3</v>
      </c>
      <c r="L17" s="60">
        <f>VLOOKUP($A17,'Return Data'!$B$7:$R$2292,17,0)</f>
        <v>13.9664</v>
      </c>
      <c r="M17" s="61">
        <f t="shared" si="4"/>
        <v>14</v>
      </c>
      <c r="N17" s="60">
        <f>VLOOKUP($A17,'Return Data'!$B$7:$R$2292,14,0)</f>
        <v>14.8666</v>
      </c>
      <c r="O17" s="61">
        <f t="shared" si="5"/>
        <v>14</v>
      </c>
      <c r="P17" s="60">
        <f>VLOOKUP($A17,'Return Data'!$B$7:$R$2292,15,0)</f>
        <v>8.4567999999999994</v>
      </c>
      <c r="Q17" s="61">
        <f t="shared" si="7"/>
        <v>10</v>
      </c>
      <c r="R17" s="60">
        <f>VLOOKUP($A17,'Return Data'!$B$7:$R$2292,16,0)</f>
        <v>13.326499999999999</v>
      </c>
      <c r="S17" s="62">
        <f t="shared" si="6"/>
        <v>11</v>
      </c>
    </row>
    <row r="18" spans="1:21" s="63" customFormat="1" x14ac:dyDescent="0.3">
      <c r="A18" s="58" t="s">
        <v>21</v>
      </c>
      <c r="B18" s="59">
        <f>VLOOKUP($A18,'Return Data'!$B$7:$R$2292,3,0)</f>
        <v>44944</v>
      </c>
      <c r="C18" s="60">
        <f>VLOOKUP($A18,'Return Data'!$B$7:$R$2292,4,0)</f>
        <v>230.9469</v>
      </c>
      <c r="D18" s="60">
        <f>VLOOKUP($A18,'Return Data'!$B$7:$R$2292,10,0)</f>
        <v>3.4933999999999998</v>
      </c>
      <c r="E18" s="61">
        <f t="shared" si="0"/>
        <v>10</v>
      </c>
      <c r="F18" s="60">
        <f>VLOOKUP($A18,'Return Data'!$B$7:$R$2292,11,0)</f>
        <v>12.631500000000001</v>
      </c>
      <c r="G18" s="61">
        <f t="shared" si="1"/>
        <v>7</v>
      </c>
      <c r="H18" s="60">
        <f>VLOOKUP($A18,'Return Data'!$B$7:$R$2292,12,0)</f>
        <v>7.7217000000000002</v>
      </c>
      <c r="I18" s="61">
        <f t="shared" si="2"/>
        <v>5</v>
      </c>
      <c r="J18" s="60">
        <f>VLOOKUP($A18,'Return Data'!$B$7:$R$2292,13,0)</f>
        <v>4.2954999999999997</v>
      </c>
      <c r="K18" s="61">
        <f t="shared" si="3"/>
        <v>4</v>
      </c>
      <c r="L18" s="60">
        <f>VLOOKUP($A18,'Return Data'!$B$7:$R$2292,17,0)</f>
        <v>16.115600000000001</v>
      </c>
      <c r="M18" s="61">
        <f t="shared" si="4"/>
        <v>11</v>
      </c>
      <c r="N18" s="60">
        <f>VLOOKUP($A18,'Return Data'!$B$7:$R$2292,14,0)</f>
        <v>15.4733</v>
      </c>
      <c r="O18" s="61">
        <f t="shared" si="5"/>
        <v>12</v>
      </c>
      <c r="P18" s="60">
        <f>VLOOKUP($A18,'Return Data'!$B$7:$R$2292,15,0)</f>
        <v>9.5962999999999994</v>
      </c>
      <c r="Q18" s="61">
        <f t="shared" si="7"/>
        <v>8</v>
      </c>
      <c r="R18" s="60">
        <f>VLOOKUP($A18,'Return Data'!$B$7:$R$2292,16,0)</f>
        <v>16.2742</v>
      </c>
      <c r="S18" s="62">
        <f t="shared" si="6"/>
        <v>4</v>
      </c>
    </row>
    <row r="19" spans="1:21" s="63" customFormat="1" x14ac:dyDescent="0.3">
      <c r="A19" s="58" t="s">
        <v>24</v>
      </c>
      <c r="B19" s="59">
        <f>VLOOKUP($A19,'Return Data'!$B$7:$R$2292,3,0)</f>
        <v>44944</v>
      </c>
      <c r="C19" s="60">
        <f>VLOOKUP($A19,'Return Data'!$B$7:$R$2292,4,0)</f>
        <v>491.53620000000001</v>
      </c>
      <c r="D19" s="60">
        <f>VLOOKUP($A19,'Return Data'!$B$7:$R$2292,10,0)</f>
        <v>4.7542</v>
      </c>
      <c r="E19" s="61">
        <f t="shared" si="0"/>
        <v>5</v>
      </c>
      <c r="F19" s="60">
        <f>VLOOKUP($A19,'Return Data'!$B$7:$R$2292,11,0)</f>
        <v>16.289200000000001</v>
      </c>
      <c r="G19" s="61">
        <f t="shared" si="1"/>
        <v>2</v>
      </c>
      <c r="H19" s="60">
        <f>VLOOKUP($A19,'Return Data'!$B$7:$R$2292,12,0)</f>
        <v>10.216799999999999</v>
      </c>
      <c r="I19" s="61">
        <f t="shared" si="2"/>
        <v>1</v>
      </c>
      <c r="J19" s="60">
        <f>VLOOKUP($A19,'Return Data'!$B$7:$R$2292,13,0)</f>
        <v>10.7675</v>
      </c>
      <c r="K19" s="61">
        <f t="shared" si="3"/>
        <v>2</v>
      </c>
      <c r="L19" s="60">
        <f>VLOOKUP($A19,'Return Data'!$B$7:$R$2292,17,0)</f>
        <v>26.865200000000002</v>
      </c>
      <c r="M19" s="61">
        <f t="shared" si="4"/>
        <v>2</v>
      </c>
      <c r="N19" s="60">
        <f>VLOOKUP($A19,'Return Data'!$B$7:$R$2292,14,0)</f>
        <v>23.1387</v>
      </c>
      <c r="O19" s="61">
        <f t="shared" si="5"/>
        <v>3</v>
      </c>
      <c r="P19" s="60">
        <f>VLOOKUP($A19,'Return Data'!$B$7:$R$2292,15,0)</f>
        <v>11.068300000000001</v>
      </c>
      <c r="Q19" s="61">
        <f t="shared" si="7"/>
        <v>6</v>
      </c>
      <c r="R19" s="60">
        <f>VLOOKUP($A19,'Return Data'!$B$7:$R$2292,16,0)</f>
        <v>14.5084</v>
      </c>
      <c r="S19" s="62">
        <f t="shared" si="6"/>
        <v>10</v>
      </c>
    </row>
    <row r="20" spans="1:21" s="63" customFormat="1" x14ac:dyDescent="0.3">
      <c r="A20" s="58" t="s">
        <v>25</v>
      </c>
      <c r="B20" s="59">
        <f>VLOOKUP($A20,'Return Data'!$B$7:$R$2292,3,0)</f>
        <v>44944</v>
      </c>
      <c r="C20" s="60">
        <f>VLOOKUP($A20,'Return Data'!$B$7:$R$2292,4,0)</f>
        <v>18.329999999999998</v>
      </c>
      <c r="D20" s="60">
        <f>VLOOKUP($A20,'Return Data'!$B$7:$R$2292,10,0)</f>
        <v>4.2069000000000001</v>
      </c>
      <c r="E20" s="61">
        <f t="shared" si="0"/>
        <v>7</v>
      </c>
      <c r="F20" s="60">
        <f>VLOOKUP($A20,'Return Data'!$B$7:$R$2292,11,0)</f>
        <v>11.0909</v>
      </c>
      <c r="G20" s="61">
        <f t="shared" si="1"/>
        <v>12</v>
      </c>
      <c r="H20" s="60">
        <f>VLOOKUP($A20,'Return Data'!$B$7:$R$2292,12,0)</f>
        <v>7.0678000000000001</v>
      </c>
      <c r="I20" s="61">
        <f t="shared" si="2"/>
        <v>6</v>
      </c>
      <c r="J20" s="60">
        <f>VLOOKUP($A20,'Return Data'!$B$7:$R$2292,13,0)</f>
        <v>3.3841000000000001</v>
      </c>
      <c r="K20" s="61">
        <f t="shared" si="3"/>
        <v>5</v>
      </c>
      <c r="L20" s="60">
        <f>VLOOKUP($A20,'Return Data'!$B$7:$R$2292,17,0)</f>
        <v>17.4407</v>
      </c>
      <c r="M20" s="61">
        <f t="shared" si="4"/>
        <v>9</v>
      </c>
      <c r="N20" s="60">
        <f>VLOOKUP($A20,'Return Data'!$B$7:$R$2292,14,0)</f>
        <v>17.810700000000001</v>
      </c>
      <c r="O20" s="61">
        <f t="shared" si="5"/>
        <v>6</v>
      </c>
      <c r="P20" s="60"/>
      <c r="Q20" s="61"/>
      <c r="R20" s="60">
        <f>VLOOKUP($A20,'Return Data'!$B$7:$R$2292,16,0)</f>
        <v>15.8306</v>
      </c>
      <c r="S20" s="62">
        <f t="shared" si="6"/>
        <v>6</v>
      </c>
    </row>
    <row r="21" spans="1:21" s="63" customFormat="1" x14ac:dyDescent="0.3">
      <c r="A21" s="58" t="s">
        <v>26</v>
      </c>
      <c r="B21" s="59">
        <f>VLOOKUP($A21,'Return Data'!$B$7:$R$2292,3,0)</f>
        <v>44944</v>
      </c>
      <c r="C21" s="60">
        <f>VLOOKUP($A21,'Return Data'!$B$7:$R$2292,4,0)</f>
        <v>112.062</v>
      </c>
      <c r="D21" s="60">
        <f>VLOOKUP($A21,'Return Data'!$B$7:$R$2292,10,0)</f>
        <v>2.7570999999999999</v>
      </c>
      <c r="E21" s="61">
        <f t="shared" si="0"/>
        <v>11</v>
      </c>
      <c r="F21" s="60">
        <f>VLOOKUP($A21,'Return Data'!$B$7:$R$2292,11,0)</f>
        <v>10.843500000000001</v>
      </c>
      <c r="G21" s="61">
        <f t="shared" si="1"/>
        <v>13</v>
      </c>
      <c r="H21" s="60">
        <f>VLOOKUP($A21,'Return Data'!$B$7:$R$2292,12,0)</f>
        <v>6.2816999999999998</v>
      </c>
      <c r="I21" s="61">
        <f t="shared" si="2"/>
        <v>8</v>
      </c>
      <c r="J21" s="60">
        <f>VLOOKUP($A21,'Return Data'!$B$7:$R$2292,13,0)</f>
        <v>1.0738000000000001</v>
      </c>
      <c r="K21" s="61">
        <f t="shared" si="3"/>
        <v>11</v>
      </c>
      <c r="L21" s="60">
        <f>VLOOKUP($A21,'Return Data'!$B$7:$R$2292,17,0)</f>
        <v>15.5121</v>
      </c>
      <c r="M21" s="61">
        <f t="shared" si="4"/>
        <v>12</v>
      </c>
      <c r="N21" s="60">
        <f>VLOOKUP($A21,'Return Data'!$B$7:$R$2292,14,0)</f>
        <v>16.979099999999999</v>
      </c>
      <c r="O21" s="61">
        <f t="shared" si="5"/>
        <v>9</v>
      </c>
      <c r="P21" s="60">
        <f>VLOOKUP($A21,'Return Data'!$B$7:$R$2292,15,0)</f>
        <v>12.2576</v>
      </c>
      <c r="Q21" s="61">
        <f>RANK(P21,P$8:P$21,0)</f>
        <v>2</v>
      </c>
      <c r="R21" s="60">
        <f>VLOOKUP($A21,'Return Data'!$B$7:$R$2292,16,0)</f>
        <v>13.1564</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4.3146071428571426</v>
      </c>
      <c r="E23" s="69"/>
      <c r="F23" s="70">
        <f>AVERAGE(F8:F21)</f>
        <v>12.882235714285713</v>
      </c>
      <c r="G23" s="69"/>
      <c r="H23" s="70">
        <f>AVERAGE(H8:H21)</f>
        <v>6.4757857142857143</v>
      </c>
      <c r="I23" s="69"/>
      <c r="J23" s="70">
        <f>AVERAGE(J8:J21)</f>
        <v>3.1375571428571432</v>
      </c>
      <c r="K23" s="69"/>
      <c r="L23" s="70">
        <f>AVERAGE(L8:L21)</f>
        <v>19.537835714285713</v>
      </c>
      <c r="M23" s="69"/>
      <c r="N23" s="70">
        <f>AVERAGE(N8:N21)</f>
        <v>18.37885</v>
      </c>
      <c r="O23" s="69"/>
      <c r="P23" s="70">
        <f>AVERAGE(P8:P21)</f>
        <v>9.7236750000000001</v>
      </c>
      <c r="Q23" s="69"/>
      <c r="R23" s="70">
        <f>AVERAGE(R8:R21)</f>
        <v>15.044685714285716</v>
      </c>
      <c r="S23" s="71"/>
    </row>
    <row r="24" spans="1:21" s="63" customFormat="1" x14ac:dyDescent="0.3">
      <c r="A24" s="68" t="s">
        <v>28</v>
      </c>
      <c r="B24" s="69"/>
      <c r="C24" s="69"/>
      <c r="D24" s="70">
        <f>MIN(D8:D21)</f>
        <v>2.3001</v>
      </c>
      <c r="E24" s="69"/>
      <c r="F24" s="70">
        <f>MIN(F8:F21)</f>
        <v>9.4728999999999992</v>
      </c>
      <c r="G24" s="69"/>
      <c r="H24" s="70">
        <f>MIN(H8:H21)</f>
        <v>2.1598000000000002</v>
      </c>
      <c r="I24" s="69"/>
      <c r="J24" s="70">
        <f>MIN(J8:J21)</f>
        <v>-1.0327999999999999</v>
      </c>
      <c r="K24" s="69"/>
      <c r="L24" s="70">
        <f>MIN(L8:L21)</f>
        <v>13.9664</v>
      </c>
      <c r="M24" s="69"/>
      <c r="N24" s="70">
        <f>MIN(N8:N21)</f>
        <v>14.8666</v>
      </c>
      <c r="O24" s="69"/>
      <c r="P24" s="70">
        <f>MIN(P8:P21)</f>
        <v>2.9243999999999999</v>
      </c>
      <c r="Q24" s="69"/>
      <c r="R24" s="70">
        <f>MIN(R8:R21)</f>
        <v>9.8172999999999995</v>
      </c>
      <c r="S24" s="71"/>
    </row>
    <row r="25" spans="1:21" s="63" customFormat="1" ht="15" thickBot="1" x14ac:dyDescent="0.35">
      <c r="A25" s="72" t="s">
        <v>29</v>
      </c>
      <c r="B25" s="73"/>
      <c r="C25" s="73"/>
      <c r="D25" s="74">
        <f>MAX(D8:D21)</f>
        <v>7.97</v>
      </c>
      <c r="E25" s="73"/>
      <c r="F25" s="74">
        <f>MAX(F8:F21)</f>
        <v>17.073499999999999</v>
      </c>
      <c r="G25" s="73"/>
      <c r="H25" s="74">
        <f>MAX(H8:H21)</f>
        <v>10.216799999999999</v>
      </c>
      <c r="I25" s="73"/>
      <c r="J25" s="74">
        <f>MAX(J8:J21)</f>
        <v>11.558299999999999</v>
      </c>
      <c r="K25" s="73"/>
      <c r="L25" s="74">
        <f>MAX(L8:L21)</f>
        <v>30.1859</v>
      </c>
      <c r="M25" s="73"/>
      <c r="N25" s="74">
        <f>MAX(N8:N21)</f>
        <v>24.921800000000001</v>
      </c>
      <c r="O25" s="73"/>
      <c r="P25" s="74">
        <f>MAX(P8:P21)</f>
        <v>14.155799999999999</v>
      </c>
      <c r="Q25" s="73"/>
      <c r="R25" s="74">
        <f>MAX(R8:R21)</f>
        <v>18.3217</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44944</v>
      </c>
      <c r="C8" s="60">
        <f>VLOOKUP($A8,'Return Data'!$B$7:$R$2292,4,0)</f>
        <v>299.23</v>
      </c>
      <c r="D8" s="60">
        <f>VLOOKUP($A8,'Return Data'!$B$7:$R$2292,10,0)</f>
        <v>7.4897999999999998</v>
      </c>
      <c r="E8" s="61">
        <f t="shared" ref="E8:E14" si="0">RANK(D8,D$8:D$14,0)</f>
        <v>1</v>
      </c>
      <c r="F8" s="60">
        <f>VLOOKUP($A8,'Return Data'!$B$7:$R$2292,11,0)</f>
        <v>18.109300000000001</v>
      </c>
      <c r="G8" s="61">
        <f t="shared" ref="G8:G14" si="1">RANK(F8,F$8:F$14,0)</f>
        <v>1</v>
      </c>
      <c r="H8" s="60">
        <f>VLOOKUP($A8,'Return Data'!$B$7:$R$2292,12,0)</f>
        <v>8.7989999999999995</v>
      </c>
      <c r="I8" s="61">
        <f t="shared" ref="I8:I14" si="2">RANK(H8,H$8:H$14,0)</f>
        <v>1</v>
      </c>
      <c r="J8" s="60">
        <f>VLOOKUP($A8,'Return Data'!$B$7:$R$2292,13,0)</f>
        <v>7.4512</v>
      </c>
      <c r="K8" s="61">
        <f t="shared" ref="K8:K14" si="3">RANK(J8,J$8:J$14,0)</f>
        <v>2</v>
      </c>
      <c r="L8" s="60">
        <f>VLOOKUP($A8,'Return Data'!$B$7:$R$2292,17,0)</f>
        <v>21.658999999999999</v>
      </c>
      <c r="M8" s="61">
        <f>RANK(L8,L$8:L$14,0)</f>
        <v>3</v>
      </c>
      <c r="N8" s="60">
        <f>VLOOKUP($A8,'Return Data'!$B$7:$R$2292,14,0)</f>
        <v>18.591799999999999</v>
      </c>
      <c r="O8" s="61">
        <f>RANK(N8,N$8:N$14,0)</f>
        <v>3</v>
      </c>
      <c r="P8" s="60">
        <f>VLOOKUP($A8,'Return Data'!$B$7:$R$2292,15,0)</f>
        <v>9.1331000000000007</v>
      </c>
      <c r="Q8" s="61">
        <f>RANK(P8,P$8:P$14,0)</f>
        <v>5</v>
      </c>
      <c r="R8" s="60">
        <f>VLOOKUP($A8,'Return Data'!$B$7:$R$2292,16,0)</f>
        <v>12.0358</v>
      </c>
      <c r="S8" s="62">
        <f t="shared" ref="S8:S14" si="4">RANK(R8,R$8:R$14,0)</f>
        <v>7</v>
      </c>
    </row>
    <row r="9" spans="1:20" x14ac:dyDescent="0.3">
      <c r="A9" s="58" t="s">
        <v>1683</v>
      </c>
      <c r="B9" s="59">
        <f>VLOOKUP($A9,'Return Data'!$B$7:$R$2292,3,0)</f>
        <v>44944</v>
      </c>
      <c r="C9" s="60">
        <f>VLOOKUP($A9,'Return Data'!$B$7:$R$2292,4,0)</f>
        <v>16.052</v>
      </c>
      <c r="D9" s="60">
        <f>VLOOKUP($A9,'Return Data'!$B$7:$R$2292,10,0)</f>
        <v>4.3624999999999998</v>
      </c>
      <c r="E9" s="61">
        <f t="shared" si="0"/>
        <v>4</v>
      </c>
      <c r="F9" s="60">
        <f>VLOOKUP($A9,'Return Data'!$B$7:$R$2292,11,0)</f>
        <v>14.1435</v>
      </c>
      <c r="G9" s="61">
        <f t="shared" si="1"/>
        <v>3</v>
      </c>
      <c r="H9" s="60">
        <f>VLOOKUP($A9,'Return Data'!$B$7:$R$2292,12,0)</f>
        <v>8.6577000000000002</v>
      </c>
      <c r="I9" s="61">
        <f t="shared" si="2"/>
        <v>2</v>
      </c>
      <c r="J9" s="60">
        <f>VLOOKUP($A9,'Return Data'!$B$7:$R$2292,13,0)</f>
        <v>6.5587</v>
      </c>
      <c r="K9" s="61">
        <f t="shared" si="3"/>
        <v>3</v>
      </c>
      <c r="L9" s="60"/>
      <c r="M9" s="61"/>
      <c r="N9" s="60"/>
      <c r="O9" s="61"/>
      <c r="P9" s="60"/>
      <c r="Q9" s="61"/>
      <c r="R9" s="60">
        <f>VLOOKUP($A9,'Return Data'!$B$7:$R$2292,16,0)</f>
        <v>25.481100000000001</v>
      </c>
      <c r="S9" s="62">
        <f t="shared" si="4"/>
        <v>1</v>
      </c>
    </row>
    <row r="10" spans="1:20" x14ac:dyDescent="0.3">
      <c r="A10" s="58" t="s">
        <v>727</v>
      </c>
      <c r="B10" s="59">
        <f>VLOOKUP($A10,'Return Data'!$B$7:$R$2292,3,0)</f>
        <v>44944</v>
      </c>
      <c r="C10" s="60">
        <f>VLOOKUP($A10,'Return Data'!$B$7:$R$2292,4,0)</f>
        <v>31.91</v>
      </c>
      <c r="D10" s="60">
        <f>VLOOKUP($A10,'Return Data'!$B$7:$R$2292,10,0)</f>
        <v>5.5225</v>
      </c>
      <c r="E10" s="61">
        <f t="shared" si="0"/>
        <v>3</v>
      </c>
      <c r="F10" s="60">
        <f>VLOOKUP($A10,'Return Data'!$B$7:$R$2292,11,0)</f>
        <v>15.5322</v>
      </c>
      <c r="G10" s="61">
        <f t="shared" si="1"/>
        <v>2</v>
      </c>
      <c r="H10" s="60">
        <f>VLOOKUP($A10,'Return Data'!$B$7:$R$2292,12,0)</f>
        <v>8.4635999999999996</v>
      </c>
      <c r="I10" s="61">
        <f t="shared" si="2"/>
        <v>3</v>
      </c>
      <c r="J10" s="60">
        <f>VLOOKUP($A10,'Return Data'!$B$7:$R$2292,13,0)</f>
        <v>8.2429000000000006</v>
      </c>
      <c r="K10" s="61">
        <f t="shared" si="3"/>
        <v>1</v>
      </c>
      <c r="L10" s="60">
        <f>VLOOKUP($A10,'Return Data'!$B$7:$R$2292,17,0)</f>
        <v>28.020800000000001</v>
      </c>
      <c r="M10" s="61">
        <f>RANK(L10,L$8:L$14,0)</f>
        <v>1</v>
      </c>
      <c r="N10" s="60">
        <f>VLOOKUP($A10,'Return Data'!$B$7:$R$2292,14,0)</f>
        <v>23.020299999999999</v>
      </c>
      <c r="O10" s="61">
        <f>RANK(N10,N$8:N$14,0)</f>
        <v>2</v>
      </c>
      <c r="P10" s="60">
        <f>VLOOKUP($A10,'Return Data'!$B$7:$R$2292,15,0)</f>
        <v>10.745799999999999</v>
      </c>
      <c r="Q10" s="61">
        <f>RANK(P10,P$8:P$14,0)</f>
        <v>3</v>
      </c>
      <c r="R10" s="60">
        <f>VLOOKUP($A10,'Return Data'!$B$7:$R$2292,16,0)</f>
        <v>14.2987</v>
      </c>
      <c r="S10" s="62">
        <f t="shared" si="4"/>
        <v>4</v>
      </c>
    </row>
    <row r="11" spans="1:20" x14ac:dyDescent="0.3">
      <c r="A11" s="58" t="s">
        <v>728</v>
      </c>
      <c r="B11" s="59">
        <f>VLOOKUP($A11,'Return Data'!$B$7:$R$2292,3,0)</f>
        <v>44944</v>
      </c>
      <c r="C11" s="60">
        <f>VLOOKUP($A11,'Return Data'!$B$7:$R$2292,4,0)</f>
        <v>18.36</v>
      </c>
      <c r="D11" s="60">
        <f>VLOOKUP($A11,'Return Data'!$B$7:$R$2292,10,0)</f>
        <v>1.6049</v>
      </c>
      <c r="E11" s="61">
        <f t="shared" si="0"/>
        <v>7</v>
      </c>
      <c r="F11" s="60">
        <f>VLOOKUP($A11,'Return Data'!$B$7:$R$2292,11,0)</f>
        <v>10.270300000000001</v>
      </c>
      <c r="G11" s="61">
        <f t="shared" si="1"/>
        <v>4</v>
      </c>
      <c r="H11" s="60">
        <f>VLOOKUP($A11,'Return Data'!$B$7:$R$2292,12,0)</f>
        <v>2.742</v>
      </c>
      <c r="I11" s="61">
        <f t="shared" si="2"/>
        <v>6</v>
      </c>
      <c r="J11" s="60">
        <f>VLOOKUP($A11,'Return Data'!$B$7:$R$2292,13,0)</f>
        <v>-2.2885</v>
      </c>
      <c r="K11" s="61">
        <f t="shared" si="3"/>
        <v>6</v>
      </c>
      <c r="L11" s="60">
        <f>VLOOKUP($A11,'Return Data'!$B$7:$R$2292,17,0)</f>
        <v>13.989599999999999</v>
      </c>
      <c r="M11" s="61">
        <f>RANK(L11,L$8:L$14,0)</f>
        <v>6</v>
      </c>
      <c r="N11" s="60">
        <f>VLOOKUP($A11,'Return Data'!$B$7:$R$2292,14,0)</f>
        <v>17.046199999999999</v>
      </c>
      <c r="O11" s="61">
        <f>RANK(N11,N$8:N$14,0)</f>
        <v>4</v>
      </c>
      <c r="P11" s="60"/>
      <c r="Q11" s="61"/>
      <c r="R11" s="60">
        <f>VLOOKUP($A11,'Return Data'!$B$7:$R$2292,16,0)</f>
        <v>16.060199999999998</v>
      </c>
      <c r="S11" s="62">
        <f t="shared" si="4"/>
        <v>2</v>
      </c>
    </row>
    <row r="12" spans="1:20" x14ac:dyDescent="0.3">
      <c r="A12" s="58" t="s">
        <v>1855</v>
      </c>
      <c r="B12" s="59">
        <f>VLOOKUP($A12,'Return Data'!$B$7:$R$2292,3,0)</f>
        <v>44944</v>
      </c>
      <c r="C12" s="60">
        <f>VLOOKUP($A12,'Return Data'!$B$7:$R$2292,4,0)</f>
        <v>93.416899999999998</v>
      </c>
      <c r="D12" s="60">
        <f>VLOOKUP($A12,'Return Data'!$B$7:$R$2292,10,0)</f>
        <v>3.6305000000000001</v>
      </c>
      <c r="E12" s="61">
        <f t="shared" si="0"/>
        <v>5</v>
      </c>
      <c r="F12" s="60">
        <f>VLOOKUP($A12,'Return Data'!$B$7:$R$2292,11,0)</f>
        <v>9.7049000000000003</v>
      </c>
      <c r="G12" s="61">
        <f t="shared" si="1"/>
        <v>5</v>
      </c>
      <c r="H12" s="60">
        <f>VLOOKUP($A12,'Return Data'!$B$7:$R$2292,12,0)</f>
        <v>4.3796999999999997</v>
      </c>
      <c r="I12" s="61">
        <f t="shared" si="2"/>
        <v>4</v>
      </c>
      <c r="J12" s="60">
        <f>VLOOKUP($A12,'Return Data'!$B$7:$R$2292,13,0)</f>
        <v>-0.46229999999999999</v>
      </c>
      <c r="K12" s="61">
        <f t="shared" si="3"/>
        <v>5</v>
      </c>
      <c r="L12" s="60">
        <f>VLOOKUP($A12,'Return Data'!$B$7:$R$2292,17,0)</f>
        <v>15.687099999999999</v>
      </c>
      <c r="M12" s="61">
        <f>RANK(L12,L$8:L$14,0)</f>
        <v>4</v>
      </c>
      <c r="N12" s="60">
        <f>VLOOKUP($A12,'Return Data'!$B$7:$R$2292,14,0)</f>
        <v>17.011099999999999</v>
      </c>
      <c r="O12" s="61">
        <f>RANK(N12,N$8:N$14,0)</f>
        <v>5</v>
      </c>
      <c r="P12" s="60">
        <f>VLOOKUP($A12,'Return Data'!$B$7:$R$2292,15,0)</f>
        <v>10.707100000000001</v>
      </c>
      <c r="Q12" s="61">
        <f>RANK(P12,P$8:P$14,0)</f>
        <v>4</v>
      </c>
      <c r="R12" s="60">
        <f>VLOOKUP($A12,'Return Data'!$B$7:$R$2292,16,0)</f>
        <v>13.3704</v>
      </c>
      <c r="S12" s="62">
        <f t="shared" si="4"/>
        <v>5</v>
      </c>
    </row>
    <row r="13" spans="1:20" x14ac:dyDescent="0.3">
      <c r="A13" s="58" t="s">
        <v>731</v>
      </c>
      <c r="B13" s="59">
        <f>VLOOKUP($A13,'Return Data'!$B$7:$R$2292,3,0)</f>
        <v>44944</v>
      </c>
      <c r="C13" s="60">
        <f>VLOOKUP($A13,'Return Data'!$B$7:$R$2292,4,0)</f>
        <v>94.035499999999999</v>
      </c>
      <c r="D13" s="60">
        <f>VLOOKUP($A13,'Return Data'!$B$7:$R$2292,10,0)</f>
        <v>6.0888999999999998</v>
      </c>
      <c r="E13" s="61">
        <f t="shared" si="0"/>
        <v>2</v>
      </c>
      <c r="F13" s="60">
        <f>VLOOKUP($A13,'Return Data'!$B$7:$R$2292,11,0)</f>
        <v>7.3998999999999997</v>
      </c>
      <c r="G13" s="61">
        <f t="shared" si="1"/>
        <v>7</v>
      </c>
      <c r="H13" s="60">
        <f>VLOOKUP($A13,'Return Data'!$B$7:$R$2292,12,0)</f>
        <v>4.2013999999999996</v>
      </c>
      <c r="I13" s="61">
        <f t="shared" si="2"/>
        <v>5</v>
      </c>
      <c r="J13" s="60">
        <f>VLOOKUP($A13,'Return Data'!$B$7:$R$2292,13,0)</f>
        <v>5.0223000000000004</v>
      </c>
      <c r="K13" s="61">
        <f t="shared" si="3"/>
        <v>4</v>
      </c>
      <c r="L13" s="60">
        <f>VLOOKUP($A13,'Return Data'!$B$7:$R$2292,17,0)</f>
        <v>23.096800000000002</v>
      </c>
      <c r="M13" s="61">
        <f>RANK(L13,L$8:L$14,0)</f>
        <v>2</v>
      </c>
      <c r="N13" s="60">
        <f>VLOOKUP($A13,'Return Data'!$B$7:$R$2292,14,0)</f>
        <v>23.2881</v>
      </c>
      <c r="O13" s="61">
        <f>RANK(N13,N$8:N$14,0)</f>
        <v>1</v>
      </c>
      <c r="P13" s="60">
        <f>VLOOKUP($A13,'Return Data'!$B$7:$R$2292,15,0)</f>
        <v>13.0648</v>
      </c>
      <c r="Q13" s="61">
        <f>RANK(P13,P$8:P$14,0)</f>
        <v>1</v>
      </c>
      <c r="R13" s="60">
        <f>VLOOKUP($A13,'Return Data'!$B$7:$R$2292,16,0)</f>
        <v>14.8528</v>
      </c>
      <c r="S13" s="62">
        <f t="shared" si="4"/>
        <v>3</v>
      </c>
    </row>
    <row r="14" spans="1:20" x14ac:dyDescent="0.3">
      <c r="A14" s="58" t="s">
        <v>732</v>
      </c>
      <c r="B14" s="59">
        <f>VLOOKUP($A14,'Return Data'!$B$7:$R$2292,3,0)</f>
        <v>44944</v>
      </c>
      <c r="C14" s="60">
        <f>VLOOKUP($A14,'Return Data'!$B$7:$R$2292,4,0)</f>
        <v>111.13460000000001</v>
      </c>
      <c r="D14" s="60">
        <f>VLOOKUP($A14,'Return Data'!$B$7:$R$2292,10,0)</f>
        <v>3.4319000000000002</v>
      </c>
      <c r="E14" s="61">
        <f t="shared" si="0"/>
        <v>6</v>
      </c>
      <c r="F14" s="60">
        <f>VLOOKUP($A14,'Return Data'!$B$7:$R$2292,11,0)</f>
        <v>8.1649999999999991</v>
      </c>
      <c r="G14" s="61">
        <f t="shared" si="1"/>
        <v>6</v>
      </c>
      <c r="H14" s="60">
        <f>VLOOKUP($A14,'Return Data'!$B$7:$R$2292,12,0)</f>
        <v>-0.6976</v>
      </c>
      <c r="I14" s="61">
        <f t="shared" si="2"/>
        <v>7</v>
      </c>
      <c r="J14" s="60">
        <f>VLOOKUP($A14,'Return Data'!$B$7:$R$2292,13,0)</f>
        <v>-4.0640999999999998</v>
      </c>
      <c r="K14" s="61">
        <f t="shared" si="3"/>
        <v>7</v>
      </c>
      <c r="L14" s="60">
        <f>VLOOKUP($A14,'Return Data'!$B$7:$R$2292,17,0)</f>
        <v>14.5648</v>
      </c>
      <c r="M14" s="61">
        <f>RANK(L14,L$8:L$14,0)</f>
        <v>5</v>
      </c>
      <c r="N14" s="60">
        <f>VLOOKUP($A14,'Return Data'!$B$7:$R$2292,14,0)</f>
        <v>16.374700000000001</v>
      </c>
      <c r="O14" s="61">
        <f>RANK(N14,N$8:N$14,0)</f>
        <v>6</v>
      </c>
      <c r="P14" s="60">
        <f>VLOOKUP($A14,'Return Data'!$B$7:$R$2292,15,0)</f>
        <v>10.7675</v>
      </c>
      <c r="Q14" s="61">
        <f>RANK(P14,P$8:P$14,0)</f>
        <v>2</v>
      </c>
      <c r="R14" s="60">
        <f>VLOOKUP($A14,'Return Data'!$B$7:$R$2292,16,0)</f>
        <v>12.2447</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4.5901428571428573</v>
      </c>
      <c r="E16" s="69"/>
      <c r="F16" s="70">
        <f>AVERAGE(F8:F14)</f>
        <v>11.903585714285713</v>
      </c>
      <c r="G16" s="69"/>
      <c r="H16" s="70">
        <f>AVERAGE(H8:H14)</f>
        <v>5.2208285714285712</v>
      </c>
      <c r="I16" s="69"/>
      <c r="J16" s="70">
        <f>AVERAGE(J8:J14)</f>
        <v>2.922885714285715</v>
      </c>
      <c r="K16" s="69"/>
      <c r="L16" s="70">
        <f>AVERAGE(L8:L14)</f>
        <v>19.503016666666667</v>
      </c>
      <c r="M16" s="69"/>
      <c r="N16" s="70">
        <f>AVERAGE(N8:N14)</f>
        <v>19.222033333333332</v>
      </c>
      <c r="O16" s="69"/>
      <c r="P16" s="70">
        <f>AVERAGE(P8:P14)</f>
        <v>10.883660000000001</v>
      </c>
      <c r="Q16" s="69"/>
      <c r="R16" s="70">
        <f>AVERAGE(R8:R14)</f>
        <v>15.477671428571428</v>
      </c>
      <c r="S16" s="71"/>
    </row>
    <row r="17" spans="1:19" x14ac:dyDescent="0.3">
      <c r="A17" s="68" t="s">
        <v>28</v>
      </c>
      <c r="B17" s="69"/>
      <c r="C17" s="69"/>
      <c r="D17" s="70">
        <f>MIN(D8:D14)</f>
        <v>1.6049</v>
      </c>
      <c r="E17" s="69"/>
      <c r="F17" s="70">
        <f>MIN(F8:F14)</f>
        <v>7.3998999999999997</v>
      </c>
      <c r="G17" s="69"/>
      <c r="H17" s="70">
        <f>MIN(H8:H14)</f>
        <v>-0.6976</v>
      </c>
      <c r="I17" s="69"/>
      <c r="J17" s="70">
        <f>MIN(J8:J14)</f>
        <v>-4.0640999999999998</v>
      </c>
      <c r="K17" s="69"/>
      <c r="L17" s="70">
        <f>MIN(L8:L14)</f>
        <v>13.989599999999999</v>
      </c>
      <c r="M17" s="69"/>
      <c r="N17" s="70">
        <f>MIN(N8:N14)</f>
        <v>16.374700000000001</v>
      </c>
      <c r="O17" s="69"/>
      <c r="P17" s="70">
        <f>MIN(P8:P14)</f>
        <v>9.1331000000000007</v>
      </c>
      <c r="Q17" s="69"/>
      <c r="R17" s="70">
        <f>MIN(R8:R14)</f>
        <v>12.0358</v>
      </c>
      <c r="S17" s="71"/>
    </row>
    <row r="18" spans="1:19" ht="15" thickBot="1" x14ac:dyDescent="0.35">
      <c r="A18" s="72" t="s">
        <v>29</v>
      </c>
      <c r="B18" s="73"/>
      <c r="C18" s="73"/>
      <c r="D18" s="74">
        <f>MAX(D8:D14)</f>
        <v>7.4897999999999998</v>
      </c>
      <c r="E18" s="73"/>
      <c r="F18" s="74">
        <f>MAX(F8:F14)</f>
        <v>18.109300000000001</v>
      </c>
      <c r="G18" s="73"/>
      <c r="H18" s="74">
        <f>MAX(H8:H14)</f>
        <v>8.7989999999999995</v>
      </c>
      <c r="I18" s="73"/>
      <c r="J18" s="74">
        <f>MAX(J8:J14)</f>
        <v>8.2429000000000006</v>
      </c>
      <c r="K18" s="73"/>
      <c r="L18" s="74">
        <f>MAX(L8:L14)</f>
        <v>28.020800000000001</v>
      </c>
      <c r="M18" s="73"/>
      <c r="N18" s="74">
        <f>MAX(N8:N14)</f>
        <v>23.2881</v>
      </c>
      <c r="O18" s="73"/>
      <c r="P18" s="74">
        <f>MAX(P8:P14)</f>
        <v>13.0648</v>
      </c>
      <c r="Q18" s="73"/>
      <c r="R18" s="74">
        <f>MAX(R8:R14)</f>
        <v>25.481100000000001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44944</v>
      </c>
      <c r="C8" s="60">
        <f>VLOOKUP($A8,'Return Data'!$B$7:$R$2292,4,0)</f>
        <v>277.83</v>
      </c>
      <c r="D8" s="60">
        <f>VLOOKUP($A8,'Return Data'!$B$7:$R$2292,10,0)</f>
        <v>7.2868000000000004</v>
      </c>
      <c r="E8" s="61">
        <f t="shared" ref="E8:E14" si="0">RANK(D8,D$8:D$14,0)</f>
        <v>1</v>
      </c>
      <c r="F8" s="60">
        <f>VLOOKUP($A8,'Return Data'!$B$7:$R$2292,11,0)</f>
        <v>17.689699999999998</v>
      </c>
      <c r="G8" s="61">
        <f t="shared" ref="G8:G14" si="1">RANK(F8,F$8:F$14,0)</f>
        <v>1</v>
      </c>
      <c r="H8" s="60">
        <f>VLOOKUP($A8,'Return Data'!$B$7:$R$2292,12,0)</f>
        <v>8.2060999999999993</v>
      </c>
      <c r="I8" s="61">
        <f t="shared" ref="I8:I14" si="2">RANK(H8,H$8:H$14,0)</f>
        <v>1</v>
      </c>
      <c r="J8" s="60">
        <f>VLOOKUP($A8,'Return Data'!$B$7:$R$2292,13,0)</f>
        <v>6.6238999999999999</v>
      </c>
      <c r="K8" s="61">
        <f t="shared" ref="K8:K14" si="3">RANK(J8,J$8:J$14,0)</f>
        <v>1</v>
      </c>
      <c r="L8" s="60">
        <f>VLOOKUP($A8,'Return Data'!$B$7:$R$2292,17,0)</f>
        <v>20.809699999999999</v>
      </c>
      <c r="M8" s="61">
        <f>RANK(L8,L$8:L$14,0)</f>
        <v>3</v>
      </c>
      <c r="N8" s="60">
        <f>VLOOKUP($A8,'Return Data'!$B$7:$R$2292,14,0)</f>
        <v>17.736899999999999</v>
      </c>
      <c r="O8" s="61">
        <f>RANK(N8,N$8:N$14,0)</f>
        <v>3</v>
      </c>
      <c r="P8" s="60">
        <f>VLOOKUP($A8,'Return Data'!$B$7:$R$2292,15,0)</f>
        <v>8.3757999999999999</v>
      </c>
      <c r="Q8" s="61">
        <f>RANK(P8,P$8:P$14,0)</f>
        <v>5</v>
      </c>
      <c r="R8" s="60">
        <f>VLOOKUP($A8,'Return Data'!$B$7:$R$2292,16,0)</f>
        <v>18.132000000000001</v>
      </c>
      <c r="S8" s="62">
        <f t="shared" ref="S8:S14" si="4">RANK(R8,R$8:R$14,0)</f>
        <v>2</v>
      </c>
    </row>
    <row r="9" spans="1:20" x14ac:dyDescent="0.3">
      <c r="A9" s="58" t="s">
        <v>1684</v>
      </c>
      <c r="B9" s="59">
        <f>VLOOKUP($A9,'Return Data'!$B$7:$R$2292,3,0)</f>
        <v>44944</v>
      </c>
      <c r="C9" s="60">
        <f>VLOOKUP($A9,'Return Data'!$B$7:$R$2292,4,0)</f>
        <v>15.512</v>
      </c>
      <c r="D9" s="60">
        <f>VLOOKUP($A9,'Return Data'!$B$7:$R$2292,10,0)</f>
        <v>3.9678</v>
      </c>
      <c r="E9" s="61">
        <f t="shared" si="0"/>
        <v>4</v>
      </c>
      <c r="F9" s="60">
        <f>VLOOKUP($A9,'Return Data'!$B$7:$R$2292,11,0)</f>
        <v>13.2676</v>
      </c>
      <c r="G9" s="61">
        <f t="shared" si="1"/>
        <v>3</v>
      </c>
      <c r="H9" s="60">
        <f>VLOOKUP($A9,'Return Data'!$B$7:$R$2292,12,0)</f>
        <v>7.4164000000000003</v>
      </c>
      <c r="I9" s="61">
        <f t="shared" si="2"/>
        <v>2</v>
      </c>
      <c r="J9" s="60">
        <f>VLOOKUP($A9,'Return Data'!$B$7:$R$2292,13,0)</f>
        <v>4.9029999999999996</v>
      </c>
      <c r="K9" s="61">
        <f t="shared" si="3"/>
        <v>3</v>
      </c>
      <c r="L9" s="60"/>
      <c r="M9" s="61"/>
      <c r="N9" s="60"/>
      <c r="O9" s="61"/>
      <c r="P9" s="60"/>
      <c r="Q9" s="61"/>
      <c r="R9" s="60">
        <f>VLOOKUP($A9,'Return Data'!$B$7:$R$2292,16,0)</f>
        <v>23.438400000000001</v>
      </c>
      <c r="S9" s="62">
        <f t="shared" si="4"/>
        <v>1</v>
      </c>
    </row>
    <row r="10" spans="1:20" x14ac:dyDescent="0.3">
      <c r="A10" s="58" t="s">
        <v>726</v>
      </c>
      <c r="B10" s="59">
        <f>VLOOKUP($A10,'Return Data'!$B$7:$R$2292,3,0)</f>
        <v>44944</v>
      </c>
      <c r="C10" s="60">
        <f>VLOOKUP($A10,'Return Data'!$B$7:$R$2292,4,0)</f>
        <v>29.58</v>
      </c>
      <c r="D10" s="60">
        <f>VLOOKUP($A10,'Return Data'!$B$7:$R$2292,10,0)</f>
        <v>5.0426000000000002</v>
      </c>
      <c r="E10" s="61">
        <f t="shared" si="0"/>
        <v>3</v>
      </c>
      <c r="F10" s="60">
        <f>VLOOKUP($A10,'Return Data'!$B$7:$R$2292,11,0)</f>
        <v>14.6067</v>
      </c>
      <c r="G10" s="61">
        <f t="shared" si="1"/>
        <v>2</v>
      </c>
      <c r="H10" s="60">
        <f>VLOOKUP($A10,'Return Data'!$B$7:$R$2292,12,0)</f>
        <v>7.1351000000000004</v>
      </c>
      <c r="I10" s="61">
        <f t="shared" si="2"/>
        <v>3</v>
      </c>
      <c r="J10" s="60">
        <f>VLOOKUP($A10,'Return Data'!$B$7:$R$2292,13,0)</f>
        <v>6.5945999999999998</v>
      </c>
      <c r="K10" s="61">
        <f t="shared" si="3"/>
        <v>2</v>
      </c>
      <c r="L10" s="60">
        <f>VLOOKUP($A10,'Return Data'!$B$7:$R$2292,17,0)</f>
        <v>26.380099999999999</v>
      </c>
      <c r="M10" s="61">
        <f>RANK(L10,L$8:L$14,0)</f>
        <v>1</v>
      </c>
      <c r="N10" s="60">
        <f>VLOOKUP($A10,'Return Data'!$B$7:$R$2292,14,0)</f>
        <v>21.608799999999999</v>
      </c>
      <c r="O10" s="61">
        <f>RANK(N10,N$8:N$14,0)</f>
        <v>2</v>
      </c>
      <c r="P10" s="60">
        <f>VLOOKUP($A10,'Return Data'!$B$7:$R$2292,15,0)</f>
        <v>9.6114999999999995</v>
      </c>
      <c r="Q10" s="61">
        <f>RANK(P10,P$8:P$14,0)</f>
        <v>4</v>
      </c>
      <c r="R10" s="60">
        <f>VLOOKUP($A10,'Return Data'!$B$7:$R$2292,16,0)</f>
        <v>13.3049</v>
      </c>
      <c r="S10" s="62">
        <f t="shared" si="4"/>
        <v>6</v>
      </c>
    </row>
    <row r="11" spans="1:20" x14ac:dyDescent="0.3">
      <c r="A11" s="58" t="s">
        <v>729</v>
      </c>
      <c r="B11" s="59">
        <f>VLOOKUP($A11,'Return Data'!$B$7:$R$2292,3,0)</f>
        <v>44944</v>
      </c>
      <c r="C11" s="60">
        <f>VLOOKUP($A11,'Return Data'!$B$7:$R$2292,4,0)</f>
        <v>17.45</v>
      </c>
      <c r="D11" s="60">
        <f>VLOOKUP($A11,'Return Data'!$B$7:$R$2292,10,0)</f>
        <v>1.3357000000000001</v>
      </c>
      <c r="E11" s="61">
        <f t="shared" si="0"/>
        <v>7</v>
      </c>
      <c r="F11" s="60">
        <f>VLOOKUP($A11,'Return Data'!$B$7:$R$2292,11,0)</f>
        <v>9.6793999999999993</v>
      </c>
      <c r="G11" s="61">
        <f t="shared" si="1"/>
        <v>4</v>
      </c>
      <c r="H11" s="60">
        <f>VLOOKUP($A11,'Return Data'!$B$7:$R$2292,12,0)</f>
        <v>1.9276</v>
      </c>
      <c r="I11" s="61">
        <f t="shared" si="2"/>
        <v>6</v>
      </c>
      <c r="J11" s="60">
        <f>VLOOKUP($A11,'Return Data'!$B$7:$R$2292,13,0)</f>
        <v>-3.2705000000000002</v>
      </c>
      <c r="K11" s="61">
        <f t="shared" si="3"/>
        <v>6</v>
      </c>
      <c r="L11" s="60">
        <f>VLOOKUP($A11,'Return Data'!$B$7:$R$2292,17,0)</f>
        <v>12.859299999999999</v>
      </c>
      <c r="M11" s="61">
        <f>RANK(L11,L$8:L$14,0)</f>
        <v>6</v>
      </c>
      <c r="N11" s="60">
        <f>VLOOKUP($A11,'Return Data'!$B$7:$R$2292,14,0)</f>
        <v>15.7948</v>
      </c>
      <c r="O11" s="61">
        <f>RANK(N11,N$8:N$14,0)</f>
        <v>5</v>
      </c>
      <c r="P11" s="60"/>
      <c r="Q11" s="61"/>
      <c r="R11" s="60">
        <f>VLOOKUP($A11,'Return Data'!$B$7:$R$2292,16,0)</f>
        <v>14.6229</v>
      </c>
      <c r="S11" s="62">
        <f t="shared" si="4"/>
        <v>3</v>
      </c>
    </row>
    <row r="12" spans="1:20" x14ac:dyDescent="0.3">
      <c r="A12" s="58" t="s">
        <v>1854</v>
      </c>
      <c r="B12" s="59">
        <f>VLOOKUP($A12,'Return Data'!$B$7:$R$2292,3,0)</f>
        <v>44944</v>
      </c>
      <c r="C12" s="60">
        <f>VLOOKUP($A12,'Return Data'!$B$7:$R$2292,4,0)</f>
        <v>88.320499999999996</v>
      </c>
      <c r="D12" s="60">
        <f>VLOOKUP($A12,'Return Data'!$B$7:$R$2292,10,0)</f>
        <v>3.3100999999999998</v>
      </c>
      <c r="E12" s="61">
        <f t="shared" si="0"/>
        <v>5</v>
      </c>
      <c r="F12" s="60">
        <f>VLOOKUP($A12,'Return Data'!$B$7:$R$2292,11,0)</f>
        <v>9.1518999999999995</v>
      </c>
      <c r="G12" s="61">
        <f t="shared" si="1"/>
        <v>5</v>
      </c>
      <c r="H12" s="60">
        <f>VLOOKUP($A12,'Return Data'!$B$7:$R$2292,12,0)</f>
        <v>3.6347</v>
      </c>
      <c r="I12" s="61">
        <f t="shared" si="2"/>
        <v>5</v>
      </c>
      <c r="J12" s="60">
        <f>VLOOKUP($A12,'Return Data'!$B$7:$R$2292,13,0)</f>
        <v>-1.3971</v>
      </c>
      <c r="K12" s="61">
        <f t="shared" si="3"/>
        <v>5</v>
      </c>
      <c r="L12" s="60">
        <f>VLOOKUP($A12,'Return Data'!$B$7:$R$2292,17,0)</f>
        <v>14.882199999999999</v>
      </c>
      <c r="M12" s="61">
        <f>RANK(L12,L$8:L$14,0)</f>
        <v>4</v>
      </c>
      <c r="N12" s="60">
        <f>VLOOKUP($A12,'Return Data'!$B$7:$R$2292,14,0)</f>
        <v>16.272400000000001</v>
      </c>
      <c r="O12" s="61">
        <f>RANK(N12,N$8:N$14,0)</f>
        <v>4</v>
      </c>
      <c r="P12" s="60">
        <f>VLOOKUP($A12,'Return Data'!$B$7:$R$2292,15,0)</f>
        <v>9.9783000000000008</v>
      </c>
      <c r="Q12" s="61">
        <f>RANK(P12,P$8:P$14,0)</f>
        <v>3</v>
      </c>
      <c r="R12" s="60">
        <f>VLOOKUP($A12,'Return Data'!$B$7:$R$2292,16,0)</f>
        <v>12.6623</v>
      </c>
      <c r="S12" s="62">
        <f t="shared" si="4"/>
        <v>7</v>
      </c>
    </row>
    <row r="13" spans="1:20" x14ac:dyDescent="0.3">
      <c r="A13" s="58" t="s">
        <v>730</v>
      </c>
      <c r="B13" s="59">
        <f>VLOOKUP($A13,'Return Data'!$B$7:$R$2292,3,0)</f>
        <v>44944</v>
      </c>
      <c r="C13" s="60">
        <f>VLOOKUP($A13,'Return Data'!$B$7:$R$2292,4,0)</f>
        <v>87.7607</v>
      </c>
      <c r="D13" s="60">
        <f>VLOOKUP($A13,'Return Data'!$B$7:$R$2292,10,0)</f>
        <v>5.8986000000000001</v>
      </c>
      <c r="E13" s="61">
        <f t="shared" si="0"/>
        <v>2</v>
      </c>
      <c r="F13" s="60">
        <f>VLOOKUP($A13,'Return Data'!$B$7:$R$2292,11,0)</f>
        <v>7.0167999999999999</v>
      </c>
      <c r="G13" s="61">
        <f t="shared" si="1"/>
        <v>7</v>
      </c>
      <c r="H13" s="60">
        <f>VLOOKUP($A13,'Return Data'!$B$7:$R$2292,12,0)</f>
        <v>3.6492</v>
      </c>
      <c r="I13" s="61">
        <f t="shared" si="2"/>
        <v>4</v>
      </c>
      <c r="J13" s="60">
        <f>VLOOKUP($A13,'Return Data'!$B$7:$R$2292,13,0)</f>
        <v>4.2954999999999997</v>
      </c>
      <c r="K13" s="61">
        <f t="shared" si="3"/>
        <v>4</v>
      </c>
      <c r="L13" s="60">
        <f>VLOOKUP($A13,'Return Data'!$B$7:$R$2292,17,0)</f>
        <v>22.234200000000001</v>
      </c>
      <c r="M13" s="61">
        <f>RANK(L13,L$8:L$14,0)</f>
        <v>2</v>
      </c>
      <c r="N13" s="60">
        <f>VLOOKUP($A13,'Return Data'!$B$7:$R$2292,14,0)</f>
        <v>22.262599999999999</v>
      </c>
      <c r="O13" s="61">
        <f>RANK(N13,N$8:N$14,0)</f>
        <v>1</v>
      </c>
      <c r="P13" s="60">
        <f>VLOOKUP($A13,'Return Data'!$B$7:$R$2292,15,0)</f>
        <v>12.1952</v>
      </c>
      <c r="Q13" s="61">
        <f>RANK(P13,P$8:P$14,0)</f>
        <v>1</v>
      </c>
      <c r="R13" s="60">
        <f>VLOOKUP($A13,'Return Data'!$B$7:$R$2292,16,0)</f>
        <v>13.9057</v>
      </c>
      <c r="S13" s="62">
        <f t="shared" si="4"/>
        <v>5</v>
      </c>
    </row>
    <row r="14" spans="1:20" x14ac:dyDescent="0.3">
      <c r="A14" s="58" t="s">
        <v>733</v>
      </c>
      <c r="B14" s="59">
        <f>VLOOKUP($A14,'Return Data'!$B$7:$R$2292,3,0)</f>
        <v>44944</v>
      </c>
      <c r="C14" s="60">
        <f>VLOOKUP($A14,'Return Data'!$B$7:$R$2292,4,0)</f>
        <v>104.5279</v>
      </c>
      <c r="D14" s="60">
        <f>VLOOKUP($A14,'Return Data'!$B$7:$R$2292,10,0)</f>
        <v>3.2692999999999999</v>
      </c>
      <c r="E14" s="61">
        <f t="shared" si="0"/>
        <v>6</v>
      </c>
      <c r="F14" s="60">
        <f>VLOOKUP($A14,'Return Data'!$B$7:$R$2292,11,0)</f>
        <v>7.8277999999999999</v>
      </c>
      <c r="G14" s="61">
        <f t="shared" si="1"/>
        <v>6</v>
      </c>
      <c r="H14" s="60">
        <f>VLOOKUP($A14,'Return Data'!$B$7:$R$2292,12,0)</f>
        <v>-1.1592</v>
      </c>
      <c r="I14" s="61">
        <f t="shared" si="2"/>
        <v>7</v>
      </c>
      <c r="J14" s="60">
        <f>VLOOKUP($A14,'Return Data'!$B$7:$R$2292,13,0)</f>
        <v>-4.6538000000000004</v>
      </c>
      <c r="K14" s="61">
        <f t="shared" si="3"/>
        <v>7</v>
      </c>
      <c r="L14" s="60">
        <f>VLOOKUP($A14,'Return Data'!$B$7:$R$2292,17,0)</f>
        <v>13.876099999999999</v>
      </c>
      <c r="M14" s="61">
        <f>RANK(L14,L$8:L$14,0)</f>
        <v>5</v>
      </c>
      <c r="N14" s="60">
        <f>VLOOKUP($A14,'Return Data'!$B$7:$R$2292,14,0)</f>
        <v>15.6935</v>
      </c>
      <c r="O14" s="61">
        <f>RANK(N14,N$8:N$14,0)</f>
        <v>6</v>
      </c>
      <c r="P14" s="60">
        <f>VLOOKUP($A14,'Return Data'!$B$7:$R$2292,15,0)</f>
        <v>10.1076</v>
      </c>
      <c r="Q14" s="61">
        <f>RANK(P14,P$8:P$14,0)</f>
        <v>2</v>
      </c>
      <c r="R14" s="60">
        <f>VLOOKUP($A14,'Return Data'!$B$7:$R$2292,16,0)</f>
        <v>14.1585</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4.3015571428571429</v>
      </c>
      <c r="E16" s="69"/>
      <c r="F16" s="70">
        <f>AVERAGE(F8:F14)</f>
        <v>11.319985714285712</v>
      </c>
      <c r="G16" s="69"/>
      <c r="H16" s="70">
        <f>AVERAGE(H8:H14)</f>
        <v>4.4014142857142859</v>
      </c>
      <c r="I16" s="69"/>
      <c r="J16" s="70">
        <f>AVERAGE(J8:J14)</f>
        <v>1.8707999999999996</v>
      </c>
      <c r="K16" s="69"/>
      <c r="L16" s="70">
        <f>AVERAGE(L8:L14)</f>
        <v>18.506933333333333</v>
      </c>
      <c r="M16" s="69"/>
      <c r="N16" s="70">
        <f>AVERAGE(N8:N14)</f>
        <v>18.228166666666667</v>
      </c>
      <c r="O16" s="69"/>
      <c r="P16" s="70">
        <f>AVERAGE(P8:P14)</f>
        <v>10.053679999999998</v>
      </c>
      <c r="Q16" s="69"/>
      <c r="R16" s="70">
        <f>AVERAGE(R8:R14)</f>
        <v>15.746385714285717</v>
      </c>
      <c r="S16" s="71"/>
    </row>
    <row r="17" spans="1:19" x14ac:dyDescent="0.3">
      <c r="A17" s="68" t="s">
        <v>28</v>
      </c>
      <c r="B17" s="69"/>
      <c r="C17" s="69"/>
      <c r="D17" s="70">
        <f>MIN(D8:D14)</f>
        <v>1.3357000000000001</v>
      </c>
      <c r="E17" s="69"/>
      <c r="F17" s="70">
        <f>MIN(F8:F14)</f>
        <v>7.0167999999999999</v>
      </c>
      <c r="G17" s="69"/>
      <c r="H17" s="70">
        <f>MIN(H8:H14)</f>
        <v>-1.1592</v>
      </c>
      <c r="I17" s="69"/>
      <c r="J17" s="70">
        <f>MIN(J8:J14)</f>
        <v>-4.6538000000000004</v>
      </c>
      <c r="K17" s="69"/>
      <c r="L17" s="70">
        <f>MIN(L8:L14)</f>
        <v>12.859299999999999</v>
      </c>
      <c r="M17" s="69"/>
      <c r="N17" s="70">
        <f>MIN(N8:N14)</f>
        <v>15.6935</v>
      </c>
      <c r="O17" s="69"/>
      <c r="P17" s="70">
        <f>MIN(P8:P14)</f>
        <v>8.3757999999999999</v>
      </c>
      <c r="Q17" s="69"/>
      <c r="R17" s="70">
        <f>MIN(R8:R14)</f>
        <v>12.6623</v>
      </c>
      <c r="S17" s="71"/>
    </row>
    <row r="18" spans="1:19" ht="15" thickBot="1" x14ac:dyDescent="0.35">
      <c r="A18" s="72" t="s">
        <v>29</v>
      </c>
      <c r="B18" s="73"/>
      <c r="C18" s="73"/>
      <c r="D18" s="74">
        <f>MAX(D8:D14)</f>
        <v>7.2868000000000004</v>
      </c>
      <c r="E18" s="73"/>
      <c r="F18" s="74">
        <f>MAX(F8:F14)</f>
        <v>17.689699999999998</v>
      </c>
      <c r="G18" s="73"/>
      <c r="H18" s="74">
        <f>MAX(H8:H14)</f>
        <v>8.2060999999999993</v>
      </c>
      <c r="I18" s="73"/>
      <c r="J18" s="74">
        <f>MAX(J8:J14)</f>
        <v>6.6238999999999999</v>
      </c>
      <c r="K18" s="73"/>
      <c r="L18" s="74">
        <f>MAX(L8:L14)</f>
        <v>26.380099999999999</v>
      </c>
      <c r="M18" s="73"/>
      <c r="N18" s="74">
        <f>MAX(N8:N14)</f>
        <v>22.262599999999999</v>
      </c>
      <c r="O18" s="73"/>
      <c r="P18" s="74">
        <f>MAX(P8:P14)</f>
        <v>12.1952</v>
      </c>
      <c r="Q18" s="73"/>
      <c r="R18" s="74">
        <f>MAX(R8:R14)</f>
        <v>23.438400000000001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44944</v>
      </c>
      <c r="C8" s="60">
        <f>VLOOKUP($A8,'Return Data'!$B$7:$R$2292,4,0)</f>
        <v>102.5163</v>
      </c>
      <c r="D8" s="60">
        <f>VLOOKUP($A8,'Return Data'!$B$7:$R$2292,10,0)</f>
        <v>2.9256000000000002</v>
      </c>
      <c r="E8" s="61">
        <f t="shared" ref="E8:E28" si="0">RANK(D8,D$8:D$28,0)</f>
        <v>7</v>
      </c>
      <c r="F8" s="60">
        <f>VLOOKUP($A8,'Return Data'!$B$7:$R$2292,11,0)</f>
        <v>9.7416</v>
      </c>
      <c r="G8" s="61">
        <f t="shared" ref="G8:G28" si="1">RANK(F8,F$8:F$28,0)</f>
        <v>10</v>
      </c>
      <c r="H8" s="60">
        <f>VLOOKUP($A8,'Return Data'!$B$7:$R$2292,12,0)</f>
        <v>4.9683000000000002</v>
      </c>
      <c r="I8" s="61">
        <f t="shared" ref="I8:I28" si="2">RANK(H8,H$8:H$28,0)</f>
        <v>9</v>
      </c>
      <c r="J8" s="60">
        <f>VLOOKUP($A8,'Return Data'!$B$7:$R$2292,13,0)</f>
        <v>-1.1059000000000001</v>
      </c>
      <c r="K8" s="61">
        <f t="shared" ref="K8:K28" si="3">RANK(J8,J$8:J$28,0)</f>
        <v>10</v>
      </c>
      <c r="L8" s="60">
        <f>VLOOKUP($A8,'Return Data'!$B$7:$R$2292,17,0)</f>
        <v>13.056900000000001</v>
      </c>
      <c r="M8" s="61">
        <f>RANK(L8,L$8:L$28,0)</f>
        <v>14</v>
      </c>
      <c r="N8" s="60">
        <f>VLOOKUP($A8,'Return Data'!$B$7:$R$2292,14,0)</f>
        <v>14.0505</v>
      </c>
      <c r="O8" s="61">
        <f t="shared" ref="O8:O17" si="4">RANK(N8,N$8:N$28,0)</f>
        <v>12</v>
      </c>
      <c r="P8" s="60">
        <f>VLOOKUP($A8,'Return Data'!$B$7:$R$2292,15,0)</f>
        <v>10.4396</v>
      </c>
      <c r="Q8" s="61">
        <f t="shared" ref="Q8:Q17" si="5">RANK(P8,P$8:P$28,0)</f>
        <v>7</v>
      </c>
      <c r="R8" s="60">
        <f>VLOOKUP($A8,'Return Data'!$B$7:$R$2292,16,0)</f>
        <v>14.5242</v>
      </c>
      <c r="S8" s="62">
        <f>RANK(R8,R$8:R$28,0)</f>
        <v>11</v>
      </c>
    </row>
    <row r="9" spans="1:20" x14ac:dyDescent="0.3">
      <c r="A9" s="58" t="s">
        <v>776</v>
      </c>
      <c r="B9" s="59">
        <f>VLOOKUP($A9,'Return Data'!$B$7:$R$2292,3,0)</f>
        <v>44944</v>
      </c>
      <c r="C9" s="60">
        <f>VLOOKUP($A9,'Return Data'!$B$7:$R$2292,4,0)</f>
        <v>43.02</v>
      </c>
      <c r="D9" s="60">
        <f>VLOOKUP($A9,'Return Data'!$B$7:$R$2292,10,0)</f>
        <v>-5.6786000000000003</v>
      </c>
      <c r="E9" s="61">
        <f t="shared" si="0"/>
        <v>21</v>
      </c>
      <c r="F9" s="60">
        <f>VLOOKUP($A9,'Return Data'!$B$7:$R$2292,11,0)</f>
        <v>-0.6925</v>
      </c>
      <c r="G9" s="61">
        <f t="shared" si="1"/>
        <v>21</v>
      </c>
      <c r="H9" s="60">
        <f>VLOOKUP($A9,'Return Data'!$B$7:$R$2292,12,0)</f>
        <v>-9.7166999999999994</v>
      </c>
      <c r="I9" s="61">
        <f t="shared" si="2"/>
        <v>21</v>
      </c>
      <c r="J9" s="60">
        <f>VLOOKUP($A9,'Return Data'!$B$7:$R$2292,13,0)</f>
        <v>-18.1663</v>
      </c>
      <c r="K9" s="61">
        <f t="shared" si="3"/>
        <v>21</v>
      </c>
      <c r="L9" s="60">
        <f>VLOOKUP($A9,'Return Data'!$B$7:$R$2292,17,0)</f>
        <v>2.8106</v>
      </c>
      <c r="M9" s="61">
        <f t="shared" ref="M9:M28" si="6">RANK(L9,L$8:L$28,0)</f>
        <v>20</v>
      </c>
      <c r="N9" s="60">
        <f>VLOOKUP($A9,'Return Data'!$B$7:$R$2292,14,0)</f>
        <v>7.7342000000000004</v>
      </c>
      <c r="O9" s="61">
        <f t="shared" si="4"/>
        <v>19</v>
      </c>
      <c r="P9" s="60">
        <f>VLOOKUP($A9,'Return Data'!$B$7:$R$2292,15,0)</f>
        <v>8.4953000000000003</v>
      </c>
      <c r="Q9" s="61">
        <f t="shared" si="5"/>
        <v>12</v>
      </c>
      <c r="R9" s="60">
        <f>VLOOKUP($A9,'Return Data'!$B$7:$R$2292,16,0)</f>
        <v>13.868499999999999</v>
      </c>
      <c r="S9" s="62">
        <f t="shared" ref="S9:S28" si="7">RANK(R9,R$8:R$28,0)</f>
        <v>15</v>
      </c>
    </row>
    <row r="10" spans="1:20" x14ac:dyDescent="0.3">
      <c r="A10" s="58" t="s">
        <v>1917</v>
      </c>
      <c r="B10" s="59">
        <f>VLOOKUP($A10,'Return Data'!$B$7:$R$2292,3,0)</f>
        <v>44944</v>
      </c>
      <c r="C10" s="60">
        <f>VLOOKUP($A10,'Return Data'!$B$7:$R$2292,4,0)</f>
        <v>15.953200000000001</v>
      </c>
      <c r="D10" s="60">
        <f>VLOOKUP($A10,'Return Data'!$B$7:$R$2292,10,0)</f>
        <v>0.1431</v>
      </c>
      <c r="E10" s="61">
        <f t="shared" si="0"/>
        <v>14</v>
      </c>
      <c r="F10" s="60">
        <f>VLOOKUP($A10,'Return Data'!$B$7:$R$2292,11,0)</f>
        <v>7.4572000000000003</v>
      </c>
      <c r="G10" s="61">
        <f t="shared" si="1"/>
        <v>14</v>
      </c>
      <c r="H10" s="60">
        <f>VLOOKUP($A10,'Return Data'!$B$7:$R$2292,12,0)</f>
        <v>2.4598</v>
      </c>
      <c r="I10" s="61">
        <f t="shared" si="2"/>
        <v>14</v>
      </c>
      <c r="J10" s="60">
        <f>VLOOKUP($A10,'Return Data'!$B$7:$R$2292,13,0)</f>
        <v>-0.70209999999999995</v>
      </c>
      <c r="K10" s="61">
        <f t="shared" si="3"/>
        <v>9</v>
      </c>
      <c r="L10" s="60">
        <f>VLOOKUP($A10,'Return Data'!$B$7:$R$2292,17,0)</f>
        <v>12.6386</v>
      </c>
      <c r="M10" s="61">
        <f t="shared" si="6"/>
        <v>15</v>
      </c>
      <c r="N10" s="60">
        <f>VLOOKUP($A10,'Return Data'!$B$7:$R$2292,14,0)</f>
        <v>13.6226</v>
      </c>
      <c r="O10" s="61">
        <f t="shared" si="4"/>
        <v>14</v>
      </c>
      <c r="P10" s="60">
        <f>VLOOKUP($A10,'Return Data'!$B$7:$R$2292,15,0)</f>
        <v>8.9707000000000008</v>
      </c>
      <c r="Q10" s="61">
        <f t="shared" si="5"/>
        <v>11</v>
      </c>
      <c r="R10" s="60">
        <f>VLOOKUP($A10,'Return Data'!$B$7:$R$2292,16,0)</f>
        <v>9.2352000000000007</v>
      </c>
      <c r="S10" s="62">
        <f t="shared" si="7"/>
        <v>20</v>
      </c>
    </row>
    <row r="11" spans="1:20" x14ac:dyDescent="0.3">
      <c r="A11" s="58" t="s">
        <v>778</v>
      </c>
      <c r="B11" s="59">
        <f>VLOOKUP($A11,'Return Data'!$B$7:$R$2292,3,0)</f>
        <v>44944</v>
      </c>
      <c r="C11" s="60">
        <f>VLOOKUP($A11,'Return Data'!$B$7:$R$2292,4,0)</f>
        <v>35.433999999999997</v>
      </c>
      <c r="D11" s="60">
        <f>VLOOKUP($A11,'Return Data'!$B$7:$R$2292,10,0)</f>
        <v>-3.0003000000000002</v>
      </c>
      <c r="E11" s="61">
        <f t="shared" si="0"/>
        <v>20</v>
      </c>
      <c r="F11" s="60">
        <f>VLOOKUP($A11,'Return Data'!$B$7:$R$2292,11,0)</f>
        <v>5.4301000000000004</v>
      </c>
      <c r="G11" s="61">
        <f t="shared" si="1"/>
        <v>17</v>
      </c>
      <c r="H11" s="60">
        <f>VLOOKUP($A11,'Return Data'!$B$7:$R$2292,12,0)</f>
        <v>0.67910000000000004</v>
      </c>
      <c r="I11" s="61">
        <f t="shared" si="2"/>
        <v>16</v>
      </c>
      <c r="J11" s="60">
        <f>VLOOKUP($A11,'Return Data'!$B$7:$R$2292,13,0)</f>
        <v>-6.9753999999999996</v>
      </c>
      <c r="K11" s="61">
        <f t="shared" si="3"/>
        <v>17</v>
      </c>
      <c r="L11" s="60">
        <f>VLOOKUP($A11,'Return Data'!$B$7:$R$2292,17,0)</f>
        <v>7.4618000000000002</v>
      </c>
      <c r="M11" s="61">
        <f t="shared" si="6"/>
        <v>19</v>
      </c>
      <c r="N11" s="60">
        <f>VLOOKUP($A11,'Return Data'!$B$7:$R$2292,14,0)</f>
        <v>8.5679999999999996</v>
      </c>
      <c r="O11" s="61">
        <f t="shared" si="4"/>
        <v>18</v>
      </c>
      <c r="P11" s="60">
        <f>VLOOKUP($A11,'Return Data'!$B$7:$R$2292,15,0)</f>
        <v>7.9541000000000004</v>
      </c>
      <c r="Q11" s="61">
        <f t="shared" si="5"/>
        <v>14</v>
      </c>
      <c r="R11" s="60">
        <f>VLOOKUP($A11,'Return Data'!$B$7:$R$2292,16,0)</f>
        <v>12.268000000000001</v>
      </c>
      <c r="S11" s="62">
        <f t="shared" si="7"/>
        <v>17</v>
      </c>
    </row>
    <row r="12" spans="1:20" x14ac:dyDescent="0.3">
      <c r="A12" s="58" t="s">
        <v>781</v>
      </c>
      <c r="B12" s="59">
        <f>VLOOKUP($A12,'Return Data'!$B$7:$R$2292,3,0)</f>
        <v>44944</v>
      </c>
      <c r="C12" s="60">
        <f>VLOOKUP($A12,'Return Data'!$B$7:$R$2292,4,0)</f>
        <v>79.131399999999999</v>
      </c>
      <c r="D12" s="60">
        <f>VLOOKUP($A12,'Return Data'!$B$7:$R$2292,10,0)</f>
        <v>4.0221</v>
      </c>
      <c r="E12" s="61">
        <f t="shared" si="0"/>
        <v>4</v>
      </c>
      <c r="F12" s="60">
        <f>VLOOKUP($A12,'Return Data'!$B$7:$R$2292,11,0)</f>
        <v>13.9655</v>
      </c>
      <c r="G12" s="61">
        <f t="shared" si="1"/>
        <v>3</v>
      </c>
      <c r="H12" s="60">
        <f>VLOOKUP($A12,'Return Data'!$B$7:$R$2292,12,0)</f>
        <v>10.9602</v>
      </c>
      <c r="I12" s="61">
        <f t="shared" si="2"/>
        <v>2</v>
      </c>
      <c r="J12" s="60">
        <f>VLOOKUP($A12,'Return Data'!$B$7:$R$2292,13,0)</f>
        <v>5.7450000000000001</v>
      </c>
      <c r="K12" s="61">
        <f t="shared" si="3"/>
        <v>3</v>
      </c>
      <c r="L12" s="60">
        <f>VLOOKUP($A12,'Return Data'!$B$7:$R$2292,17,0)</f>
        <v>22.0732</v>
      </c>
      <c r="M12" s="61">
        <f t="shared" si="6"/>
        <v>3</v>
      </c>
      <c r="N12" s="60">
        <f>VLOOKUP($A12,'Return Data'!$B$7:$R$2292,14,0)</f>
        <v>19.782</v>
      </c>
      <c r="O12" s="61">
        <f t="shared" si="4"/>
        <v>4</v>
      </c>
      <c r="P12" s="60">
        <f>VLOOKUP($A12,'Return Data'!$B$7:$R$2292,15,0)</f>
        <v>12.333399999999999</v>
      </c>
      <c r="Q12" s="61">
        <f t="shared" si="5"/>
        <v>5</v>
      </c>
      <c r="R12" s="60">
        <f>VLOOKUP($A12,'Return Data'!$B$7:$R$2292,16,0)</f>
        <v>18.295000000000002</v>
      </c>
      <c r="S12" s="62">
        <f t="shared" si="7"/>
        <v>3</v>
      </c>
    </row>
    <row r="13" spans="1:20" x14ac:dyDescent="0.3">
      <c r="A13" s="58" t="s">
        <v>783</v>
      </c>
      <c r="B13" s="59">
        <f>VLOOKUP($A13,'Return Data'!$B$7:$R$2292,3,0)</f>
        <v>44944</v>
      </c>
      <c r="C13" s="60">
        <f>VLOOKUP($A13,'Return Data'!$B$7:$R$2292,4,0)</f>
        <v>147.476</v>
      </c>
      <c r="D13" s="60">
        <f>VLOOKUP($A13,'Return Data'!$B$7:$R$2292,10,0)</f>
        <v>4.7065000000000001</v>
      </c>
      <c r="E13" s="61">
        <f t="shared" si="0"/>
        <v>1</v>
      </c>
      <c r="F13" s="60">
        <f>VLOOKUP($A13,'Return Data'!$B$7:$R$2292,11,0)</f>
        <v>16.3262</v>
      </c>
      <c r="G13" s="61">
        <f t="shared" si="1"/>
        <v>1</v>
      </c>
      <c r="H13" s="60">
        <f>VLOOKUP($A13,'Return Data'!$B$7:$R$2292,12,0)</f>
        <v>13.0457</v>
      </c>
      <c r="I13" s="61">
        <f t="shared" si="2"/>
        <v>1</v>
      </c>
      <c r="J13" s="60">
        <f>VLOOKUP($A13,'Return Data'!$B$7:$R$2292,13,0)</f>
        <v>15.5352</v>
      </c>
      <c r="K13" s="61">
        <f t="shared" si="3"/>
        <v>1</v>
      </c>
      <c r="L13" s="60">
        <f>VLOOKUP($A13,'Return Data'!$B$7:$R$2292,17,0)</f>
        <v>28.445399999999999</v>
      </c>
      <c r="M13" s="61">
        <f t="shared" si="6"/>
        <v>1</v>
      </c>
      <c r="N13" s="60">
        <f>VLOOKUP($A13,'Return Data'!$B$7:$R$2292,14,0)</f>
        <v>20.581</v>
      </c>
      <c r="O13" s="61">
        <f t="shared" si="4"/>
        <v>3</v>
      </c>
      <c r="P13" s="60">
        <f>VLOOKUP($A13,'Return Data'!$B$7:$R$2292,15,0)</f>
        <v>10.2744</v>
      </c>
      <c r="Q13" s="61">
        <f t="shared" si="5"/>
        <v>8</v>
      </c>
      <c r="R13" s="60">
        <f>VLOOKUP($A13,'Return Data'!$B$7:$R$2292,16,0)</f>
        <v>13.918799999999999</v>
      </c>
      <c r="S13" s="62">
        <f t="shared" si="7"/>
        <v>14</v>
      </c>
    </row>
    <row r="14" spans="1:20" x14ac:dyDescent="0.3">
      <c r="A14" s="58" t="s">
        <v>785</v>
      </c>
      <c r="B14" s="59">
        <f>VLOOKUP($A14,'Return Data'!$B$7:$R$2292,3,0)</f>
        <v>44944</v>
      </c>
      <c r="C14" s="60">
        <f>VLOOKUP($A14,'Return Data'!$B$7:$R$2292,4,0)</f>
        <v>58.38</v>
      </c>
      <c r="D14" s="60">
        <f>VLOOKUP($A14,'Return Data'!$B$7:$R$2292,10,0)</f>
        <v>4.3059000000000003</v>
      </c>
      <c r="E14" s="61">
        <f t="shared" si="0"/>
        <v>3</v>
      </c>
      <c r="F14" s="60">
        <f>VLOOKUP($A14,'Return Data'!$B$7:$R$2292,11,0)</f>
        <v>12.398899999999999</v>
      </c>
      <c r="G14" s="61">
        <f t="shared" si="1"/>
        <v>6</v>
      </c>
      <c r="H14" s="60">
        <f>VLOOKUP($A14,'Return Data'!$B$7:$R$2292,12,0)</f>
        <v>9.4899000000000004</v>
      </c>
      <c r="I14" s="61">
        <f t="shared" si="2"/>
        <v>3</v>
      </c>
      <c r="J14" s="60">
        <f>VLOOKUP($A14,'Return Data'!$B$7:$R$2292,13,0)</f>
        <v>4.5674000000000001</v>
      </c>
      <c r="K14" s="61">
        <f t="shared" si="3"/>
        <v>4</v>
      </c>
      <c r="L14" s="60">
        <f>VLOOKUP($A14,'Return Data'!$B$7:$R$2292,17,0)</f>
        <v>18.965199999999999</v>
      </c>
      <c r="M14" s="61">
        <f t="shared" si="6"/>
        <v>5</v>
      </c>
      <c r="N14" s="60">
        <f>VLOOKUP($A14,'Return Data'!$B$7:$R$2292,14,0)</f>
        <v>21.9435</v>
      </c>
      <c r="O14" s="61">
        <f t="shared" si="4"/>
        <v>2</v>
      </c>
      <c r="P14" s="60">
        <f>VLOOKUP($A14,'Return Data'!$B$7:$R$2292,15,0)</f>
        <v>13.1257</v>
      </c>
      <c r="Q14" s="61">
        <f t="shared" si="5"/>
        <v>3</v>
      </c>
      <c r="R14" s="60">
        <f>VLOOKUP($A14,'Return Data'!$B$7:$R$2292,16,0)</f>
        <v>14.2461</v>
      </c>
      <c r="S14" s="62">
        <f t="shared" si="7"/>
        <v>12</v>
      </c>
    </row>
    <row r="15" spans="1:20" x14ac:dyDescent="0.3">
      <c r="A15" s="58" t="s">
        <v>786</v>
      </c>
      <c r="B15" s="59">
        <f>VLOOKUP($A15,'Return Data'!$B$7:$R$2292,3,0)</f>
        <v>44944</v>
      </c>
      <c r="C15" s="60">
        <f>VLOOKUP($A15,'Return Data'!$B$7:$R$2292,4,0)</f>
        <v>16.66</v>
      </c>
      <c r="D15" s="60">
        <f>VLOOKUP($A15,'Return Data'!$B$7:$R$2292,10,0)</f>
        <v>2.2086000000000001</v>
      </c>
      <c r="E15" s="61">
        <f t="shared" si="0"/>
        <v>8</v>
      </c>
      <c r="F15" s="60">
        <f>VLOOKUP($A15,'Return Data'!$B$7:$R$2292,11,0)</f>
        <v>10.0396</v>
      </c>
      <c r="G15" s="61">
        <f t="shared" si="1"/>
        <v>9</v>
      </c>
      <c r="H15" s="60">
        <f>VLOOKUP($A15,'Return Data'!$B$7:$R$2292,12,0)</f>
        <v>4.9118000000000004</v>
      </c>
      <c r="I15" s="61">
        <f t="shared" si="2"/>
        <v>10</v>
      </c>
      <c r="J15" s="60">
        <f>VLOOKUP($A15,'Return Data'!$B$7:$R$2292,13,0)</f>
        <v>-1.9422999999999999</v>
      </c>
      <c r="K15" s="61">
        <f t="shared" si="3"/>
        <v>12</v>
      </c>
      <c r="L15" s="60">
        <f>VLOOKUP($A15,'Return Data'!$B$7:$R$2292,17,0)</f>
        <v>13.863899999999999</v>
      </c>
      <c r="M15" s="61">
        <f t="shared" si="6"/>
        <v>12</v>
      </c>
      <c r="N15" s="60">
        <f>VLOOKUP($A15,'Return Data'!$B$7:$R$2292,14,0)</f>
        <v>15.0905</v>
      </c>
      <c r="O15" s="61">
        <f t="shared" si="4"/>
        <v>11</v>
      </c>
      <c r="P15" s="60"/>
      <c r="Q15" s="61"/>
      <c r="R15" s="60">
        <f>VLOOKUP($A15,'Return Data'!$B$7:$R$2292,16,0)</f>
        <v>10.3712</v>
      </c>
      <c r="S15" s="62">
        <f t="shared" si="7"/>
        <v>19</v>
      </c>
    </row>
    <row r="16" spans="1:20" x14ac:dyDescent="0.3">
      <c r="A16" s="58" t="s">
        <v>788</v>
      </c>
      <c r="B16" s="59">
        <f>VLOOKUP($A16,'Return Data'!$B$7:$R$2292,3,0)</f>
        <v>44944</v>
      </c>
      <c r="C16" s="60">
        <f>VLOOKUP($A16,'Return Data'!$B$7:$R$2292,4,0)</f>
        <v>58.837000000000003</v>
      </c>
      <c r="D16" s="60">
        <f>VLOOKUP($A16,'Return Data'!$B$7:$R$2292,10,0)</f>
        <v>-2.3159999999999998</v>
      </c>
      <c r="E16" s="61">
        <f t="shared" si="0"/>
        <v>18</v>
      </c>
      <c r="F16" s="60">
        <f>VLOOKUP($A16,'Return Data'!$B$7:$R$2292,11,0)</f>
        <v>4.1731999999999996</v>
      </c>
      <c r="G16" s="61">
        <f t="shared" si="1"/>
        <v>19</v>
      </c>
      <c r="H16" s="60">
        <f>VLOOKUP($A16,'Return Data'!$B$7:$R$2292,12,0)</f>
        <v>-1.4291</v>
      </c>
      <c r="I16" s="61">
        <f t="shared" si="2"/>
        <v>19</v>
      </c>
      <c r="J16" s="60">
        <f>VLOOKUP($A16,'Return Data'!$B$7:$R$2292,13,0)</f>
        <v>-8.1532999999999998</v>
      </c>
      <c r="K16" s="61">
        <f t="shared" si="3"/>
        <v>18</v>
      </c>
      <c r="L16" s="60">
        <f>VLOOKUP($A16,'Return Data'!$B$7:$R$2292,17,0)</f>
        <v>7.6413000000000002</v>
      </c>
      <c r="M16" s="61">
        <f t="shared" si="6"/>
        <v>18</v>
      </c>
      <c r="N16" s="60">
        <f>VLOOKUP($A16,'Return Data'!$B$7:$R$2292,14,0)</f>
        <v>10.7661</v>
      </c>
      <c r="O16" s="61">
        <f t="shared" si="4"/>
        <v>16</v>
      </c>
      <c r="P16" s="60">
        <f>VLOOKUP($A16,'Return Data'!$B$7:$R$2292,15,0)</f>
        <v>6.3387000000000002</v>
      </c>
      <c r="Q16" s="61">
        <f t="shared" si="5"/>
        <v>15</v>
      </c>
      <c r="R16" s="60">
        <f>VLOOKUP($A16,'Return Data'!$B$7:$R$2292,16,0)</f>
        <v>11.342499999999999</v>
      </c>
      <c r="S16" s="62">
        <f t="shared" si="7"/>
        <v>18</v>
      </c>
    </row>
    <row r="17" spans="1:19" x14ac:dyDescent="0.3">
      <c r="A17" s="58" t="s">
        <v>790</v>
      </c>
      <c r="B17" s="59">
        <f>VLOOKUP($A17,'Return Data'!$B$7:$R$2292,3,0)</f>
        <v>44944</v>
      </c>
      <c r="C17" s="60">
        <f>VLOOKUP($A17,'Return Data'!$B$7:$R$2292,4,0)</f>
        <v>33.798699999999997</v>
      </c>
      <c r="D17" s="60">
        <f>VLOOKUP($A17,'Return Data'!$B$7:$R$2292,10,0)</f>
        <v>2.2035</v>
      </c>
      <c r="E17" s="61">
        <f t="shared" si="0"/>
        <v>9</v>
      </c>
      <c r="F17" s="60">
        <f>VLOOKUP($A17,'Return Data'!$B$7:$R$2292,11,0)</f>
        <v>12.439299999999999</v>
      </c>
      <c r="G17" s="61">
        <f t="shared" si="1"/>
        <v>5</v>
      </c>
      <c r="H17" s="60">
        <f>VLOOKUP($A17,'Return Data'!$B$7:$R$2292,12,0)</f>
        <v>5.6272000000000002</v>
      </c>
      <c r="I17" s="61">
        <f t="shared" si="2"/>
        <v>8</v>
      </c>
      <c r="J17" s="60">
        <f>VLOOKUP($A17,'Return Data'!$B$7:$R$2292,13,0)</f>
        <v>-2.6002000000000001</v>
      </c>
      <c r="K17" s="61">
        <f t="shared" si="3"/>
        <v>15</v>
      </c>
      <c r="L17" s="60">
        <f>VLOOKUP($A17,'Return Data'!$B$7:$R$2292,17,0)</f>
        <v>16.4832</v>
      </c>
      <c r="M17" s="61">
        <f t="shared" si="6"/>
        <v>7</v>
      </c>
      <c r="N17" s="60">
        <f>VLOOKUP($A17,'Return Data'!$B$7:$R$2292,14,0)</f>
        <v>19.356400000000001</v>
      </c>
      <c r="O17" s="61">
        <f t="shared" si="4"/>
        <v>6</v>
      </c>
      <c r="P17" s="60">
        <f>VLOOKUP($A17,'Return Data'!$B$7:$R$2292,15,0)</f>
        <v>16.2073</v>
      </c>
      <c r="Q17" s="61">
        <f t="shared" si="5"/>
        <v>1</v>
      </c>
      <c r="R17" s="60">
        <f>VLOOKUP($A17,'Return Data'!$B$7:$R$2292,16,0)</f>
        <v>15.9596</v>
      </c>
      <c r="S17" s="62">
        <f t="shared" si="7"/>
        <v>8</v>
      </c>
    </row>
    <row r="18" spans="1:19" x14ac:dyDescent="0.3">
      <c r="A18" s="58" t="s">
        <v>1955</v>
      </c>
      <c r="B18" s="59">
        <f>VLOOKUP($A18,'Return Data'!$B$7:$R$2292,3,0)</f>
        <v>44944</v>
      </c>
      <c r="C18" s="60">
        <f>VLOOKUP($A18,'Return Data'!$B$7:$R$2292,4,0)</f>
        <v>13.8169</v>
      </c>
      <c r="D18" s="60">
        <f>VLOOKUP($A18,'Return Data'!$B$7:$R$2292,10,0)</f>
        <v>3.0059</v>
      </c>
      <c r="E18" s="61">
        <f t="shared" si="0"/>
        <v>6</v>
      </c>
      <c r="F18" s="60">
        <f>VLOOKUP($A18,'Return Data'!$B$7:$R$2292,11,0)</f>
        <v>10.7851</v>
      </c>
      <c r="G18" s="61">
        <f t="shared" si="1"/>
        <v>7</v>
      </c>
      <c r="H18" s="60">
        <f>VLOOKUP($A18,'Return Data'!$B$7:$R$2292,12,0)</f>
        <v>7.8930999999999996</v>
      </c>
      <c r="I18" s="61">
        <f t="shared" si="2"/>
        <v>4</v>
      </c>
      <c r="J18" s="60">
        <f>VLOOKUP($A18,'Return Data'!$B$7:$R$2292,13,0)</f>
        <v>0.45950000000000002</v>
      </c>
      <c r="K18" s="61">
        <f t="shared" si="3"/>
        <v>7</v>
      </c>
      <c r="L18" s="60">
        <f>VLOOKUP($A18,'Return Data'!$B$7:$R$2292,17,0)</f>
        <v>11.554500000000001</v>
      </c>
      <c r="M18" s="61">
        <f t="shared" si="6"/>
        <v>16</v>
      </c>
      <c r="N18" s="60">
        <f>VLOOKUP($A18,'Return Data'!$B$7:$R$2292,14,0)</f>
        <v>9.5855999999999995</v>
      </c>
      <c r="O18" s="61">
        <f t="shared" ref="O18" si="8">RANK(N18,N$8:N$28,0)</f>
        <v>17</v>
      </c>
      <c r="P18" s="60">
        <f>VLOOKUP($A18,'Return Data'!$B$7:$R$2292,15,0)</f>
        <v>7.9615999999999998</v>
      </c>
      <c r="Q18" s="61">
        <f t="shared" ref="Q18" si="9">RANK(P18,P$8:P$28,0)</f>
        <v>13</v>
      </c>
      <c r="R18" s="60">
        <f>VLOOKUP($A18,'Return Data'!$B$7:$R$2292,16,0)</f>
        <v>13.4514</v>
      </c>
      <c r="S18" s="62">
        <f t="shared" si="7"/>
        <v>16</v>
      </c>
    </row>
    <row r="19" spans="1:19" x14ac:dyDescent="0.3">
      <c r="A19" s="58" t="s">
        <v>792</v>
      </c>
      <c r="B19" s="59">
        <f>VLOOKUP($A19,'Return Data'!$B$7:$R$2292,3,0)</f>
        <v>44944</v>
      </c>
      <c r="C19" s="60">
        <f>VLOOKUP($A19,'Return Data'!$B$7:$R$2292,4,0)</f>
        <v>17.681000000000001</v>
      </c>
      <c r="D19" s="60">
        <f>VLOOKUP($A19,'Return Data'!$B$7:$R$2292,10,0)</f>
        <v>1.1961999999999999</v>
      </c>
      <c r="E19" s="61">
        <f t="shared" si="0"/>
        <v>12</v>
      </c>
      <c r="F19" s="60">
        <f>VLOOKUP($A19,'Return Data'!$B$7:$R$2292,11,0)</f>
        <v>10.059100000000001</v>
      </c>
      <c r="G19" s="61">
        <f t="shared" si="1"/>
        <v>8</v>
      </c>
      <c r="H19" s="60">
        <f>VLOOKUP($A19,'Return Data'!$B$7:$R$2292,12,0)</f>
        <v>3.9142000000000001</v>
      </c>
      <c r="I19" s="61">
        <f t="shared" si="2"/>
        <v>12</v>
      </c>
      <c r="J19" s="60">
        <f>VLOOKUP($A19,'Return Data'!$B$7:$R$2292,13,0)</f>
        <v>-2.1311</v>
      </c>
      <c r="K19" s="61">
        <f t="shared" si="3"/>
        <v>13</v>
      </c>
      <c r="L19" s="60">
        <f>VLOOKUP($A19,'Return Data'!$B$7:$R$2292,17,0)</f>
        <v>16.340800000000002</v>
      </c>
      <c r="M19" s="61">
        <f t="shared" si="6"/>
        <v>8</v>
      </c>
      <c r="N19" s="60">
        <f>VLOOKUP($A19,'Return Data'!$B$7:$R$2292,14,0)</f>
        <v>16.000900000000001</v>
      </c>
      <c r="O19" s="61">
        <f t="shared" ref="O19:O28" si="10">RANK(N19,N$8:N$28,0)</f>
        <v>10</v>
      </c>
      <c r="P19" s="60"/>
      <c r="Q19" s="61"/>
      <c r="R19" s="60">
        <f>VLOOKUP($A19,'Return Data'!$B$7:$R$2292,16,0)</f>
        <v>17.616399999999999</v>
      </c>
      <c r="S19" s="62">
        <f t="shared" si="7"/>
        <v>5</v>
      </c>
    </row>
    <row r="20" spans="1:19" x14ac:dyDescent="0.3">
      <c r="A20" s="58" t="s">
        <v>794</v>
      </c>
      <c r="B20" s="59">
        <f>VLOOKUP($A20,'Return Data'!$B$7:$R$2292,3,0)</f>
        <v>0</v>
      </c>
      <c r="C20" s="60">
        <f>VLOOKUP($A20,'Return Data'!$B$7:$R$2292,4,0)</f>
        <v>0</v>
      </c>
      <c r="D20" s="60">
        <f>VLOOKUP($A20,'Return Data'!$B$7:$R$2292,10,0)</f>
        <v>0</v>
      </c>
      <c r="E20" s="61">
        <f t="shared" si="0"/>
        <v>15</v>
      </c>
      <c r="F20" s="60">
        <f>VLOOKUP($A20,'Return Data'!$B$7:$R$2292,11,0)</f>
        <v>0</v>
      </c>
      <c r="G20" s="61">
        <f t="shared" si="1"/>
        <v>20</v>
      </c>
      <c r="H20" s="60">
        <f>VLOOKUP($A20,'Return Data'!$B$7:$R$2292,12,0)</f>
        <v>0</v>
      </c>
      <c r="I20" s="61">
        <f t="shared" si="2"/>
        <v>17</v>
      </c>
      <c r="J20" s="60">
        <f>VLOOKUP($A20,'Return Data'!$B$7:$R$2292,13,0)</f>
        <v>0</v>
      </c>
      <c r="K20" s="61">
        <f t="shared" si="3"/>
        <v>8</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44944</v>
      </c>
      <c r="C21" s="60">
        <f>VLOOKUP($A21,'Return Data'!$B$7:$R$2292,4,0)</f>
        <v>19.728999999999999</v>
      </c>
      <c r="D21" s="60">
        <f>VLOOKUP($A21,'Return Data'!$B$7:$R$2292,10,0)</f>
        <v>1.8796999999999999</v>
      </c>
      <c r="E21" s="61">
        <f t="shared" si="0"/>
        <v>10</v>
      </c>
      <c r="F21" s="60">
        <f>VLOOKUP($A21,'Return Data'!$B$7:$R$2292,11,0)</f>
        <v>5.5648</v>
      </c>
      <c r="G21" s="61">
        <f t="shared" si="1"/>
        <v>16</v>
      </c>
      <c r="H21" s="60">
        <f>VLOOKUP($A21,'Return Data'!$B$7:$R$2292,12,0)</f>
        <v>-0.87919999999999998</v>
      </c>
      <c r="I21" s="61">
        <f t="shared" si="2"/>
        <v>18</v>
      </c>
      <c r="J21" s="60">
        <f>VLOOKUP($A21,'Return Data'!$B$7:$R$2292,13,0)</f>
        <v>-8.2841000000000005</v>
      </c>
      <c r="K21" s="61">
        <f t="shared" si="3"/>
        <v>19</v>
      </c>
      <c r="L21" s="60">
        <f>VLOOKUP($A21,'Return Data'!$B$7:$R$2292,17,0)</f>
        <v>13.707599999999999</v>
      </c>
      <c r="M21" s="61">
        <f t="shared" si="6"/>
        <v>13</v>
      </c>
      <c r="N21" s="60">
        <f>VLOOKUP($A21,'Return Data'!$B$7:$R$2292,14,0)</f>
        <v>17.039899999999999</v>
      </c>
      <c r="O21" s="61">
        <f t="shared" si="10"/>
        <v>8</v>
      </c>
      <c r="P21" s="60"/>
      <c r="Q21" s="61"/>
      <c r="R21" s="60">
        <f>VLOOKUP($A21,'Return Data'!$B$7:$R$2292,16,0)</f>
        <v>20.2498</v>
      </c>
      <c r="S21" s="62">
        <f t="shared" si="7"/>
        <v>1</v>
      </c>
    </row>
    <row r="22" spans="1:19" x14ac:dyDescent="0.3">
      <c r="A22" s="58" t="s">
        <v>2007</v>
      </c>
      <c r="B22" s="59">
        <f>VLOOKUP($A22,'Return Data'!$B$7:$R$2292,3,0)</f>
        <v>44944</v>
      </c>
      <c r="C22" s="60">
        <f>VLOOKUP($A22,'Return Data'!$B$7:$R$2292,4,0)</f>
        <v>37.317799999999998</v>
      </c>
      <c r="D22" s="60">
        <f>VLOOKUP($A22,'Return Data'!$B$7:$R$2292,10,0)</f>
        <v>-0.41820000000000002</v>
      </c>
      <c r="E22" s="61">
        <f t="shared" si="0"/>
        <v>16</v>
      </c>
      <c r="F22" s="60">
        <f>VLOOKUP($A22,'Return Data'!$B$7:$R$2292,11,0)</f>
        <v>7.3053999999999997</v>
      </c>
      <c r="G22" s="61">
        <f t="shared" si="1"/>
        <v>15</v>
      </c>
      <c r="H22" s="60">
        <f>VLOOKUP($A22,'Return Data'!$B$7:$R$2292,12,0)</f>
        <v>6.5065999999999997</v>
      </c>
      <c r="I22" s="61">
        <f t="shared" si="2"/>
        <v>6</v>
      </c>
      <c r="J22" s="60">
        <f>VLOOKUP($A22,'Return Data'!$B$7:$R$2292,13,0)</f>
        <v>-1.3868</v>
      </c>
      <c r="K22" s="61">
        <f t="shared" si="3"/>
        <v>11</v>
      </c>
      <c r="L22" s="60">
        <f>VLOOKUP($A22,'Return Data'!$B$7:$R$2292,17,0)</f>
        <v>7.8838999999999997</v>
      </c>
      <c r="M22" s="61">
        <f t="shared" si="6"/>
        <v>17</v>
      </c>
      <c r="N22" s="60">
        <f>VLOOKUP($A22,'Return Data'!$B$7:$R$2292,14,0)</f>
        <v>11.569100000000001</v>
      </c>
      <c r="O22" s="61">
        <f t="shared" si="10"/>
        <v>15</v>
      </c>
      <c r="P22" s="60">
        <f>VLOOKUP($A22,'Return Data'!$B$7:$R$2292,15,0)</f>
        <v>9.6593999999999998</v>
      </c>
      <c r="Q22" s="61">
        <f t="shared" ref="Q22:Q26" si="11">RANK(P22,P$8:P$28,0)</f>
        <v>10</v>
      </c>
      <c r="R22" s="60">
        <f>VLOOKUP($A22,'Return Data'!$B$7:$R$2292,16,0)</f>
        <v>14.5562</v>
      </c>
      <c r="S22" s="62">
        <f t="shared" si="7"/>
        <v>10</v>
      </c>
    </row>
    <row r="23" spans="1:19" x14ac:dyDescent="0.3">
      <c r="A23" s="58" t="s">
        <v>799</v>
      </c>
      <c r="B23" s="59">
        <f>VLOOKUP($A23,'Return Data'!$B$7:$R$2292,3,0)</f>
        <v>44944</v>
      </c>
      <c r="C23" s="60">
        <f>VLOOKUP($A23,'Return Data'!$B$7:$R$2292,4,0)</f>
        <v>87.447100000000006</v>
      </c>
      <c r="D23" s="60">
        <f>VLOOKUP($A23,'Return Data'!$B$7:$R$2292,10,0)</f>
        <v>-0.61299999999999999</v>
      </c>
      <c r="E23" s="61">
        <f t="shared" si="0"/>
        <v>17</v>
      </c>
      <c r="F23" s="60">
        <f>VLOOKUP($A23,'Return Data'!$B$7:$R$2292,11,0)</f>
        <v>7.7526999999999999</v>
      </c>
      <c r="G23" s="61">
        <f t="shared" si="1"/>
        <v>13</v>
      </c>
      <c r="H23" s="60">
        <f>VLOOKUP($A23,'Return Data'!$B$7:$R$2292,12,0)</f>
        <v>3.7746</v>
      </c>
      <c r="I23" s="61">
        <f t="shared" si="2"/>
        <v>13</v>
      </c>
      <c r="J23" s="60">
        <f>VLOOKUP($A23,'Return Data'!$B$7:$R$2292,13,0)</f>
        <v>1.4412</v>
      </c>
      <c r="K23" s="61">
        <f t="shared" si="3"/>
        <v>6</v>
      </c>
      <c r="L23" s="60">
        <f>VLOOKUP($A23,'Return Data'!$B$7:$R$2292,17,0)</f>
        <v>19.2209</v>
      </c>
      <c r="M23" s="61">
        <f t="shared" si="6"/>
        <v>4</v>
      </c>
      <c r="N23" s="60">
        <f>VLOOKUP($A23,'Return Data'!$B$7:$R$2292,14,0)</f>
        <v>19.406099999999999</v>
      </c>
      <c r="O23" s="61">
        <f t="shared" si="10"/>
        <v>5</v>
      </c>
      <c r="P23" s="60">
        <f>VLOOKUP($A23,'Return Data'!$B$7:$R$2292,15,0)</f>
        <v>10.1822</v>
      </c>
      <c r="Q23" s="61">
        <f t="shared" si="11"/>
        <v>9</v>
      </c>
      <c r="R23" s="60">
        <f>VLOOKUP($A23,'Return Data'!$B$7:$R$2292,16,0)</f>
        <v>17.499400000000001</v>
      </c>
      <c r="S23" s="62">
        <f t="shared" si="7"/>
        <v>6</v>
      </c>
    </row>
    <row r="24" spans="1:19" x14ac:dyDescent="0.3">
      <c r="A24" s="58" t="s">
        <v>801</v>
      </c>
      <c r="B24" s="59">
        <f>VLOOKUP($A24,'Return Data'!$B$7:$R$2292,3,0)</f>
        <v>44944</v>
      </c>
      <c r="C24" s="60">
        <f>VLOOKUP($A24,'Return Data'!$B$7:$R$2292,4,0)</f>
        <v>62.365099999999998</v>
      </c>
      <c r="D24" s="60">
        <f>VLOOKUP($A24,'Return Data'!$B$7:$R$2292,10,0)</f>
        <v>3.3378000000000001</v>
      </c>
      <c r="E24" s="61">
        <f t="shared" si="0"/>
        <v>5</v>
      </c>
      <c r="F24" s="60">
        <f>VLOOKUP($A24,'Return Data'!$B$7:$R$2292,11,0)</f>
        <v>14.0578</v>
      </c>
      <c r="G24" s="61">
        <f t="shared" si="1"/>
        <v>2</v>
      </c>
      <c r="H24" s="60">
        <f>VLOOKUP($A24,'Return Data'!$B$7:$R$2292,12,0)</f>
        <v>4.6454000000000004</v>
      </c>
      <c r="I24" s="61">
        <f t="shared" si="2"/>
        <v>11</v>
      </c>
      <c r="J24" s="60">
        <f>VLOOKUP($A24,'Return Data'!$B$7:$R$2292,13,0)</f>
        <v>8.1507000000000005</v>
      </c>
      <c r="K24" s="61">
        <f t="shared" si="3"/>
        <v>2</v>
      </c>
      <c r="L24" s="60">
        <f>VLOOKUP($A24,'Return Data'!$B$7:$R$2292,17,0)</f>
        <v>22.279</v>
      </c>
      <c r="M24" s="61">
        <f t="shared" si="6"/>
        <v>2</v>
      </c>
      <c r="N24" s="60">
        <f>VLOOKUP($A24,'Return Data'!$B$7:$R$2292,14,0)</f>
        <v>23.711500000000001</v>
      </c>
      <c r="O24" s="61">
        <f t="shared" si="10"/>
        <v>1</v>
      </c>
      <c r="P24" s="60">
        <f>VLOOKUP($A24,'Return Data'!$B$7:$R$2292,15,0)</f>
        <v>13.589499999999999</v>
      </c>
      <c r="Q24" s="61">
        <f t="shared" si="11"/>
        <v>2</v>
      </c>
      <c r="R24" s="60">
        <f>VLOOKUP($A24,'Return Data'!$B$7:$R$2292,16,0)</f>
        <v>17.2683</v>
      </c>
      <c r="S24" s="62">
        <f t="shared" si="7"/>
        <v>7</v>
      </c>
    </row>
    <row r="25" spans="1:19" x14ac:dyDescent="0.3">
      <c r="A25" s="58" t="s">
        <v>802</v>
      </c>
      <c r="B25" s="59">
        <f>VLOOKUP($A25,'Return Data'!$B$7:$R$2292,3,0)</f>
        <v>44944</v>
      </c>
      <c r="C25" s="60">
        <f>VLOOKUP($A25,'Return Data'!$B$7:$R$2292,4,0)</f>
        <v>247.87870000000001</v>
      </c>
      <c r="D25" s="60">
        <f>VLOOKUP($A25,'Return Data'!$B$7:$R$2292,10,0)</f>
        <v>-2.9180000000000001</v>
      </c>
      <c r="E25" s="61">
        <f t="shared" si="0"/>
        <v>19</v>
      </c>
      <c r="F25" s="60">
        <f>VLOOKUP($A25,'Return Data'!$B$7:$R$2292,11,0)</f>
        <v>4.7469000000000001</v>
      </c>
      <c r="G25" s="61">
        <f t="shared" si="1"/>
        <v>18</v>
      </c>
      <c r="H25" s="60">
        <f>VLOOKUP($A25,'Return Data'!$B$7:$R$2292,12,0)</f>
        <v>-2.6143999999999998</v>
      </c>
      <c r="I25" s="61">
        <f t="shared" si="2"/>
        <v>20</v>
      </c>
      <c r="J25" s="60">
        <f>VLOOKUP($A25,'Return Data'!$B$7:$R$2292,13,0)</f>
        <v>-9.25</v>
      </c>
      <c r="K25" s="61">
        <f t="shared" si="3"/>
        <v>20</v>
      </c>
      <c r="L25" s="60">
        <f>VLOOKUP($A25,'Return Data'!$B$7:$R$2292,17,0)</f>
        <v>14.2362</v>
      </c>
      <c r="M25" s="61">
        <f t="shared" si="6"/>
        <v>11</v>
      </c>
      <c r="N25" s="60">
        <f>VLOOKUP($A25,'Return Data'!$B$7:$R$2292,14,0)</f>
        <v>13.674099999999999</v>
      </c>
      <c r="O25" s="61">
        <f t="shared" si="10"/>
        <v>13</v>
      </c>
      <c r="P25" s="60">
        <f>VLOOKUP($A25,'Return Data'!$B$7:$R$2292,15,0)</f>
        <v>11.432499999999999</v>
      </c>
      <c r="Q25" s="61">
        <f t="shared" si="11"/>
        <v>6</v>
      </c>
      <c r="R25" s="60">
        <f>VLOOKUP($A25,'Return Data'!$B$7:$R$2292,16,0)</f>
        <v>14.8817</v>
      </c>
      <c r="S25" s="62">
        <f t="shared" si="7"/>
        <v>9</v>
      </c>
    </row>
    <row r="26" spans="1:19" x14ac:dyDescent="0.3">
      <c r="A26" s="58" t="s">
        <v>1862</v>
      </c>
      <c r="B26" s="59">
        <f>VLOOKUP($A26,'Return Data'!$B$7:$R$2292,3,0)</f>
        <v>44944</v>
      </c>
      <c r="C26" s="60">
        <f>VLOOKUP($A26,'Return Data'!$B$7:$R$2292,4,0)</f>
        <v>117.5775</v>
      </c>
      <c r="D26" s="60">
        <f>VLOOKUP($A26,'Return Data'!$B$7:$R$2292,10,0)</f>
        <v>0.85680000000000001</v>
      </c>
      <c r="E26" s="61">
        <f t="shared" si="0"/>
        <v>13</v>
      </c>
      <c r="F26" s="60">
        <f>VLOOKUP($A26,'Return Data'!$B$7:$R$2292,11,0)</f>
        <v>9.7052999999999994</v>
      </c>
      <c r="G26" s="61">
        <f t="shared" si="1"/>
        <v>11</v>
      </c>
      <c r="H26" s="60">
        <f>VLOOKUP($A26,'Return Data'!$B$7:$R$2292,12,0)</f>
        <v>1.7282999999999999</v>
      </c>
      <c r="I26" s="61">
        <f t="shared" si="2"/>
        <v>15</v>
      </c>
      <c r="J26" s="60">
        <f>VLOOKUP($A26,'Return Data'!$B$7:$R$2292,13,0)</f>
        <v>-3.7454999999999998</v>
      </c>
      <c r="K26" s="61">
        <f t="shared" si="3"/>
        <v>16</v>
      </c>
      <c r="L26" s="60">
        <f>VLOOKUP($A26,'Return Data'!$B$7:$R$2292,17,0)</f>
        <v>15.1981</v>
      </c>
      <c r="M26" s="61">
        <f t="shared" si="6"/>
        <v>9</v>
      </c>
      <c r="N26" s="60">
        <f>VLOOKUP($A26,'Return Data'!$B$7:$R$2292,14,0)</f>
        <v>16.7773</v>
      </c>
      <c r="O26" s="61">
        <f t="shared" si="10"/>
        <v>9</v>
      </c>
      <c r="P26" s="60">
        <f>VLOOKUP($A26,'Return Data'!$B$7:$R$2292,15,0)</f>
        <v>12.547000000000001</v>
      </c>
      <c r="Q26" s="61">
        <f t="shared" si="11"/>
        <v>4</v>
      </c>
      <c r="R26" s="60">
        <f>VLOOKUP($A26,'Return Data'!$B$7:$R$2292,16,0)</f>
        <v>14.178000000000001</v>
      </c>
      <c r="S26" s="62">
        <f t="shared" si="7"/>
        <v>13</v>
      </c>
    </row>
    <row r="27" spans="1:19" x14ac:dyDescent="0.3">
      <c r="A27" s="58" t="s">
        <v>806</v>
      </c>
      <c r="B27" s="59">
        <f>VLOOKUP($A27,'Return Data'!$B$7:$R$2292,3,0)</f>
        <v>44944</v>
      </c>
      <c r="C27" s="60">
        <f>VLOOKUP($A27,'Return Data'!$B$7:$R$2292,4,0)</f>
        <v>16.645</v>
      </c>
      <c r="D27" s="60">
        <f>VLOOKUP($A27,'Return Data'!$B$7:$R$2292,10,0)</f>
        <v>4.6571999999999996</v>
      </c>
      <c r="E27" s="61">
        <f t="shared" si="0"/>
        <v>2</v>
      </c>
      <c r="F27" s="60">
        <f>VLOOKUP($A27,'Return Data'!$B$7:$R$2292,11,0)</f>
        <v>13.954599999999999</v>
      </c>
      <c r="G27" s="61">
        <f t="shared" si="1"/>
        <v>4</v>
      </c>
      <c r="H27" s="60">
        <f>VLOOKUP($A27,'Return Data'!$B$7:$R$2292,12,0)</f>
        <v>6.6433</v>
      </c>
      <c r="I27" s="61">
        <f t="shared" si="2"/>
        <v>5</v>
      </c>
      <c r="J27" s="60">
        <f>VLOOKUP($A27,'Return Data'!$B$7:$R$2292,13,0)</f>
        <v>2.2212999999999998</v>
      </c>
      <c r="K27" s="61">
        <f t="shared" si="3"/>
        <v>5</v>
      </c>
      <c r="L27" s="60">
        <f>VLOOKUP($A27,'Return Data'!$B$7:$R$2292,17,0)</f>
        <v>18.357900000000001</v>
      </c>
      <c r="M27" s="61">
        <f t="shared" si="6"/>
        <v>6</v>
      </c>
      <c r="N27" s="60"/>
      <c r="O27" s="61"/>
      <c r="P27" s="60"/>
      <c r="Q27" s="61"/>
      <c r="R27" s="60">
        <f>VLOOKUP($A27,'Return Data'!$B$7:$R$2292,16,0)</f>
        <v>17.719799999999999</v>
      </c>
      <c r="S27" s="62">
        <f t="shared" si="7"/>
        <v>4</v>
      </c>
    </row>
    <row r="28" spans="1:19" x14ac:dyDescent="0.3">
      <c r="A28" s="58" t="s">
        <v>808</v>
      </c>
      <c r="B28" s="59">
        <f>VLOOKUP($A28,'Return Data'!$B$7:$R$2292,3,0)</f>
        <v>44944</v>
      </c>
      <c r="C28" s="60">
        <f>VLOOKUP($A28,'Return Data'!$B$7:$R$2292,4,0)</f>
        <v>18.68</v>
      </c>
      <c r="D28" s="60">
        <f>VLOOKUP($A28,'Return Data'!$B$7:$R$2292,10,0)</f>
        <v>1.3015000000000001</v>
      </c>
      <c r="E28" s="61">
        <f t="shared" si="0"/>
        <v>11</v>
      </c>
      <c r="F28" s="60">
        <f>VLOOKUP($A28,'Return Data'!$B$7:$R$2292,11,0)</f>
        <v>8.0393000000000008</v>
      </c>
      <c r="G28" s="61">
        <f t="shared" si="1"/>
        <v>12</v>
      </c>
      <c r="H28" s="60">
        <f>VLOOKUP($A28,'Return Data'!$B$7:$R$2292,12,0)</f>
        <v>5.7159000000000004</v>
      </c>
      <c r="I28" s="61">
        <f t="shared" si="2"/>
        <v>7</v>
      </c>
      <c r="J28" s="60">
        <f>VLOOKUP($A28,'Return Data'!$B$7:$R$2292,13,0)</f>
        <v>-2.3523000000000001</v>
      </c>
      <c r="K28" s="61">
        <f t="shared" si="3"/>
        <v>14</v>
      </c>
      <c r="L28" s="60">
        <f>VLOOKUP($A28,'Return Data'!$B$7:$R$2292,17,0)</f>
        <v>14.694900000000001</v>
      </c>
      <c r="M28" s="61">
        <f t="shared" si="6"/>
        <v>10</v>
      </c>
      <c r="N28" s="60">
        <f>VLOOKUP($A28,'Return Data'!$B$7:$R$2292,14,0)</f>
        <v>17.5504</v>
      </c>
      <c r="O28" s="61">
        <f t="shared" si="10"/>
        <v>7</v>
      </c>
      <c r="P28" s="60"/>
      <c r="Q28" s="61"/>
      <c r="R28" s="60">
        <f>VLOOKUP($A28,'Return Data'!$B$7:$R$2292,16,0)</f>
        <v>19.808800000000002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1.0383952380952381</v>
      </c>
      <c r="E30" s="69"/>
      <c r="F30" s="70">
        <f>AVERAGE(F8:F28)</f>
        <v>8.7261952380952366</v>
      </c>
      <c r="G30" s="69"/>
      <c r="H30" s="70">
        <f>AVERAGE(H8:H28)</f>
        <v>3.7297142857142855</v>
      </c>
      <c r="I30" s="69"/>
      <c r="J30" s="70">
        <f>AVERAGE(J8:J28)</f>
        <v>-1.3654761904761905</v>
      </c>
      <c r="K30" s="69"/>
      <c r="L30" s="70">
        <f>AVERAGE(L8:L28)</f>
        <v>14.138757142857147</v>
      </c>
      <c r="M30" s="69"/>
      <c r="N30" s="70">
        <f>AVERAGE(N8:N28)</f>
        <v>14.840485000000005</v>
      </c>
      <c r="O30" s="69"/>
      <c r="P30" s="70">
        <f>AVERAGE(P8:P28)</f>
        <v>10.634093333333334</v>
      </c>
      <c r="Q30" s="69"/>
      <c r="R30" s="70">
        <f>AVERAGE(R8:R28)</f>
        <v>14.345661904761906</v>
      </c>
      <c r="S30" s="71"/>
    </row>
    <row r="31" spans="1:19" x14ac:dyDescent="0.3">
      <c r="A31" s="68" t="s">
        <v>28</v>
      </c>
      <c r="B31" s="69"/>
      <c r="C31" s="69"/>
      <c r="D31" s="70">
        <f>MIN(D8:D28)</f>
        <v>-5.6786000000000003</v>
      </c>
      <c r="E31" s="69"/>
      <c r="F31" s="70">
        <f>MIN(F8:F28)</f>
        <v>-0.6925</v>
      </c>
      <c r="G31" s="69"/>
      <c r="H31" s="70">
        <f>MIN(H8:H28)</f>
        <v>-9.7166999999999994</v>
      </c>
      <c r="I31" s="69"/>
      <c r="J31" s="70">
        <f>MIN(J8:J28)</f>
        <v>-18.1663</v>
      </c>
      <c r="K31" s="69"/>
      <c r="L31" s="70">
        <f>MIN(L8:L28)</f>
        <v>0</v>
      </c>
      <c r="M31" s="69"/>
      <c r="N31" s="70">
        <f>MIN(N8:N28)</f>
        <v>0</v>
      </c>
      <c r="O31" s="69"/>
      <c r="P31" s="70">
        <f>MIN(P8:P28)</f>
        <v>6.3387000000000002</v>
      </c>
      <c r="Q31" s="69"/>
      <c r="R31" s="70">
        <f>MIN(R8:R28)</f>
        <v>0</v>
      </c>
      <c r="S31" s="71"/>
    </row>
    <row r="32" spans="1:19" ht="15" thickBot="1" x14ac:dyDescent="0.35">
      <c r="A32" s="72" t="s">
        <v>29</v>
      </c>
      <c r="B32" s="73"/>
      <c r="C32" s="73"/>
      <c r="D32" s="74">
        <f>MAX(D8:D28)</f>
        <v>4.7065000000000001</v>
      </c>
      <c r="E32" s="73"/>
      <c r="F32" s="74">
        <f>MAX(F8:F28)</f>
        <v>16.3262</v>
      </c>
      <c r="G32" s="73"/>
      <c r="H32" s="74">
        <f>MAX(H8:H28)</f>
        <v>13.0457</v>
      </c>
      <c r="I32" s="73"/>
      <c r="J32" s="74">
        <f>MAX(J8:J28)</f>
        <v>15.5352</v>
      </c>
      <c r="K32" s="73"/>
      <c r="L32" s="74">
        <f>MAX(L8:L28)</f>
        <v>28.445399999999999</v>
      </c>
      <c r="M32" s="73"/>
      <c r="N32" s="74">
        <f>MAX(N8:N28)</f>
        <v>23.711500000000001</v>
      </c>
      <c r="O32" s="73"/>
      <c r="P32" s="74">
        <f>MAX(P8:P28)</f>
        <v>16.2073</v>
      </c>
      <c r="Q32" s="73"/>
      <c r="R32" s="74">
        <f>MAX(R8:R28)</f>
        <v>20.2498</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44944</v>
      </c>
      <c r="C8" s="60">
        <f>VLOOKUP($A8,'Return Data'!$B$7:$R$2292,4,0)</f>
        <v>93.159899999999993</v>
      </c>
      <c r="D8" s="60">
        <f>VLOOKUP($A8,'Return Data'!$B$7:$R$2292,10,0)</f>
        <v>2.6541999999999999</v>
      </c>
      <c r="E8" s="61">
        <f t="shared" ref="E8:E28" si="0">RANK(D8,D$8:D$28,0)</f>
        <v>7</v>
      </c>
      <c r="F8" s="60">
        <f>VLOOKUP($A8,'Return Data'!$B$7:$R$2292,11,0)</f>
        <v>9.1367999999999991</v>
      </c>
      <c r="G8" s="61">
        <f t="shared" ref="G8:G28" si="1">RANK(F8,F$8:F$28,0)</f>
        <v>10</v>
      </c>
      <c r="H8" s="60">
        <f>VLOOKUP($A8,'Return Data'!$B$7:$R$2292,12,0)</f>
        <v>4.1375999999999999</v>
      </c>
      <c r="I8" s="61">
        <f t="shared" ref="I8:I28" si="2">RANK(H8,H$8:H$28,0)</f>
        <v>10</v>
      </c>
      <c r="J8" s="60">
        <f>VLOOKUP($A8,'Return Data'!$B$7:$R$2292,13,0)</f>
        <v>-2.097</v>
      </c>
      <c r="K8" s="61">
        <f t="shared" ref="K8:K28" si="3">RANK(J8,J$8:J$28,0)</f>
        <v>9</v>
      </c>
      <c r="L8" s="60">
        <f>VLOOKUP($A8,'Return Data'!$B$7:$R$2292,17,0)</f>
        <v>12.0009</v>
      </c>
      <c r="M8" s="61">
        <f t="shared" ref="M8:M28" si="4">RANK(L8,L$8:L$28,0)</f>
        <v>14</v>
      </c>
      <c r="N8" s="60">
        <f>VLOOKUP($A8,'Return Data'!$B$7:$R$2292,14,0)</f>
        <v>12.995100000000001</v>
      </c>
      <c r="O8" s="61">
        <f t="shared" ref="O8" si="5">RANK(N8,N$8:N$28,0)</f>
        <v>12</v>
      </c>
      <c r="P8" s="60">
        <f>VLOOKUP($A8,'Return Data'!$B$7:$R$2292,15,0)</f>
        <v>9.3956</v>
      </c>
      <c r="Q8" s="61">
        <f>RANK(P8,P$8:P$28,0)</f>
        <v>7</v>
      </c>
      <c r="R8" s="60">
        <f>VLOOKUP($A8,'Return Data'!$B$7:$R$2292,16,0)</f>
        <v>13.8147</v>
      </c>
      <c r="S8" s="62">
        <f t="shared" ref="S8:S28" si="6">RANK(R8,R$8:R$28,0)</f>
        <v>10</v>
      </c>
    </row>
    <row r="9" spans="1:20" x14ac:dyDescent="0.3">
      <c r="A9" s="58" t="s">
        <v>777</v>
      </c>
      <c r="B9" s="59">
        <f>VLOOKUP($A9,'Return Data'!$B$7:$R$2292,3,0)</f>
        <v>44944</v>
      </c>
      <c r="C9" s="60">
        <f>VLOOKUP($A9,'Return Data'!$B$7:$R$2292,4,0)</f>
        <v>38.159999999999997</v>
      </c>
      <c r="D9" s="60">
        <f>VLOOKUP($A9,'Return Data'!$B$7:$R$2292,10,0)</f>
        <v>-5.9172000000000002</v>
      </c>
      <c r="E9" s="61">
        <f t="shared" si="0"/>
        <v>21</v>
      </c>
      <c r="F9" s="60">
        <f>VLOOKUP($A9,'Return Data'!$B$7:$R$2292,11,0)</f>
        <v>-1.2166999999999999</v>
      </c>
      <c r="G9" s="61">
        <f t="shared" si="1"/>
        <v>21</v>
      </c>
      <c r="H9" s="60">
        <f>VLOOKUP($A9,'Return Data'!$B$7:$R$2292,12,0)</f>
        <v>-10.464600000000001</v>
      </c>
      <c r="I9" s="61">
        <f t="shared" si="2"/>
        <v>21</v>
      </c>
      <c r="J9" s="60">
        <f>VLOOKUP($A9,'Return Data'!$B$7:$R$2292,13,0)</f>
        <v>-19.049600000000002</v>
      </c>
      <c r="K9" s="61">
        <f t="shared" si="3"/>
        <v>21</v>
      </c>
      <c r="L9" s="60">
        <f>VLOOKUP($A9,'Return Data'!$B$7:$R$2292,17,0)</f>
        <v>1.6930000000000001</v>
      </c>
      <c r="M9" s="61">
        <f t="shared" si="4"/>
        <v>20</v>
      </c>
      <c r="N9" s="60">
        <f>VLOOKUP($A9,'Return Data'!$B$7:$R$2292,14,0)</f>
        <v>6.5223000000000004</v>
      </c>
      <c r="O9" s="61">
        <f t="shared" ref="O9:O28" si="7">RANK(N9,N$8:N$28,0)</f>
        <v>19</v>
      </c>
      <c r="P9" s="60">
        <f>VLOOKUP($A9,'Return Data'!$B$7:$R$2292,15,0)</f>
        <v>7.2156000000000002</v>
      </c>
      <c r="Q9" s="61">
        <f t="shared" ref="Q9:Q26" si="8">RANK(P9,P$8:P$28,0)</f>
        <v>12</v>
      </c>
      <c r="R9" s="60">
        <f>VLOOKUP($A9,'Return Data'!$B$7:$R$2292,16,0)</f>
        <v>13.518800000000001</v>
      </c>
      <c r="S9" s="62">
        <f t="shared" si="6"/>
        <v>12</v>
      </c>
    </row>
    <row r="10" spans="1:20" x14ac:dyDescent="0.3">
      <c r="A10" s="58" t="s">
        <v>1918</v>
      </c>
      <c r="B10" s="59">
        <f>VLOOKUP($A10,'Return Data'!$B$7:$R$2292,3,0)</f>
        <v>44944</v>
      </c>
      <c r="C10" s="60">
        <f>VLOOKUP($A10,'Return Data'!$B$7:$R$2292,4,0)</f>
        <v>14.7402</v>
      </c>
      <c r="D10" s="60">
        <f>VLOOKUP($A10,'Return Data'!$B$7:$R$2292,10,0)</f>
        <v>-0.2949</v>
      </c>
      <c r="E10" s="61">
        <f t="shared" si="0"/>
        <v>15</v>
      </c>
      <c r="F10" s="60">
        <f>VLOOKUP($A10,'Return Data'!$B$7:$R$2292,11,0)</f>
        <v>6.4859</v>
      </c>
      <c r="G10" s="61">
        <f t="shared" si="1"/>
        <v>15</v>
      </c>
      <c r="H10" s="60">
        <f>VLOOKUP($A10,'Return Data'!$B$7:$R$2292,12,0)</f>
        <v>1.1126</v>
      </c>
      <c r="I10" s="61">
        <f t="shared" si="2"/>
        <v>14</v>
      </c>
      <c r="J10" s="60">
        <f>VLOOKUP($A10,'Return Data'!$B$7:$R$2292,13,0)</f>
        <v>-2.4022000000000001</v>
      </c>
      <c r="K10" s="61">
        <f t="shared" si="3"/>
        <v>10</v>
      </c>
      <c r="L10" s="60">
        <f>VLOOKUP($A10,'Return Data'!$B$7:$R$2292,17,0)</f>
        <v>10.766400000000001</v>
      </c>
      <c r="M10" s="61">
        <f t="shared" si="4"/>
        <v>15</v>
      </c>
      <c r="N10" s="60">
        <f>VLOOKUP($A10,'Return Data'!$B$7:$R$2292,14,0)</f>
        <v>11.8238</v>
      </c>
      <c r="O10" s="61">
        <f t="shared" si="7"/>
        <v>14</v>
      </c>
      <c r="P10" s="60">
        <f>VLOOKUP($A10,'Return Data'!$B$7:$R$2292,15,0)</f>
        <v>7.3632</v>
      </c>
      <c r="Q10" s="61">
        <f t="shared" si="8"/>
        <v>11</v>
      </c>
      <c r="R10" s="60">
        <f>VLOOKUP($A10,'Return Data'!$B$7:$R$2292,16,0)</f>
        <v>7.6135999999999999</v>
      </c>
      <c r="S10" s="62">
        <f t="shared" si="6"/>
        <v>19</v>
      </c>
    </row>
    <row r="11" spans="1:20" x14ac:dyDescent="0.3">
      <c r="A11" s="58" t="s">
        <v>779</v>
      </c>
      <c r="B11" s="59">
        <f>VLOOKUP($A11,'Return Data'!$B$7:$R$2292,3,0)</f>
        <v>44944</v>
      </c>
      <c r="C11" s="60">
        <f>VLOOKUP($A11,'Return Data'!$B$7:$R$2292,4,0)</f>
        <v>32.576000000000001</v>
      </c>
      <c r="D11" s="60">
        <f>VLOOKUP($A11,'Return Data'!$B$7:$R$2292,10,0)</f>
        <v>-3.2606999999999999</v>
      </c>
      <c r="E11" s="61">
        <f t="shared" si="0"/>
        <v>20</v>
      </c>
      <c r="F11" s="60">
        <f>VLOOKUP($A11,'Return Data'!$B$7:$R$2292,11,0)</f>
        <v>4.8639999999999999</v>
      </c>
      <c r="G11" s="61">
        <f t="shared" si="1"/>
        <v>17</v>
      </c>
      <c r="H11" s="60">
        <f>VLOOKUP($A11,'Return Data'!$B$7:$R$2292,12,0)</f>
        <v>-0.1318</v>
      </c>
      <c r="I11" s="61">
        <f t="shared" si="2"/>
        <v>17</v>
      </c>
      <c r="J11" s="60">
        <f>VLOOKUP($A11,'Return Data'!$B$7:$R$2292,13,0)</f>
        <v>-7.9669999999999996</v>
      </c>
      <c r="K11" s="61">
        <f t="shared" si="3"/>
        <v>17</v>
      </c>
      <c r="L11" s="60">
        <f>VLOOKUP($A11,'Return Data'!$B$7:$R$2292,17,0)</f>
        <v>6.3223000000000003</v>
      </c>
      <c r="M11" s="61">
        <f t="shared" si="4"/>
        <v>18</v>
      </c>
      <c r="N11" s="60">
        <f>VLOOKUP($A11,'Return Data'!$B$7:$R$2292,14,0)</f>
        <v>7.4100999999999999</v>
      </c>
      <c r="O11" s="61">
        <f t="shared" si="7"/>
        <v>18</v>
      </c>
      <c r="P11" s="60">
        <f>VLOOKUP($A11,'Return Data'!$B$7:$R$2292,15,0)</f>
        <v>6.8686999999999996</v>
      </c>
      <c r="Q11" s="61">
        <f t="shared" si="8"/>
        <v>13</v>
      </c>
      <c r="R11" s="60">
        <f>VLOOKUP($A11,'Return Data'!$B$7:$R$2292,16,0)</f>
        <v>9.8127999999999993</v>
      </c>
      <c r="S11" s="62">
        <f t="shared" si="6"/>
        <v>17</v>
      </c>
    </row>
    <row r="12" spans="1:20" x14ac:dyDescent="0.3">
      <c r="A12" s="58" t="s">
        <v>780</v>
      </c>
      <c r="B12" s="59">
        <f>VLOOKUP($A12,'Return Data'!$B$7:$R$2292,3,0)</f>
        <v>44944</v>
      </c>
      <c r="C12" s="60">
        <f>VLOOKUP($A12,'Return Data'!$B$7:$R$2292,4,0)</f>
        <v>71.701599999999999</v>
      </c>
      <c r="D12" s="60">
        <f>VLOOKUP($A12,'Return Data'!$B$7:$R$2292,10,0)</f>
        <v>3.8079000000000001</v>
      </c>
      <c r="E12" s="61">
        <f t="shared" si="0"/>
        <v>4</v>
      </c>
      <c r="F12" s="60">
        <f>VLOOKUP($A12,'Return Data'!$B$7:$R$2292,11,0)</f>
        <v>13.4986</v>
      </c>
      <c r="G12" s="61">
        <f t="shared" si="1"/>
        <v>2</v>
      </c>
      <c r="H12" s="60">
        <f>VLOOKUP($A12,'Return Data'!$B$7:$R$2292,12,0)</f>
        <v>10.2835</v>
      </c>
      <c r="I12" s="61">
        <f t="shared" si="2"/>
        <v>2</v>
      </c>
      <c r="J12" s="60">
        <f>VLOOKUP($A12,'Return Data'!$B$7:$R$2292,13,0)</f>
        <v>4.9028</v>
      </c>
      <c r="K12" s="61">
        <f t="shared" si="3"/>
        <v>3</v>
      </c>
      <c r="L12" s="60">
        <f>VLOOKUP($A12,'Return Data'!$B$7:$R$2292,17,0)</f>
        <v>21.102499999999999</v>
      </c>
      <c r="M12" s="61">
        <f t="shared" si="4"/>
        <v>2</v>
      </c>
      <c r="N12" s="60">
        <f>VLOOKUP($A12,'Return Data'!$B$7:$R$2292,14,0)</f>
        <v>18.817599999999999</v>
      </c>
      <c r="O12" s="61">
        <f t="shared" si="7"/>
        <v>4</v>
      </c>
      <c r="P12" s="60">
        <f>VLOOKUP($A12,'Return Data'!$B$7:$R$2292,15,0)</f>
        <v>11.3309</v>
      </c>
      <c r="Q12" s="61">
        <f t="shared" si="8"/>
        <v>5</v>
      </c>
      <c r="R12" s="60">
        <f>VLOOKUP($A12,'Return Data'!$B$7:$R$2292,16,0)</f>
        <v>13.5585</v>
      </c>
      <c r="S12" s="62">
        <f t="shared" si="6"/>
        <v>11</v>
      </c>
    </row>
    <row r="13" spans="1:20" x14ac:dyDescent="0.3">
      <c r="A13" s="58" t="s">
        <v>782</v>
      </c>
      <c r="B13" s="59">
        <f>VLOOKUP($A13,'Return Data'!$B$7:$R$2292,3,0)</f>
        <v>44944</v>
      </c>
      <c r="C13" s="60">
        <f>VLOOKUP($A13,'Return Data'!$B$7:$R$2292,4,0)</f>
        <v>134.00200000000001</v>
      </c>
      <c r="D13" s="60">
        <f>VLOOKUP($A13,'Return Data'!$B$7:$R$2292,10,0)</f>
        <v>4.3475000000000001</v>
      </c>
      <c r="E13" s="61">
        <f t="shared" si="0"/>
        <v>1</v>
      </c>
      <c r="F13" s="60">
        <f>VLOOKUP($A13,'Return Data'!$B$7:$R$2292,11,0)</f>
        <v>15.5479</v>
      </c>
      <c r="G13" s="61">
        <f t="shared" si="1"/>
        <v>1</v>
      </c>
      <c r="H13" s="60">
        <f>VLOOKUP($A13,'Return Data'!$B$7:$R$2292,12,0)</f>
        <v>11.912699999999999</v>
      </c>
      <c r="I13" s="61">
        <f t="shared" si="2"/>
        <v>1</v>
      </c>
      <c r="J13" s="60">
        <f>VLOOKUP($A13,'Return Data'!$B$7:$R$2292,13,0)</f>
        <v>13.953099999999999</v>
      </c>
      <c r="K13" s="61">
        <f t="shared" si="3"/>
        <v>1</v>
      </c>
      <c r="L13" s="60">
        <f>VLOOKUP($A13,'Return Data'!$B$7:$R$2292,17,0)</f>
        <v>26.793700000000001</v>
      </c>
      <c r="M13" s="61">
        <f t="shared" si="4"/>
        <v>1</v>
      </c>
      <c r="N13" s="60">
        <f>VLOOKUP($A13,'Return Data'!$B$7:$R$2292,14,0)</f>
        <v>19.1585</v>
      </c>
      <c r="O13" s="61">
        <f t="shared" si="7"/>
        <v>3</v>
      </c>
      <c r="P13" s="60">
        <f>VLOOKUP($A13,'Return Data'!$B$7:$R$2292,15,0)</f>
        <v>9.0899000000000001</v>
      </c>
      <c r="Q13" s="61">
        <f t="shared" si="8"/>
        <v>9</v>
      </c>
      <c r="R13" s="60">
        <f>VLOOKUP($A13,'Return Data'!$B$7:$R$2292,16,0)</f>
        <v>15.194000000000001</v>
      </c>
      <c r="S13" s="62">
        <f t="shared" si="6"/>
        <v>6</v>
      </c>
    </row>
    <row r="14" spans="1:20" x14ac:dyDescent="0.3">
      <c r="A14" s="58" t="s">
        <v>784</v>
      </c>
      <c r="B14" s="59">
        <f>VLOOKUP($A14,'Return Data'!$B$7:$R$2292,3,0)</f>
        <v>44944</v>
      </c>
      <c r="C14" s="60">
        <f>VLOOKUP($A14,'Return Data'!$B$7:$R$2292,4,0)</f>
        <v>52.47</v>
      </c>
      <c r="D14" s="60">
        <f>VLOOKUP($A14,'Return Data'!$B$7:$R$2292,10,0)</f>
        <v>3.9422000000000001</v>
      </c>
      <c r="E14" s="61">
        <f t="shared" si="0"/>
        <v>3</v>
      </c>
      <c r="F14" s="60">
        <f>VLOOKUP($A14,'Return Data'!$B$7:$R$2292,11,0)</f>
        <v>11.638299999999999</v>
      </c>
      <c r="G14" s="61">
        <f t="shared" si="1"/>
        <v>6</v>
      </c>
      <c r="H14" s="60">
        <f>VLOOKUP($A14,'Return Data'!$B$7:$R$2292,12,0)</f>
        <v>8.3866999999999994</v>
      </c>
      <c r="I14" s="61">
        <f t="shared" si="2"/>
        <v>3</v>
      </c>
      <c r="J14" s="60">
        <f>VLOOKUP($A14,'Return Data'!$B$7:$R$2292,13,0)</f>
        <v>3.1858</v>
      </c>
      <c r="K14" s="61">
        <f t="shared" si="3"/>
        <v>4</v>
      </c>
      <c r="L14" s="60">
        <f>VLOOKUP($A14,'Return Data'!$B$7:$R$2292,17,0)</f>
        <v>17.4452</v>
      </c>
      <c r="M14" s="61">
        <f t="shared" si="4"/>
        <v>5</v>
      </c>
      <c r="N14" s="60">
        <f>VLOOKUP($A14,'Return Data'!$B$7:$R$2292,14,0)</f>
        <v>20.443200000000001</v>
      </c>
      <c r="O14" s="61">
        <f t="shared" si="7"/>
        <v>2</v>
      </c>
      <c r="P14" s="60">
        <f>VLOOKUP($A14,'Return Data'!$B$7:$R$2292,15,0)</f>
        <v>11.8454</v>
      </c>
      <c r="Q14" s="61">
        <f t="shared" si="8"/>
        <v>3</v>
      </c>
      <c r="R14" s="60">
        <f>VLOOKUP($A14,'Return Data'!$B$7:$R$2292,16,0)</f>
        <v>12.9101</v>
      </c>
      <c r="S14" s="62">
        <f t="shared" si="6"/>
        <v>15</v>
      </c>
    </row>
    <row r="15" spans="1:20" x14ac:dyDescent="0.3">
      <c r="A15" s="58" t="s">
        <v>787</v>
      </c>
      <c r="B15" s="59">
        <f>VLOOKUP($A15,'Return Data'!$B$7:$R$2292,3,0)</f>
        <v>44944</v>
      </c>
      <c r="C15" s="60">
        <f>VLOOKUP($A15,'Return Data'!$B$7:$R$2292,4,0)</f>
        <v>15.51</v>
      </c>
      <c r="D15" s="60">
        <f>VLOOKUP($A15,'Return Data'!$B$7:$R$2292,10,0)</f>
        <v>1.9054</v>
      </c>
      <c r="E15" s="61">
        <f t="shared" si="0"/>
        <v>9</v>
      </c>
      <c r="F15" s="60">
        <f>VLOOKUP($A15,'Return Data'!$B$7:$R$2292,11,0)</f>
        <v>9.4565999999999999</v>
      </c>
      <c r="G15" s="61">
        <f t="shared" si="1"/>
        <v>8</v>
      </c>
      <c r="H15" s="60">
        <f>VLOOKUP($A15,'Return Data'!$B$7:$R$2292,12,0)</f>
        <v>4.1638999999999999</v>
      </c>
      <c r="I15" s="61">
        <f t="shared" si="2"/>
        <v>9</v>
      </c>
      <c r="J15" s="60">
        <f>VLOOKUP($A15,'Return Data'!$B$7:$R$2292,13,0)</f>
        <v>-2.8195000000000001</v>
      </c>
      <c r="K15" s="61">
        <f t="shared" si="3"/>
        <v>12</v>
      </c>
      <c r="L15" s="60">
        <f>VLOOKUP($A15,'Return Data'!$B$7:$R$2292,17,0)</f>
        <v>12.845000000000001</v>
      </c>
      <c r="M15" s="61">
        <f t="shared" si="4"/>
        <v>12</v>
      </c>
      <c r="N15" s="60">
        <f>VLOOKUP($A15,'Return Data'!$B$7:$R$2292,14,0)</f>
        <v>14.077299999999999</v>
      </c>
      <c r="O15" s="61">
        <f t="shared" si="7"/>
        <v>10</v>
      </c>
      <c r="P15" s="60"/>
      <c r="Q15" s="61"/>
      <c r="R15" s="60">
        <f>VLOOKUP($A15,'Return Data'!$B$7:$R$2292,16,0)</f>
        <v>8.8554999999999993</v>
      </c>
      <c r="S15" s="62">
        <f t="shared" si="6"/>
        <v>18</v>
      </c>
    </row>
    <row r="16" spans="1:20" x14ac:dyDescent="0.3">
      <c r="A16" s="58" t="s">
        <v>789</v>
      </c>
      <c r="B16" s="59">
        <f>VLOOKUP($A16,'Return Data'!$B$7:$R$2292,3,0)</f>
        <v>44944</v>
      </c>
      <c r="C16" s="60">
        <f>VLOOKUP($A16,'Return Data'!$B$7:$R$2292,4,0)</f>
        <v>51.6</v>
      </c>
      <c r="D16" s="60">
        <f>VLOOKUP($A16,'Return Data'!$B$7:$R$2292,10,0)</f>
        <v>-2.6433</v>
      </c>
      <c r="E16" s="61">
        <f t="shared" si="0"/>
        <v>18</v>
      </c>
      <c r="F16" s="60">
        <f>VLOOKUP($A16,'Return Data'!$B$7:$R$2292,11,0)</f>
        <v>3.4689999999999999</v>
      </c>
      <c r="G16" s="61">
        <f t="shared" si="1"/>
        <v>19</v>
      </c>
      <c r="H16" s="60">
        <f>VLOOKUP($A16,'Return Data'!$B$7:$R$2292,12,0)</f>
        <v>-2.4205999999999999</v>
      </c>
      <c r="I16" s="61">
        <f t="shared" si="2"/>
        <v>19</v>
      </c>
      <c r="J16" s="60">
        <f>VLOOKUP($A16,'Return Data'!$B$7:$R$2292,13,0)</f>
        <v>-9.3782999999999994</v>
      </c>
      <c r="K16" s="61">
        <f t="shared" si="3"/>
        <v>18</v>
      </c>
      <c r="L16" s="60">
        <f>VLOOKUP($A16,'Return Data'!$B$7:$R$2292,17,0)</f>
        <v>6.2012</v>
      </c>
      <c r="M16" s="61">
        <f t="shared" si="4"/>
        <v>19</v>
      </c>
      <c r="N16" s="60">
        <f>VLOOKUP($A16,'Return Data'!$B$7:$R$2292,14,0)</f>
        <v>9.2799999999999994</v>
      </c>
      <c r="O16" s="61">
        <f t="shared" si="7"/>
        <v>16</v>
      </c>
      <c r="P16" s="60">
        <f>VLOOKUP($A16,'Return Data'!$B$7:$R$2292,15,0)</f>
        <v>4.8632</v>
      </c>
      <c r="Q16" s="61">
        <f t="shared" si="8"/>
        <v>15</v>
      </c>
      <c r="R16" s="60">
        <f>VLOOKUP($A16,'Return Data'!$B$7:$R$2292,16,0)</f>
        <v>10.2254</v>
      </c>
      <c r="S16" s="62">
        <f t="shared" si="6"/>
        <v>16</v>
      </c>
    </row>
    <row r="17" spans="1:19" x14ac:dyDescent="0.3">
      <c r="A17" s="58" t="s">
        <v>791</v>
      </c>
      <c r="B17" s="59">
        <f>VLOOKUP($A17,'Return Data'!$B$7:$R$2292,3,0)</f>
        <v>44944</v>
      </c>
      <c r="C17" s="60">
        <f>VLOOKUP($A17,'Return Data'!$B$7:$R$2292,4,0)</f>
        <v>30.553899999999999</v>
      </c>
      <c r="D17" s="60">
        <f>VLOOKUP($A17,'Return Data'!$B$7:$R$2292,10,0)</f>
        <v>1.9394</v>
      </c>
      <c r="E17" s="61">
        <f t="shared" si="0"/>
        <v>8</v>
      </c>
      <c r="F17" s="60">
        <f>VLOOKUP($A17,'Return Data'!$B$7:$R$2292,11,0)</f>
        <v>11.8559</v>
      </c>
      <c r="G17" s="61">
        <f t="shared" si="1"/>
        <v>5</v>
      </c>
      <c r="H17" s="60">
        <f>VLOOKUP($A17,'Return Data'!$B$7:$R$2292,12,0)</f>
        <v>4.8017000000000003</v>
      </c>
      <c r="I17" s="61">
        <f t="shared" si="2"/>
        <v>8</v>
      </c>
      <c r="J17" s="60">
        <f>VLOOKUP($A17,'Return Data'!$B$7:$R$2292,13,0)</f>
        <v>-3.6194000000000002</v>
      </c>
      <c r="K17" s="61">
        <f t="shared" si="3"/>
        <v>14</v>
      </c>
      <c r="L17" s="60">
        <f>VLOOKUP($A17,'Return Data'!$B$7:$R$2292,17,0)</f>
        <v>15.2593</v>
      </c>
      <c r="M17" s="61">
        <f t="shared" si="4"/>
        <v>7</v>
      </c>
      <c r="N17" s="60">
        <f>VLOOKUP($A17,'Return Data'!$B$7:$R$2292,14,0)</f>
        <v>17.988099999999999</v>
      </c>
      <c r="O17" s="61">
        <f t="shared" si="7"/>
        <v>6</v>
      </c>
      <c r="P17" s="60">
        <f>VLOOKUP($A17,'Return Data'!$B$7:$R$2292,15,0)</f>
        <v>14.709300000000001</v>
      </c>
      <c r="Q17" s="61">
        <f t="shared" si="8"/>
        <v>1</v>
      </c>
      <c r="R17" s="60">
        <f>VLOOKUP($A17,'Return Data'!$B$7:$R$2292,16,0)</f>
        <v>14.545299999999999</v>
      </c>
      <c r="S17" s="62">
        <f t="shared" si="6"/>
        <v>8</v>
      </c>
    </row>
    <row r="18" spans="1:19" x14ac:dyDescent="0.3">
      <c r="A18" s="58" t="s">
        <v>1956</v>
      </c>
      <c r="B18" s="59">
        <f>VLOOKUP($A18,'Return Data'!$B$7:$R$2292,3,0)</f>
        <v>44944</v>
      </c>
      <c r="C18" s="60">
        <f>VLOOKUP($A18,'Return Data'!$B$7:$R$2292,4,0)</f>
        <v>12.223000000000001</v>
      </c>
      <c r="D18" s="60">
        <f>VLOOKUP($A18,'Return Data'!$B$7:$R$2292,10,0)</f>
        <v>2.7938000000000001</v>
      </c>
      <c r="E18" s="61">
        <f t="shared" si="0"/>
        <v>6</v>
      </c>
      <c r="F18" s="60">
        <f>VLOOKUP($A18,'Return Data'!$B$7:$R$2292,11,0)</f>
        <v>10.3308</v>
      </c>
      <c r="G18" s="61">
        <f t="shared" si="1"/>
        <v>7</v>
      </c>
      <c r="H18" s="60">
        <f>VLOOKUP($A18,'Return Data'!$B$7:$R$2292,12,0)</f>
        <v>7.2230999999999996</v>
      </c>
      <c r="I18" s="61">
        <f t="shared" si="2"/>
        <v>4</v>
      </c>
      <c r="J18" s="60">
        <f>VLOOKUP($A18,'Return Data'!$B$7:$R$2292,13,0)</f>
        <v>-0.35949999999999999</v>
      </c>
      <c r="K18" s="61">
        <f t="shared" si="3"/>
        <v>8</v>
      </c>
      <c r="L18" s="60">
        <f>VLOOKUP($A18,'Return Data'!$B$7:$R$2292,17,0)</f>
        <v>10.4925</v>
      </c>
      <c r="M18" s="61">
        <f t="shared" si="4"/>
        <v>16</v>
      </c>
      <c r="N18" s="60">
        <f>VLOOKUP($A18,'Return Data'!$B$7:$R$2292,14,0)</f>
        <v>8.3768999999999991</v>
      </c>
      <c r="O18" s="61">
        <f t="shared" si="7"/>
        <v>17</v>
      </c>
      <c r="P18" s="60">
        <f>VLOOKUP($A18,'Return Data'!$B$7:$R$2292,15,0)</f>
        <v>6.6058000000000003</v>
      </c>
      <c r="Q18" s="61">
        <f t="shared" si="8"/>
        <v>14</v>
      </c>
      <c r="R18" s="60">
        <f>VLOOKUP($A18,'Return Data'!$B$7:$R$2292,16,0)</f>
        <v>1.3580000000000001</v>
      </c>
      <c r="S18" s="62">
        <f t="shared" si="6"/>
        <v>20</v>
      </c>
    </row>
    <row r="19" spans="1:19" x14ac:dyDescent="0.3">
      <c r="A19" s="58" t="s">
        <v>793</v>
      </c>
      <c r="B19" s="59">
        <f>VLOOKUP($A19,'Return Data'!$B$7:$R$2292,3,0)</f>
        <v>44944</v>
      </c>
      <c r="C19" s="60">
        <f>VLOOKUP($A19,'Return Data'!$B$7:$R$2292,4,0)</f>
        <v>16.66</v>
      </c>
      <c r="D19" s="60">
        <f>VLOOKUP($A19,'Return Data'!$B$7:$R$2292,10,0)</f>
        <v>0.79859999999999998</v>
      </c>
      <c r="E19" s="61">
        <f t="shared" si="0"/>
        <v>12</v>
      </c>
      <c r="F19" s="60">
        <f>VLOOKUP($A19,'Return Data'!$B$7:$R$2292,11,0)</f>
        <v>9.1885999999999992</v>
      </c>
      <c r="G19" s="61">
        <f t="shared" si="1"/>
        <v>9</v>
      </c>
      <c r="H19" s="60">
        <f>VLOOKUP($A19,'Return Data'!$B$7:$R$2292,12,0)</f>
        <v>2.6684000000000001</v>
      </c>
      <c r="I19" s="61">
        <f t="shared" si="2"/>
        <v>13</v>
      </c>
      <c r="J19" s="60">
        <f>VLOOKUP($A19,'Return Data'!$B$7:$R$2292,13,0)</f>
        <v>-3.6939000000000002</v>
      </c>
      <c r="K19" s="61">
        <f t="shared" si="3"/>
        <v>15</v>
      </c>
      <c r="L19" s="60">
        <f>VLOOKUP($A19,'Return Data'!$B$7:$R$2292,17,0)</f>
        <v>14.4442</v>
      </c>
      <c r="M19" s="61">
        <f t="shared" si="4"/>
        <v>8</v>
      </c>
      <c r="N19" s="60">
        <f>VLOOKUP($A19,'Return Data'!$B$7:$R$2292,14,0)</f>
        <v>14.0708</v>
      </c>
      <c r="O19" s="61">
        <f t="shared" si="7"/>
        <v>11</v>
      </c>
      <c r="P19" s="60"/>
      <c r="Q19" s="61"/>
      <c r="R19" s="60">
        <f>VLOOKUP($A19,'Return Data'!$B$7:$R$2292,16,0)</f>
        <v>15.641400000000001</v>
      </c>
      <c r="S19" s="62">
        <f t="shared" si="6"/>
        <v>4</v>
      </c>
    </row>
    <row r="20" spans="1:19" x14ac:dyDescent="0.3">
      <c r="A20" s="58" t="s">
        <v>795</v>
      </c>
      <c r="B20" s="59">
        <f>VLOOKUP($A20,'Return Data'!$B$7:$R$2292,3,0)</f>
        <v>0</v>
      </c>
      <c r="C20" s="60">
        <f>VLOOKUP($A20,'Return Data'!$B$7:$R$2292,4,0)</f>
        <v>0</v>
      </c>
      <c r="D20" s="60">
        <f>VLOOKUP($A20,'Return Data'!$B$7:$R$2292,10,0)</f>
        <v>0</v>
      </c>
      <c r="E20" s="61">
        <f t="shared" si="0"/>
        <v>14</v>
      </c>
      <c r="F20" s="60">
        <f>VLOOKUP($A20,'Return Data'!$B$7:$R$2292,11,0)</f>
        <v>0</v>
      </c>
      <c r="G20" s="61">
        <f t="shared" si="1"/>
        <v>20</v>
      </c>
      <c r="H20" s="60">
        <f>VLOOKUP($A20,'Return Data'!$B$7:$R$2292,12,0)</f>
        <v>0</v>
      </c>
      <c r="I20" s="61">
        <f t="shared" si="2"/>
        <v>16</v>
      </c>
      <c r="J20" s="60">
        <f>VLOOKUP($A20,'Return Data'!$B$7:$R$2292,13,0)</f>
        <v>0</v>
      </c>
      <c r="K20" s="61">
        <f t="shared" si="3"/>
        <v>7</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44944</v>
      </c>
      <c r="C21" s="60">
        <f>VLOOKUP($A21,'Return Data'!$B$7:$R$2292,4,0)</f>
        <v>18.675000000000001</v>
      </c>
      <c r="D21" s="60">
        <f>VLOOKUP($A21,'Return Data'!$B$7:$R$2292,10,0)</f>
        <v>1.5718000000000001</v>
      </c>
      <c r="E21" s="61">
        <f t="shared" si="0"/>
        <v>10</v>
      </c>
      <c r="F21" s="60">
        <f>VLOOKUP($A21,'Return Data'!$B$7:$R$2292,11,0)</f>
        <v>4.9097999999999997</v>
      </c>
      <c r="G21" s="61">
        <f t="shared" si="1"/>
        <v>16</v>
      </c>
      <c r="H21" s="60">
        <f>VLOOKUP($A21,'Return Data'!$B$7:$R$2292,12,0)</f>
        <v>-1.8036000000000001</v>
      </c>
      <c r="I21" s="61">
        <f t="shared" si="2"/>
        <v>18</v>
      </c>
      <c r="J21" s="60">
        <f>VLOOKUP($A21,'Return Data'!$B$7:$R$2292,13,0)</f>
        <v>-9.4238</v>
      </c>
      <c r="K21" s="61">
        <f t="shared" si="3"/>
        <v>19</v>
      </c>
      <c r="L21" s="60">
        <f>VLOOKUP($A21,'Return Data'!$B$7:$R$2292,17,0)</f>
        <v>12.175700000000001</v>
      </c>
      <c r="M21" s="61">
        <f t="shared" si="4"/>
        <v>13</v>
      </c>
      <c r="N21" s="60">
        <f>VLOOKUP($A21,'Return Data'!$B$7:$R$2292,14,0)</f>
        <v>15.382099999999999</v>
      </c>
      <c r="O21" s="61">
        <f t="shared" si="7"/>
        <v>9</v>
      </c>
      <c r="P21" s="60"/>
      <c r="Q21" s="61"/>
      <c r="R21" s="60">
        <f>VLOOKUP($A21,'Return Data'!$B$7:$R$2292,16,0)</f>
        <v>18.471399999999999</v>
      </c>
      <c r="S21" s="62">
        <f t="shared" si="6"/>
        <v>3</v>
      </c>
    </row>
    <row r="22" spans="1:19" x14ac:dyDescent="0.3">
      <c r="A22" s="58" t="s">
        <v>2008</v>
      </c>
      <c r="B22" s="59">
        <f>VLOOKUP($A22,'Return Data'!$B$7:$R$2292,3,0)</f>
        <v>44944</v>
      </c>
      <c r="C22" s="60">
        <f>VLOOKUP($A22,'Return Data'!$B$7:$R$2292,4,0)</f>
        <v>32.849899999999998</v>
      </c>
      <c r="D22" s="60">
        <f>VLOOKUP($A22,'Return Data'!$B$7:$R$2292,10,0)</f>
        <v>-0.71719999999999995</v>
      </c>
      <c r="E22" s="61">
        <f t="shared" si="0"/>
        <v>16</v>
      </c>
      <c r="F22" s="60">
        <f>VLOOKUP($A22,'Return Data'!$B$7:$R$2292,11,0)</f>
        <v>6.6614000000000004</v>
      </c>
      <c r="G22" s="61">
        <f t="shared" si="1"/>
        <v>14</v>
      </c>
      <c r="H22" s="60">
        <f>VLOOKUP($A22,'Return Data'!$B$7:$R$2292,12,0)</f>
        <v>5.5625</v>
      </c>
      <c r="I22" s="61">
        <f t="shared" si="2"/>
        <v>5</v>
      </c>
      <c r="J22" s="60">
        <f>VLOOKUP($A22,'Return Data'!$B$7:$R$2292,13,0)</f>
        <v>-2.5341</v>
      </c>
      <c r="K22" s="61">
        <f t="shared" si="3"/>
        <v>11</v>
      </c>
      <c r="L22" s="60">
        <f>VLOOKUP($A22,'Return Data'!$B$7:$R$2292,17,0)</f>
        <v>6.6093999999999999</v>
      </c>
      <c r="M22" s="61">
        <f t="shared" si="4"/>
        <v>17</v>
      </c>
      <c r="N22" s="60">
        <f>VLOOKUP($A22,'Return Data'!$B$7:$R$2292,14,0)</f>
        <v>10.2117</v>
      </c>
      <c r="O22" s="61">
        <f t="shared" si="7"/>
        <v>15</v>
      </c>
      <c r="P22" s="60">
        <f>VLOOKUP($A22,'Return Data'!$B$7:$R$2292,15,0)</f>
        <v>8.3275000000000006</v>
      </c>
      <c r="Q22" s="61">
        <f t="shared" si="8"/>
        <v>10</v>
      </c>
      <c r="R22" s="60">
        <f>VLOOKUP($A22,'Return Data'!$B$7:$R$2292,16,0)</f>
        <v>13.0586</v>
      </c>
      <c r="S22" s="62">
        <f t="shared" si="6"/>
        <v>13</v>
      </c>
    </row>
    <row r="23" spans="1:19" x14ac:dyDescent="0.3">
      <c r="A23" s="58" t="s">
        <v>798</v>
      </c>
      <c r="B23" s="59">
        <f>VLOOKUP($A23,'Return Data'!$B$7:$R$2292,3,0)</f>
        <v>44944</v>
      </c>
      <c r="C23" s="60">
        <f>VLOOKUP($A23,'Return Data'!$B$7:$R$2292,4,0)</f>
        <v>80.852500000000006</v>
      </c>
      <c r="D23" s="60">
        <f>VLOOKUP($A23,'Return Data'!$B$7:$R$2292,10,0)</f>
        <v>-0.79369999999999996</v>
      </c>
      <c r="E23" s="61">
        <f t="shared" si="0"/>
        <v>17</v>
      </c>
      <c r="F23" s="60">
        <f>VLOOKUP($A23,'Return Data'!$B$7:$R$2292,11,0)</f>
        <v>7.4039000000000001</v>
      </c>
      <c r="G23" s="61">
        <f t="shared" si="1"/>
        <v>13</v>
      </c>
      <c r="H23" s="60">
        <f>VLOOKUP($A23,'Return Data'!$B$7:$R$2292,12,0)</f>
        <v>3.2479</v>
      </c>
      <c r="I23" s="61">
        <f t="shared" si="2"/>
        <v>11</v>
      </c>
      <c r="J23" s="60">
        <f>VLOOKUP($A23,'Return Data'!$B$7:$R$2292,13,0)</f>
        <v>0.71250000000000002</v>
      </c>
      <c r="K23" s="61">
        <f t="shared" si="3"/>
        <v>5</v>
      </c>
      <c r="L23" s="60">
        <f>VLOOKUP($A23,'Return Data'!$B$7:$R$2292,17,0)</f>
        <v>18.395600000000002</v>
      </c>
      <c r="M23" s="61">
        <f t="shared" si="4"/>
        <v>4</v>
      </c>
      <c r="N23" s="60">
        <f>VLOOKUP($A23,'Return Data'!$B$7:$R$2292,14,0)</f>
        <v>18.584800000000001</v>
      </c>
      <c r="O23" s="61">
        <f t="shared" si="7"/>
        <v>5</v>
      </c>
      <c r="P23" s="60">
        <f>VLOOKUP($A23,'Return Data'!$B$7:$R$2292,15,0)</f>
        <v>9.3872999999999998</v>
      </c>
      <c r="Q23" s="61">
        <f t="shared" si="8"/>
        <v>8</v>
      </c>
      <c r="R23" s="60">
        <f>VLOOKUP($A23,'Return Data'!$B$7:$R$2292,16,0)</f>
        <v>13.8858</v>
      </c>
      <c r="S23" s="62">
        <f t="shared" si="6"/>
        <v>9</v>
      </c>
    </row>
    <row r="24" spans="1:19" x14ac:dyDescent="0.3">
      <c r="A24" s="58" t="s">
        <v>800</v>
      </c>
      <c r="B24" s="59">
        <f>VLOOKUP($A24,'Return Data'!$B$7:$R$2292,3,0)</f>
        <v>44944</v>
      </c>
      <c r="C24" s="60">
        <f>VLOOKUP($A24,'Return Data'!$B$7:$R$2292,4,0)</f>
        <v>58.436500000000002</v>
      </c>
      <c r="D24" s="60">
        <f>VLOOKUP($A24,'Return Data'!$B$7:$R$2292,10,0)</f>
        <v>2.8079999999999998</v>
      </c>
      <c r="E24" s="61">
        <f t="shared" si="0"/>
        <v>5</v>
      </c>
      <c r="F24" s="60">
        <f>VLOOKUP($A24,'Return Data'!$B$7:$R$2292,11,0)</f>
        <v>12.9352</v>
      </c>
      <c r="G24" s="61">
        <f t="shared" si="1"/>
        <v>4</v>
      </c>
      <c r="H24" s="60">
        <f>VLOOKUP($A24,'Return Data'!$B$7:$R$2292,12,0)</f>
        <v>3.0613000000000001</v>
      </c>
      <c r="I24" s="61">
        <f t="shared" si="2"/>
        <v>12</v>
      </c>
      <c r="J24" s="60">
        <f>VLOOKUP($A24,'Return Data'!$B$7:$R$2292,13,0)</f>
        <v>6.08</v>
      </c>
      <c r="K24" s="61">
        <f t="shared" si="3"/>
        <v>2</v>
      </c>
      <c r="L24" s="60">
        <f>VLOOKUP($A24,'Return Data'!$B$7:$R$2292,17,0)</f>
        <v>19.7593</v>
      </c>
      <c r="M24" s="61">
        <f t="shared" si="4"/>
        <v>3</v>
      </c>
      <c r="N24" s="60">
        <f>VLOOKUP($A24,'Return Data'!$B$7:$R$2292,14,0)</f>
        <v>21.392499999999998</v>
      </c>
      <c r="O24" s="61">
        <f t="shared" si="7"/>
        <v>1</v>
      </c>
      <c r="P24" s="60">
        <f>VLOOKUP($A24,'Return Data'!$B$7:$R$2292,15,0)</f>
        <v>11.891400000000001</v>
      </c>
      <c r="Q24" s="61">
        <f t="shared" si="8"/>
        <v>2</v>
      </c>
      <c r="R24" s="60">
        <f>VLOOKUP($A24,'Return Data'!$B$7:$R$2292,16,0)</f>
        <v>12.9717</v>
      </c>
      <c r="S24" s="62">
        <f t="shared" si="6"/>
        <v>14</v>
      </c>
    </row>
    <row r="25" spans="1:19" x14ac:dyDescent="0.3">
      <c r="A25" s="58" t="s">
        <v>803</v>
      </c>
      <c r="B25" s="59">
        <f>VLOOKUP($A25,'Return Data'!$B$7:$R$2292,3,0)</f>
        <v>44944</v>
      </c>
      <c r="C25" s="60">
        <f>VLOOKUP($A25,'Return Data'!$B$7:$R$2292,4,0)</f>
        <v>225.5455</v>
      </c>
      <c r="D25" s="60">
        <f>VLOOKUP($A25,'Return Data'!$B$7:$R$2292,10,0)</f>
        <v>-3.1509999999999998</v>
      </c>
      <c r="E25" s="61">
        <f t="shared" si="0"/>
        <v>19</v>
      </c>
      <c r="F25" s="60">
        <f>VLOOKUP($A25,'Return Data'!$B$7:$R$2292,11,0)</f>
        <v>4.2407000000000004</v>
      </c>
      <c r="G25" s="61">
        <f t="shared" si="1"/>
        <v>18</v>
      </c>
      <c r="H25" s="60">
        <f>VLOOKUP($A25,'Return Data'!$B$7:$R$2292,12,0)</f>
        <v>-3.3149000000000002</v>
      </c>
      <c r="I25" s="61">
        <f t="shared" si="2"/>
        <v>20</v>
      </c>
      <c r="J25" s="60">
        <f>VLOOKUP($A25,'Return Data'!$B$7:$R$2292,13,0)</f>
        <v>-10.1531</v>
      </c>
      <c r="K25" s="61">
        <f t="shared" si="3"/>
        <v>20</v>
      </c>
      <c r="L25" s="60">
        <f>VLOOKUP($A25,'Return Data'!$B$7:$R$2292,17,0)</f>
        <v>13.0558</v>
      </c>
      <c r="M25" s="61">
        <f t="shared" si="4"/>
        <v>11</v>
      </c>
      <c r="N25" s="60">
        <f>VLOOKUP($A25,'Return Data'!$B$7:$R$2292,14,0)</f>
        <v>12.494</v>
      </c>
      <c r="O25" s="61">
        <f t="shared" si="7"/>
        <v>13</v>
      </c>
      <c r="P25" s="60">
        <f>VLOOKUP($A25,'Return Data'!$B$7:$R$2292,15,0)</f>
        <v>10.2902</v>
      </c>
      <c r="Q25" s="61">
        <f t="shared" si="8"/>
        <v>6</v>
      </c>
      <c r="R25" s="60">
        <f>VLOOKUP($A25,'Return Data'!$B$7:$R$2292,16,0)</f>
        <v>18.582100000000001</v>
      </c>
      <c r="S25" s="62">
        <f t="shared" si="6"/>
        <v>2</v>
      </c>
    </row>
    <row r="26" spans="1:19" x14ac:dyDescent="0.3">
      <c r="A26" s="58" t="s">
        <v>1861</v>
      </c>
      <c r="B26" s="59">
        <f>VLOOKUP($A26,'Return Data'!$B$7:$R$2292,3,0)</f>
        <v>44944</v>
      </c>
      <c r="C26" s="60">
        <f>VLOOKUP($A26,'Return Data'!$B$7:$R$2292,4,0)</f>
        <v>108.93170000000001</v>
      </c>
      <c r="D26" s="60">
        <f>VLOOKUP($A26,'Return Data'!$B$7:$R$2292,10,0)</f>
        <v>0.56559999999999999</v>
      </c>
      <c r="E26" s="61">
        <f t="shared" si="0"/>
        <v>13</v>
      </c>
      <c r="F26" s="60">
        <f>VLOOKUP($A26,'Return Data'!$B$7:$R$2292,11,0)</f>
        <v>9.1123999999999992</v>
      </c>
      <c r="G26" s="61">
        <f t="shared" si="1"/>
        <v>11</v>
      </c>
      <c r="H26" s="60">
        <f>VLOOKUP($A26,'Return Data'!$B$7:$R$2292,12,0)</f>
        <v>0.89980000000000004</v>
      </c>
      <c r="I26" s="61">
        <f t="shared" si="2"/>
        <v>15</v>
      </c>
      <c r="J26" s="60">
        <f>VLOOKUP($A26,'Return Data'!$B$7:$R$2292,13,0)</f>
        <v>-4.7679999999999998</v>
      </c>
      <c r="K26" s="61">
        <f t="shared" si="3"/>
        <v>16</v>
      </c>
      <c r="L26" s="60">
        <f>VLOOKUP($A26,'Return Data'!$B$7:$R$2292,17,0)</f>
        <v>14.0336</v>
      </c>
      <c r="M26" s="61">
        <f t="shared" si="4"/>
        <v>9</v>
      </c>
      <c r="N26" s="60">
        <f>VLOOKUP($A26,'Return Data'!$B$7:$R$2292,14,0)</f>
        <v>15.6759</v>
      </c>
      <c r="O26" s="61">
        <f t="shared" si="7"/>
        <v>8</v>
      </c>
      <c r="P26" s="60">
        <f>VLOOKUP($A26,'Return Data'!$B$7:$R$2292,15,0)</f>
        <v>11.5602</v>
      </c>
      <c r="Q26" s="61">
        <f t="shared" si="8"/>
        <v>4</v>
      </c>
      <c r="R26" s="60">
        <f>VLOOKUP($A26,'Return Data'!$B$7:$R$2292,16,0)</f>
        <v>14.8972</v>
      </c>
      <c r="S26" s="62">
        <f t="shared" si="6"/>
        <v>7</v>
      </c>
    </row>
    <row r="27" spans="1:19" x14ac:dyDescent="0.3">
      <c r="A27" s="58" t="s">
        <v>807</v>
      </c>
      <c r="B27" s="59">
        <f>VLOOKUP($A27,'Return Data'!$B$7:$R$2292,3,0)</f>
        <v>44944</v>
      </c>
      <c r="C27" s="60">
        <f>VLOOKUP($A27,'Return Data'!$B$7:$R$2292,4,0)</f>
        <v>15.722200000000001</v>
      </c>
      <c r="D27" s="60">
        <f>VLOOKUP($A27,'Return Data'!$B$7:$R$2292,10,0)</f>
        <v>4.1992000000000003</v>
      </c>
      <c r="E27" s="61">
        <f t="shared" si="0"/>
        <v>2</v>
      </c>
      <c r="F27" s="60">
        <f>VLOOKUP($A27,'Return Data'!$B$7:$R$2292,11,0)</f>
        <v>12.938700000000001</v>
      </c>
      <c r="G27" s="61">
        <f t="shared" si="1"/>
        <v>3</v>
      </c>
      <c r="H27" s="60">
        <f>VLOOKUP($A27,'Return Data'!$B$7:$R$2292,12,0)</f>
        <v>5.2582000000000004</v>
      </c>
      <c r="I27" s="61">
        <f t="shared" si="2"/>
        <v>6</v>
      </c>
      <c r="J27" s="60">
        <f>VLOOKUP($A27,'Return Data'!$B$7:$R$2292,13,0)</f>
        <v>0.46710000000000002</v>
      </c>
      <c r="K27" s="61">
        <f t="shared" si="3"/>
        <v>6</v>
      </c>
      <c r="L27" s="60">
        <f>VLOOKUP($A27,'Return Data'!$B$7:$R$2292,17,0)</f>
        <v>16.363399999999999</v>
      </c>
      <c r="M27" s="61">
        <f t="shared" si="4"/>
        <v>6</v>
      </c>
      <c r="N27" s="60"/>
      <c r="O27" s="61"/>
      <c r="P27" s="60"/>
      <c r="Q27" s="61"/>
      <c r="R27" s="60">
        <f>VLOOKUP($A27,'Return Data'!$B$7:$R$2292,16,0)</f>
        <v>15.589600000000001</v>
      </c>
      <c r="S27" s="62">
        <f t="shared" si="6"/>
        <v>5</v>
      </c>
    </row>
    <row r="28" spans="1:19" x14ac:dyDescent="0.3">
      <c r="A28" s="58" t="s">
        <v>809</v>
      </c>
      <c r="B28" s="59">
        <f>VLOOKUP($A28,'Return Data'!$B$7:$R$2292,3,0)</f>
        <v>44944</v>
      </c>
      <c r="C28" s="60">
        <f>VLOOKUP($A28,'Return Data'!$B$7:$R$2292,4,0)</f>
        <v>18.100000000000001</v>
      </c>
      <c r="D28" s="60">
        <f>VLOOKUP($A28,'Return Data'!$B$7:$R$2292,10,0)</f>
        <v>1.0044999999999999</v>
      </c>
      <c r="E28" s="61">
        <f t="shared" si="0"/>
        <v>11</v>
      </c>
      <c r="F28" s="60">
        <f>VLOOKUP($A28,'Return Data'!$B$7:$R$2292,11,0)</f>
        <v>7.4821999999999997</v>
      </c>
      <c r="G28" s="61">
        <f t="shared" si="1"/>
        <v>12</v>
      </c>
      <c r="H28" s="60">
        <f>VLOOKUP($A28,'Return Data'!$B$7:$R$2292,12,0)</f>
        <v>4.8666999999999998</v>
      </c>
      <c r="I28" s="61">
        <f t="shared" si="2"/>
        <v>7</v>
      </c>
      <c r="J28" s="60">
        <f>VLOOKUP($A28,'Return Data'!$B$7:$R$2292,13,0)</f>
        <v>-3.3635999999999999</v>
      </c>
      <c r="K28" s="61">
        <f t="shared" si="3"/>
        <v>13</v>
      </c>
      <c r="L28" s="60">
        <f>VLOOKUP($A28,'Return Data'!$B$7:$R$2292,17,0)</f>
        <v>13.703900000000001</v>
      </c>
      <c r="M28" s="61">
        <f t="shared" si="4"/>
        <v>10</v>
      </c>
      <c r="N28" s="60">
        <f>VLOOKUP($A28,'Return Data'!$B$7:$R$2292,14,0)</f>
        <v>16.526</v>
      </c>
      <c r="O28" s="61">
        <f t="shared" si="7"/>
        <v>7</v>
      </c>
      <c r="P28" s="60"/>
      <c r="Q28" s="61"/>
      <c r="R28" s="60">
        <f>VLOOKUP($A28,'Return Data'!$B$7:$R$2292,16,0)</f>
        <v>18.720800000000001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0.74095714285714298</v>
      </c>
      <c r="E30" s="69"/>
      <c r="F30" s="70">
        <f>AVERAGE(F8:F28)</f>
        <v>8.0923809523809531</v>
      </c>
      <c r="G30" s="69"/>
      <c r="H30" s="70">
        <f>AVERAGE(H8:H28)</f>
        <v>2.8310047619047616</v>
      </c>
      <c r="I30" s="69"/>
      <c r="J30" s="70">
        <f>AVERAGE(J8:J28)</f>
        <v>-2.4917952380952384</v>
      </c>
      <c r="K30" s="69"/>
      <c r="L30" s="70">
        <f>AVERAGE(L8:L28)</f>
        <v>12.831566666666665</v>
      </c>
      <c r="M30" s="69"/>
      <c r="N30" s="70">
        <f>AVERAGE(N8:N28)</f>
        <v>13.561535000000001</v>
      </c>
      <c r="O30" s="69"/>
      <c r="P30" s="70">
        <f>AVERAGE(P8:P28)</f>
        <v>9.3829466666666672</v>
      </c>
      <c r="Q30" s="69"/>
      <c r="R30" s="70">
        <f>AVERAGE(R8:R28)</f>
        <v>12.534538095238096</v>
      </c>
      <c r="S30" s="71"/>
    </row>
    <row r="31" spans="1:19" x14ac:dyDescent="0.3">
      <c r="A31" s="68" t="s">
        <v>28</v>
      </c>
      <c r="B31" s="69"/>
      <c r="C31" s="69"/>
      <c r="D31" s="70">
        <f>MIN(D8:D28)</f>
        <v>-5.9172000000000002</v>
      </c>
      <c r="E31" s="69"/>
      <c r="F31" s="70">
        <f>MIN(F8:F28)</f>
        <v>-1.2166999999999999</v>
      </c>
      <c r="G31" s="69"/>
      <c r="H31" s="70">
        <f>MIN(H8:H28)</f>
        <v>-10.464600000000001</v>
      </c>
      <c r="I31" s="69"/>
      <c r="J31" s="70">
        <f>MIN(J8:J28)</f>
        <v>-19.049600000000002</v>
      </c>
      <c r="K31" s="69"/>
      <c r="L31" s="70">
        <f>MIN(L8:L28)</f>
        <v>0</v>
      </c>
      <c r="M31" s="69"/>
      <c r="N31" s="70">
        <f>MIN(N8:N28)</f>
        <v>0</v>
      </c>
      <c r="O31" s="69"/>
      <c r="P31" s="70">
        <f>MIN(P8:P28)</f>
        <v>4.8632</v>
      </c>
      <c r="Q31" s="69"/>
      <c r="R31" s="70">
        <f>MIN(R8:R28)</f>
        <v>0</v>
      </c>
      <c r="S31" s="71"/>
    </row>
    <row r="32" spans="1:19" ht="15" thickBot="1" x14ac:dyDescent="0.35">
      <c r="A32" s="72" t="s">
        <v>29</v>
      </c>
      <c r="B32" s="73"/>
      <c r="C32" s="73"/>
      <c r="D32" s="74">
        <f>MAX(D8:D28)</f>
        <v>4.3475000000000001</v>
      </c>
      <c r="E32" s="73"/>
      <c r="F32" s="74">
        <f>MAX(F8:F28)</f>
        <v>15.5479</v>
      </c>
      <c r="G32" s="73"/>
      <c r="H32" s="74">
        <f>MAX(H8:H28)</f>
        <v>11.912699999999999</v>
      </c>
      <c r="I32" s="73"/>
      <c r="J32" s="74">
        <f>MAX(J8:J28)</f>
        <v>13.953099999999999</v>
      </c>
      <c r="K32" s="73"/>
      <c r="L32" s="74">
        <f>MAX(L8:L28)</f>
        <v>26.793700000000001</v>
      </c>
      <c r="M32" s="73"/>
      <c r="N32" s="74">
        <f>MAX(N8:N28)</f>
        <v>21.392499999999998</v>
      </c>
      <c r="O32" s="73"/>
      <c r="P32" s="74">
        <f>MAX(P8:P28)</f>
        <v>14.709300000000001</v>
      </c>
      <c r="Q32" s="73"/>
      <c r="R32" s="74">
        <f>MAX(R8:R28)</f>
        <v>18.720800000000001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44944</v>
      </c>
      <c r="C8" s="60">
        <f>VLOOKUP($A8,'Return Data'!$B$7:$R$2292,4,0)</f>
        <v>58.106900000000003</v>
      </c>
      <c r="D8" s="60">
        <f>VLOOKUP($A8,'Return Data'!$B$7:$R$2292,10,0)</f>
        <v>0.2964</v>
      </c>
      <c r="E8" s="61">
        <f t="shared" ref="E8:E29" si="0">RANK(D8,D$8:D$29,0)</f>
        <v>8</v>
      </c>
      <c r="F8" s="60">
        <f>VLOOKUP($A8,'Return Data'!$B$7:$R$2292,11,0)</f>
        <v>8.8225999999999996</v>
      </c>
      <c r="G8" s="61">
        <f t="shared" ref="G8:G29" si="1">RANK(F8,F$8:F$29,0)</f>
        <v>15</v>
      </c>
      <c r="H8" s="60">
        <f>VLOOKUP($A8,'Return Data'!$B$7:$R$2292,12,0)</f>
        <v>0.31280000000000002</v>
      </c>
      <c r="I8" s="61">
        <f t="shared" ref="I8:I29" si="2">RANK(H8,H$8:H$29,0)</f>
        <v>17</v>
      </c>
      <c r="J8" s="60">
        <f>VLOOKUP($A8,'Return Data'!$B$7:$R$2292,13,0)</f>
        <v>-7.0244999999999997</v>
      </c>
      <c r="K8" s="61">
        <f t="shared" ref="K8:K29" si="3">RANK(J8,J$8:J$29,0)</f>
        <v>21</v>
      </c>
      <c r="L8" s="60">
        <f>VLOOKUP($A8,'Return Data'!$B$7:$R$2292,17,0)</f>
        <v>20.074000000000002</v>
      </c>
      <c r="M8" s="61">
        <f t="shared" ref="M8:M29" si="4">RANK(L8,L$8:L$29,0)</f>
        <v>20</v>
      </c>
      <c r="N8" s="60">
        <f>VLOOKUP($A8,'Return Data'!$B$7:$R$2292,14,0)</f>
        <v>17.985399999999998</v>
      </c>
      <c r="O8" s="61">
        <f t="shared" ref="O8:O19" si="5">RANK(N8,N$8:N$29,0)</f>
        <v>19</v>
      </c>
      <c r="P8" s="60">
        <f>VLOOKUP($A8,'Return Data'!$B$7:$R$2292,15,0)</f>
        <v>4.4974999999999996</v>
      </c>
      <c r="Q8" s="61">
        <f>RANK(P8,P$8:P$29,0)</f>
        <v>14</v>
      </c>
      <c r="R8" s="60">
        <f>VLOOKUP($A8,'Return Data'!$B$7:$R$2292,16,0)</f>
        <v>15.825799999999999</v>
      </c>
      <c r="S8" s="62">
        <f t="shared" ref="S8:S29" si="6">RANK(R8,R$8:R$29,0)</f>
        <v>18</v>
      </c>
    </row>
    <row r="9" spans="1:20" x14ac:dyDescent="0.3">
      <c r="A9" s="58" t="s">
        <v>1316</v>
      </c>
      <c r="B9" s="59">
        <f>VLOOKUP($A9,'Return Data'!$B$7:$R$2292,3,0)</f>
        <v>44944</v>
      </c>
      <c r="C9" s="60">
        <f>VLOOKUP($A9,'Return Data'!$B$7:$R$2292,4,0)</f>
        <v>71.39</v>
      </c>
      <c r="D9" s="60">
        <f>VLOOKUP($A9,'Return Data'!$B$7:$R$2292,10,0)</f>
        <v>-9.8000000000000004E-2</v>
      </c>
      <c r="E9" s="61">
        <f t="shared" si="0"/>
        <v>15</v>
      </c>
      <c r="F9" s="60">
        <f>VLOOKUP($A9,'Return Data'!$B$7:$R$2292,11,0)</f>
        <v>10.4254</v>
      </c>
      <c r="G9" s="61">
        <f t="shared" si="1"/>
        <v>13</v>
      </c>
      <c r="H9" s="60">
        <f>VLOOKUP($A9,'Return Data'!$B$7:$R$2292,12,0)</f>
        <v>4.2645999999999997</v>
      </c>
      <c r="I9" s="61">
        <f t="shared" si="2"/>
        <v>10</v>
      </c>
      <c r="J9" s="60">
        <f>VLOOKUP($A9,'Return Data'!$B$7:$R$2292,13,0)</f>
        <v>1.4782999999999999</v>
      </c>
      <c r="K9" s="61">
        <f t="shared" si="3"/>
        <v>8</v>
      </c>
      <c r="L9" s="60">
        <f>VLOOKUP($A9,'Return Data'!$B$7:$R$2292,17,0)</f>
        <v>28.284400000000002</v>
      </c>
      <c r="M9" s="61">
        <f t="shared" si="4"/>
        <v>12</v>
      </c>
      <c r="N9" s="60">
        <f>VLOOKUP($A9,'Return Data'!$B$7:$R$2292,14,0)</f>
        <v>25.8628</v>
      </c>
      <c r="O9" s="61">
        <f t="shared" si="5"/>
        <v>13</v>
      </c>
      <c r="P9" s="60">
        <f>VLOOKUP($A9,'Return Data'!$B$7:$R$2292,15,0)</f>
        <v>18.685600000000001</v>
      </c>
      <c r="Q9" s="61">
        <f>RANK(P9,P$8:P$29,0)</f>
        <v>2</v>
      </c>
      <c r="R9" s="60">
        <f>VLOOKUP($A9,'Return Data'!$B$7:$R$2292,16,0)</f>
        <v>23.985399999999998</v>
      </c>
      <c r="S9" s="62">
        <f t="shared" si="6"/>
        <v>8</v>
      </c>
    </row>
    <row r="10" spans="1:20" x14ac:dyDescent="0.3">
      <c r="A10" s="58" t="s">
        <v>1985</v>
      </c>
      <c r="B10" s="59">
        <f>VLOOKUP($A10,'Return Data'!$B$7:$R$2292,3,0)</f>
        <v>44944</v>
      </c>
      <c r="C10" s="60">
        <f>VLOOKUP($A10,'Return Data'!$B$7:$R$2292,4,0)</f>
        <v>28.62</v>
      </c>
      <c r="D10" s="60">
        <f>VLOOKUP($A10,'Return Data'!$B$7:$R$2292,10,0)</f>
        <v>-1.9191</v>
      </c>
      <c r="E10" s="61">
        <f t="shared" si="0"/>
        <v>20</v>
      </c>
      <c r="F10" s="60">
        <f>VLOOKUP($A10,'Return Data'!$B$7:$R$2292,11,0)</f>
        <v>11.1456</v>
      </c>
      <c r="G10" s="61">
        <f t="shared" si="1"/>
        <v>10</v>
      </c>
      <c r="H10" s="60">
        <f>VLOOKUP($A10,'Return Data'!$B$7:$R$2292,12,0)</f>
        <v>2.9496000000000002</v>
      </c>
      <c r="I10" s="61">
        <f t="shared" si="2"/>
        <v>14</v>
      </c>
      <c r="J10" s="60">
        <f>VLOOKUP($A10,'Return Data'!$B$7:$R$2292,13,0)</f>
        <v>-3.4739</v>
      </c>
      <c r="K10" s="61">
        <f t="shared" si="3"/>
        <v>17</v>
      </c>
      <c r="L10" s="60">
        <f>VLOOKUP($A10,'Return Data'!$B$7:$R$2292,17,0)</f>
        <v>30.443300000000001</v>
      </c>
      <c r="M10" s="61">
        <f t="shared" si="4"/>
        <v>9</v>
      </c>
      <c r="N10" s="60">
        <f>VLOOKUP($A10,'Return Data'!$B$7:$R$2292,14,0)</f>
        <v>36.153700000000001</v>
      </c>
      <c r="O10" s="61">
        <f t="shared" si="5"/>
        <v>2</v>
      </c>
      <c r="P10" s="60"/>
      <c r="Q10" s="61"/>
      <c r="R10" s="60">
        <f>VLOOKUP($A10,'Return Data'!$B$7:$R$2292,16,0)</f>
        <v>29.3581</v>
      </c>
      <c r="S10" s="62">
        <f t="shared" si="6"/>
        <v>2</v>
      </c>
    </row>
    <row r="11" spans="1:20" x14ac:dyDescent="0.3">
      <c r="A11" s="58" t="s">
        <v>1318</v>
      </c>
      <c r="B11" s="59">
        <f>VLOOKUP($A11,'Return Data'!$B$7:$R$2292,3,0)</f>
        <v>44944</v>
      </c>
      <c r="C11" s="60">
        <f>VLOOKUP($A11,'Return Data'!$B$7:$R$2292,4,0)</f>
        <v>26.25</v>
      </c>
      <c r="D11" s="60">
        <f>VLOOKUP($A11,'Return Data'!$B$7:$R$2292,10,0)</f>
        <v>0.15260000000000001</v>
      </c>
      <c r="E11" s="61">
        <f t="shared" si="0"/>
        <v>9</v>
      </c>
      <c r="F11" s="60">
        <f>VLOOKUP($A11,'Return Data'!$B$7:$R$2292,11,0)</f>
        <v>8.0246999999999993</v>
      </c>
      <c r="G11" s="61">
        <f t="shared" si="1"/>
        <v>16</v>
      </c>
      <c r="H11" s="60">
        <f>VLOOKUP($A11,'Return Data'!$B$7:$R$2292,12,0)</f>
        <v>1.1560999999999999</v>
      </c>
      <c r="I11" s="61">
        <f t="shared" si="2"/>
        <v>16</v>
      </c>
      <c r="J11" s="60">
        <f>VLOOKUP($A11,'Return Data'!$B$7:$R$2292,13,0)</f>
        <v>2.78</v>
      </c>
      <c r="K11" s="61">
        <f t="shared" si="3"/>
        <v>7</v>
      </c>
      <c r="L11" s="60">
        <f>VLOOKUP($A11,'Return Data'!$B$7:$R$2292,17,0)</f>
        <v>35.962899999999998</v>
      </c>
      <c r="M11" s="61">
        <f t="shared" si="4"/>
        <v>4</v>
      </c>
      <c r="N11" s="60">
        <f>VLOOKUP($A11,'Return Data'!$B$7:$R$2292,14,0)</f>
        <v>35.602400000000003</v>
      </c>
      <c r="O11" s="61">
        <f t="shared" si="5"/>
        <v>3</v>
      </c>
      <c r="P11" s="60"/>
      <c r="Q11" s="61"/>
      <c r="R11" s="60">
        <f>VLOOKUP($A11,'Return Data'!$B$7:$R$2292,16,0)</f>
        <v>27.866399999999999</v>
      </c>
      <c r="S11" s="62">
        <f t="shared" si="6"/>
        <v>4</v>
      </c>
    </row>
    <row r="12" spans="1:20" x14ac:dyDescent="0.3">
      <c r="A12" s="58" t="s">
        <v>1320</v>
      </c>
      <c r="B12" s="59">
        <f>VLOOKUP($A12,'Return Data'!$B$7:$R$2292,3,0)</f>
        <v>44944</v>
      </c>
      <c r="C12" s="60">
        <f>VLOOKUP($A12,'Return Data'!$B$7:$R$2292,4,0)</f>
        <v>122.158</v>
      </c>
      <c r="D12" s="60">
        <f>VLOOKUP($A12,'Return Data'!$B$7:$R$2292,10,0)</f>
        <v>8.1900000000000001E-2</v>
      </c>
      <c r="E12" s="61">
        <f t="shared" si="0"/>
        <v>10</v>
      </c>
      <c r="F12" s="60">
        <f>VLOOKUP($A12,'Return Data'!$B$7:$R$2292,11,0)</f>
        <v>7.8753000000000002</v>
      </c>
      <c r="G12" s="61">
        <f t="shared" si="1"/>
        <v>17</v>
      </c>
      <c r="H12" s="60">
        <f>VLOOKUP($A12,'Return Data'!$B$7:$R$2292,12,0)</f>
        <v>-1.2617</v>
      </c>
      <c r="I12" s="61">
        <f t="shared" si="2"/>
        <v>21</v>
      </c>
      <c r="J12" s="60">
        <f>VLOOKUP($A12,'Return Data'!$B$7:$R$2292,13,0)</f>
        <v>-2.3509000000000002</v>
      </c>
      <c r="K12" s="61">
        <f t="shared" si="3"/>
        <v>14</v>
      </c>
      <c r="L12" s="60">
        <f>VLOOKUP($A12,'Return Data'!$B$7:$R$2292,17,0)</f>
        <v>26.935600000000001</v>
      </c>
      <c r="M12" s="61">
        <f t="shared" si="4"/>
        <v>14</v>
      </c>
      <c r="N12" s="60">
        <f>VLOOKUP($A12,'Return Data'!$B$7:$R$2292,14,0)</f>
        <v>26.060700000000001</v>
      </c>
      <c r="O12" s="61">
        <f t="shared" si="5"/>
        <v>11</v>
      </c>
      <c r="P12" s="60">
        <f>VLOOKUP($A12,'Return Data'!$B$7:$R$2292,15,0)</f>
        <v>10.665100000000001</v>
      </c>
      <c r="Q12" s="61">
        <f>RANK(P12,P$8:P$29,0)</f>
        <v>11</v>
      </c>
      <c r="R12" s="60">
        <f>VLOOKUP($A12,'Return Data'!$B$7:$R$2292,16,0)</f>
        <v>21.3017</v>
      </c>
      <c r="S12" s="62">
        <f t="shared" si="6"/>
        <v>10</v>
      </c>
    </row>
    <row r="13" spans="1:20" x14ac:dyDescent="0.3">
      <c r="A13" s="58" t="s">
        <v>1322</v>
      </c>
      <c r="B13" s="59">
        <f>VLOOKUP($A13,'Return Data'!$B$7:$R$2292,3,0)</f>
        <v>44944</v>
      </c>
      <c r="C13" s="60">
        <f>VLOOKUP($A13,'Return Data'!$B$7:$R$2292,4,0)</f>
        <v>26.913</v>
      </c>
      <c r="D13" s="60">
        <f>VLOOKUP($A13,'Return Data'!$B$7:$R$2292,10,0)</f>
        <v>-0.35170000000000001</v>
      </c>
      <c r="E13" s="61">
        <f t="shared" si="0"/>
        <v>16</v>
      </c>
      <c r="F13" s="60">
        <f>VLOOKUP($A13,'Return Data'!$B$7:$R$2292,11,0)</f>
        <v>10.940300000000001</v>
      </c>
      <c r="G13" s="61">
        <f t="shared" si="1"/>
        <v>11</v>
      </c>
      <c r="H13" s="60">
        <f>VLOOKUP($A13,'Return Data'!$B$7:$R$2292,12,0)</f>
        <v>4.7157999999999998</v>
      </c>
      <c r="I13" s="61">
        <f t="shared" si="2"/>
        <v>9</v>
      </c>
      <c r="J13" s="60">
        <f>VLOOKUP($A13,'Return Data'!$B$7:$R$2292,13,0)</f>
        <v>0.87709999999999999</v>
      </c>
      <c r="K13" s="61">
        <f t="shared" si="3"/>
        <v>9</v>
      </c>
      <c r="L13" s="60">
        <f>VLOOKUP($A13,'Return Data'!$B$7:$R$2292,17,0)</f>
        <v>30.823499999999999</v>
      </c>
      <c r="M13" s="61">
        <f t="shared" si="4"/>
        <v>8</v>
      </c>
      <c r="N13" s="60">
        <f>VLOOKUP($A13,'Return Data'!$B$7:$R$2292,14,0)</f>
        <v>30.6799</v>
      </c>
      <c r="O13" s="61">
        <f t="shared" si="5"/>
        <v>6</v>
      </c>
      <c r="P13" s="60"/>
      <c r="Q13" s="61"/>
      <c r="R13" s="60">
        <f>VLOOKUP($A13,'Return Data'!$B$7:$R$2292,16,0)</f>
        <v>28.5014</v>
      </c>
      <c r="S13" s="62">
        <f t="shared" si="6"/>
        <v>3</v>
      </c>
    </row>
    <row r="14" spans="1:20" x14ac:dyDescent="0.3">
      <c r="A14" s="58" t="s">
        <v>1325</v>
      </c>
      <c r="B14" s="59">
        <f>VLOOKUP($A14,'Return Data'!$B$7:$R$2292,3,0)</f>
        <v>44944</v>
      </c>
      <c r="C14" s="60">
        <f>VLOOKUP($A14,'Return Data'!$B$7:$R$2292,4,0)</f>
        <v>105.7174</v>
      </c>
      <c r="D14" s="60">
        <f>VLOOKUP($A14,'Return Data'!$B$7:$R$2292,10,0)</f>
        <v>1.8048</v>
      </c>
      <c r="E14" s="61">
        <f t="shared" si="0"/>
        <v>4</v>
      </c>
      <c r="F14" s="60">
        <f>VLOOKUP($A14,'Return Data'!$B$7:$R$2292,11,0)</f>
        <v>14.026</v>
      </c>
      <c r="G14" s="61">
        <f t="shared" si="1"/>
        <v>5</v>
      </c>
      <c r="H14" s="60">
        <f>VLOOKUP($A14,'Return Data'!$B$7:$R$2292,12,0)</f>
        <v>6.3345000000000002</v>
      </c>
      <c r="I14" s="61">
        <f t="shared" si="2"/>
        <v>6</v>
      </c>
      <c r="J14" s="60">
        <f>VLOOKUP($A14,'Return Data'!$B$7:$R$2292,13,0)</f>
        <v>0.73950000000000005</v>
      </c>
      <c r="K14" s="61">
        <f t="shared" si="3"/>
        <v>10</v>
      </c>
      <c r="L14" s="60">
        <f>VLOOKUP($A14,'Return Data'!$B$7:$R$2292,17,0)</f>
        <v>26.3734</v>
      </c>
      <c r="M14" s="61">
        <f t="shared" si="4"/>
        <v>16</v>
      </c>
      <c r="N14" s="60">
        <f>VLOOKUP($A14,'Return Data'!$B$7:$R$2292,14,0)</f>
        <v>22.950299999999999</v>
      </c>
      <c r="O14" s="61">
        <f t="shared" si="5"/>
        <v>18</v>
      </c>
      <c r="P14" s="60">
        <f>VLOOKUP($A14,'Return Data'!$B$7:$R$2292,15,0)</f>
        <v>9.5548000000000002</v>
      </c>
      <c r="Q14" s="61">
        <f t="shared" ref="Q14:Q19" si="7">RANK(P14,P$8:P$29,0)</f>
        <v>12</v>
      </c>
      <c r="R14" s="60">
        <f>VLOOKUP($A14,'Return Data'!$B$7:$R$2292,16,0)</f>
        <v>19.798200000000001</v>
      </c>
      <c r="S14" s="62">
        <f t="shared" si="6"/>
        <v>12</v>
      </c>
    </row>
    <row r="15" spans="1:20" x14ac:dyDescent="0.3">
      <c r="A15" s="58" t="s">
        <v>1326</v>
      </c>
      <c r="B15" s="59">
        <f>VLOOKUP($A15,'Return Data'!$B$7:$R$2292,3,0)</f>
        <v>44944</v>
      </c>
      <c r="C15" s="60">
        <f>VLOOKUP($A15,'Return Data'!$B$7:$R$2292,4,0)</f>
        <v>88.498999999999995</v>
      </c>
      <c r="D15" s="60">
        <f>VLOOKUP($A15,'Return Data'!$B$7:$R$2292,10,0)</f>
        <v>3.6191</v>
      </c>
      <c r="E15" s="61">
        <f t="shared" si="0"/>
        <v>3</v>
      </c>
      <c r="F15" s="60">
        <f>VLOOKUP($A15,'Return Data'!$B$7:$R$2292,11,0)</f>
        <v>15.4932</v>
      </c>
      <c r="G15" s="61">
        <f t="shared" si="1"/>
        <v>3</v>
      </c>
      <c r="H15" s="60">
        <f>VLOOKUP($A15,'Return Data'!$B$7:$R$2292,12,0)</f>
        <v>7.9138000000000002</v>
      </c>
      <c r="I15" s="61">
        <f t="shared" si="2"/>
        <v>2</v>
      </c>
      <c r="J15" s="60">
        <f>VLOOKUP($A15,'Return Data'!$B$7:$R$2292,13,0)</f>
        <v>3.5379</v>
      </c>
      <c r="K15" s="61">
        <f t="shared" si="3"/>
        <v>5</v>
      </c>
      <c r="L15" s="60">
        <f>VLOOKUP($A15,'Return Data'!$B$7:$R$2292,17,0)</f>
        <v>31.417100000000001</v>
      </c>
      <c r="M15" s="61">
        <f t="shared" si="4"/>
        <v>7</v>
      </c>
      <c r="N15" s="60">
        <f>VLOOKUP($A15,'Return Data'!$B$7:$R$2292,14,0)</f>
        <v>26.062899999999999</v>
      </c>
      <c r="O15" s="61">
        <f t="shared" si="5"/>
        <v>10</v>
      </c>
      <c r="P15" s="60">
        <f>VLOOKUP($A15,'Return Data'!$B$7:$R$2292,15,0)</f>
        <v>12.5068</v>
      </c>
      <c r="Q15" s="61">
        <f t="shared" si="7"/>
        <v>7</v>
      </c>
      <c r="R15" s="60">
        <f>VLOOKUP($A15,'Return Data'!$B$7:$R$2292,16,0)</f>
        <v>18.616099999999999</v>
      </c>
      <c r="S15" s="62">
        <f t="shared" si="6"/>
        <v>14</v>
      </c>
    </row>
    <row r="16" spans="1:20" x14ac:dyDescent="0.3">
      <c r="A16" s="58" t="s">
        <v>1329</v>
      </c>
      <c r="B16" s="59">
        <f>VLOOKUP($A16,'Return Data'!$B$7:$R$2292,3,0)</f>
        <v>0</v>
      </c>
      <c r="C16" s="60">
        <f>VLOOKUP($A16,'Return Data'!$B$7:$R$2292,4,0)</f>
        <v>0</v>
      </c>
      <c r="D16" s="60">
        <f>VLOOKUP($A16,'Return Data'!$B$7:$R$2292,10,0)</f>
        <v>0</v>
      </c>
      <c r="E16" s="61">
        <f t="shared" si="0"/>
        <v>13</v>
      </c>
      <c r="F16" s="60">
        <f>VLOOKUP($A16,'Return Data'!$B$7:$R$2292,11,0)</f>
        <v>0</v>
      </c>
      <c r="G16" s="61">
        <f t="shared" si="1"/>
        <v>22</v>
      </c>
      <c r="H16" s="60">
        <f>VLOOKUP($A16,'Return Data'!$B$7:$R$2292,12,0)</f>
        <v>0</v>
      </c>
      <c r="I16" s="61">
        <f t="shared" si="2"/>
        <v>19</v>
      </c>
      <c r="J16" s="60">
        <f>VLOOKUP($A16,'Return Data'!$B$7:$R$2292,13,0)</f>
        <v>0</v>
      </c>
      <c r="K16" s="61">
        <f t="shared" si="3"/>
        <v>11</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44944</v>
      </c>
      <c r="C17" s="60">
        <f>VLOOKUP($A17,'Return Data'!$B$7:$R$2292,4,0)</f>
        <v>50.901000000000003</v>
      </c>
      <c r="D17" s="60">
        <f>VLOOKUP($A17,'Return Data'!$B$7:$R$2292,10,0)</f>
        <v>6.0900000000000003E-2</v>
      </c>
      <c r="E17" s="61">
        <f t="shared" si="0"/>
        <v>11</v>
      </c>
      <c r="F17" s="60">
        <f>VLOOKUP($A17,'Return Data'!$B$7:$R$2292,11,0)</f>
        <v>10.7338</v>
      </c>
      <c r="G17" s="61">
        <f t="shared" si="1"/>
        <v>12</v>
      </c>
      <c r="H17" s="60">
        <f>VLOOKUP($A17,'Return Data'!$B$7:$R$2292,12,0)</f>
        <v>3.0175999999999998</v>
      </c>
      <c r="I17" s="61">
        <f t="shared" si="2"/>
        <v>13</v>
      </c>
      <c r="J17" s="60">
        <f>VLOOKUP($A17,'Return Data'!$B$7:$R$2292,13,0)</f>
        <v>-2.7159</v>
      </c>
      <c r="K17" s="61">
        <f t="shared" si="3"/>
        <v>15</v>
      </c>
      <c r="L17" s="60">
        <f>VLOOKUP($A17,'Return Data'!$B$7:$R$2292,17,0)</f>
        <v>33.803400000000003</v>
      </c>
      <c r="M17" s="61">
        <f t="shared" si="4"/>
        <v>5</v>
      </c>
      <c r="N17" s="60">
        <f>VLOOKUP($A17,'Return Data'!$B$7:$R$2292,14,0)</f>
        <v>25.938199999999998</v>
      </c>
      <c r="O17" s="61">
        <f t="shared" si="5"/>
        <v>12</v>
      </c>
      <c r="P17" s="60">
        <f>VLOOKUP($A17,'Return Data'!$B$7:$R$2292,15,0)</f>
        <v>11.368499999999999</v>
      </c>
      <c r="Q17" s="61">
        <f t="shared" si="7"/>
        <v>10</v>
      </c>
      <c r="R17" s="60">
        <f>VLOOKUP($A17,'Return Data'!$B$7:$R$2292,16,0)</f>
        <v>20.585999999999999</v>
      </c>
      <c r="S17" s="62">
        <f t="shared" si="6"/>
        <v>11</v>
      </c>
    </row>
    <row r="18" spans="1:19" x14ac:dyDescent="0.3">
      <c r="A18" s="58" t="s">
        <v>1331</v>
      </c>
      <c r="B18" s="59">
        <f>VLOOKUP($A18,'Return Data'!$B$7:$R$2292,3,0)</f>
        <v>44944</v>
      </c>
      <c r="C18" s="60">
        <f>VLOOKUP($A18,'Return Data'!$B$7:$R$2292,4,0)</f>
        <v>59.41</v>
      </c>
      <c r="D18" s="60">
        <f>VLOOKUP($A18,'Return Data'!$B$7:$R$2292,10,0)</f>
        <v>1.7468999999999999</v>
      </c>
      <c r="E18" s="61">
        <f t="shared" si="0"/>
        <v>5</v>
      </c>
      <c r="F18" s="60">
        <f>VLOOKUP($A18,'Return Data'!$B$7:$R$2292,11,0)</f>
        <v>7.8220999999999998</v>
      </c>
      <c r="G18" s="61">
        <f t="shared" si="1"/>
        <v>18</v>
      </c>
      <c r="H18" s="60">
        <f>VLOOKUP($A18,'Return Data'!$B$7:$R$2292,12,0)</f>
        <v>7.7830000000000004</v>
      </c>
      <c r="I18" s="61">
        <f t="shared" si="2"/>
        <v>3</v>
      </c>
      <c r="J18" s="60">
        <f>VLOOKUP($A18,'Return Data'!$B$7:$R$2292,13,0)</f>
        <v>3.61</v>
      </c>
      <c r="K18" s="61">
        <f t="shared" si="3"/>
        <v>4</v>
      </c>
      <c r="L18" s="60">
        <f>VLOOKUP($A18,'Return Data'!$B$7:$R$2292,17,0)</f>
        <v>31.588899999999999</v>
      </c>
      <c r="M18" s="61">
        <f t="shared" si="4"/>
        <v>6</v>
      </c>
      <c r="N18" s="60">
        <f>VLOOKUP($A18,'Return Data'!$B$7:$R$2292,14,0)</f>
        <v>27.552399999999999</v>
      </c>
      <c r="O18" s="61">
        <f t="shared" si="5"/>
        <v>8</v>
      </c>
      <c r="P18" s="60">
        <f>VLOOKUP($A18,'Return Data'!$B$7:$R$2292,15,0)</f>
        <v>13.651999999999999</v>
      </c>
      <c r="Q18" s="61">
        <f t="shared" si="7"/>
        <v>5</v>
      </c>
      <c r="R18" s="60">
        <f>VLOOKUP($A18,'Return Data'!$B$7:$R$2292,16,0)</f>
        <v>16.9755</v>
      </c>
      <c r="S18" s="62">
        <f t="shared" si="6"/>
        <v>15</v>
      </c>
    </row>
    <row r="19" spans="1:19" x14ac:dyDescent="0.3">
      <c r="A19" s="58" t="s">
        <v>1333</v>
      </c>
      <c r="B19" s="59">
        <f>VLOOKUP($A19,'Return Data'!$B$7:$R$2292,3,0)</f>
        <v>44944</v>
      </c>
      <c r="C19" s="60">
        <f>VLOOKUP($A19,'Return Data'!$B$7:$R$2292,4,0)</f>
        <v>19.66</v>
      </c>
      <c r="D19" s="60">
        <f>VLOOKUP($A19,'Return Data'!$B$7:$R$2292,10,0)</f>
        <v>-3.0571999999999999</v>
      </c>
      <c r="E19" s="61">
        <f t="shared" si="0"/>
        <v>21</v>
      </c>
      <c r="F19" s="60">
        <f>VLOOKUP($A19,'Return Data'!$B$7:$R$2292,11,0)</f>
        <v>9.2222000000000008</v>
      </c>
      <c r="G19" s="61">
        <f t="shared" si="1"/>
        <v>14</v>
      </c>
      <c r="H19" s="60">
        <f>VLOOKUP($A19,'Return Data'!$B$7:$R$2292,12,0)</f>
        <v>2.6631999999999998</v>
      </c>
      <c r="I19" s="61">
        <f t="shared" si="2"/>
        <v>15</v>
      </c>
      <c r="J19" s="60">
        <f>VLOOKUP($A19,'Return Data'!$B$7:$R$2292,13,0)</f>
        <v>-1.0069999999999999</v>
      </c>
      <c r="K19" s="61">
        <f t="shared" si="3"/>
        <v>12</v>
      </c>
      <c r="L19" s="60">
        <f>VLOOKUP($A19,'Return Data'!$B$7:$R$2292,17,0)</f>
        <v>29.794499999999999</v>
      </c>
      <c r="M19" s="61">
        <f t="shared" si="4"/>
        <v>10</v>
      </c>
      <c r="N19" s="60">
        <f>VLOOKUP($A19,'Return Data'!$B$7:$R$2292,14,0)</f>
        <v>24.808700000000002</v>
      </c>
      <c r="O19" s="61">
        <f t="shared" si="5"/>
        <v>16</v>
      </c>
      <c r="P19" s="60">
        <f>VLOOKUP($A19,'Return Data'!$B$7:$R$2292,15,0)</f>
        <v>11.528499999999999</v>
      </c>
      <c r="Q19" s="61">
        <f t="shared" si="7"/>
        <v>9</v>
      </c>
      <c r="R19" s="60">
        <f>VLOOKUP($A19,'Return Data'!$B$7:$R$2292,16,0)</f>
        <v>12.8771</v>
      </c>
      <c r="S19" s="62">
        <f t="shared" si="6"/>
        <v>21</v>
      </c>
    </row>
    <row r="20" spans="1:19" x14ac:dyDescent="0.3">
      <c r="A20" s="58" t="s">
        <v>1334</v>
      </c>
      <c r="B20" s="59">
        <f>VLOOKUP($A20,'Return Data'!$B$7:$R$2292,3,0)</f>
        <v>44944</v>
      </c>
      <c r="C20" s="60">
        <f>VLOOKUP($A20,'Return Data'!$B$7:$R$2292,4,0)</f>
        <v>22.297999999999998</v>
      </c>
      <c r="D20" s="60">
        <f>VLOOKUP($A20,'Return Data'!$B$7:$R$2292,10,0)</f>
        <v>-1.0824</v>
      </c>
      <c r="E20" s="61">
        <f t="shared" si="0"/>
        <v>17</v>
      </c>
      <c r="F20" s="60">
        <f>VLOOKUP($A20,'Return Data'!$B$7:$R$2292,11,0)</f>
        <v>6.6890000000000001</v>
      </c>
      <c r="G20" s="61">
        <f t="shared" si="1"/>
        <v>19</v>
      </c>
      <c r="H20" s="60">
        <f>VLOOKUP($A20,'Return Data'!$B$7:$R$2292,12,0)</f>
        <v>0.12570000000000001</v>
      </c>
      <c r="I20" s="61">
        <f t="shared" si="2"/>
        <v>18</v>
      </c>
      <c r="J20" s="60">
        <f>VLOOKUP($A20,'Return Data'!$B$7:$R$2292,13,0)</f>
        <v>-7.5922000000000001</v>
      </c>
      <c r="K20" s="61">
        <f t="shared" si="3"/>
        <v>22</v>
      </c>
      <c r="L20" s="60">
        <f>VLOOKUP($A20,'Return Data'!$B$7:$R$2292,17,0)</f>
        <v>20.4862</v>
      </c>
      <c r="M20" s="61">
        <f t="shared" si="4"/>
        <v>19</v>
      </c>
      <c r="N20" s="60"/>
      <c r="O20" s="61"/>
      <c r="P20" s="60"/>
      <c r="Q20" s="61"/>
      <c r="R20" s="60">
        <f>VLOOKUP($A20,'Return Data'!$B$7:$R$2292,16,0)</f>
        <v>31.870699999999999</v>
      </c>
      <c r="S20" s="62">
        <f t="shared" si="6"/>
        <v>1</v>
      </c>
    </row>
    <row r="21" spans="1:19" x14ac:dyDescent="0.3">
      <c r="A21" s="58" t="s">
        <v>1336</v>
      </c>
      <c r="B21" s="59">
        <f>VLOOKUP($A21,'Return Data'!$B$7:$R$2292,3,0)</f>
        <v>44944</v>
      </c>
      <c r="C21" s="60">
        <f>VLOOKUP($A21,'Return Data'!$B$7:$R$2292,4,0)</f>
        <v>23.29</v>
      </c>
      <c r="D21" s="60">
        <f>VLOOKUP($A21,'Return Data'!$B$7:$R$2292,10,0)</f>
        <v>1.3048999999999999</v>
      </c>
      <c r="E21" s="61">
        <f t="shared" si="0"/>
        <v>7</v>
      </c>
      <c r="F21" s="60">
        <f>VLOOKUP($A21,'Return Data'!$B$7:$R$2292,11,0)</f>
        <v>12.1869</v>
      </c>
      <c r="G21" s="61">
        <f t="shared" si="1"/>
        <v>7</v>
      </c>
      <c r="H21" s="60">
        <f>VLOOKUP($A21,'Return Data'!$B$7:$R$2292,12,0)</f>
        <v>5.7195</v>
      </c>
      <c r="I21" s="61">
        <f t="shared" si="2"/>
        <v>7</v>
      </c>
      <c r="J21" s="60">
        <f>VLOOKUP($A21,'Return Data'!$B$7:$R$2292,13,0)</f>
        <v>-1.3553999999999999</v>
      </c>
      <c r="K21" s="61">
        <f t="shared" si="3"/>
        <v>13</v>
      </c>
      <c r="L21" s="60">
        <f>VLOOKUP($A21,'Return Data'!$B$7:$R$2292,17,0)</f>
        <v>28.430299999999999</v>
      </c>
      <c r="M21" s="61">
        <f t="shared" si="4"/>
        <v>11</v>
      </c>
      <c r="N21" s="60">
        <f>VLOOKUP($A21,'Return Data'!$B$7:$R$2292,14,0)</f>
        <v>25.457000000000001</v>
      </c>
      <c r="O21" s="61">
        <f>RANK(N21,N$8:N$29,0)</f>
        <v>15</v>
      </c>
      <c r="P21" s="60"/>
      <c r="Q21" s="61"/>
      <c r="R21" s="60">
        <f>VLOOKUP($A21,'Return Data'!$B$7:$R$2292,16,0)</f>
        <v>22.1708</v>
      </c>
      <c r="S21" s="62">
        <f t="shared" si="6"/>
        <v>9</v>
      </c>
    </row>
    <row r="22" spans="1:19" x14ac:dyDescent="0.3">
      <c r="A22" s="58" t="s">
        <v>1338</v>
      </c>
      <c r="B22" s="59">
        <f>VLOOKUP($A22,'Return Data'!$B$7:$R$2292,3,0)</f>
        <v>44944</v>
      </c>
      <c r="C22" s="60">
        <f>VLOOKUP($A22,'Return Data'!$B$7:$R$2292,4,0)</f>
        <v>15.1965</v>
      </c>
      <c r="D22" s="60">
        <f>VLOOKUP($A22,'Return Data'!$B$7:$R$2292,10,0)</f>
        <v>0</v>
      </c>
      <c r="E22" s="61">
        <f t="shared" si="0"/>
        <v>13</v>
      </c>
      <c r="F22" s="60">
        <f>VLOOKUP($A22,'Return Data'!$B$7:$R$2292,11,0)</f>
        <v>11.5258</v>
      </c>
      <c r="G22" s="61">
        <f t="shared" si="1"/>
        <v>8</v>
      </c>
      <c r="H22" s="60">
        <f>VLOOKUP($A22,'Return Data'!$B$7:$R$2292,12,0)</f>
        <v>3.9403999999999999</v>
      </c>
      <c r="I22" s="61">
        <f t="shared" si="2"/>
        <v>11</v>
      </c>
      <c r="J22" s="60">
        <f>VLOOKUP($A22,'Return Data'!$B$7:$R$2292,13,0)</f>
        <v>-3.9041999999999999</v>
      </c>
      <c r="K22" s="61">
        <f t="shared" si="3"/>
        <v>18</v>
      </c>
      <c r="L22" s="60">
        <f>VLOOKUP($A22,'Return Data'!$B$7:$R$2292,17,0)</f>
        <v>12.684100000000001</v>
      </c>
      <c r="M22" s="61">
        <f t="shared" si="4"/>
        <v>21</v>
      </c>
      <c r="N22" s="60"/>
      <c r="O22" s="61"/>
      <c r="P22" s="60"/>
      <c r="Q22" s="61"/>
      <c r="R22" s="60">
        <f>VLOOKUP($A22,'Return Data'!$B$7:$R$2292,16,0)</f>
        <v>15.4062</v>
      </c>
      <c r="S22" s="62">
        <f t="shared" si="6"/>
        <v>19</v>
      </c>
    </row>
    <row r="23" spans="1:19" x14ac:dyDescent="0.3">
      <c r="A23" s="108" t="s">
        <v>1341</v>
      </c>
      <c r="B23" s="59">
        <f>VLOOKUP($A23,'Return Data'!$B$7:$R$2292,3,0)</f>
        <v>44944</v>
      </c>
      <c r="C23" s="60">
        <f>VLOOKUP($A23,'Return Data'!$B$7:$R$2292,4,0)</f>
        <v>184.321</v>
      </c>
      <c r="D23" s="60">
        <f>VLOOKUP($A23,'Return Data'!$B$7:$R$2292,10,0)</f>
        <v>-1.5584</v>
      </c>
      <c r="E23" s="61">
        <f t="shared" si="0"/>
        <v>18</v>
      </c>
      <c r="F23" s="60">
        <f>VLOOKUP($A23,'Return Data'!$B$7:$R$2292,11,0)</f>
        <v>5.9718</v>
      </c>
      <c r="G23" s="61">
        <f t="shared" si="1"/>
        <v>20</v>
      </c>
      <c r="H23" s="60">
        <f>VLOOKUP($A23,'Return Data'!$B$7:$R$2292,12,0)</f>
        <v>-1.4541999999999999</v>
      </c>
      <c r="I23" s="61">
        <f t="shared" si="2"/>
        <v>22</v>
      </c>
      <c r="J23" s="60">
        <f>VLOOKUP($A23,'Return Data'!$B$7:$R$2292,13,0)</f>
        <v>-4.9245000000000001</v>
      </c>
      <c r="K23" s="61">
        <f t="shared" si="3"/>
        <v>20</v>
      </c>
      <c r="L23" s="60">
        <f>VLOOKUP($A23,'Return Data'!$B$7:$R$2292,17,0)</f>
        <v>28.197600000000001</v>
      </c>
      <c r="M23" s="61">
        <f t="shared" si="4"/>
        <v>13</v>
      </c>
      <c r="N23" s="60">
        <f>VLOOKUP($A23,'Return Data'!$B$7:$R$2292,14,0)</f>
        <v>29.281700000000001</v>
      </c>
      <c r="O23" s="61">
        <f t="shared" ref="O23:O29" si="8">RANK(N23,N$8:N$29,0)</f>
        <v>7</v>
      </c>
      <c r="P23" s="60">
        <f>VLOOKUP($A23,'Return Data'!$B$7:$R$2292,15,0)</f>
        <v>15.6555</v>
      </c>
      <c r="Q23" s="61">
        <f>RANK(P23,P$8:P$29,0)</f>
        <v>3</v>
      </c>
      <c r="R23" s="60">
        <f>VLOOKUP($A23,'Return Data'!$B$7:$R$2292,16,0)</f>
        <v>19.627400000000002</v>
      </c>
      <c r="S23" s="62">
        <f t="shared" si="6"/>
        <v>13</v>
      </c>
    </row>
    <row r="24" spans="1:19" x14ac:dyDescent="0.3">
      <c r="A24" s="58" t="s">
        <v>1343</v>
      </c>
      <c r="B24" s="59">
        <f>VLOOKUP($A24,'Return Data'!$B$7:$R$2292,3,0)</f>
        <v>44944</v>
      </c>
      <c r="C24" s="60">
        <f>VLOOKUP($A24,'Return Data'!$B$7:$R$2292,4,0)</f>
        <v>102.2587</v>
      </c>
      <c r="D24" s="60">
        <f>VLOOKUP($A24,'Return Data'!$B$7:$R$2292,10,0)</f>
        <v>1.7327999999999999</v>
      </c>
      <c r="E24" s="61">
        <f t="shared" si="0"/>
        <v>6</v>
      </c>
      <c r="F24" s="60">
        <f>VLOOKUP($A24,'Return Data'!$B$7:$R$2292,11,0)</f>
        <v>14.124700000000001</v>
      </c>
      <c r="G24" s="61">
        <f t="shared" si="1"/>
        <v>4</v>
      </c>
      <c r="H24" s="60">
        <f>VLOOKUP($A24,'Return Data'!$B$7:$R$2292,12,0)</f>
        <v>6.4924999999999997</v>
      </c>
      <c r="I24" s="61">
        <f t="shared" si="2"/>
        <v>5</v>
      </c>
      <c r="J24" s="60">
        <f>VLOOKUP($A24,'Return Data'!$B$7:$R$2292,13,0)</f>
        <v>3.3094999999999999</v>
      </c>
      <c r="K24" s="61">
        <f t="shared" si="3"/>
        <v>6</v>
      </c>
      <c r="L24" s="60">
        <f>VLOOKUP($A24,'Return Data'!$B$7:$R$2292,17,0)</f>
        <v>36.416899999999998</v>
      </c>
      <c r="M24" s="61">
        <f t="shared" si="4"/>
        <v>3</v>
      </c>
      <c r="N24" s="60">
        <f>VLOOKUP($A24,'Return Data'!$B$7:$R$2292,14,0)</f>
        <v>31.784099999999999</v>
      </c>
      <c r="O24" s="61">
        <f t="shared" si="8"/>
        <v>4</v>
      </c>
      <c r="P24" s="60">
        <f>VLOOKUP($A24,'Return Data'!$B$7:$R$2292,15,0)</f>
        <v>15.1754</v>
      </c>
      <c r="Q24" s="61">
        <f>RANK(P24,P$8:P$29,0)</f>
        <v>4</v>
      </c>
      <c r="R24" s="60">
        <f>VLOOKUP($A24,'Return Data'!$B$7:$R$2292,16,0)</f>
        <v>24.840499999999999</v>
      </c>
      <c r="S24" s="62">
        <f t="shared" si="6"/>
        <v>7</v>
      </c>
    </row>
    <row r="25" spans="1:19" x14ac:dyDescent="0.3">
      <c r="A25" s="58" t="s">
        <v>1347</v>
      </c>
      <c r="B25" s="59">
        <f>VLOOKUP($A25,'Return Data'!$B$7:$R$2292,3,0)</f>
        <v>44944</v>
      </c>
      <c r="C25" s="60">
        <f>VLOOKUP($A25,'Return Data'!$B$7:$R$2292,4,0)</f>
        <v>156.09729999999999</v>
      </c>
      <c r="D25" s="60">
        <f>VLOOKUP($A25,'Return Data'!$B$7:$R$2292,10,0)</f>
        <v>9.9594000000000005</v>
      </c>
      <c r="E25" s="61">
        <f t="shared" si="0"/>
        <v>1</v>
      </c>
      <c r="F25" s="60">
        <f>VLOOKUP($A25,'Return Data'!$B$7:$R$2292,11,0)</f>
        <v>23.297499999999999</v>
      </c>
      <c r="G25" s="61">
        <f t="shared" si="1"/>
        <v>1</v>
      </c>
      <c r="H25" s="60">
        <f>VLOOKUP($A25,'Return Data'!$B$7:$R$2292,12,0)</f>
        <v>5.6632999999999996</v>
      </c>
      <c r="I25" s="61">
        <f t="shared" si="2"/>
        <v>8</v>
      </c>
      <c r="J25" s="60">
        <f>VLOOKUP($A25,'Return Data'!$B$7:$R$2292,13,0)</f>
        <v>5.9804000000000004</v>
      </c>
      <c r="K25" s="61">
        <f t="shared" si="3"/>
        <v>2</v>
      </c>
      <c r="L25" s="60">
        <f>VLOOKUP($A25,'Return Data'!$B$7:$R$2292,17,0)</f>
        <v>43.808799999999998</v>
      </c>
      <c r="M25" s="61">
        <f t="shared" si="4"/>
        <v>1</v>
      </c>
      <c r="N25" s="60">
        <f>VLOOKUP($A25,'Return Data'!$B$7:$R$2292,14,0)</f>
        <v>52.132800000000003</v>
      </c>
      <c r="O25" s="61">
        <f t="shared" si="8"/>
        <v>1</v>
      </c>
      <c r="P25" s="60">
        <f>VLOOKUP($A25,'Return Data'!$B$7:$R$2292,15,0)</f>
        <v>24.806000000000001</v>
      </c>
      <c r="Q25" s="61">
        <f>RANK(P25,P$8:P$29,0)</f>
        <v>1</v>
      </c>
      <c r="R25" s="60">
        <f>VLOOKUP($A25,'Return Data'!$B$7:$R$2292,16,0)</f>
        <v>16.363600000000002</v>
      </c>
      <c r="S25" s="62">
        <f t="shared" si="6"/>
        <v>17</v>
      </c>
    </row>
    <row r="26" spans="1:19" x14ac:dyDescent="0.3">
      <c r="A26" s="58" t="s">
        <v>1348</v>
      </c>
      <c r="B26" s="59">
        <f>VLOOKUP($A26,'Return Data'!$B$7:$R$2292,3,0)</f>
        <v>44944</v>
      </c>
      <c r="C26" s="60">
        <f>VLOOKUP($A26,'Return Data'!$B$7:$R$2292,4,0)</f>
        <v>125.7186</v>
      </c>
      <c r="D26" s="60">
        <f>VLOOKUP($A26,'Return Data'!$B$7:$R$2292,10,0)</f>
        <v>-1.8472</v>
      </c>
      <c r="E26" s="61">
        <f t="shared" si="0"/>
        <v>19</v>
      </c>
      <c r="F26" s="60">
        <f>VLOOKUP($A26,'Return Data'!$B$7:$R$2292,11,0)</f>
        <v>12.316700000000001</v>
      </c>
      <c r="G26" s="61">
        <f t="shared" si="1"/>
        <v>6</v>
      </c>
      <c r="H26" s="60">
        <f>VLOOKUP($A26,'Return Data'!$B$7:$R$2292,12,0)</f>
        <v>7.4439000000000002</v>
      </c>
      <c r="I26" s="61">
        <f t="shared" si="2"/>
        <v>4</v>
      </c>
      <c r="J26" s="60">
        <f>VLOOKUP($A26,'Return Data'!$B$7:$R$2292,13,0)</f>
        <v>4.4401999999999999</v>
      </c>
      <c r="K26" s="61">
        <f t="shared" si="3"/>
        <v>3</v>
      </c>
      <c r="L26" s="60">
        <f>VLOOKUP($A26,'Return Data'!$B$7:$R$2292,17,0)</f>
        <v>25.799800000000001</v>
      </c>
      <c r="M26" s="61">
        <f t="shared" si="4"/>
        <v>18</v>
      </c>
      <c r="N26" s="60">
        <f>VLOOKUP($A26,'Return Data'!$B$7:$R$2292,14,0)</f>
        <v>27.276299999999999</v>
      </c>
      <c r="O26" s="61">
        <f t="shared" si="8"/>
        <v>9</v>
      </c>
      <c r="P26" s="60">
        <f>VLOOKUP($A26,'Return Data'!$B$7:$R$2292,15,0)</f>
        <v>13.5863</v>
      </c>
      <c r="Q26" s="61">
        <f>RANK(P26,P$8:P$29,0)</f>
        <v>6</v>
      </c>
      <c r="R26" s="60">
        <f>VLOOKUP($A26,'Return Data'!$B$7:$R$2292,16,0)</f>
        <v>25.537299999999998</v>
      </c>
      <c r="S26" s="62">
        <f t="shared" si="6"/>
        <v>6</v>
      </c>
    </row>
    <row r="27" spans="1:19" x14ac:dyDescent="0.3">
      <c r="A27" s="58" t="s">
        <v>1351</v>
      </c>
      <c r="B27" s="59">
        <f>VLOOKUP($A27,'Return Data'!$B$7:$R$2292,3,0)</f>
        <v>44944</v>
      </c>
      <c r="C27" s="60">
        <f>VLOOKUP($A27,'Return Data'!$B$7:$R$2292,4,0)</f>
        <v>161.08799999999999</v>
      </c>
      <c r="D27" s="60">
        <f>VLOOKUP($A27,'Return Data'!$B$7:$R$2292,10,0)</f>
        <v>2.93E-2</v>
      </c>
      <c r="E27" s="61">
        <f t="shared" si="0"/>
        <v>12</v>
      </c>
      <c r="F27" s="60">
        <f>VLOOKUP($A27,'Return Data'!$B$7:$R$2292,11,0)</f>
        <v>11.3527</v>
      </c>
      <c r="G27" s="61">
        <f t="shared" si="1"/>
        <v>9</v>
      </c>
      <c r="H27" s="60">
        <f>VLOOKUP($A27,'Return Data'!$B$7:$R$2292,12,0)</f>
        <v>3.2149999999999999</v>
      </c>
      <c r="I27" s="61">
        <f t="shared" si="2"/>
        <v>12</v>
      </c>
      <c r="J27" s="60">
        <f>VLOOKUP($A27,'Return Data'!$B$7:$R$2292,13,0)</f>
        <v>-3.4428000000000001</v>
      </c>
      <c r="K27" s="61">
        <f t="shared" si="3"/>
        <v>16</v>
      </c>
      <c r="L27" s="60">
        <f>VLOOKUP($A27,'Return Data'!$B$7:$R$2292,17,0)</f>
        <v>26.3889</v>
      </c>
      <c r="M27" s="61">
        <f t="shared" si="4"/>
        <v>15</v>
      </c>
      <c r="N27" s="60">
        <f>VLOOKUP($A27,'Return Data'!$B$7:$R$2292,14,0)</f>
        <v>23.509499999999999</v>
      </c>
      <c r="O27" s="61">
        <f t="shared" si="8"/>
        <v>17</v>
      </c>
      <c r="P27" s="60">
        <f>VLOOKUP($A27,'Return Data'!$B$7:$R$2292,15,0)</f>
        <v>7.0378999999999996</v>
      </c>
      <c r="Q27" s="61">
        <f>RANK(P27,P$8:P$29,0)</f>
        <v>13</v>
      </c>
      <c r="R27" s="60">
        <f>VLOOKUP($A27,'Return Data'!$B$7:$R$2292,16,0)</f>
        <v>16.5642</v>
      </c>
      <c r="S27" s="62">
        <f t="shared" si="6"/>
        <v>16</v>
      </c>
    </row>
    <row r="28" spans="1:19" x14ac:dyDescent="0.3">
      <c r="A28" s="58" t="s">
        <v>1352</v>
      </c>
      <c r="B28" s="59">
        <f>VLOOKUP($A28,'Return Data'!$B$7:$R$2292,3,0)</f>
        <v>44944</v>
      </c>
      <c r="C28" s="60">
        <f>VLOOKUP($A28,'Return Data'!$B$7:$R$2292,4,0)</f>
        <v>26.1143</v>
      </c>
      <c r="D28" s="60">
        <f>VLOOKUP($A28,'Return Data'!$B$7:$R$2292,10,0)</f>
        <v>5.6814</v>
      </c>
      <c r="E28" s="61">
        <f t="shared" si="0"/>
        <v>2</v>
      </c>
      <c r="F28" s="60">
        <f>VLOOKUP($A28,'Return Data'!$B$7:$R$2292,11,0)</f>
        <v>18.317399999999999</v>
      </c>
      <c r="G28" s="61">
        <f t="shared" si="1"/>
        <v>2</v>
      </c>
      <c r="H28" s="60">
        <f>VLOOKUP($A28,'Return Data'!$B$7:$R$2292,12,0)</f>
        <v>15.7508</v>
      </c>
      <c r="I28" s="61">
        <f t="shared" si="2"/>
        <v>1</v>
      </c>
      <c r="J28" s="60">
        <f>VLOOKUP($A28,'Return Data'!$B$7:$R$2292,13,0)</f>
        <v>8.8158999999999992</v>
      </c>
      <c r="K28" s="61">
        <f t="shared" si="3"/>
        <v>1</v>
      </c>
      <c r="L28" s="60">
        <f>VLOOKUP($A28,'Return Data'!$B$7:$R$2292,17,0)</f>
        <v>39.115400000000001</v>
      </c>
      <c r="M28" s="61">
        <f t="shared" si="4"/>
        <v>2</v>
      </c>
      <c r="N28" s="60">
        <f>VLOOKUP($A28,'Return Data'!$B$7:$R$2292,14,0)</f>
        <v>31.3462</v>
      </c>
      <c r="O28" s="61">
        <f t="shared" si="8"/>
        <v>5</v>
      </c>
      <c r="P28" s="60"/>
      <c r="Q28" s="61"/>
      <c r="R28" s="60">
        <f>VLOOKUP($A28,'Return Data'!$B$7:$R$2292,16,0)</f>
        <v>25.7713</v>
      </c>
      <c r="S28" s="62">
        <f t="shared" si="6"/>
        <v>5</v>
      </c>
    </row>
    <row r="29" spans="1:19" x14ac:dyDescent="0.3">
      <c r="A29" s="58" t="s">
        <v>1354</v>
      </c>
      <c r="B29" s="59">
        <f>VLOOKUP($A29,'Return Data'!$B$7:$R$2292,3,0)</f>
        <v>44944</v>
      </c>
      <c r="C29" s="60">
        <f>VLOOKUP($A29,'Return Data'!$B$7:$R$2292,4,0)</f>
        <v>31.18</v>
      </c>
      <c r="D29" s="60">
        <f>VLOOKUP($A29,'Return Data'!$B$7:$R$2292,10,0)</f>
        <v>-7.1471</v>
      </c>
      <c r="E29" s="61">
        <f t="shared" si="0"/>
        <v>22</v>
      </c>
      <c r="F29" s="60">
        <f>VLOOKUP($A29,'Return Data'!$B$7:$R$2292,11,0)</f>
        <v>3.968</v>
      </c>
      <c r="G29" s="61">
        <f t="shared" si="1"/>
        <v>21</v>
      </c>
      <c r="H29" s="60">
        <f>VLOOKUP($A29,'Return Data'!$B$7:$R$2292,12,0)</f>
        <v>-0.57399999999999995</v>
      </c>
      <c r="I29" s="61">
        <f t="shared" si="2"/>
        <v>20</v>
      </c>
      <c r="J29" s="60">
        <f>VLOOKUP($A29,'Return Data'!$B$7:$R$2292,13,0)</f>
        <v>-4.6775000000000002</v>
      </c>
      <c r="K29" s="61">
        <f t="shared" si="3"/>
        <v>19</v>
      </c>
      <c r="L29" s="60">
        <f>VLOOKUP($A29,'Return Data'!$B$7:$R$2292,17,0)</f>
        <v>26.031199999999998</v>
      </c>
      <c r="M29" s="61">
        <f t="shared" si="4"/>
        <v>17</v>
      </c>
      <c r="N29" s="60">
        <f>VLOOKUP($A29,'Return Data'!$B$7:$R$2292,14,0)</f>
        <v>25.485399999999998</v>
      </c>
      <c r="O29" s="61">
        <f t="shared" si="8"/>
        <v>14</v>
      </c>
      <c r="P29" s="60">
        <f>VLOOKUP($A29,'Return Data'!$B$7:$R$2292,15,0)</f>
        <v>11.819699999999999</v>
      </c>
      <c r="Q29" s="61">
        <f>RANK(P29,P$8:P$29,0)</f>
        <v>8</v>
      </c>
      <c r="R29" s="60">
        <f>VLOOKUP($A29,'Return Data'!$B$7:$R$2292,16,0)</f>
        <v>14.113300000000001</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0.42769545454545455</v>
      </c>
      <c r="E31" s="69"/>
      <c r="F31" s="70">
        <f>AVERAGE(F8:F29)</f>
        <v>10.649168181818181</v>
      </c>
      <c r="G31" s="69"/>
      <c r="H31" s="70">
        <f>AVERAGE(H8:H29)</f>
        <v>3.9169181818181822</v>
      </c>
      <c r="I31" s="69"/>
      <c r="J31" s="70">
        <f>AVERAGE(J8:J29)</f>
        <v>-0.31363636363636366</v>
      </c>
      <c r="K31" s="69"/>
      <c r="L31" s="70">
        <f>AVERAGE(L8:L29)</f>
        <v>27.857281818181821</v>
      </c>
      <c r="M31" s="69"/>
      <c r="N31" s="70">
        <f>AVERAGE(N8:N29)</f>
        <v>27.296519999999997</v>
      </c>
      <c r="O31" s="69"/>
      <c r="P31" s="70">
        <f>AVERAGE(P8:P29)</f>
        <v>12.035973333333335</v>
      </c>
      <c r="Q31" s="69"/>
      <c r="R31" s="70">
        <f>AVERAGE(R8:R29)</f>
        <v>20.361681818181822</v>
      </c>
      <c r="S31" s="71"/>
    </row>
    <row r="32" spans="1:19" x14ac:dyDescent="0.3">
      <c r="A32" s="68" t="s">
        <v>28</v>
      </c>
      <c r="B32" s="69"/>
      <c r="C32" s="69"/>
      <c r="D32" s="70">
        <f>MIN(D8:D29)</f>
        <v>-7.1471</v>
      </c>
      <c r="E32" s="69"/>
      <c r="F32" s="70">
        <f>MIN(F8:F29)</f>
        <v>0</v>
      </c>
      <c r="G32" s="69"/>
      <c r="H32" s="70">
        <f>MIN(H8:H29)</f>
        <v>-1.4541999999999999</v>
      </c>
      <c r="I32" s="69"/>
      <c r="J32" s="70">
        <f>MIN(J8:J29)</f>
        <v>-7.5922000000000001</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9.9594000000000005</v>
      </c>
      <c r="E33" s="73"/>
      <c r="F33" s="74">
        <f>MAX(F8:F29)</f>
        <v>23.297499999999999</v>
      </c>
      <c r="G33" s="73"/>
      <c r="H33" s="74">
        <f>MAX(H8:H29)</f>
        <v>15.7508</v>
      </c>
      <c r="I33" s="73"/>
      <c r="J33" s="74">
        <f>MAX(J8:J29)</f>
        <v>8.8158999999999992</v>
      </c>
      <c r="K33" s="73"/>
      <c r="L33" s="74">
        <f>MAX(L8:L29)</f>
        <v>43.808799999999998</v>
      </c>
      <c r="M33" s="73"/>
      <c r="N33" s="74">
        <f>MAX(N8:N29)</f>
        <v>52.132800000000003</v>
      </c>
      <c r="O33" s="73"/>
      <c r="P33" s="74">
        <f>MAX(P8:P29)</f>
        <v>24.806000000000001</v>
      </c>
      <c r="Q33" s="73"/>
      <c r="R33" s="74">
        <f>MAX(R8:R29)</f>
        <v>31.870699999999999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44944</v>
      </c>
      <c r="C8" s="60">
        <f>VLOOKUP($A8,'Return Data'!$B$7:$R$2292,4,0)</f>
        <v>52.491799999999998</v>
      </c>
      <c r="D8" s="60">
        <f>VLOOKUP($A8,'Return Data'!$B$7:$R$2292,10,0)</f>
        <v>3.2000000000000001E-2</v>
      </c>
      <c r="E8" s="61">
        <f t="shared" ref="E8:E29" si="0">RANK(D8,D$8:D$29,0)</f>
        <v>8</v>
      </c>
      <c r="F8" s="60">
        <f>VLOOKUP($A8,'Return Data'!$B$7:$R$2292,11,0)</f>
        <v>8.2197999999999993</v>
      </c>
      <c r="G8" s="61">
        <f t="shared" ref="G8:G29" si="1">RANK(F8,F$8:F$29,0)</f>
        <v>15</v>
      </c>
      <c r="H8" s="60">
        <f>VLOOKUP($A8,'Return Data'!$B$7:$R$2292,12,0)</f>
        <v>-0.48799999999999999</v>
      </c>
      <c r="I8" s="61">
        <f t="shared" ref="I8:I29" si="2">RANK(H8,H$8:H$29,0)</f>
        <v>18</v>
      </c>
      <c r="J8" s="60">
        <f>VLOOKUP($A8,'Return Data'!$B$7:$R$2292,13,0)</f>
        <v>-7.9992000000000001</v>
      </c>
      <c r="K8" s="61">
        <f t="shared" ref="K8:K29" si="3">RANK(J8,J$8:J$29,0)</f>
        <v>21</v>
      </c>
      <c r="L8" s="60">
        <f>VLOOKUP($A8,'Return Data'!$B$7:$R$2292,17,0)</f>
        <v>18.844100000000001</v>
      </c>
      <c r="M8" s="61">
        <f t="shared" ref="M8:M29" si="4">RANK(L8,L$8:L$29,0)</f>
        <v>19</v>
      </c>
      <c r="N8" s="60">
        <f>VLOOKUP($A8,'Return Data'!$B$7:$R$2292,14,0)</f>
        <v>16.715499999999999</v>
      </c>
      <c r="O8" s="61">
        <f t="shared" ref="O8:O19" si="5">RANK(N8,N$8:N$29,0)</f>
        <v>19</v>
      </c>
      <c r="P8" s="60">
        <f>VLOOKUP($A8,'Return Data'!$B$7:$R$2292,15,0)</f>
        <v>3.3296000000000001</v>
      </c>
      <c r="Q8" s="61">
        <f>RANK(P8,P$8:P$29,0)</f>
        <v>14</v>
      </c>
      <c r="R8" s="60">
        <f>VLOOKUP($A8,'Return Data'!$B$7:$R$2292,16,0)</f>
        <v>11.094200000000001</v>
      </c>
      <c r="S8" s="62">
        <f t="shared" ref="S8:S29" si="6">RANK(R8,R$8:R$29,0)</f>
        <v>21</v>
      </c>
    </row>
    <row r="9" spans="1:20" x14ac:dyDescent="0.3">
      <c r="A9" s="58" t="s">
        <v>1317</v>
      </c>
      <c r="B9" s="59">
        <f>VLOOKUP($A9,'Return Data'!$B$7:$R$2292,3,0)</f>
        <v>44944</v>
      </c>
      <c r="C9" s="60">
        <f>VLOOKUP($A9,'Return Data'!$B$7:$R$2292,4,0)</f>
        <v>63.5</v>
      </c>
      <c r="D9" s="60">
        <f>VLOOKUP($A9,'Return Data'!$B$7:$R$2292,10,0)</f>
        <v>-0.4234</v>
      </c>
      <c r="E9" s="61">
        <f t="shared" si="0"/>
        <v>14</v>
      </c>
      <c r="F9" s="60">
        <f>VLOOKUP($A9,'Return Data'!$B$7:$R$2292,11,0)</f>
        <v>9.6907999999999994</v>
      </c>
      <c r="G9" s="61">
        <f t="shared" si="1"/>
        <v>13</v>
      </c>
      <c r="H9" s="60">
        <f>VLOOKUP($A9,'Return Data'!$B$7:$R$2292,12,0)</f>
        <v>3.1848999999999998</v>
      </c>
      <c r="I9" s="61">
        <f t="shared" si="2"/>
        <v>10</v>
      </c>
      <c r="J9" s="60">
        <f>VLOOKUP($A9,'Return Data'!$B$7:$R$2292,13,0)</f>
        <v>4.7300000000000002E-2</v>
      </c>
      <c r="K9" s="61">
        <f t="shared" si="3"/>
        <v>8</v>
      </c>
      <c r="L9" s="60">
        <f>VLOOKUP($A9,'Return Data'!$B$7:$R$2292,17,0)</f>
        <v>26.375699999999998</v>
      </c>
      <c r="M9" s="61">
        <f t="shared" si="4"/>
        <v>13</v>
      </c>
      <c r="N9" s="60">
        <f>VLOOKUP($A9,'Return Data'!$B$7:$R$2292,14,0)</f>
        <v>23.883299999999998</v>
      </c>
      <c r="O9" s="61">
        <f t="shared" si="5"/>
        <v>14</v>
      </c>
      <c r="P9" s="60">
        <f>VLOOKUP($A9,'Return Data'!$B$7:$R$2292,15,0)</f>
        <v>17.008600000000001</v>
      </c>
      <c r="Q9" s="61">
        <f>RANK(P9,P$8:P$29,0)</f>
        <v>2</v>
      </c>
      <c r="R9" s="60">
        <f>VLOOKUP($A9,'Return Data'!$B$7:$R$2292,16,0)</f>
        <v>22.4072</v>
      </c>
      <c r="S9" s="62">
        <f t="shared" si="6"/>
        <v>6</v>
      </c>
    </row>
    <row r="10" spans="1:20" x14ac:dyDescent="0.3">
      <c r="A10" s="58" t="s">
        <v>1986</v>
      </c>
      <c r="B10" s="59">
        <f>VLOOKUP($A10,'Return Data'!$B$7:$R$2292,3,0)</f>
        <v>44944</v>
      </c>
      <c r="C10" s="60">
        <f>VLOOKUP($A10,'Return Data'!$B$7:$R$2292,4,0)</f>
        <v>26.61</v>
      </c>
      <c r="D10" s="60">
        <f>VLOOKUP($A10,'Return Data'!$B$7:$R$2292,10,0)</f>
        <v>-2.456</v>
      </c>
      <c r="E10" s="61">
        <f t="shared" si="0"/>
        <v>20</v>
      </c>
      <c r="F10" s="60">
        <f>VLOOKUP($A10,'Return Data'!$B$7:$R$2292,11,0)</f>
        <v>10.004099999999999</v>
      </c>
      <c r="G10" s="61">
        <f t="shared" si="1"/>
        <v>12</v>
      </c>
      <c r="H10" s="60">
        <f>VLOOKUP($A10,'Return Data'!$B$7:$R$2292,12,0)</f>
        <v>1.4874000000000001</v>
      </c>
      <c r="I10" s="61">
        <f t="shared" si="2"/>
        <v>15</v>
      </c>
      <c r="J10" s="60">
        <f>VLOOKUP($A10,'Return Data'!$B$7:$R$2292,13,0)</f>
        <v>-5.1675000000000004</v>
      </c>
      <c r="K10" s="61">
        <f t="shared" si="3"/>
        <v>17</v>
      </c>
      <c r="L10" s="60">
        <f>VLOOKUP($A10,'Return Data'!$B$7:$R$2292,17,0)</f>
        <v>28.203199999999999</v>
      </c>
      <c r="M10" s="61">
        <f t="shared" si="4"/>
        <v>10</v>
      </c>
      <c r="N10" s="60">
        <f>VLOOKUP($A10,'Return Data'!$B$7:$R$2292,14,0)</f>
        <v>33.7652</v>
      </c>
      <c r="O10" s="61">
        <f t="shared" si="5"/>
        <v>2</v>
      </c>
      <c r="P10" s="60"/>
      <c r="Q10" s="61"/>
      <c r="R10" s="60">
        <f>VLOOKUP($A10,'Return Data'!$B$7:$R$2292,16,0)</f>
        <v>27.072600000000001</v>
      </c>
      <c r="S10" s="62">
        <f t="shared" si="6"/>
        <v>2</v>
      </c>
    </row>
    <row r="11" spans="1:20" x14ac:dyDescent="0.3">
      <c r="A11" s="58" t="s">
        <v>1319</v>
      </c>
      <c r="B11" s="59">
        <f>VLOOKUP($A11,'Return Data'!$B$7:$R$2292,3,0)</f>
        <v>44944</v>
      </c>
      <c r="C11" s="60">
        <f>VLOOKUP($A11,'Return Data'!$B$7:$R$2292,4,0)</f>
        <v>24.52</v>
      </c>
      <c r="D11" s="60">
        <f>VLOOKUP($A11,'Return Data'!$B$7:$R$2292,10,0)</f>
        <v>-0.28470000000000001</v>
      </c>
      <c r="E11" s="61">
        <f t="shared" si="0"/>
        <v>13</v>
      </c>
      <c r="F11" s="60">
        <f>VLOOKUP($A11,'Return Data'!$B$7:$R$2292,11,0)</f>
        <v>7.0742000000000003</v>
      </c>
      <c r="G11" s="61">
        <f t="shared" si="1"/>
        <v>18</v>
      </c>
      <c r="H11" s="60">
        <f>VLOOKUP($A11,'Return Data'!$B$7:$R$2292,12,0)</f>
        <v>-0.1222</v>
      </c>
      <c r="I11" s="61">
        <f t="shared" si="2"/>
        <v>17</v>
      </c>
      <c r="J11" s="60">
        <f>VLOOKUP($A11,'Return Data'!$B$7:$R$2292,13,0)</f>
        <v>1.0301</v>
      </c>
      <c r="K11" s="61">
        <f t="shared" si="3"/>
        <v>7</v>
      </c>
      <c r="L11" s="60">
        <f>VLOOKUP($A11,'Return Data'!$B$7:$R$2292,17,0)</f>
        <v>33.636499999999998</v>
      </c>
      <c r="M11" s="61">
        <f t="shared" si="4"/>
        <v>4</v>
      </c>
      <c r="N11" s="60">
        <f>VLOOKUP($A11,'Return Data'!$B$7:$R$2292,14,0)</f>
        <v>33.282200000000003</v>
      </c>
      <c r="O11" s="61">
        <f t="shared" si="5"/>
        <v>3</v>
      </c>
      <c r="P11" s="60"/>
      <c r="Q11" s="61"/>
      <c r="R11" s="60">
        <f>VLOOKUP($A11,'Return Data'!$B$7:$R$2292,16,0)</f>
        <v>25.665199999999999</v>
      </c>
      <c r="S11" s="62">
        <f t="shared" si="6"/>
        <v>4</v>
      </c>
    </row>
    <row r="12" spans="1:20" x14ac:dyDescent="0.3">
      <c r="A12" s="58" t="s">
        <v>1321</v>
      </c>
      <c r="B12" s="59">
        <f>VLOOKUP($A12,'Return Data'!$B$7:$R$2292,3,0)</f>
        <v>44944</v>
      </c>
      <c r="C12" s="60">
        <f>VLOOKUP($A12,'Return Data'!$B$7:$R$2292,4,0)</f>
        <v>113.65</v>
      </c>
      <c r="D12" s="60">
        <f>VLOOKUP($A12,'Return Data'!$B$7:$R$2292,10,0)</f>
        <v>-0.14580000000000001</v>
      </c>
      <c r="E12" s="61">
        <f t="shared" si="0"/>
        <v>10</v>
      </c>
      <c r="F12" s="60">
        <f>VLOOKUP($A12,'Return Data'!$B$7:$R$2292,11,0)</f>
        <v>7.3861999999999997</v>
      </c>
      <c r="G12" s="61">
        <f t="shared" si="1"/>
        <v>16</v>
      </c>
      <c r="H12" s="60">
        <f>VLOOKUP($A12,'Return Data'!$B$7:$R$2292,12,0)</f>
        <v>-1.9319999999999999</v>
      </c>
      <c r="I12" s="61">
        <f t="shared" si="2"/>
        <v>21</v>
      </c>
      <c r="J12" s="60">
        <f>VLOOKUP($A12,'Return Data'!$B$7:$R$2292,13,0)</f>
        <v>-3.2321</v>
      </c>
      <c r="K12" s="61">
        <f t="shared" si="3"/>
        <v>14</v>
      </c>
      <c r="L12" s="60">
        <f>VLOOKUP($A12,'Return Data'!$B$7:$R$2292,17,0)</f>
        <v>25.808599999999998</v>
      </c>
      <c r="M12" s="61">
        <f t="shared" si="4"/>
        <v>14</v>
      </c>
      <c r="N12" s="60">
        <f>VLOOKUP($A12,'Return Data'!$B$7:$R$2292,14,0)</f>
        <v>24.941199999999998</v>
      </c>
      <c r="O12" s="61">
        <f t="shared" si="5"/>
        <v>10</v>
      </c>
      <c r="P12" s="60">
        <f>VLOOKUP($A12,'Return Data'!$B$7:$R$2292,15,0)</f>
        <v>9.7774000000000001</v>
      </c>
      <c r="Q12" s="61">
        <f>RANK(P12,P$8:P$29,0)</f>
        <v>11</v>
      </c>
      <c r="R12" s="60">
        <f>VLOOKUP($A12,'Return Data'!$B$7:$R$2292,16,0)</f>
        <v>16.850100000000001</v>
      </c>
      <c r="S12" s="62">
        <f t="shared" si="6"/>
        <v>11</v>
      </c>
    </row>
    <row r="13" spans="1:20" x14ac:dyDescent="0.3">
      <c r="A13" s="58" t="s">
        <v>1323</v>
      </c>
      <c r="B13" s="59">
        <f>VLOOKUP($A13,'Return Data'!$B$7:$R$2292,3,0)</f>
        <v>44944</v>
      </c>
      <c r="C13" s="60">
        <f>VLOOKUP($A13,'Return Data'!$B$7:$R$2292,4,0)</f>
        <v>25.263000000000002</v>
      </c>
      <c r="D13" s="60">
        <f>VLOOKUP($A13,'Return Data'!$B$7:$R$2292,10,0)</f>
        <v>-0.76990000000000003</v>
      </c>
      <c r="E13" s="61">
        <f t="shared" si="0"/>
        <v>16</v>
      </c>
      <c r="F13" s="60">
        <f>VLOOKUP($A13,'Return Data'!$B$7:$R$2292,11,0)</f>
        <v>10.0113</v>
      </c>
      <c r="G13" s="61">
        <f t="shared" si="1"/>
        <v>11</v>
      </c>
      <c r="H13" s="60">
        <f>VLOOKUP($A13,'Return Data'!$B$7:$R$2292,12,0)</f>
        <v>3.3927999999999998</v>
      </c>
      <c r="I13" s="61">
        <f t="shared" si="2"/>
        <v>9</v>
      </c>
      <c r="J13" s="60">
        <f>VLOOKUP($A13,'Return Data'!$B$7:$R$2292,13,0)</f>
        <v>-0.83220000000000005</v>
      </c>
      <c r="K13" s="61">
        <f t="shared" si="3"/>
        <v>11</v>
      </c>
      <c r="L13" s="60">
        <f>VLOOKUP($A13,'Return Data'!$B$7:$R$2292,17,0)</f>
        <v>28.666399999999999</v>
      </c>
      <c r="M13" s="61">
        <f t="shared" si="4"/>
        <v>8</v>
      </c>
      <c r="N13" s="60">
        <f>VLOOKUP($A13,'Return Data'!$B$7:$R$2292,14,0)</f>
        <v>28.564499999999999</v>
      </c>
      <c r="O13" s="61">
        <f t="shared" si="5"/>
        <v>6</v>
      </c>
      <c r="P13" s="60"/>
      <c r="Q13" s="61"/>
      <c r="R13" s="60">
        <f>VLOOKUP($A13,'Return Data'!$B$7:$R$2292,16,0)</f>
        <v>26.458500000000001</v>
      </c>
      <c r="S13" s="62">
        <f t="shared" si="6"/>
        <v>3</v>
      </c>
    </row>
    <row r="14" spans="1:20" x14ac:dyDescent="0.3">
      <c r="A14" s="58" t="s">
        <v>1324</v>
      </c>
      <c r="B14" s="59">
        <f>VLOOKUP($A14,'Return Data'!$B$7:$R$2292,3,0)</f>
        <v>44944</v>
      </c>
      <c r="C14" s="60">
        <f>VLOOKUP($A14,'Return Data'!$B$7:$R$2292,4,0)</f>
        <v>95.400099999999995</v>
      </c>
      <c r="D14" s="60">
        <f>VLOOKUP($A14,'Return Data'!$B$7:$R$2292,10,0)</f>
        <v>1.5946</v>
      </c>
      <c r="E14" s="61">
        <f t="shared" si="0"/>
        <v>4</v>
      </c>
      <c r="F14" s="60">
        <f>VLOOKUP($A14,'Return Data'!$B$7:$R$2292,11,0)</f>
        <v>13.558999999999999</v>
      </c>
      <c r="G14" s="61">
        <f t="shared" si="1"/>
        <v>5</v>
      </c>
      <c r="H14" s="60">
        <f>VLOOKUP($A14,'Return Data'!$B$7:$R$2292,12,0)</f>
        <v>5.6837999999999997</v>
      </c>
      <c r="I14" s="61">
        <f t="shared" si="2"/>
        <v>6</v>
      </c>
      <c r="J14" s="60">
        <f>VLOOKUP($A14,'Return Data'!$B$7:$R$2292,13,0)</f>
        <v>-8.4699999999999998E-2</v>
      </c>
      <c r="K14" s="61">
        <f t="shared" si="3"/>
        <v>10</v>
      </c>
      <c r="L14" s="60">
        <f>VLOOKUP($A14,'Return Data'!$B$7:$R$2292,17,0)</f>
        <v>25.3291</v>
      </c>
      <c r="M14" s="61">
        <f t="shared" si="4"/>
        <v>15</v>
      </c>
      <c r="N14" s="60">
        <f>VLOOKUP($A14,'Return Data'!$B$7:$R$2292,14,0)</f>
        <v>21.924099999999999</v>
      </c>
      <c r="O14" s="61">
        <f t="shared" si="5"/>
        <v>18</v>
      </c>
      <c r="P14" s="60">
        <f>VLOOKUP($A14,'Return Data'!$B$7:$R$2292,15,0)</f>
        <v>8.5322999999999993</v>
      </c>
      <c r="Q14" s="61">
        <f t="shared" ref="Q14:Q19" si="7">RANK(P14,P$8:P$29,0)</f>
        <v>12</v>
      </c>
      <c r="R14" s="60">
        <f>VLOOKUP($A14,'Return Data'!$B$7:$R$2292,16,0)</f>
        <v>14.1661</v>
      </c>
      <c r="S14" s="62">
        <f t="shared" si="6"/>
        <v>15</v>
      </c>
    </row>
    <row r="15" spans="1:20" x14ac:dyDescent="0.3">
      <c r="A15" s="58" t="s">
        <v>1327</v>
      </c>
      <c r="B15" s="59">
        <f>VLOOKUP($A15,'Return Data'!$B$7:$R$2292,3,0)</f>
        <v>44944</v>
      </c>
      <c r="C15" s="60">
        <f>VLOOKUP($A15,'Return Data'!$B$7:$R$2292,4,0)</f>
        <v>79.597999999999999</v>
      </c>
      <c r="D15" s="60">
        <f>VLOOKUP($A15,'Return Data'!$B$7:$R$2292,10,0)</f>
        <v>3.3660000000000001</v>
      </c>
      <c r="E15" s="61">
        <f t="shared" si="0"/>
        <v>3</v>
      </c>
      <c r="F15" s="60">
        <f>VLOOKUP($A15,'Return Data'!$B$7:$R$2292,11,0)</f>
        <v>14.9214</v>
      </c>
      <c r="G15" s="61">
        <f t="shared" si="1"/>
        <v>3</v>
      </c>
      <c r="H15" s="60">
        <f>VLOOKUP($A15,'Return Data'!$B$7:$R$2292,12,0)</f>
        <v>7.1059999999999999</v>
      </c>
      <c r="I15" s="61">
        <f t="shared" si="2"/>
        <v>2</v>
      </c>
      <c r="J15" s="60">
        <f>VLOOKUP($A15,'Return Data'!$B$7:$R$2292,13,0)</f>
        <v>2.5061</v>
      </c>
      <c r="K15" s="61">
        <f t="shared" si="3"/>
        <v>4</v>
      </c>
      <c r="L15" s="60">
        <f>VLOOKUP($A15,'Return Data'!$B$7:$R$2292,17,0)</f>
        <v>30.1249</v>
      </c>
      <c r="M15" s="61">
        <f t="shared" si="4"/>
        <v>6</v>
      </c>
      <c r="N15" s="60">
        <f>VLOOKUP($A15,'Return Data'!$B$7:$R$2292,14,0)</f>
        <v>24.821100000000001</v>
      </c>
      <c r="O15" s="61">
        <f t="shared" si="5"/>
        <v>11</v>
      </c>
      <c r="P15" s="60">
        <f>VLOOKUP($A15,'Return Data'!$B$7:$R$2292,15,0)</f>
        <v>11.2593</v>
      </c>
      <c r="Q15" s="61">
        <f t="shared" si="7"/>
        <v>7</v>
      </c>
      <c r="R15" s="60">
        <f>VLOOKUP($A15,'Return Data'!$B$7:$R$2292,16,0)</f>
        <v>15.043100000000001</v>
      </c>
      <c r="S15" s="62">
        <f t="shared" si="6"/>
        <v>14</v>
      </c>
    </row>
    <row r="16" spans="1:20" x14ac:dyDescent="0.3">
      <c r="A16" s="58" t="s">
        <v>1328</v>
      </c>
      <c r="B16" s="59">
        <f>VLOOKUP($A16,'Return Data'!$B$7:$R$2292,3,0)</f>
        <v>0</v>
      </c>
      <c r="C16" s="60">
        <f>VLOOKUP($A16,'Return Data'!$B$7:$R$2292,4,0)</f>
        <v>0</v>
      </c>
      <c r="D16" s="60">
        <f>VLOOKUP($A16,'Return Data'!$B$7:$R$2292,10,0)</f>
        <v>0</v>
      </c>
      <c r="E16" s="61">
        <f t="shared" si="0"/>
        <v>9</v>
      </c>
      <c r="F16" s="60">
        <f>VLOOKUP($A16,'Return Data'!$B$7:$R$2292,11,0)</f>
        <v>0</v>
      </c>
      <c r="G16" s="61">
        <f t="shared" si="1"/>
        <v>22</v>
      </c>
      <c r="H16" s="60">
        <f>VLOOKUP($A16,'Return Data'!$B$7:$R$2292,12,0)</f>
        <v>0</v>
      </c>
      <c r="I16" s="61">
        <f t="shared" si="2"/>
        <v>16</v>
      </c>
      <c r="J16" s="60">
        <f>VLOOKUP($A16,'Return Data'!$B$7:$R$2292,13,0)</f>
        <v>0</v>
      </c>
      <c r="K16" s="61">
        <f t="shared" si="3"/>
        <v>9</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44944</v>
      </c>
      <c r="C17" s="60">
        <f>VLOOKUP($A17,'Return Data'!$B$7:$R$2292,4,0)</f>
        <v>46.993899999999996</v>
      </c>
      <c r="D17" s="60">
        <f>VLOOKUP($A17,'Return Data'!$B$7:$R$2292,10,0)</f>
        <v>-0.20830000000000001</v>
      </c>
      <c r="E17" s="61">
        <f t="shared" si="0"/>
        <v>11</v>
      </c>
      <c r="F17" s="60">
        <f>VLOOKUP($A17,'Return Data'!$B$7:$R$2292,11,0)</f>
        <v>10.138500000000001</v>
      </c>
      <c r="G17" s="61">
        <f t="shared" si="1"/>
        <v>10</v>
      </c>
      <c r="H17" s="60">
        <f>VLOOKUP($A17,'Return Data'!$B$7:$R$2292,12,0)</f>
        <v>2.194</v>
      </c>
      <c r="I17" s="61">
        <f t="shared" si="2"/>
        <v>13</v>
      </c>
      <c r="J17" s="60">
        <f>VLOOKUP($A17,'Return Data'!$B$7:$R$2292,13,0)</f>
        <v>-3.7484000000000002</v>
      </c>
      <c r="K17" s="61">
        <f t="shared" si="3"/>
        <v>15</v>
      </c>
      <c r="L17" s="60">
        <f>VLOOKUP($A17,'Return Data'!$B$7:$R$2292,17,0)</f>
        <v>32.385399999999997</v>
      </c>
      <c r="M17" s="61">
        <f t="shared" si="4"/>
        <v>5</v>
      </c>
      <c r="N17" s="60">
        <f>VLOOKUP($A17,'Return Data'!$B$7:$R$2292,14,0)</f>
        <v>24.583100000000002</v>
      </c>
      <c r="O17" s="61">
        <f t="shared" si="5"/>
        <v>12</v>
      </c>
      <c r="P17" s="60">
        <f>VLOOKUP($A17,'Return Data'!$B$7:$R$2292,15,0)</f>
        <v>10.187799999999999</v>
      </c>
      <c r="Q17" s="61">
        <f t="shared" si="7"/>
        <v>9</v>
      </c>
      <c r="R17" s="60">
        <f>VLOOKUP($A17,'Return Data'!$B$7:$R$2292,16,0)</f>
        <v>19.4832</v>
      </c>
      <c r="S17" s="62">
        <f t="shared" si="6"/>
        <v>10</v>
      </c>
    </row>
    <row r="18" spans="1:19" x14ac:dyDescent="0.3">
      <c r="A18" s="58" t="s">
        <v>1330</v>
      </c>
      <c r="B18" s="59">
        <f>VLOOKUP($A18,'Return Data'!$B$7:$R$2292,3,0)</f>
        <v>44944</v>
      </c>
      <c r="C18" s="60">
        <f>VLOOKUP($A18,'Return Data'!$B$7:$R$2292,4,0)</f>
        <v>54.38</v>
      </c>
      <c r="D18" s="60">
        <f>VLOOKUP($A18,'Return Data'!$B$7:$R$2292,10,0)</f>
        <v>1.4362999999999999</v>
      </c>
      <c r="E18" s="61">
        <f t="shared" si="0"/>
        <v>6</v>
      </c>
      <c r="F18" s="60">
        <f>VLOOKUP($A18,'Return Data'!$B$7:$R$2292,11,0)</f>
        <v>7.1527000000000003</v>
      </c>
      <c r="G18" s="61">
        <f t="shared" si="1"/>
        <v>17</v>
      </c>
      <c r="H18" s="60">
        <f>VLOOKUP($A18,'Return Data'!$B$7:$R$2292,12,0)</f>
        <v>6.7530000000000001</v>
      </c>
      <c r="I18" s="61">
        <f t="shared" si="2"/>
        <v>3</v>
      </c>
      <c r="J18" s="60">
        <f>VLOOKUP($A18,'Return Data'!$B$7:$R$2292,13,0)</f>
        <v>2.2565</v>
      </c>
      <c r="K18" s="61">
        <f t="shared" si="3"/>
        <v>6</v>
      </c>
      <c r="L18" s="60">
        <f>VLOOKUP($A18,'Return Data'!$B$7:$R$2292,17,0)</f>
        <v>29.793500000000002</v>
      </c>
      <c r="M18" s="61">
        <f t="shared" si="4"/>
        <v>7</v>
      </c>
      <c r="N18" s="60">
        <f>VLOOKUP($A18,'Return Data'!$B$7:$R$2292,14,0)</f>
        <v>25.7393</v>
      </c>
      <c r="O18" s="61">
        <f t="shared" si="5"/>
        <v>9</v>
      </c>
      <c r="P18" s="60">
        <f>VLOOKUP($A18,'Return Data'!$B$7:$R$2292,15,0)</f>
        <v>12.2536</v>
      </c>
      <c r="Q18" s="61">
        <f t="shared" si="7"/>
        <v>6</v>
      </c>
      <c r="R18" s="60">
        <f>VLOOKUP($A18,'Return Data'!$B$7:$R$2292,16,0)</f>
        <v>11.7338</v>
      </c>
      <c r="S18" s="62">
        <f t="shared" si="6"/>
        <v>18</v>
      </c>
    </row>
    <row r="19" spans="1:19" x14ac:dyDescent="0.3">
      <c r="A19" s="58" t="s">
        <v>1332</v>
      </c>
      <c r="B19" s="59">
        <f>VLOOKUP($A19,'Return Data'!$B$7:$R$2292,3,0)</f>
        <v>44944</v>
      </c>
      <c r="C19" s="60">
        <f>VLOOKUP($A19,'Return Data'!$B$7:$R$2292,4,0)</f>
        <v>18.05</v>
      </c>
      <c r="D19" s="60">
        <f>VLOOKUP($A19,'Return Data'!$B$7:$R$2292,10,0)</f>
        <v>-3.3208000000000002</v>
      </c>
      <c r="E19" s="61">
        <f t="shared" si="0"/>
        <v>21</v>
      </c>
      <c r="F19" s="60">
        <f>VLOOKUP($A19,'Return Data'!$B$7:$R$2292,11,0)</f>
        <v>8.6694999999999993</v>
      </c>
      <c r="G19" s="61">
        <f t="shared" si="1"/>
        <v>14</v>
      </c>
      <c r="H19" s="60">
        <f>VLOOKUP($A19,'Return Data'!$B$7:$R$2292,12,0)</f>
        <v>1.9198</v>
      </c>
      <c r="I19" s="61">
        <f t="shared" si="2"/>
        <v>14</v>
      </c>
      <c r="J19" s="60">
        <f>VLOOKUP($A19,'Return Data'!$B$7:$R$2292,13,0)</f>
        <v>-1.9555</v>
      </c>
      <c r="K19" s="61">
        <f t="shared" si="3"/>
        <v>12</v>
      </c>
      <c r="L19" s="60">
        <f>VLOOKUP($A19,'Return Data'!$B$7:$R$2292,17,0)</f>
        <v>28.566299999999998</v>
      </c>
      <c r="M19" s="61">
        <f t="shared" si="4"/>
        <v>9</v>
      </c>
      <c r="N19" s="60">
        <f>VLOOKUP($A19,'Return Data'!$B$7:$R$2292,14,0)</f>
        <v>23.591899999999999</v>
      </c>
      <c r="O19" s="61">
        <f t="shared" si="5"/>
        <v>15</v>
      </c>
      <c r="P19" s="60">
        <f>VLOOKUP($A19,'Return Data'!$B$7:$R$2292,15,0)</f>
        <v>9.9895999999999994</v>
      </c>
      <c r="Q19" s="61">
        <f t="shared" si="7"/>
        <v>10</v>
      </c>
      <c r="R19" s="60">
        <f>VLOOKUP($A19,'Return Data'!$B$7:$R$2292,16,0)</f>
        <v>11.162100000000001</v>
      </c>
      <c r="S19" s="62">
        <f t="shared" si="6"/>
        <v>20</v>
      </c>
    </row>
    <row r="20" spans="1:19" x14ac:dyDescent="0.3">
      <c r="A20" s="58" t="s">
        <v>1335</v>
      </c>
      <c r="B20" s="59">
        <f>VLOOKUP($A20,'Return Data'!$B$7:$R$2292,3,0)</f>
        <v>44944</v>
      </c>
      <c r="C20" s="60">
        <f>VLOOKUP($A20,'Return Data'!$B$7:$R$2292,4,0)</f>
        <v>21.164000000000001</v>
      </c>
      <c r="D20" s="60">
        <f>VLOOKUP($A20,'Return Data'!$B$7:$R$2292,10,0)</f>
        <v>-1.4895</v>
      </c>
      <c r="E20" s="61">
        <f t="shared" si="0"/>
        <v>17</v>
      </c>
      <c r="F20" s="60">
        <f>VLOOKUP($A20,'Return Data'!$B$7:$R$2292,11,0)</f>
        <v>5.7671000000000001</v>
      </c>
      <c r="G20" s="61">
        <f t="shared" si="1"/>
        <v>19</v>
      </c>
      <c r="H20" s="60">
        <f>VLOOKUP($A20,'Return Data'!$B$7:$R$2292,12,0)</f>
        <v>-1.1028</v>
      </c>
      <c r="I20" s="61">
        <f t="shared" si="2"/>
        <v>19</v>
      </c>
      <c r="J20" s="60">
        <f>VLOOKUP($A20,'Return Data'!$B$7:$R$2292,13,0)</f>
        <v>-9.1283999999999992</v>
      </c>
      <c r="K20" s="61">
        <f t="shared" si="3"/>
        <v>22</v>
      </c>
      <c r="L20" s="60">
        <f>VLOOKUP($A20,'Return Data'!$B$7:$R$2292,17,0)</f>
        <v>18.3887</v>
      </c>
      <c r="M20" s="61">
        <f t="shared" si="4"/>
        <v>20</v>
      </c>
      <c r="N20" s="60"/>
      <c r="O20" s="61"/>
      <c r="P20" s="60"/>
      <c r="Q20" s="61"/>
      <c r="R20" s="60">
        <f>VLOOKUP($A20,'Return Data'!$B$7:$R$2292,16,0)</f>
        <v>29.517399999999999</v>
      </c>
      <c r="S20" s="62">
        <f t="shared" si="6"/>
        <v>1</v>
      </c>
    </row>
    <row r="21" spans="1:19" x14ac:dyDescent="0.3">
      <c r="A21" s="58" t="s">
        <v>1337</v>
      </c>
      <c r="B21" s="59">
        <f>VLOOKUP($A21,'Return Data'!$B$7:$R$2292,3,0)</f>
        <v>44944</v>
      </c>
      <c r="C21" s="60">
        <f>VLOOKUP($A21,'Return Data'!$B$7:$R$2292,4,0)</f>
        <v>21.76</v>
      </c>
      <c r="D21" s="60">
        <f>VLOOKUP($A21,'Return Data'!$B$7:$R$2292,10,0)</f>
        <v>0.88090000000000002</v>
      </c>
      <c r="E21" s="61">
        <f t="shared" si="0"/>
        <v>7</v>
      </c>
      <c r="F21" s="60">
        <f>VLOOKUP($A21,'Return Data'!$B$7:$R$2292,11,0)</f>
        <v>11.3613</v>
      </c>
      <c r="G21" s="61">
        <f t="shared" si="1"/>
        <v>7</v>
      </c>
      <c r="H21" s="60">
        <f>VLOOKUP($A21,'Return Data'!$B$7:$R$2292,12,0)</f>
        <v>4.4646999999999997</v>
      </c>
      <c r="I21" s="61">
        <f t="shared" si="2"/>
        <v>7</v>
      </c>
      <c r="J21" s="60">
        <f>VLOOKUP($A21,'Return Data'!$B$7:$R$2292,13,0)</f>
        <v>-2.9005000000000001</v>
      </c>
      <c r="K21" s="61">
        <f t="shared" si="3"/>
        <v>13</v>
      </c>
      <c r="L21" s="60">
        <f>VLOOKUP($A21,'Return Data'!$B$7:$R$2292,17,0)</f>
        <v>26.398199999999999</v>
      </c>
      <c r="M21" s="61">
        <f t="shared" si="4"/>
        <v>11</v>
      </c>
      <c r="N21" s="60">
        <f>VLOOKUP($A21,'Return Data'!$B$7:$R$2292,14,0)</f>
        <v>23.459700000000002</v>
      </c>
      <c r="O21" s="61">
        <f>RANK(N21,N$8:N$29,0)</f>
        <v>16</v>
      </c>
      <c r="P21" s="60"/>
      <c r="Q21" s="61"/>
      <c r="R21" s="60">
        <f>VLOOKUP($A21,'Return Data'!$B$7:$R$2292,16,0)</f>
        <v>20.220199999999998</v>
      </c>
      <c r="S21" s="62">
        <f t="shared" si="6"/>
        <v>7</v>
      </c>
    </row>
    <row r="22" spans="1:19" x14ac:dyDescent="0.3">
      <c r="A22" s="58" t="s">
        <v>1339</v>
      </c>
      <c r="B22" s="59">
        <f>VLOOKUP($A22,'Return Data'!$B$7:$R$2292,3,0)</f>
        <v>44944</v>
      </c>
      <c r="C22" s="60">
        <f>VLOOKUP($A22,'Return Data'!$B$7:$R$2292,4,0)</f>
        <v>14.269299999999999</v>
      </c>
      <c r="D22" s="60">
        <f>VLOOKUP($A22,'Return Data'!$B$7:$R$2292,10,0)</f>
        <v>-0.4597</v>
      </c>
      <c r="E22" s="61">
        <f t="shared" si="0"/>
        <v>15</v>
      </c>
      <c r="F22" s="60">
        <f>VLOOKUP($A22,'Return Data'!$B$7:$R$2292,11,0)</f>
        <v>10.4315</v>
      </c>
      <c r="G22" s="61">
        <f t="shared" si="1"/>
        <v>9</v>
      </c>
      <c r="H22" s="60">
        <f>VLOOKUP($A22,'Return Data'!$B$7:$R$2292,12,0)</f>
        <v>2.4005000000000001</v>
      </c>
      <c r="I22" s="61">
        <f t="shared" si="2"/>
        <v>11</v>
      </c>
      <c r="J22" s="60">
        <f>VLOOKUP($A22,'Return Data'!$B$7:$R$2292,13,0)</f>
        <v>-5.8449</v>
      </c>
      <c r="K22" s="61">
        <f t="shared" si="3"/>
        <v>19</v>
      </c>
      <c r="L22" s="60">
        <f>VLOOKUP($A22,'Return Data'!$B$7:$R$2292,17,0)</f>
        <v>10.3096</v>
      </c>
      <c r="M22" s="61">
        <f t="shared" si="4"/>
        <v>21</v>
      </c>
      <c r="N22" s="60"/>
      <c r="O22" s="61"/>
      <c r="P22" s="60"/>
      <c r="Q22" s="61"/>
      <c r="R22" s="60">
        <f>VLOOKUP($A22,'Return Data'!$B$7:$R$2292,16,0)</f>
        <v>12.9452</v>
      </c>
      <c r="S22" s="62">
        <f t="shared" si="6"/>
        <v>17</v>
      </c>
    </row>
    <row r="23" spans="1:19" x14ac:dyDescent="0.3">
      <c r="A23" s="108" t="s">
        <v>1340</v>
      </c>
      <c r="B23" s="59">
        <f>VLOOKUP($A23,'Return Data'!$B$7:$R$2292,3,0)</f>
        <v>44944</v>
      </c>
      <c r="C23" s="60">
        <f>VLOOKUP($A23,'Return Data'!$B$7:$R$2292,4,0)</f>
        <v>161.816</v>
      </c>
      <c r="D23" s="60">
        <f>VLOOKUP($A23,'Return Data'!$B$7:$R$2292,10,0)</f>
        <v>-1.8838999999999999</v>
      </c>
      <c r="E23" s="61">
        <f t="shared" si="0"/>
        <v>18</v>
      </c>
      <c r="F23" s="60">
        <f>VLOOKUP($A23,'Return Data'!$B$7:$R$2292,11,0)</f>
        <v>5.2687999999999997</v>
      </c>
      <c r="G23" s="61">
        <f t="shared" si="1"/>
        <v>20</v>
      </c>
      <c r="H23" s="60">
        <f>VLOOKUP($A23,'Return Data'!$B$7:$R$2292,12,0)</f>
        <v>-2.4575999999999998</v>
      </c>
      <c r="I23" s="61">
        <f t="shared" si="2"/>
        <v>22</v>
      </c>
      <c r="J23" s="60">
        <f>VLOOKUP($A23,'Return Data'!$B$7:$R$2292,13,0)</f>
        <v>-6.23</v>
      </c>
      <c r="K23" s="61">
        <f t="shared" si="3"/>
        <v>20</v>
      </c>
      <c r="L23" s="60">
        <f>VLOOKUP($A23,'Return Data'!$B$7:$R$2292,17,0)</f>
        <v>26.3843</v>
      </c>
      <c r="M23" s="61">
        <f t="shared" si="4"/>
        <v>12</v>
      </c>
      <c r="N23" s="60">
        <f>VLOOKUP($A23,'Return Data'!$B$7:$R$2292,14,0)</f>
        <v>27.449100000000001</v>
      </c>
      <c r="O23" s="61">
        <f t="shared" ref="O23:O29" si="8">RANK(N23,N$8:N$29,0)</f>
        <v>7</v>
      </c>
      <c r="P23" s="60">
        <f>VLOOKUP($A23,'Return Data'!$B$7:$R$2292,15,0)</f>
        <v>14.0756</v>
      </c>
      <c r="Q23" s="61">
        <f>RANK(P23,P$8:P$29,0)</f>
        <v>4</v>
      </c>
      <c r="R23" s="60">
        <f>VLOOKUP($A23,'Return Data'!$B$7:$R$2292,16,0)</f>
        <v>16.8172</v>
      </c>
      <c r="S23" s="62">
        <f t="shared" si="6"/>
        <v>12</v>
      </c>
    </row>
    <row r="24" spans="1:19" x14ac:dyDescent="0.3">
      <c r="A24" s="58" t="s">
        <v>1342</v>
      </c>
      <c r="B24" s="59">
        <f>VLOOKUP($A24,'Return Data'!$B$7:$R$2292,3,0)</f>
        <v>44944</v>
      </c>
      <c r="C24" s="60">
        <f>VLOOKUP($A24,'Return Data'!$B$7:$R$2292,4,0)</f>
        <v>93.082899999999995</v>
      </c>
      <c r="D24" s="60">
        <f>VLOOKUP($A24,'Return Data'!$B$7:$R$2292,10,0)</f>
        <v>1.4877</v>
      </c>
      <c r="E24" s="61">
        <f t="shared" si="0"/>
        <v>5</v>
      </c>
      <c r="F24" s="60">
        <f>VLOOKUP($A24,'Return Data'!$B$7:$R$2292,11,0)</f>
        <v>13.5792</v>
      </c>
      <c r="G24" s="61">
        <f t="shared" si="1"/>
        <v>4</v>
      </c>
      <c r="H24" s="60">
        <f>VLOOKUP($A24,'Return Data'!$B$7:$R$2292,12,0)</f>
        <v>5.7556000000000003</v>
      </c>
      <c r="I24" s="61">
        <f t="shared" si="2"/>
        <v>5</v>
      </c>
      <c r="J24" s="60">
        <f>VLOOKUP($A24,'Return Data'!$B$7:$R$2292,13,0)</f>
        <v>2.3477000000000001</v>
      </c>
      <c r="K24" s="61">
        <f t="shared" si="3"/>
        <v>5</v>
      </c>
      <c r="L24" s="60">
        <f>VLOOKUP($A24,'Return Data'!$B$7:$R$2292,17,0)</f>
        <v>35.191200000000002</v>
      </c>
      <c r="M24" s="61">
        <f t="shared" si="4"/>
        <v>3</v>
      </c>
      <c r="N24" s="60">
        <f>VLOOKUP($A24,'Return Data'!$B$7:$R$2292,14,0)</f>
        <v>30.620200000000001</v>
      </c>
      <c r="O24" s="61">
        <f t="shared" si="8"/>
        <v>4</v>
      </c>
      <c r="P24" s="60">
        <f>VLOOKUP($A24,'Return Data'!$B$7:$R$2292,15,0)</f>
        <v>14.087</v>
      </c>
      <c r="Q24" s="61">
        <f>RANK(P24,P$8:P$29,0)</f>
        <v>3</v>
      </c>
      <c r="R24" s="60">
        <f>VLOOKUP($A24,'Return Data'!$B$7:$R$2292,16,0)</f>
        <v>19.802</v>
      </c>
      <c r="S24" s="62">
        <f t="shared" si="6"/>
        <v>9</v>
      </c>
    </row>
    <row r="25" spans="1:19" x14ac:dyDescent="0.3">
      <c r="A25" s="58" t="s">
        <v>1346</v>
      </c>
      <c r="B25" s="59">
        <f>VLOOKUP($A25,'Return Data'!$B$7:$R$2292,3,0)</f>
        <v>44944</v>
      </c>
      <c r="C25" s="60">
        <f>VLOOKUP($A25,'Return Data'!$B$7:$R$2292,4,0)</f>
        <v>165.52652890511999</v>
      </c>
      <c r="D25" s="60">
        <f>VLOOKUP($A25,'Return Data'!$B$7:$R$2292,10,0)</f>
        <v>9.5065000000000008</v>
      </c>
      <c r="E25" s="61">
        <f t="shared" si="0"/>
        <v>1</v>
      </c>
      <c r="F25" s="60">
        <f>VLOOKUP($A25,'Return Data'!$B$7:$R$2292,11,0)</f>
        <v>22.374400000000001</v>
      </c>
      <c r="G25" s="61">
        <f t="shared" si="1"/>
        <v>1</v>
      </c>
      <c r="H25" s="60">
        <f>VLOOKUP($A25,'Return Data'!$B$7:$R$2292,12,0)</f>
        <v>4.4245000000000001</v>
      </c>
      <c r="I25" s="61">
        <f t="shared" si="2"/>
        <v>8</v>
      </c>
      <c r="J25" s="60">
        <f>VLOOKUP($A25,'Return Data'!$B$7:$R$2292,13,0)</f>
        <v>4.3640999999999996</v>
      </c>
      <c r="K25" s="61">
        <f t="shared" si="3"/>
        <v>2</v>
      </c>
      <c r="L25" s="60">
        <f>VLOOKUP($A25,'Return Data'!$B$7:$R$2292,17,0)</f>
        <v>41.330100000000002</v>
      </c>
      <c r="M25" s="61">
        <f t="shared" si="4"/>
        <v>1</v>
      </c>
      <c r="N25" s="60">
        <f>VLOOKUP($A25,'Return Data'!$B$7:$R$2292,14,0)</f>
        <v>50.0505</v>
      </c>
      <c r="O25" s="61">
        <f t="shared" si="8"/>
        <v>1</v>
      </c>
      <c r="P25" s="60">
        <f>VLOOKUP($A25,'Return Data'!$B$7:$R$2292,15,0)</f>
        <v>23.591200000000001</v>
      </c>
      <c r="Q25" s="61">
        <f>RANK(P25,P$8:P$29,0)</f>
        <v>1</v>
      </c>
      <c r="R25" s="60">
        <f>VLOOKUP($A25,'Return Data'!$B$7:$R$2292,16,0)</f>
        <v>11.273199999999999</v>
      </c>
      <c r="S25" s="62">
        <f t="shared" si="6"/>
        <v>19</v>
      </c>
    </row>
    <row r="26" spans="1:19" x14ac:dyDescent="0.3">
      <c r="A26" s="58" t="s">
        <v>1349</v>
      </c>
      <c r="B26" s="59">
        <f>VLOOKUP($A26,'Return Data'!$B$7:$R$2292,3,0)</f>
        <v>44944</v>
      </c>
      <c r="C26" s="60">
        <f>VLOOKUP($A26,'Return Data'!$B$7:$R$2292,4,0)</f>
        <v>112.5102</v>
      </c>
      <c r="D26" s="60">
        <f>VLOOKUP($A26,'Return Data'!$B$7:$R$2292,10,0)</f>
        <v>-2.1154000000000002</v>
      </c>
      <c r="E26" s="61">
        <f t="shared" si="0"/>
        <v>19</v>
      </c>
      <c r="F26" s="60">
        <f>VLOOKUP($A26,'Return Data'!$B$7:$R$2292,11,0)</f>
        <v>11.716799999999999</v>
      </c>
      <c r="G26" s="61">
        <f t="shared" si="1"/>
        <v>6</v>
      </c>
      <c r="H26" s="60">
        <f>VLOOKUP($A26,'Return Data'!$B$7:$R$2292,12,0)</f>
        <v>6.6128999999999998</v>
      </c>
      <c r="I26" s="61">
        <f t="shared" si="2"/>
        <v>4</v>
      </c>
      <c r="J26" s="60">
        <f>VLOOKUP($A26,'Return Data'!$B$7:$R$2292,13,0)</f>
        <v>3.3363999999999998</v>
      </c>
      <c r="K26" s="61">
        <f t="shared" si="3"/>
        <v>3</v>
      </c>
      <c r="L26" s="60">
        <f>VLOOKUP($A26,'Return Data'!$B$7:$R$2292,17,0)</f>
        <v>24.484999999999999</v>
      </c>
      <c r="M26" s="61">
        <f t="shared" si="4"/>
        <v>18</v>
      </c>
      <c r="N26" s="60">
        <f>VLOOKUP($A26,'Return Data'!$B$7:$R$2292,14,0)</f>
        <v>25.908000000000001</v>
      </c>
      <c r="O26" s="61">
        <f t="shared" si="8"/>
        <v>8</v>
      </c>
      <c r="P26" s="60">
        <f>VLOOKUP($A26,'Return Data'!$B$7:$R$2292,15,0)</f>
        <v>12.301299999999999</v>
      </c>
      <c r="Q26" s="61">
        <f>RANK(P26,P$8:P$29,0)</f>
        <v>5</v>
      </c>
      <c r="R26" s="60">
        <f>VLOOKUP($A26,'Return Data'!$B$7:$R$2292,16,0)</f>
        <v>19.8506</v>
      </c>
      <c r="S26" s="62">
        <f t="shared" si="6"/>
        <v>8</v>
      </c>
    </row>
    <row r="27" spans="1:19" x14ac:dyDescent="0.3">
      <c r="A27" s="58" t="s">
        <v>1350</v>
      </c>
      <c r="B27" s="59">
        <f>VLOOKUP($A27,'Return Data'!$B$7:$R$2292,3,0)</f>
        <v>44944</v>
      </c>
      <c r="C27" s="60">
        <f>VLOOKUP($A27,'Return Data'!$B$7:$R$2292,4,0)</f>
        <v>149.56309999999999</v>
      </c>
      <c r="D27" s="60">
        <f>VLOOKUP($A27,'Return Data'!$B$7:$R$2292,10,0)</f>
        <v>-0.26140000000000002</v>
      </c>
      <c r="E27" s="61">
        <f t="shared" si="0"/>
        <v>12</v>
      </c>
      <c r="F27" s="60">
        <f>VLOOKUP($A27,'Return Data'!$B$7:$R$2292,11,0)</f>
        <v>10.6859</v>
      </c>
      <c r="G27" s="61">
        <f t="shared" si="1"/>
        <v>8</v>
      </c>
      <c r="H27" s="60">
        <f>VLOOKUP($A27,'Return Data'!$B$7:$R$2292,12,0)</f>
        <v>2.2774999999999999</v>
      </c>
      <c r="I27" s="61">
        <f t="shared" si="2"/>
        <v>12</v>
      </c>
      <c r="J27" s="60">
        <f>VLOOKUP($A27,'Return Data'!$B$7:$R$2292,13,0)</f>
        <v>-4.6097999999999999</v>
      </c>
      <c r="K27" s="61">
        <f t="shared" si="3"/>
        <v>16</v>
      </c>
      <c r="L27" s="60">
        <f>VLOOKUP($A27,'Return Data'!$B$7:$R$2292,17,0)</f>
        <v>24.985199999999999</v>
      </c>
      <c r="M27" s="61">
        <f t="shared" si="4"/>
        <v>16</v>
      </c>
      <c r="N27" s="60">
        <f>VLOOKUP($A27,'Return Data'!$B$7:$R$2292,14,0)</f>
        <v>22.2</v>
      </c>
      <c r="O27" s="61">
        <f t="shared" si="8"/>
        <v>17</v>
      </c>
      <c r="P27" s="60">
        <f>VLOOKUP($A27,'Return Data'!$B$7:$R$2292,15,0)</f>
        <v>5.9908000000000001</v>
      </c>
      <c r="Q27" s="61">
        <f>RANK(P27,P$8:P$29,0)</f>
        <v>13</v>
      </c>
      <c r="R27" s="60">
        <f>VLOOKUP($A27,'Return Data'!$B$7:$R$2292,16,0)</f>
        <v>16.2806</v>
      </c>
      <c r="S27" s="62">
        <f t="shared" si="6"/>
        <v>13</v>
      </c>
    </row>
    <row r="28" spans="1:19" x14ac:dyDescent="0.3">
      <c r="A28" s="58" t="s">
        <v>1353</v>
      </c>
      <c r="B28" s="59">
        <f>VLOOKUP($A28,'Return Data'!$B$7:$R$2292,3,0)</f>
        <v>44944</v>
      </c>
      <c r="C28" s="60">
        <f>VLOOKUP($A28,'Return Data'!$B$7:$R$2292,4,0)</f>
        <v>24.1127</v>
      </c>
      <c r="D28" s="60">
        <f>VLOOKUP($A28,'Return Data'!$B$7:$R$2292,10,0)</f>
        <v>5.1459000000000001</v>
      </c>
      <c r="E28" s="61">
        <f t="shared" si="0"/>
        <v>2</v>
      </c>
      <c r="F28" s="60">
        <f>VLOOKUP($A28,'Return Data'!$B$7:$R$2292,11,0)</f>
        <v>17.1099</v>
      </c>
      <c r="G28" s="61">
        <f t="shared" si="1"/>
        <v>2</v>
      </c>
      <c r="H28" s="60">
        <f>VLOOKUP($A28,'Return Data'!$B$7:$R$2292,12,0)</f>
        <v>14.0571</v>
      </c>
      <c r="I28" s="61">
        <f t="shared" si="2"/>
        <v>1</v>
      </c>
      <c r="J28" s="60">
        <f>VLOOKUP($A28,'Return Data'!$B$7:$R$2292,13,0)</f>
        <v>6.7198000000000002</v>
      </c>
      <c r="K28" s="61">
        <f t="shared" si="3"/>
        <v>1</v>
      </c>
      <c r="L28" s="60">
        <f>VLOOKUP($A28,'Return Data'!$B$7:$R$2292,17,0)</f>
        <v>36.535800000000002</v>
      </c>
      <c r="M28" s="61">
        <f t="shared" si="4"/>
        <v>2</v>
      </c>
      <c r="N28" s="60">
        <f>VLOOKUP($A28,'Return Data'!$B$7:$R$2292,14,0)</f>
        <v>28.936299999999999</v>
      </c>
      <c r="O28" s="61">
        <f t="shared" si="8"/>
        <v>5</v>
      </c>
      <c r="P28" s="60"/>
      <c r="Q28" s="61"/>
      <c r="R28" s="60">
        <f>VLOOKUP($A28,'Return Data'!$B$7:$R$2292,16,0)</f>
        <v>23.398199999999999</v>
      </c>
      <c r="S28" s="62">
        <f t="shared" si="6"/>
        <v>5</v>
      </c>
    </row>
    <row r="29" spans="1:19" x14ac:dyDescent="0.3">
      <c r="A29" s="58" t="s">
        <v>1355</v>
      </c>
      <c r="B29" s="59">
        <f>VLOOKUP($A29,'Return Data'!$B$7:$R$2292,3,0)</f>
        <v>44944</v>
      </c>
      <c r="C29" s="60">
        <f>VLOOKUP($A29,'Return Data'!$B$7:$R$2292,4,0)</f>
        <v>29.08</v>
      </c>
      <c r="D29" s="60">
        <f>VLOOKUP($A29,'Return Data'!$B$7:$R$2292,10,0)</f>
        <v>-7.3884999999999996</v>
      </c>
      <c r="E29" s="61">
        <f t="shared" si="0"/>
        <v>22</v>
      </c>
      <c r="F29" s="60">
        <f>VLOOKUP($A29,'Return Data'!$B$7:$R$2292,11,0)</f>
        <v>3.4506999999999999</v>
      </c>
      <c r="G29" s="61">
        <f t="shared" si="1"/>
        <v>21</v>
      </c>
      <c r="H29" s="60">
        <f>VLOOKUP($A29,'Return Data'!$B$7:$R$2292,12,0)</f>
        <v>-1.3233999999999999</v>
      </c>
      <c r="I29" s="61">
        <f t="shared" si="2"/>
        <v>20</v>
      </c>
      <c r="J29" s="60">
        <f>VLOOKUP($A29,'Return Data'!$B$7:$R$2292,13,0)</f>
        <v>-5.6151</v>
      </c>
      <c r="K29" s="61">
        <f t="shared" si="3"/>
        <v>18</v>
      </c>
      <c r="L29" s="60">
        <f>VLOOKUP($A29,'Return Data'!$B$7:$R$2292,17,0)</f>
        <v>24.936900000000001</v>
      </c>
      <c r="M29" s="61">
        <f t="shared" si="4"/>
        <v>17</v>
      </c>
      <c r="N29" s="60">
        <f>VLOOKUP($A29,'Return Data'!$B$7:$R$2292,14,0)</f>
        <v>24.475200000000001</v>
      </c>
      <c r="O29" s="61">
        <f t="shared" si="8"/>
        <v>13</v>
      </c>
      <c r="P29" s="60">
        <f>VLOOKUP($A29,'Return Data'!$B$7:$R$2292,15,0)</f>
        <v>10.9777</v>
      </c>
      <c r="Q29" s="61">
        <f>RANK(P29,P$8:P$29,0)</f>
        <v>8</v>
      </c>
      <c r="R29" s="60">
        <f>VLOOKUP($A29,'Return Data'!$B$7:$R$2292,16,0)</f>
        <v>13.193300000000001</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0.10193636363636366</v>
      </c>
      <c r="E31" s="69"/>
      <c r="F31" s="70">
        <f>AVERAGE(F8:F29)</f>
        <v>9.9351409090909115</v>
      </c>
      <c r="G31" s="69"/>
      <c r="H31" s="70">
        <f>AVERAGE(H8:H29)</f>
        <v>2.9222045454545453</v>
      </c>
      <c r="I31" s="69"/>
      <c r="J31" s="70">
        <f>AVERAGE(J8:J29)</f>
        <v>-1.5791045454545454</v>
      </c>
      <c r="K31" s="69"/>
      <c r="L31" s="70">
        <f>AVERAGE(L8:L29)</f>
        <v>26.212668181818184</v>
      </c>
      <c r="M31" s="69"/>
      <c r="N31" s="70">
        <f>AVERAGE(N8:N29)</f>
        <v>25.745520000000006</v>
      </c>
      <c r="O31" s="69"/>
      <c r="P31" s="70">
        <f>AVERAGE(P8:P29)</f>
        <v>10.890786666666665</v>
      </c>
      <c r="Q31" s="69"/>
      <c r="R31" s="70">
        <f>AVERAGE(R8:R29)</f>
        <v>17.47427272727273</v>
      </c>
      <c r="S31" s="71"/>
    </row>
    <row r="32" spans="1:19" x14ac:dyDescent="0.3">
      <c r="A32" s="68" t="s">
        <v>28</v>
      </c>
      <c r="B32" s="69"/>
      <c r="C32" s="69"/>
      <c r="D32" s="70">
        <f>MIN(D8:D29)</f>
        <v>-7.3884999999999996</v>
      </c>
      <c r="E32" s="69"/>
      <c r="F32" s="70">
        <f>MIN(F8:F29)</f>
        <v>0</v>
      </c>
      <c r="G32" s="69"/>
      <c r="H32" s="70">
        <f>MIN(H8:H29)</f>
        <v>-2.4575999999999998</v>
      </c>
      <c r="I32" s="69"/>
      <c r="J32" s="70">
        <f>MIN(J8:J29)</f>
        <v>-9.1283999999999992</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9.5065000000000008</v>
      </c>
      <c r="E33" s="73"/>
      <c r="F33" s="74">
        <f>MAX(F8:F29)</f>
        <v>22.374400000000001</v>
      </c>
      <c r="G33" s="73"/>
      <c r="H33" s="74">
        <f>MAX(H8:H29)</f>
        <v>14.0571</v>
      </c>
      <c r="I33" s="73"/>
      <c r="J33" s="74">
        <f>MAX(J8:J29)</f>
        <v>6.7198000000000002</v>
      </c>
      <c r="K33" s="73"/>
      <c r="L33" s="74">
        <f>MAX(L8:L29)</f>
        <v>41.330100000000002</v>
      </c>
      <c r="M33" s="73"/>
      <c r="N33" s="74">
        <f>MAX(N8:N29)</f>
        <v>50.0505</v>
      </c>
      <c r="O33" s="73"/>
      <c r="P33" s="74">
        <f>MAX(P8:P29)</f>
        <v>23.591200000000001</v>
      </c>
      <c r="Q33" s="73"/>
      <c r="R33" s="74">
        <f>MAX(R8:R29)</f>
        <v>29.517399999999999</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44944</v>
      </c>
      <c r="C8" s="60">
        <f>VLOOKUP($A8,'Return Data'!$B$7:$R$2292,4,0)</f>
        <v>489.38</v>
      </c>
      <c r="D8" s="60">
        <f>VLOOKUP($A8,'Return Data'!$B$7:$R$2292,10,0)</f>
        <v>-3.3494999999999999</v>
      </c>
      <c r="E8" s="61">
        <f t="shared" ref="E8:E31" si="0">RANK(D8,D$8:D$31,0)</f>
        <v>22</v>
      </c>
      <c r="F8" s="60">
        <f>VLOOKUP($A8,'Return Data'!$B$7:$R$2292,11,0)</f>
        <v>1.8819999999999999</v>
      </c>
      <c r="G8" s="61">
        <f t="shared" ref="G8:G31" si="1">RANK(F8,F$8:F$31,0)</f>
        <v>24</v>
      </c>
      <c r="H8" s="60">
        <f>VLOOKUP($A8,'Return Data'!$B$7:$R$2292,12,0)</f>
        <v>-3.5666000000000002</v>
      </c>
      <c r="I8" s="61">
        <f t="shared" ref="I8:I31" si="2">RANK(H8,H$8:H$31,0)</f>
        <v>24</v>
      </c>
      <c r="J8" s="60">
        <f>VLOOKUP($A8,'Return Data'!$B$7:$R$2292,13,0)</f>
        <v>-7.577</v>
      </c>
      <c r="K8" s="61">
        <f t="shared" ref="K8:K31" si="3">RANK(J8,J$8:J$31,0)</f>
        <v>23</v>
      </c>
      <c r="L8" s="60">
        <f>VLOOKUP($A8,'Return Data'!$B$7:$R$2292,17,0)</f>
        <v>18.558800000000002</v>
      </c>
      <c r="M8" s="61">
        <f t="shared" ref="M8:M31" si="4">RANK(L8,L$8:L$31,0)</f>
        <v>17</v>
      </c>
      <c r="N8" s="60">
        <f>VLOOKUP($A8,'Return Data'!$B$7:$R$2292,14,0)</f>
        <v>16.578700000000001</v>
      </c>
      <c r="O8" s="61">
        <f t="shared" ref="O8:O29" si="5">RANK(N8,N$8:N$31,0)</f>
        <v>18</v>
      </c>
      <c r="P8" s="60">
        <f>VLOOKUP($A8,'Return Data'!$B$7:$R$2292,15,0)</f>
        <v>7.2298999999999998</v>
      </c>
      <c r="Q8" s="61">
        <f t="shared" ref="Q8:Q19" si="6">RANK(P8,P$8:P$31,0)</f>
        <v>20</v>
      </c>
      <c r="R8" s="60">
        <f>VLOOKUP($A8,'Return Data'!$B$7:$R$2292,16,0)</f>
        <v>15.0143</v>
      </c>
      <c r="S8" s="62">
        <f t="shared" ref="S8:S31" si="7">RANK(R8,R$8:R$31,0)</f>
        <v>22</v>
      </c>
    </row>
    <row r="9" spans="1:20" x14ac:dyDescent="0.3">
      <c r="A9" s="58" t="s">
        <v>1057</v>
      </c>
      <c r="B9" s="59">
        <f>VLOOKUP($A9,'Return Data'!$B$7:$R$2292,3,0)</f>
        <v>44944</v>
      </c>
      <c r="C9" s="60">
        <f>VLOOKUP($A9,'Return Data'!$B$7:$R$2292,4,0)</f>
        <v>74.06</v>
      </c>
      <c r="D9" s="60">
        <f>VLOOKUP($A9,'Return Data'!$B$7:$R$2292,10,0)</f>
        <v>-3.8431999999999999</v>
      </c>
      <c r="E9" s="61">
        <f t="shared" si="0"/>
        <v>23</v>
      </c>
      <c r="F9" s="60">
        <f>VLOOKUP($A9,'Return Data'!$B$7:$R$2292,11,0)</f>
        <v>3.7835999999999999</v>
      </c>
      <c r="G9" s="61">
        <f t="shared" si="1"/>
        <v>23</v>
      </c>
      <c r="H9" s="60">
        <f>VLOOKUP($A9,'Return Data'!$B$7:$R$2292,12,0)</f>
        <v>-0.85680000000000001</v>
      </c>
      <c r="I9" s="61">
        <f t="shared" si="2"/>
        <v>22</v>
      </c>
      <c r="J9" s="60">
        <f>VLOOKUP($A9,'Return Data'!$B$7:$R$2292,13,0)</f>
        <v>-6.6078000000000001</v>
      </c>
      <c r="K9" s="61">
        <f t="shared" si="3"/>
        <v>21</v>
      </c>
      <c r="L9" s="60">
        <f>VLOOKUP($A9,'Return Data'!$B$7:$R$2292,17,0)</f>
        <v>15.736000000000001</v>
      </c>
      <c r="M9" s="61">
        <f t="shared" si="4"/>
        <v>20</v>
      </c>
      <c r="N9" s="60">
        <f>VLOOKUP($A9,'Return Data'!$B$7:$R$2292,14,0)</f>
        <v>18.460699999999999</v>
      </c>
      <c r="O9" s="61">
        <f t="shared" si="5"/>
        <v>17</v>
      </c>
      <c r="P9" s="60">
        <f>VLOOKUP($A9,'Return Data'!$B$7:$R$2292,15,0)</f>
        <v>15.255800000000001</v>
      </c>
      <c r="Q9" s="61">
        <f t="shared" si="6"/>
        <v>3</v>
      </c>
      <c r="R9" s="60">
        <f>VLOOKUP($A9,'Return Data'!$B$7:$R$2292,16,0)</f>
        <v>18.287400000000002</v>
      </c>
      <c r="S9" s="62">
        <f t="shared" si="7"/>
        <v>14</v>
      </c>
    </row>
    <row r="10" spans="1:20" x14ac:dyDescent="0.3">
      <c r="A10" s="58" t="s">
        <v>1927</v>
      </c>
      <c r="B10" s="59">
        <f>VLOOKUP($A10,'Return Data'!$B$7:$R$2292,3,0)</f>
        <v>44944</v>
      </c>
      <c r="C10" s="60">
        <f>VLOOKUP($A10,'Return Data'!$B$7:$R$2292,4,0)</f>
        <v>67.781000000000006</v>
      </c>
      <c r="D10" s="60">
        <f>VLOOKUP($A10,'Return Data'!$B$7:$R$2292,10,0)</f>
        <v>-1.1140000000000001</v>
      </c>
      <c r="E10" s="61">
        <f t="shared" si="0"/>
        <v>13</v>
      </c>
      <c r="F10" s="60">
        <f>VLOOKUP($A10,'Return Data'!$B$7:$R$2292,11,0)</f>
        <v>7.9204999999999997</v>
      </c>
      <c r="G10" s="61">
        <f t="shared" si="1"/>
        <v>14</v>
      </c>
      <c r="H10" s="60">
        <f>VLOOKUP($A10,'Return Data'!$B$7:$R$2292,12,0)</f>
        <v>1.7009000000000001</v>
      </c>
      <c r="I10" s="61">
        <f t="shared" si="2"/>
        <v>19</v>
      </c>
      <c r="J10" s="60">
        <f>VLOOKUP($A10,'Return Data'!$B$7:$R$2292,13,0)</f>
        <v>0.59209999999999996</v>
      </c>
      <c r="K10" s="61">
        <f t="shared" si="3"/>
        <v>11</v>
      </c>
      <c r="L10" s="60">
        <f>VLOOKUP($A10,'Return Data'!$B$7:$R$2292,17,0)</f>
        <v>21.249500000000001</v>
      </c>
      <c r="M10" s="61">
        <f t="shared" si="4"/>
        <v>13</v>
      </c>
      <c r="N10" s="60">
        <f>VLOOKUP($A10,'Return Data'!$B$7:$R$2292,14,0)</f>
        <v>20.755199999999999</v>
      </c>
      <c r="O10" s="61">
        <f t="shared" si="5"/>
        <v>13</v>
      </c>
      <c r="P10" s="60">
        <f>VLOOKUP($A10,'Return Data'!$B$7:$R$2292,15,0)</f>
        <v>11.3409</v>
      </c>
      <c r="Q10" s="61">
        <f t="shared" si="6"/>
        <v>12</v>
      </c>
      <c r="R10" s="60">
        <f>VLOOKUP($A10,'Return Data'!$B$7:$R$2292,16,0)</f>
        <v>18.351500000000001</v>
      </c>
      <c r="S10" s="62">
        <f t="shared" si="7"/>
        <v>12</v>
      </c>
    </row>
    <row r="11" spans="1:20" x14ac:dyDescent="0.3">
      <c r="A11" s="58" t="s">
        <v>1061</v>
      </c>
      <c r="B11" s="59">
        <f>VLOOKUP($A11,'Return Data'!$B$7:$R$2292,3,0)</f>
        <v>44944</v>
      </c>
      <c r="C11" s="60">
        <f>VLOOKUP($A11,'Return Data'!$B$7:$R$2292,4,0)</f>
        <v>93.674999999999997</v>
      </c>
      <c r="D11" s="60">
        <f>VLOOKUP($A11,'Return Data'!$B$7:$R$2292,10,0)</f>
        <v>-1.4953000000000001</v>
      </c>
      <c r="E11" s="61">
        <f t="shared" si="0"/>
        <v>14</v>
      </c>
      <c r="F11" s="60">
        <f>VLOOKUP($A11,'Return Data'!$B$7:$R$2292,11,0)</f>
        <v>5.0556999999999999</v>
      </c>
      <c r="G11" s="61">
        <f t="shared" si="1"/>
        <v>21</v>
      </c>
      <c r="H11" s="60">
        <f>VLOOKUP($A11,'Return Data'!$B$7:$R$2292,12,0)</f>
        <v>-1.0165</v>
      </c>
      <c r="I11" s="61">
        <f t="shared" si="2"/>
        <v>23</v>
      </c>
      <c r="J11" s="60">
        <f>VLOOKUP($A11,'Return Data'!$B$7:$R$2292,13,0)</f>
        <v>-7.8754999999999997</v>
      </c>
      <c r="K11" s="61">
        <f t="shared" si="3"/>
        <v>24</v>
      </c>
      <c r="L11" s="60">
        <f>VLOOKUP($A11,'Return Data'!$B$7:$R$2292,17,0)</f>
        <v>10.2369</v>
      </c>
      <c r="M11" s="61">
        <f t="shared" si="4"/>
        <v>24</v>
      </c>
      <c r="N11" s="60">
        <f>VLOOKUP($A11,'Return Data'!$B$7:$R$2292,14,0)</f>
        <v>13.745699999999999</v>
      </c>
      <c r="O11" s="61">
        <f t="shared" si="5"/>
        <v>23</v>
      </c>
      <c r="P11" s="60">
        <f>VLOOKUP($A11,'Return Data'!$B$7:$R$2292,15,0)</f>
        <v>9.0652000000000008</v>
      </c>
      <c r="Q11" s="61">
        <f t="shared" si="6"/>
        <v>17</v>
      </c>
      <c r="R11" s="60">
        <f>VLOOKUP($A11,'Return Data'!$B$7:$R$2292,16,0)</f>
        <v>16.4983</v>
      </c>
      <c r="S11" s="62">
        <f t="shared" si="7"/>
        <v>18</v>
      </c>
    </row>
    <row r="12" spans="1:20" x14ac:dyDescent="0.3">
      <c r="A12" s="58" t="s">
        <v>1063</v>
      </c>
      <c r="B12" s="59">
        <f>VLOOKUP($A12,'Return Data'!$B$7:$R$2292,3,0)</f>
        <v>44944</v>
      </c>
      <c r="C12" s="60">
        <f>VLOOKUP($A12,'Return Data'!$B$7:$R$2292,4,0)</f>
        <v>58.347999999999999</v>
      </c>
      <c r="D12" s="60">
        <f>VLOOKUP($A12,'Return Data'!$B$7:$R$2292,10,0)</f>
        <v>-1.5656000000000001</v>
      </c>
      <c r="E12" s="61">
        <f t="shared" si="0"/>
        <v>15</v>
      </c>
      <c r="F12" s="60">
        <f>VLOOKUP($A12,'Return Data'!$B$7:$R$2292,11,0)</f>
        <v>8.4393999999999991</v>
      </c>
      <c r="G12" s="61">
        <f t="shared" si="1"/>
        <v>13</v>
      </c>
      <c r="H12" s="60">
        <f>VLOOKUP($A12,'Return Data'!$B$7:$R$2292,12,0)</f>
        <v>4.0869</v>
      </c>
      <c r="I12" s="61">
        <f t="shared" si="2"/>
        <v>10</v>
      </c>
      <c r="J12" s="60">
        <f>VLOOKUP($A12,'Return Data'!$B$7:$R$2292,13,0)</f>
        <v>0.86080000000000001</v>
      </c>
      <c r="K12" s="61">
        <f t="shared" si="3"/>
        <v>10</v>
      </c>
      <c r="L12" s="60">
        <f>VLOOKUP($A12,'Return Data'!$B$7:$R$2292,17,0)</f>
        <v>22.785299999999999</v>
      </c>
      <c r="M12" s="61">
        <f t="shared" si="4"/>
        <v>10</v>
      </c>
      <c r="N12" s="60">
        <f>VLOOKUP($A12,'Return Data'!$B$7:$R$2292,14,0)</f>
        <v>23.963200000000001</v>
      </c>
      <c r="O12" s="61">
        <f t="shared" si="5"/>
        <v>5</v>
      </c>
      <c r="P12" s="60">
        <f>VLOOKUP($A12,'Return Data'!$B$7:$R$2292,15,0)</f>
        <v>12.5512</v>
      </c>
      <c r="Q12" s="61">
        <f t="shared" si="6"/>
        <v>8</v>
      </c>
      <c r="R12" s="60">
        <f>VLOOKUP($A12,'Return Data'!$B$7:$R$2292,16,0)</f>
        <v>20.195499999999999</v>
      </c>
      <c r="S12" s="62">
        <f t="shared" si="7"/>
        <v>4</v>
      </c>
    </row>
    <row r="13" spans="1:20" x14ac:dyDescent="0.3">
      <c r="A13" s="58" t="s">
        <v>1066</v>
      </c>
      <c r="B13" s="59">
        <f>VLOOKUP($A13,'Return Data'!$B$7:$R$2292,3,0)</f>
        <v>44944</v>
      </c>
      <c r="C13" s="60">
        <f>VLOOKUP($A13,'Return Data'!$B$7:$R$2292,4,0)</f>
        <v>1675.5998</v>
      </c>
      <c r="D13" s="60">
        <f>VLOOKUP($A13,'Return Data'!$B$7:$R$2292,10,0)</f>
        <v>7.0099999999999996E-2</v>
      </c>
      <c r="E13" s="61">
        <f t="shared" si="0"/>
        <v>12</v>
      </c>
      <c r="F13" s="60">
        <f>VLOOKUP($A13,'Return Data'!$B$7:$R$2292,11,0)</f>
        <v>10.835699999999999</v>
      </c>
      <c r="G13" s="61">
        <f t="shared" si="1"/>
        <v>5</v>
      </c>
      <c r="H13" s="60">
        <f>VLOOKUP($A13,'Return Data'!$B$7:$R$2292,12,0)</f>
        <v>6.1287000000000003</v>
      </c>
      <c r="I13" s="61">
        <f t="shared" si="2"/>
        <v>5</v>
      </c>
      <c r="J13" s="60">
        <f>VLOOKUP($A13,'Return Data'!$B$7:$R$2292,13,0)</f>
        <v>-0.48010000000000003</v>
      </c>
      <c r="K13" s="61">
        <f t="shared" si="3"/>
        <v>13</v>
      </c>
      <c r="L13" s="60">
        <f>VLOOKUP($A13,'Return Data'!$B$7:$R$2292,17,0)</f>
        <v>15.3832</v>
      </c>
      <c r="M13" s="61">
        <f t="shared" si="4"/>
        <v>22</v>
      </c>
      <c r="N13" s="60">
        <f>VLOOKUP($A13,'Return Data'!$B$7:$R$2292,14,0)</f>
        <v>15.8849</v>
      </c>
      <c r="O13" s="61">
        <f t="shared" si="5"/>
        <v>20</v>
      </c>
      <c r="P13" s="60">
        <f>VLOOKUP($A13,'Return Data'!$B$7:$R$2292,15,0)</f>
        <v>9.2683999999999997</v>
      </c>
      <c r="Q13" s="61">
        <f t="shared" si="6"/>
        <v>16</v>
      </c>
      <c r="R13" s="60">
        <f>VLOOKUP($A13,'Return Data'!$B$7:$R$2292,16,0)</f>
        <v>17.431999999999999</v>
      </c>
      <c r="S13" s="62">
        <f t="shared" si="7"/>
        <v>16</v>
      </c>
    </row>
    <row r="14" spans="1:20" x14ac:dyDescent="0.3">
      <c r="A14" s="58" t="s">
        <v>1068</v>
      </c>
      <c r="B14" s="59">
        <f>VLOOKUP($A14,'Return Data'!$B$7:$R$2292,3,0)</f>
        <v>44944</v>
      </c>
      <c r="C14" s="60">
        <f>VLOOKUP($A14,'Return Data'!$B$7:$R$2292,4,0)</f>
        <v>111.12</v>
      </c>
      <c r="D14" s="60">
        <f>VLOOKUP($A14,'Return Data'!$B$7:$R$2292,10,0)</f>
        <v>3.4058999999999999</v>
      </c>
      <c r="E14" s="61">
        <f t="shared" si="0"/>
        <v>2</v>
      </c>
      <c r="F14" s="60">
        <f>VLOOKUP($A14,'Return Data'!$B$7:$R$2292,11,0)</f>
        <v>14.8515</v>
      </c>
      <c r="G14" s="61">
        <f t="shared" si="1"/>
        <v>2</v>
      </c>
      <c r="H14" s="60">
        <f>VLOOKUP($A14,'Return Data'!$B$7:$R$2292,12,0)</f>
        <v>10.4825</v>
      </c>
      <c r="I14" s="61">
        <f t="shared" si="2"/>
        <v>2</v>
      </c>
      <c r="J14" s="60">
        <f>VLOOKUP($A14,'Return Data'!$B$7:$R$2292,13,0)</f>
        <v>9.1969999999999992</v>
      </c>
      <c r="K14" s="61">
        <f t="shared" si="3"/>
        <v>3</v>
      </c>
      <c r="L14" s="60">
        <f>VLOOKUP($A14,'Return Data'!$B$7:$R$2292,17,0)</f>
        <v>25.258099999999999</v>
      </c>
      <c r="M14" s="61">
        <f t="shared" si="4"/>
        <v>4</v>
      </c>
      <c r="N14" s="60">
        <f>VLOOKUP($A14,'Return Data'!$B$7:$R$2292,14,0)</f>
        <v>23.009899999999998</v>
      </c>
      <c r="O14" s="61">
        <f t="shared" si="5"/>
        <v>7</v>
      </c>
      <c r="P14" s="60">
        <f>VLOOKUP($A14,'Return Data'!$B$7:$R$2292,15,0)</f>
        <v>12.3307</v>
      </c>
      <c r="Q14" s="61">
        <f t="shared" si="6"/>
        <v>9</v>
      </c>
      <c r="R14" s="60">
        <f>VLOOKUP($A14,'Return Data'!$B$7:$R$2292,16,0)</f>
        <v>19.429600000000001</v>
      </c>
      <c r="S14" s="62">
        <f t="shared" si="7"/>
        <v>6</v>
      </c>
    </row>
    <row r="15" spans="1:20" x14ac:dyDescent="0.3">
      <c r="A15" s="102" t="s">
        <v>2045</v>
      </c>
      <c r="B15" s="59">
        <f>VLOOKUP($A15,'Return Data'!$B$7:$R$2292,3,0)</f>
        <v>44944</v>
      </c>
      <c r="C15" s="60">
        <f>VLOOKUP($A15,'Return Data'!$B$7:$R$2292,4,0)</f>
        <v>228.6591</v>
      </c>
      <c r="D15" s="60">
        <f>VLOOKUP($A15,'Return Data'!$B$7:$R$2292,10,0)</f>
        <v>1.2079</v>
      </c>
      <c r="E15" s="61">
        <f t="shared" si="0"/>
        <v>5</v>
      </c>
      <c r="F15" s="60">
        <f>VLOOKUP($A15,'Return Data'!$B$7:$R$2292,11,0)</f>
        <v>6.4520999999999997</v>
      </c>
      <c r="G15" s="61">
        <f t="shared" si="1"/>
        <v>18</v>
      </c>
      <c r="H15" s="60">
        <f>VLOOKUP($A15,'Return Data'!$B$7:$R$2292,12,0)</f>
        <v>2.9068999999999998</v>
      </c>
      <c r="I15" s="61">
        <f t="shared" si="2"/>
        <v>14</v>
      </c>
      <c r="J15" s="60">
        <f>VLOOKUP($A15,'Return Data'!$B$7:$R$2292,13,0)</f>
        <v>-0.1358</v>
      </c>
      <c r="K15" s="61">
        <f t="shared" si="3"/>
        <v>12</v>
      </c>
      <c r="L15" s="60">
        <f>VLOOKUP($A15,'Return Data'!$B$7:$R$2292,17,0)</f>
        <v>15.4009</v>
      </c>
      <c r="M15" s="61">
        <f t="shared" si="4"/>
        <v>21</v>
      </c>
      <c r="N15" s="60">
        <f>VLOOKUP($A15,'Return Data'!$B$7:$R$2292,14,0)</f>
        <v>15.346399999999999</v>
      </c>
      <c r="O15" s="61">
        <f t="shared" si="5"/>
        <v>22</v>
      </c>
      <c r="P15" s="60">
        <f>VLOOKUP($A15,'Return Data'!$B$7:$R$2292,15,0)</f>
        <v>7.6398999999999999</v>
      </c>
      <c r="Q15" s="61">
        <f t="shared" si="6"/>
        <v>18</v>
      </c>
      <c r="R15" s="60">
        <f>VLOOKUP($A15,'Return Data'!$B$7:$R$2292,16,0)</f>
        <v>18.120999999999999</v>
      </c>
      <c r="S15" s="62">
        <f t="shared" si="7"/>
        <v>15</v>
      </c>
    </row>
    <row r="16" spans="1:20" x14ac:dyDescent="0.3">
      <c r="A16" s="58" t="s">
        <v>1070</v>
      </c>
      <c r="B16" s="59">
        <f>VLOOKUP($A16,'Return Data'!$B$7:$R$2292,3,0)</f>
        <v>44944</v>
      </c>
      <c r="C16" s="60">
        <f>VLOOKUP($A16,'Return Data'!$B$7:$R$2292,4,0)</f>
        <v>185.23</v>
      </c>
      <c r="D16" s="60">
        <f>VLOOKUP($A16,'Return Data'!$B$7:$R$2292,10,0)</f>
        <v>1.7467999999999999</v>
      </c>
      <c r="E16" s="61">
        <f t="shared" si="0"/>
        <v>4</v>
      </c>
      <c r="F16" s="60">
        <f>VLOOKUP($A16,'Return Data'!$B$7:$R$2292,11,0)</f>
        <v>8.7540999999999993</v>
      </c>
      <c r="G16" s="61">
        <f t="shared" si="1"/>
        <v>12</v>
      </c>
      <c r="H16" s="60">
        <f>VLOOKUP($A16,'Return Data'!$B$7:$R$2292,12,0)</f>
        <v>6.4539999999999997</v>
      </c>
      <c r="I16" s="61">
        <f t="shared" si="2"/>
        <v>4</v>
      </c>
      <c r="J16" s="60">
        <f>VLOOKUP($A16,'Return Data'!$B$7:$R$2292,13,0)</f>
        <v>1.6240000000000001</v>
      </c>
      <c r="K16" s="61">
        <f t="shared" si="3"/>
        <v>7</v>
      </c>
      <c r="L16" s="60">
        <f>VLOOKUP($A16,'Return Data'!$B$7:$R$2292,17,0)</f>
        <v>21.735700000000001</v>
      </c>
      <c r="M16" s="61">
        <f t="shared" si="4"/>
        <v>11</v>
      </c>
      <c r="N16" s="60">
        <f>VLOOKUP($A16,'Return Data'!$B$7:$R$2292,14,0)</f>
        <v>20.7575</v>
      </c>
      <c r="O16" s="61">
        <f t="shared" si="5"/>
        <v>12</v>
      </c>
      <c r="P16" s="60">
        <f>VLOOKUP($A16,'Return Data'!$B$7:$R$2292,15,0)</f>
        <v>10.835900000000001</v>
      </c>
      <c r="Q16" s="61">
        <f t="shared" si="6"/>
        <v>15</v>
      </c>
      <c r="R16" s="60">
        <f>VLOOKUP($A16,'Return Data'!$B$7:$R$2292,16,0)</f>
        <v>18.332100000000001</v>
      </c>
      <c r="S16" s="62">
        <f t="shared" si="7"/>
        <v>13</v>
      </c>
    </row>
    <row r="17" spans="1:19" x14ac:dyDescent="0.3">
      <c r="A17" s="58" t="s">
        <v>1072</v>
      </c>
      <c r="B17" s="59">
        <f>VLOOKUP($A17,'Return Data'!$B$7:$R$2292,3,0)</f>
        <v>44944</v>
      </c>
      <c r="C17" s="60">
        <f>VLOOKUP($A17,'Return Data'!$B$7:$R$2292,4,0)</f>
        <v>18.190000000000001</v>
      </c>
      <c r="D17" s="60">
        <f>VLOOKUP($A17,'Return Data'!$B$7:$R$2292,10,0)</f>
        <v>-1.5692999999999999</v>
      </c>
      <c r="E17" s="61">
        <f t="shared" si="0"/>
        <v>16</v>
      </c>
      <c r="F17" s="60">
        <f>VLOOKUP($A17,'Return Data'!$B$7:$R$2292,11,0)</f>
        <v>5.633</v>
      </c>
      <c r="G17" s="61">
        <f t="shared" si="1"/>
        <v>20</v>
      </c>
      <c r="H17" s="60">
        <f>VLOOKUP($A17,'Return Data'!$B$7:$R$2292,12,0)</f>
        <v>0.55279999999999996</v>
      </c>
      <c r="I17" s="61">
        <f t="shared" si="2"/>
        <v>21</v>
      </c>
      <c r="J17" s="60">
        <f>VLOOKUP($A17,'Return Data'!$B$7:$R$2292,13,0)</f>
        <v>-6.7179000000000002</v>
      </c>
      <c r="K17" s="61">
        <f t="shared" si="3"/>
        <v>22</v>
      </c>
      <c r="L17" s="60">
        <f>VLOOKUP($A17,'Return Data'!$B$7:$R$2292,17,0)</f>
        <v>14.190300000000001</v>
      </c>
      <c r="M17" s="61">
        <f t="shared" si="4"/>
        <v>23</v>
      </c>
      <c r="N17" s="60">
        <f>VLOOKUP($A17,'Return Data'!$B$7:$R$2292,14,0)</f>
        <v>16.246600000000001</v>
      </c>
      <c r="O17" s="61">
        <f t="shared" si="5"/>
        <v>19</v>
      </c>
      <c r="P17" s="60">
        <f>VLOOKUP($A17,'Return Data'!$B$7:$R$2292,15,0)</f>
        <v>7.2103999999999999</v>
      </c>
      <c r="Q17" s="61">
        <f t="shared" si="6"/>
        <v>21</v>
      </c>
      <c r="R17" s="60">
        <f>VLOOKUP($A17,'Return Data'!$B$7:$R$2292,16,0)</f>
        <v>10.5158</v>
      </c>
      <c r="S17" s="62">
        <f t="shared" si="7"/>
        <v>24</v>
      </c>
    </row>
    <row r="18" spans="1:19" x14ac:dyDescent="0.3">
      <c r="A18" s="58" t="s">
        <v>1074</v>
      </c>
      <c r="B18" s="59">
        <f>VLOOKUP($A18,'Return Data'!$B$7:$R$2292,3,0)</f>
        <v>44944</v>
      </c>
      <c r="C18" s="60">
        <f>VLOOKUP($A18,'Return Data'!$B$7:$R$2292,4,0)</f>
        <v>102.91</v>
      </c>
      <c r="D18" s="60">
        <f>VLOOKUP($A18,'Return Data'!$B$7:$R$2292,10,0)</f>
        <v>1.0407</v>
      </c>
      <c r="E18" s="61">
        <f t="shared" si="0"/>
        <v>6</v>
      </c>
      <c r="F18" s="60">
        <f>VLOOKUP($A18,'Return Data'!$B$7:$R$2292,11,0)</f>
        <v>9.8643999999999998</v>
      </c>
      <c r="G18" s="61">
        <f t="shared" si="1"/>
        <v>7</v>
      </c>
      <c r="H18" s="60">
        <f>VLOOKUP($A18,'Return Data'!$B$7:$R$2292,12,0)</f>
        <v>4.0967000000000002</v>
      </c>
      <c r="I18" s="61">
        <f t="shared" si="2"/>
        <v>9</v>
      </c>
      <c r="J18" s="60">
        <f>VLOOKUP($A18,'Return Data'!$B$7:$R$2292,13,0)</f>
        <v>-1.8222</v>
      </c>
      <c r="K18" s="61">
        <f t="shared" si="3"/>
        <v>17</v>
      </c>
      <c r="L18" s="60">
        <f>VLOOKUP($A18,'Return Data'!$B$7:$R$2292,17,0)</f>
        <v>19.140599999999999</v>
      </c>
      <c r="M18" s="61">
        <f t="shared" si="4"/>
        <v>14</v>
      </c>
      <c r="N18" s="60">
        <f>VLOOKUP($A18,'Return Data'!$B$7:$R$2292,14,0)</f>
        <v>20.4087</v>
      </c>
      <c r="O18" s="61">
        <f t="shared" si="5"/>
        <v>14</v>
      </c>
      <c r="P18" s="60">
        <f>VLOOKUP($A18,'Return Data'!$B$7:$R$2292,15,0)</f>
        <v>13.251200000000001</v>
      </c>
      <c r="Q18" s="61">
        <f t="shared" si="6"/>
        <v>7</v>
      </c>
      <c r="R18" s="60">
        <f>VLOOKUP($A18,'Return Data'!$B$7:$R$2292,16,0)</f>
        <v>19.1721</v>
      </c>
      <c r="S18" s="62">
        <f t="shared" si="7"/>
        <v>7</v>
      </c>
    </row>
    <row r="19" spans="1:19" x14ac:dyDescent="0.3">
      <c r="A19" s="108" t="s">
        <v>1076</v>
      </c>
      <c r="B19" s="59">
        <f>VLOOKUP($A19,'Return Data'!$B$7:$R$2292,3,0)</f>
        <v>44944</v>
      </c>
      <c r="C19" s="60">
        <f>VLOOKUP($A19,'Return Data'!$B$7:$R$2292,4,0)</f>
        <v>85.47</v>
      </c>
      <c r="D19" s="60">
        <f>VLOOKUP($A19,'Return Data'!$B$7:$R$2292,10,0)</f>
        <v>0.57189999999999996</v>
      </c>
      <c r="E19" s="61">
        <f t="shared" si="0"/>
        <v>10</v>
      </c>
      <c r="F19" s="60">
        <f>VLOOKUP($A19,'Return Data'!$B$7:$R$2292,11,0)</f>
        <v>9.7584</v>
      </c>
      <c r="G19" s="61">
        <f t="shared" si="1"/>
        <v>8</v>
      </c>
      <c r="H19" s="60">
        <f>VLOOKUP($A19,'Return Data'!$B$7:$R$2292,12,0)</f>
        <v>4.3169000000000004</v>
      </c>
      <c r="I19" s="61">
        <f t="shared" si="2"/>
        <v>8</v>
      </c>
      <c r="J19" s="60">
        <f>VLOOKUP($A19,'Return Data'!$B$7:$R$2292,13,0)</f>
        <v>2.758</v>
      </c>
      <c r="K19" s="61">
        <f t="shared" si="3"/>
        <v>4</v>
      </c>
      <c r="L19" s="60">
        <f>VLOOKUP($A19,'Return Data'!$B$7:$R$2292,17,0)</f>
        <v>23.851500000000001</v>
      </c>
      <c r="M19" s="61">
        <f t="shared" si="4"/>
        <v>6</v>
      </c>
      <c r="N19" s="60">
        <f>VLOOKUP($A19,'Return Data'!$B$7:$R$2292,14,0)</f>
        <v>22.596</v>
      </c>
      <c r="O19" s="61">
        <f t="shared" si="5"/>
        <v>8</v>
      </c>
      <c r="P19" s="60">
        <f>VLOOKUP($A19,'Return Data'!$B$7:$R$2292,15,0)</f>
        <v>14.037800000000001</v>
      </c>
      <c r="Q19" s="61">
        <f t="shared" si="6"/>
        <v>5</v>
      </c>
      <c r="R19" s="60">
        <f>VLOOKUP($A19,'Return Data'!$B$7:$R$2292,16,0)</f>
        <v>19.792000000000002</v>
      </c>
      <c r="S19" s="62">
        <f t="shared" si="7"/>
        <v>5</v>
      </c>
    </row>
    <row r="20" spans="1:19" x14ac:dyDescent="0.3">
      <c r="A20" s="58" t="s">
        <v>1077</v>
      </c>
      <c r="B20" s="59">
        <f>VLOOKUP($A20,'Return Data'!$B$7:$R$2292,3,0)</f>
        <v>44944</v>
      </c>
      <c r="C20" s="60">
        <f>VLOOKUP($A20,'Return Data'!$B$7:$R$2292,4,0)</f>
        <v>19.203800000000001</v>
      </c>
      <c r="D20" s="60">
        <f>VLOOKUP($A20,'Return Data'!$B$7:$R$2292,10,0)</f>
        <v>0.59819999999999995</v>
      </c>
      <c r="E20" s="61">
        <f t="shared" si="0"/>
        <v>9</v>
      </c>
      <c r="F20" s="60">
        <f>VLOOKUP($A20,'Return Data'!$B$7:$R$2292,11,0)</f>
        <v>9.2515000000000001</v>
      </c>
      <c r="G20" s="61">
        <f t="shared" si="1"/>
        <v>10</v>
      </c>
      <c r="H20" s="60">
        <f>VLOOKUP($A20,'Return Data'!$B$7:$R$2292,12,0)</f>
        <v>1.5719000000000001</v>
      </c>
      <c r="I20" s="61">
        <f t="shared" si="2"/>
        <v>20</v>
      </c>
      <c r="J20" s="60">
        <f>VLOOKUP($A20,'Return Data'!$B$7:$R$2292,13,0)</f>
        <v>-1.7386999999999999</v>
      </c>
      <c r="K20" s="61">
        <f t="shared" si="3"/>
        <v>16</v>
      </c>
      <c r="L20" s="60">
        <f>VLOOKUP($A20,'Return Data'!$B$7:$R$2292,17,0)</f>
        <v>23.720300000000002</v>
      </c>
      <c r="M20" s="61">
        <f t="shared" si="4"/>
        <v>7</v>
      </c>
      <c r="N20" s="60">
        <f>VLOOKUP($A20,'Return Data'!$B$7:$R$2292,14,0)</f>
        <v>22.0471</v>
      </c>
      <c r="O20" s="61">
        <f t="shared" si="5"/>
        <v>11</v>
      </c>
      <c r="P20" s="60"/>
      <c r="Q20" s="61"/>
      <c r="R20" s="60">
        <f>VLOOKUP($A20,'Return Data'!$B$7:$R$2292,16,0)</f>
        <v>14.0305</v>
      </c>
      <c r="S20" s="62">
        <f t="shared" si="7"/>
        <v>23</v>
      </c>
    </row>
    <row r="21" spans="1:19" x14ac:dyDescent="0.3">
      <c r="A21" s="58" t="s">
        <v>1079</v>
      </c>
      <c r="B21" s="59">
        <f>VLOOKUP($A21,'Return Data'!$B$7:$R$2292,3,0)</f>
        <v>44944</v>
      </c>
      <c r="C21" s="60">
        <f>VLOOKUP($A21,'Return Data'!$B$7:$R$2292,4,0)</f>
        <v>22.74</v>
      </c>
      <c r="D21" s="60">
        <f>VLOOKUP($A21,'Return Data'!$B$7:$R$2292,10,0)</f>
        <v>0.93659999999999999</v>
      </c>
      <c r="E21" s="61">
        <f t="shared" si="0"/>
        <v>7</v>
      </c>
      <c r="F21" s="60">
        <f>VLOOKUP($A21,'Return Data'!$B$7:$R$2292,11,0)</f>
        <v>8.9550000000000001</v>
      </c>
      <c r="G21" s="61">
        <f t="shared" si="1"/>
        <v>11</v>
      </c>
      <c r="H21" s="60">
        <f>VLOOKUP($A21,'Return Data'!$B$7:$R$2292,12,0)</f>
        <v>3.8973</v>
      </c>
      <c r="I21" s="61">
        <f t="shared" si="2"/>
        <v>11</v>
      </c>
      <c r="J21" s="60">
        <f>VLOOKUP($A21,'Return Data'!$B$7:$R$2292,13,0)</f>
        <v>1.3775999999999999</v>
      </c>
      <c r="K21" s="61">
        <f t="shared" si="3"/>
        <v>8</v>
      </c>
      <c r="L21" s="60">
        <f>VLOOKUP($A21,'Return Data'!$B$7:$R$2292,17,0)</f>
        <v>23.208100000000002</v>
      </c>
      <c r="M21" s="61">
        <f t="shared" si="4"/>
        <v>8</v>
      </c>
      <c r="N21" s="60">
        <f>VLOOKUP($A21,'Return Data'!$B$7:$R$2292,14,0)</f>
        <v>24.1312</v>
      </c>
      <c r="O21" s="61">
        <f t="shared" si="5"/>
        <v>4</v>
      </c>
      <c r="P21" s="60"/>
      <c r="Q21" s="61"/>
      <c r="R21" s="60">
        <f>VLOOKUP($A21,'Return Data'!$B$7:$R$2292,16,0)</f>
        <v>26.655200000000001</v>
      </c>
      <c r="S21" s="62">
        <f t="shared" si="7"/>
        <v>2</v>
      </c>
    </row>
    <row r="22" spans="1:19" x14ac:dyDescent="0.3">
      <c r="A22" s="58" t="s">
        <v>2001</v>
      </c>
      <c r="B22" s="59">
        <f>VLOOKUP($A22,'Return Data'!$B$7:$R$2292,3,0)</f>
        <v>44944</v>
      </c>
      <c r="C22" s="60">
        <f>VLOOKUP($A22,'Return Data'!$B$7:$R$2292,4,0)</f>
        <v>56.593699999999998</v>
      </c>
      <c r="D22" s="60">
        <f>VLOOKUP($A22,'Return Data'!$B$7:$R$2292,10,0)</f>
        <v>-2.1800999999999999</v>
      </c>
      <c r="E22" s="61">
        <f t="shared" si="0"/>
        <v>18</v>
      </c>
      <c r="F22" s="60">
        <f>VLOOKUP($A22,'Return Data'!$B$7:$R$2292,11,0)</f>
        <v>13.5243</v>
      </c>
      <c r="G22" s="61">
        <f t="shared" si="1"/>
        <v>3</v>
      </c>
      <c r="H22" s="60">
        <f>VLOOKUP($A22,'Return Data'!$B$7:$R$2292,12,0)</f>
        <v>10.6214</v>
      </c>
      <c r="I22" s="61">
        <f t="shared" si="2"/>
        <v>1</v>
      </c>
      <c r="J22" s="60">
        <f>VLOOKUP($A22,'Return Data'!$B$7:$R$2292,13,0)</f>
        <v>9.5175000000000001</v>
      </c>
      <c r="K22" s="61">
        <f t="shared" si="3"/>
        <v>2</v>
      </c>
      <c r="L22" s="60">
        <f>VLOOKUP($A22,'Return Data'!$B$7:$R$2292,17,0)</f>
        <v>33.038699999999999</v>
      </c>
      <c r="M22" s="61">
        <f t="shared" si="4"/>
        <v>2</v>
      </c>
      <c r="N22" s="60">
        <f>VLOOKUP($A22,'Return Data'!$B$7:$R$2292,14,0)</f>
        <v>23.447500000000002</v>
      </c>
      <c r="O22" s="61">
        <f t="shared" si="5"/>
        <v>6</v>
      </c>
      <c r="P22" s="60">
        <f>VLOOKUP($A22,'Return Data'!$B$7:$R$2292,15,0)</f>
        <v>14.8566</v>
      </c>
      <c r="Q22" s="61">
        <f t="shared" ref="Q22:Q29" si="8">RANK(P22,P$8:P$31,0)</f>
        <v>4</v>
      </c>
      <c r="R22" s="60">
        <f>VLOOKUP($A22,'Return Data'!$B$7:$R$2292,16,0)</f>
        <v>21.490300000000001</v>
      </c>
      <c r="S22" s="62">
        <f t="shared" si="7"/>
        <v>3</v>
      </c>
    </row>
    <row r="23" spans="1:19" x14ac:dyDescent="0.3">
      <c r="A23" s="58" t="s">
        <v>1082</v>
      </c>
      <c r="B23" s="59">
        <f>VLOOKUP($A23,'Return Data'!$B$7:$R$2292,3,0)</f>
        <v>44944</v>
      </c>
      <c r="C23" s="60">
        <f>VLOOKUP($A23,'Return Data'!$B$7:$R$2292,4,0)</f>
        <v>2317.1502999999998</v>
      </c>
      <c r="D23" s="60">
        <f>VLOOKUP($A23,'Return Data'!$B$7:$R$2292,10,0)</f>
        <v>0.69199999999999995</v>
      </c>
      <c r="E23" s="61">
        <f t="shared" si="0"/>
        <v>8</v>
      </c>
      <c r="F23" s="60">
        <f>VLOOKUP($A23,'Return Data'!$B$7:$R$2292,11,0)</f>
        <v>9.9461999999999993</v>
      </c>
      <c r="G23" s="61">
        <f t="shared" si="1"/>
        <v>6</v>
      </c>
      <c r="H23" s="60">
        <f>VLOOKUP($A23,'Return Data'!$B$7:$R$2292,12,0)</f>
        <v>5.7428999999999997</v>
      </c>
      <c r="I23" s="61">
        <f t="shared" si="2"/>
        <v>6</v>
      </c>
      <c r="J23" s="60">
        <f>VLOOKUP($A23,'Return Data'!$B$7:$R$2292,13,0)</f>
        <v>2.1924000000000001</v>
      </c>
      <c r="K23" s="61">
        <f t="shared" si="3"/>
        <v>5</v>
      </c>
      <c r="L23" s="60">
        <f>VLOOKUP($A23,'Return Data'!$B$7:$R$2292,17,0)</f>
        <v>23.207000000000001</v>
      </c>
      <c r="M23" s="61">
        <f t="shared" si="4"/>
        <v>9</v>
      </c>
      <c r="N23" s="60">
        <f>VLOOKUP($A23,'Return Data'!$B$7:$R$2292,14,0)</f>
        <v>22.400200000000002</v>
      </c>
      <c r="O23" s="61">
        <f t="shared" si="5"/>
        <v>9</v>
      </c>
      <c r="P23" s="60">
        <f>VLOOKUP($A23,'Return Data'!$B$7:$R$2292,15,0)</f>
        <v>13.3346</v>
      </c>
      <c r="Q23" s="61">
        <f t="shared" si="8"/>
        <v>6</v>
      </c>
      <c r="R23" s="60">
        <f>VLOOKUP($A23,'Return Data'!$B$7:$R$2292,16,0)</f>
        <v>16.3567</v>
      </c>
      <c r="S23" s="62">
        <f t="shared" si="7"/>
        <v>19</v>
      </c>
    </row>
    <row r="24" spans="1:19" x14ac:dyDescent="0.3">
      <c r="A24" s="58" t="s">
        <v>1083</v>
      </c>
      <c r="B24" s="59">
        <f>VLOOKUP($A24,'Return Data'!$B$7:$R$2292,3,0)</f>
        <v>44944</v>
      </c>
      <c r="C24" s="60">
        <f>VLOOKUP($A24,'Return Data'!$B$7:$R$2292,4,0)</f>
        <v>48.68</v>
      </c>
      <c r="D24" s="60">
        <f>VLOOKUP($A24,'Return Data'!$B$7:$R$2292,10,0)</f>
        <v>-2.2881999999999998</v>
      </c>
      <c r="E24" s="61">
        <f t="shared" si="0"/>
        <v>19</v>
      </c>
      <c r="F24" s="60">
        <f>VLOOKUP($A24,'Return Data'!$B$7:$R$2292,11,0)</f>
        <v>6.7778</v>
      </c>
      <c r="G24" s="61">
        <f t="shared" si="1"/>
        <v>16</v>
      </c>
      <c r="H24" s="60">
        <f>VLOOKUP($A24,'Return Data'!$B$7:$R$2292,12,0)</f>
        <v>3.6185999999999998</v>
      </c>
      <c r="I24" s="61">
        <f t="shared" si="2"/>
        <v>13</v>
      </c>
      <c r="J24" s="60">
        <f>VLOOKUP($A24,'Return Data'!$B$7:$R$2292,13,0)</f>
        <v>-3.2206999999999999</v>
      </c>
      <c r="K24" s="61">
        <f t="shared" si="3"/>
        <v>19</v>
      </c>
      <c r="L24" s="60">
        <f>VLOOKUP($A24,'Return Data'!$B$7:$R$2292,17,0)</f>
        <v>26.543099999999999</v>
      </c>
      <c r="M24" s="61">
        <f t="shared" si="4"/>
        <v>3</v>
      </c>
      <c r="N24" s="60">
        <f>VLOOKUP($A24,'Return Data'!$B$7:$R$2292,14,0)</f>
        <v>33.041499999999999</v>
      </c>
      <c r="O24" s="61">
        <f t="shared" si="5"/>
        <v>2</v>
      </c>
      <c r="P24" s="60">
        <f>VLOOKUP($A24,'Return Data'!$B$7:$R$2292,15,0)</f>
        <v>17.965499999999999</v>
      </c>
      <c r="Q24" s="61">
        <f t="shared" si="8"/>
        <v>2</v>
      </c>
      <c r="R24" s="60">
        <f>VLOOKUP($A24,'Return Data'!$B$7:$R$2292,16,0)</f>
        <v>18.918600000000001</v>
      </c>
      <c r="S24" s="62">
        <f t="shared" si="7"/>
        <v>8</v>
      </c>
    </row>
    <row r="25" spans="1:19" x14ac:dyDescent="0.3">
      <c r="A25" s="58" t="s">
        <v>1088</v>
      </c>
      <c r="B25" s="59">
        <f>VLOOKUP($A25,'Return Data'!$B$7:$R$2292,3,0)</f>
        <v>44944</v>
      </c>
      <c r="C25" s="60">
        <f>VLOOKUP($A25,'Return Data'!$B$7:$R$2292,4,0)</f>
        <v>150.74109999999999</v>
      </c>
      <c r="D25" s="60">
        <f>VLOOKUP($A25,'Return Data'!$B$7:$R$2292,10,0)</f>
        <v>6.0876000000000001</v>
      </c>
      <c r="E25" s="61">
        <f t="shared" si="0"/>
        <v>1</v>
      </c>
      <c r="F25" s="60">
        <f>VLOOKUP($A25,'Return Data'!$B$7:$R$2292,11,0)</f>
        <v>18.097000000000001</v>
      </c>
      <c r="G25" s="61">
        <f t="shared" si="1"/>
        <v>1</v>
      </c>
      <c r="H25" s="60">
        <f>VLOOKUP($A25,'Return Data'!$B$7:$R$2292,12,0)</f>
        <v>8.9048999999999996</v>
      </c>
      <c r="I25" s="61">
        <f t="shared" si="2"/>
        <v>3</v>
      </c>
      <c r="J25" s="60">
        <f>VLOOKUP($A25,'Return Data'!$B$7:$R$2292,13,0)</f>
        <v>16.197399999999998</v>
      </c>
      <c r="K25" s="61">
        <f t="shared" si="3"/>
        <v>1</v>
      </c>
      <c r="L25" s="60">
        <f>VLOOKUP($A25,'Return Data'!$B$7:$R$2292,17,0)</f>
        <v>34.389099999999999</v>
      </c>
      <c r="M25" s="61">
        <f t="shared" si="4"/>
        <v>1</v>
      </c>
      <c r="N25" s="60">
        <f>VLOOKUP($A25,'Return Data'!$B$7:$R$2292,14,0)</f>
        <v>36.860900000000001</v>
      </c>
      <c r="O25" s="61">
        <f t="shared" si="5"/>
        <v>1</v>
      </c>
      <c r="P25" s="60">
        <f>VLOOKUP($A25,'Return Data'!$B$7:$R$2292,15,0)</f>
        <v>21.0154</v>
      </c>
      <c r="Q25" s="61">
        <f t="shared" si="8"/>
        <v>1</v>
      </c>
      <c r="R25" s="60">
        <f>VLOOKUP($A25,'Return Data'!$B$7:$R$2292,16,0)</f>
        <v>17.2181</v>
      </c>
      <c r="S25" s="62">
        <f t="shared" si="7"/>
        <v>17</v>
      </c>
    </row>
    <row r="26" spans="1:19" x14ac:dyDescent="0.3">
      <c r="A26" s="58" t="s">
        <v>1089</v>
      </c>
      <c r="B26" s="59">
        <f>VLOOKUP($A26,'Return Data'!$B$7:$R$2292,3,0)</f>
        <v>44944</v>
      </c>
      <c r="C26" s="60">
        <f>VLOOKUP($A26,'Return Data'!$B$7:$R$2292,4,0)</f>
        <v>158.05439999999999</v>
      </c>
      <c r="D26" s="60">
        <f>VLOOKUP($A26,'Return Data'!$B$7:$R$2292,10,0)</f>
        <v>-2.6314000000000002</v>
      </c>
      <c r="E26" s="61">
        <f t="shared" si="0"/>
        <v>20</v>
      </c>
      <c r="F26" s="60">
        <f>VLOOKUP($A26,'Return Data'!$B$7:$R$2292,11,0)</f>
        <v>6.0297000000000001</v>
      </c>
      <c r="G26" s="61">
        <f t="shared" si="1"/>
        <v>19</v>
      </c>
      <c r="H26" s="60">
        <f>VLOOKUP($A26,'Return Data'!$B$7:$R$2292,12,0)</f>
        <v>3.6515</v>
      </c>
      <c r="I26" s="61">
        <f t="shared" si="2"/>
        <v>12</v>
      </c>
      <c r="J26" s="60">
        <f>VLOOKUP($A26,'Return Data'!$B$7:$R$2292,13,0)</f>
        <v>-1.1608000000000001</v>
      </c>
      <c r="K26" s="61">
        <f t="shared" si="3"/>
        <v>14</v>
      </c>
      <c r="L26" s="60">
        <f>VLOOKUP($A26,'Return Data'!$B$7:$R$2292,17,0)</f>
        <v>24.617799999999999</v>
      </c>
      <c r="M26" s="61">
        <f t="shared" si="4"/>
        <v>5</v>
      </c>
      <c r="N26" s="60">
        <f>VLOOKUP($A26,'Return Data'!$B$7:$R$2292,14,0)</f>
        <v>25.704000000000001</v>
      </c>
      <c r="O26" s="61">
        <f t="shared" si="5"/>
        <v>3</v>
      </c>
      <c r="P26" s="60">
        <f>VLOOKUP($A26,'Return Data'!$B$7:$R$2292,15,0)</f>
        <v>11.9437</v>
      </c>
      <c r="Q26" s="61">
        <f t="shared" si="8"/>
        <v>10</v>
      </c>
      <c r="R26" s="60">
        <f>VLOOKUP($A26,'Return Data'!$B$7:$R$2292,16,0)</f>
        <v>18.860800000000001</v>
      </c>
      <c r="S26" s="62">
        <f t="shared" si="7"/>
        <v>9</v>
      </c>
    </row>
    <row r="27" spans="1:19" x14ac:dyDescent="0.3">
      <c r="A27" s="58" t="s">
        <v>1091</v>
      </c>
      <c r="B27" s="59">
        <f>VLOOKUP($A27,'Return Data'!$B$7:$R$2292,3,0)</f>
        <v>44944</v>
      </c>
      <c r="C27" s="60">
        <f>VLOOKUP($A27,'Return Data'!$B$7:$R$2292,4,0)</f>
        <v>786.60860000000002</v>
      </c>
      <c r="D27" s="60">
        <f>VLOOKUP($A27,'Return Data'!$B$7:$R$2292,10,0)</f>
        <v>-1.6958</v>
      </c>
      <c r="E27" s="61">
        <f t="shared" si="0"/>
        <v>17</v>
      </c>
      <c r="F27" s="60">
        <f>VLOOKUP($A27,'Return Data'!$B$7:$R$2292,11,0)</f>
        <v>9.4161000000000001</v>
      </c>
      <c r="G27" s="61">
        <f t="shared" si="1"/>
        <v>9</v>
      </c>
      <c r="H27" s="60">
        <f>VLOOKUP($A27,'Return Data'!$B$7:$R$2292,12,0)</f>
        <v>5.1576000000000004</v>
      </c>
      <c r="I27" s="61">
        <f t="shared" si="2"/>
        <v>7</v>
      </c>
      <c r="J27" s="60">
        <f>VLOOKUP($A27,'Return Data'!$B$7:$R$2292,13,0)</f>
        <v>1.9379</v>
      </c>
      <c r="K27" s="61">
        <f t="shared" si="3"/>
        <v>6</v>
      </c>
      <c r="L27" s="60">
        <f>VLOOKUP($A27,'Return Data'!$B$7:$R$2292,17,0)</f>
        <v>19.113600000000002</v>
      </c>
      <c r="M27" s="61">
        <f t="shared" si="4"/>
        <v>15</v>
      </c>
      <c r="N27" s="60">
        <f>VLOOKUP($A27,'Return Data'!$B$7:$R$2292,14,0)</f>
        <v>15.641999999999999</v>
      </c>
      <c r="O27" s="61">
        <f t="shared" si="5"/>
        <v>21</v>
      </c>
      <c r="P27" s="60">
        <f>VLOOKUP($A27,'Return Data'!$B$7:$R$2292,15,0)</f>
        <v>7.3053999999999997</v>
      </c>
      <c r="Q27" s="61">
        <f t="shared" si="8"/>
        <v>19</v>
      </c>
      <c r="R27" s="60">
        <f>VLOOKUP($A27,'Return Data'!$B$7:$R$2292,16,0)</f>
        <v>16.213100000000001</v>
      </c>
      <c r="S27" s="62">
        <f t="shared" si="7"/>
        <v>20</v>
      </c>
    </row>
    <row r="28" spans="1:19" x14ac:dyDescent="0.3">
      <c r="A28" s="58" t="s">
        <v>1092</v>
      </c>
      <c r="B28" s="59">
        <f>VLOOKUP($A28,'Return Data'!$B$7:$R$2292,3,0)</f>
        <v>44944</v>
      </c>
      <c r="C28" s="60">
        <f>VLOOKUP($A28,'Return Data'!$B$7:$R$2292,4,0)</f>
        <v>270.21080000000001</v>
      </c>
      <c r="D28" s="60">
        <f>VLOOKUP($A28,'Return Data'!$B$7:$R$2292,10,0)</f>
        <v>0.41539999999999999</v>
      </c>
      <c r="E28" s="61">
        <f t="shared" si="0"/>
        <v>11</v>
      </c>
      <c r="F28" s="60">
        <f>VLOOKUP($A28,'Return Data'!$B$7:$R$2292,11,0)</f>
        <v>6.5822000000000003</v>
      </c>
      <c r="G28" s="61">
        <f t="shared" si="1"/>
        <v>17</v>
      </c>
      <c r="H28" s="60">
        <f>VLOOKUP($A28,'Return Data'!$B$7:$R$2292,12,0)</f>
        <v>2.2422</v>
      </c>
      <c r="I28" s="61">
        <f t="shared" si="2"/>
        <v>16</v>
      </c>
      <c r="J28" s="60">
        <f>VLOOKUP($A28,'Return Data'!$B$7:$R$2292,13,0)</f>
        <v>-1.1975</v>
      </c>
      <c r="K28" s="61">
        <f t="shared" si="3"/>
        <v>15</v>
      </c>
      <c r="L28" s="60">
        <f>VLOOKUP($A28,'Return Data'!$B$7:$R$2292,17,0)</f>
        <v>18.311399999999999</v>
      </c>
      <c r="M28" s="61">
        <f t="shared" si="4"/>
        <v>18</v>
      </c>
      <c r="N28" s="60">
        <f>VLOOKUP($A28,'Return Data'!$B$7:$R$2292,14,0)</f>
        <v>19.369499999999999</v>
      </c>
      <c r="O28" s="61">
        <f t="shared" si="5"/>
        <v>15</v>
      </c>
      <c r="P28" s="60">
        <f>VLOOKUP($A28,'Return Data'!$B$7:$R$2292,15,0)</f>
        <v>11.7539</v>
      </c>
      <c r="Q28" s="61">
        <f t="shared" si="8"/>
        <v>11</v>
      </c>
      <c r="R28" s="60">
        <f>VLOOKUP($A28,'Return Data'!$B$7:$R$2292,16,0)</f>
        <v>18.441600000000001</v>
      </c>
      <c r="S28" s="62">
        <f t="shared" si="7"/>
        <v>11</v>
      </c>
    </row>
    <row r="29" spans="1:19" x14ac:dyDescent="0.3">
      <c r="A29" s="58" t="s">
        <v>1093</v>
      </c>
      <c r="B29" s="59">
        <f>VLOOKUP($A29,'Return Data'!$B$7:$R$2292,3,0)</f>
        <v>44944</v>
      </c>
      <c r="C29" s="60">
        <f>VLOOKUP($A29,'Return Data'!$B$7:$R$2292,4,0)</f>
        <v>80.08</v>
      </c>
      <c r="D29" s="60">
        <f>VLOOKUP($A29,'Return Data'!$B$7:$R$2292,10,0)</f>
        <v>2.5352000000000001</v>
      </c>
      <c r="E29" s="61">
        <f t="shared" si="0"/>
        <v>3</v>
      </c>
      <c r="F29" s="60">
        <f>VLOOKUP($A29,'Return Data'!$B$7:$R$2292,11,0)</f>
        <v>11.734299999999999</v>
      </c>
      <c r="G29" s="61">
        <f t="shared" si="1"/>
        <v>4</v>
      </c>
      <c r="H29" s="60">
        <f>VLOOKUP($A29,'Return Data'!$B$7:$R$2292,12,0)</f>
        <v>2.2341000000000002</v>
      </c>
      <c r="I29" s="61">
        <f t="shared" si="2"/>
        <v>17</v>
      </c>
      <c r="J29" s="60">
        <f>VLOOKUP($A29,'Return Data'!$B$7:$R$2292,13,0)</f>
        <v>1.1878</v>
      </c>
      <c r="K29" s="61">
        <f t="shared" si="3"/>
        <v>9</v>
      </c>
      <c r="L29" s="60">
        <f>VLOOKUP($A29,'Return Data'!$B$7:$R$2292,17,0)</f>
        <v>18.115300000000001</v>
      </c>
      <c r="M29" s="61">
        <f t="shared" si="4"/>
        <v>19</v>
      </c>
      <c r="N29" s="60">
        <f>VLOOKUP($A29,'Return Data'!$B$7:$R$2292,14,0)</f>
        <v>19.314800000000002</v>
      </c>
      <c r="O29" s="61">
        <f t="shared" si="5"/>
        <v>16</v>
      </c>
      <c r="P29" s="60">
        <f>VLOOKUP($A29,'Return Data'!$B$7:$R$2292,15,0)</f>
        <v>11.046799999999999</v>
      </c>
      <c r="Q29" s="61">
        <f t="shared" si="8"/>
        <v>13</v>
      </c>
      <c r="R29" s="60">
        <f>VLOOKUP($A29,'Return Data'!$B$7:$R$2292,16,0)</f>
        <v>16.196000000000002</v>
      </c>
      <c r="S29" s="62">
        <f t="shared" si="7"/>
        <v>21</v>
      </c>
    </row>
    <row r="30" spans="1:19" x14ac:dyDescent="0.3">
      <c r="A30" s="58" t="s">
        <v>1095</v>
      </c>
      <c r="B30" s="59">
        <f>VLOOKUP($A30,'Return Data'!$B$7:$R$2292,3,0)</f>
        <v>44944</v>
      </c>
      <c r="C30" s="60">
        <f>VLOOKUP($A30,'Return Data'!$B$7:$R$2292,4,0)</f>
        <v>28.45</v>
      </c>
      <c r="D30" s="60">
        <f>VLOOKUP($A30,'Return Data'!$B$7:$R$2292,10,0)</f>
        <v>-4.6901000000000002</v>
      </c>
      <c r="E30" s="61">
        <f t="shared" si="0"/>
        <v>24</v>
      </c>
      <c r="F30" s="60">
        <f>VLOOKUP($A30,'Return Data'!$B$7:$R$2292,11,0)</f>
        <v>4.4036999999999997</v>
      </c>
      <c r="G30" s="61">
        <f t="shared" si="1"/>
        <v>22</v>
      </c>
      <c r="H30" s="60">
        <f>VLOOKUP($A30,'Return Data'!$B$7:$R$2292,12,0)</f>
        <v>2.0811000000000002</v>
      </c>
      <c r="I30" s="61">
        <f t="shared" si="2"/>
        <v>18</v>
      </c>
      <c r="J30" s="60">
        <f>VLOOKUP($A30,'Return Data'!$B$7:$R$2292,13,0)</f>
        <v>-3.9176000000000002</v>
      </c>
      <c r="K30" s="61">
        <f t="shared" si="3"/>
        <v>20</v>
      </c>
      <c r="L30" s="60">
        <f>VLOOKUP($A30,'Return Data'!$B$7:$R$2292,17,0)</f>
        <v>21.601400000000002</v>
      </c>
      <c r="M30" s="61">
        <f t="shared" si="4"/>
        <v>12</v>
      </c>
      <c r="N30" s="60"/>
      <c r="O30" s="61"/>
      <c r="P30" s="60"/>
      <c r="Q30" s="61"/>
      <c r="R30" s="60">
        <f>VLOOKUP($A30,'Return Data'!$B$7:$R$2292,16,0)</f>
        <v>44.795999999999999</v>
      </c>
      <c r="S30" s="62">
        <f t="shared" si="7"/>
        <v>1</v>
      </c>
    </row>
    <row r="31" spans="1:19" x14ac:dyDescent="0.3">
      <c r="A31" s="58" t="s">
        <v>1750</v>
      </c>
      <c r="B31" s="59">
        <f>VLOOKUP($A31,'Return Data'!$B$7:$R$2292,3,0)</f>
        <v>44944</v>
      </c>
      <c r="C31" s="60">
        <f>VLOOKUP($A31,'Return Data'!$B$7:$R$2292,4,0)</f>
        <v>203.74</v>
      </c>
      <c r="D31" s="60">
        <f>VLOOKUP($A31,'Return Data'!$B$7:$R$2292,10,0)</f>
        <v>-2.7103999999999999</v>
      </c>
      <c r="E31" s="61">
        <f t="shared" si="0"/>
        <v>21</v>
      </c>
      <c r="F31" s="60">
        <f>VLOOKUP($A31,'Return Data'!$B$7:$R$2292,11,0)</f>
        <v>6.7859999999999996</v>
      </c>
      <c r="G31" s="61">
        <f t="shared" si="1"/>
        <v>15</v>
      </c>
      <c r="H31" s="60">
        <f>VLOOKUP($A31,'Return Data'!$B$7:$R$2292,12,0)</f>
        <v>2.6901000000000002</v>
      </c>
      <c r="I31" s="61">
        <f t="shared" si="2"/>
        <v>15</v>
      </c>
      <c r="J31" s="60">
        <f>VLOOKUP($A31,'Return Data'!$B$7:$R$2292,13,0)</f>
        <v>-3.2098</v>
      </c>
      <c r="K31" s="61">
        <f t="shared" si="3"/>
        <v>18</v>
      </c>
      <c r="L31" s="60">
        <f>VLOOKUP($A31,'Return Data'!$B$7:$R$2292,17,0)</f>
        <v>18.745899999999999</v>
      </c>
      <c r="M31" s="61">
        <f t="shared" si="4"/>
        <v>16</v>
      </c>
      <c r="N31" s="60">
        <f>VLOOKUP($A31,'Return Data'!$B$7:$R$2292,14,0)</f>
        <v>22.055199999999999</v>
      </c>
      <c r="O31" s="61">
        <f>RANK(N31,N$8:N$31,0)</f>
        <v>10</v>
      </c>
      <c r="P31" s="60">
        <f>VLOOKUP($A31,'Return Data'!$B$7:$R$2292,15,0)</f>
        <v>10.956099999999999</v>
      </c>
      <c r="Q31" s="61">
        <f>RANK(P31,P$8:P$31,0)</f>
        <v>14</v>
      </c>
      <c r="R31" s="60">
        <f>VLOOKUP($A31,'Return Data'!$B$7:$R$2292,16,0)</f>
        <v>18.708400000000001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-0.40935833333333332</v>
      </c>
      <c r="E33" s="69"/>
      <c r="F33" s="70">
        <f>AVERAGE(F8:F31)</f>
        <v>8.5305916666666661</v>
      </c>
      <c r="G33" s="69"/>
      <c r="H33" s="70">
        <f>AVERAGE(H8:H31)</f>
        <v>3.6541666666666668</v>
      </c>
      <c r="I33" s="69"/>
      <c r="J33" s="70">
        <f>AVERAGE(J8:J31)</f>
        <v>7.421250000000007E-2</v>
      </c>
      <c r="K33" s="69"/>
      <c r="L33" s="70">
        <f>AVERAGE(L8:L31)</f>
        <v>21.172437500000001</v>
      </c>
      <c r="M33" s="69"/>
      <c r="N33" s="70">
        <f>AVERAGE(N8:N31)</f>
        <v>21.381191304347826</v>
      </c>
      <c r="O33" s="69"/>
      <c r="P33" s="70">
        <f>AVERAGE(P8:P31)</f>
        <v>11.914061904761903</v>
      </c>
      <c r="Q33" s="69"/>
      <c r="R33" s="70">
        <f>AVERAGE(R8:R31)</f>
        <v>19.126120833333335</v>
      </c>
      <c r="S33" s="71"/>
    </row>
    <row r="34" spans="1:19" x14ac:dyDescent="0.3">
      <c r="A34" s="68" t="s">
        <v>28</v>
      </c>
      <c r="B34" s="69"/>
      <c r="C34" s="69"/>
      <c r="D34" s="70">
        <f>MIN(D8:D31)</f>
        <v>-4.6901000000000002</v>
      </c>
      <c r="E34" s="69"/>
      <c r="F34" s="70">
        <f>MIN(F8:F31)</f>
        <v>1.8819999999999999</v>
      </c>
      <c r="G34" s="69"/>
      <c r="H34" s="70">
        <f>MIN(H8:H31)</f>
        <v>-3.5666000000000002</v>
      </c>
      <c r="I34" s="69"/>
      <c r="J34" s="70">
        <f>MIN(J8:J31)</f>
        <v>-7.8754999999999997</v>
      </c>
      <c r="K34" s="69"/>
      <c r="L34" s="70">
        <f>MIN(L8:L31)</f>
        <v>10.2369</v>
      </c>
      <c r="M34" s="69"/>
      <c r="N34" s="70">
        <f>MIN(N8:N31)</f>
        <v>13.745699999999999</v>
      </c>
      <c r="O34" s="69"/>
      <c r="P34" s="70">
        <f>MIN(P8:P31)</f>
        <v>7.2103999999999999</v>
      </c>
      <c r="Q34" s="69"/>
      <c r="R34" s="70">
        <f>MIN(R8:R31)</f>
        <v>10.5158</v>
      </c>
      <c r="S34" s="71"/>
    </row>
    <row r="35" spans="1:19" ht="15" thickBot="1" x14ac:dyDescent="0.35">
      <c r="A35" s="72" t="s">
        <v>29</v>
      </c>
      <c r="B35" s="73"/>
      <c r="C35" s="73"/>
      <c r="D35" s="74">
        <f>MAX(D8:D31)</f>
        <v>6.0876000000000001</v>
      </c>
      <c r="E35" s="73"/>
      <c r="F35" s="74">
        <f>MAX(F8:F31)</f>
        <v>18.097000000000001</v>
      </c>
      <c r="G35" s="73"/>
      <c r="H35" s="74">
        <f>MAX(H8:H31)</f>
        <v>10.6214</v>
      </c>
      <c r="I35" s="73"/>
      <c r="J35" s="74">
        <f>MAX(J8:J31)</f>
        <v>16.197399999999998</v>
      </c>
      <c r="K35" s="73"/>
      <c r="L35" s="74">
        <f>MAX(L8:L31)</f>
        <v>34.389099999999999</v>
      </c>
      <c r="M35" s="73"/>
      <c r="N35" s="74">
        <f>MAX(N8:N31)</f>
        <v>36.860900000000001</v>
      </c>
      <c r="O35" s="73"/>
      <c r="P35" s="74">
        <f>MAX(P8:P31)</f>
        <v>21.0154</v>
      </c>
      <c r="Q35" s="73"/>
      <c r="R35" s="74">
        <f>MAX(R8:R31)</f>
        <v>44.795999999999999</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44944</v>
      </c>
      <c r="C8" s="60">
        <f>VLOOKUP($A8,'Return Data'!$B$7:$R$2292,4,0)</f>
        <v>448.66</v>
      </c>
      <c r="D8" s="60">
        <f>VLOOKUP($A8,'Return Data'!$B$7:$R$2292,10,0)</f>
        <v>-3.5657999999999999</v>
      </c>
      <c r="E8" s="61">
        <f t="shared" ref="E8:E31" si="0">RANK(D8,D$8:D$31,0)</f>
        <v>22</v>
      </c>
      <c r="F8" s="60">
        <f>VLOOKUP($A8,'Return Data'!$B$7:$R$2292,11,0)</f>
        <v>1.3897999999999999</v>
      </c>
      <c r="G8" s="61">
        <f t="shared" ref="G8:G31" si="1">RANK(F8,F$8:F$31,0)</f>
        <v>24</v>
      </c>
      <c r="H8" s="60">
        <f>VLOOKUP($A8,'Return Data'!$B$7:$R$2292,12,0)</f>
        <v>-4.2367999999999997</v>
      </c>
      <c r="I8" s="61">
        <f t="shared" ref="I8:I31" si="2">RANK(H8,H$8:H$31,0)</f>
        <v>24</v>
      </c>
      <c r="J8" s="60">
        <f>VLOOKUP($A8,'Return Data'!$B$7:$R$2292,13,0)</f>
        <v>-8.4106000000000005</v>
      </c>
      <c r="K8" s="61">
        <f t="shared" ref="K8:K31" si="3">RANK(J8,J$8:J$31,0)</f>
        <v>23</v>
      </c>
      <c r="L8" s="60">
        <f>VLOOKUP($A8,'Return Data'!$B$7:$R$2292,17,0)</f>
        <v>17.505199999999999</v>
      </c>
      <c r="M8" s="61">
        <f t="shared" ref="M8:M31" si="4">RANK(L8,L$8:L$31,0)</f>
        <v>17</v>
      </c>
      <c r="N8" s="60">
        <f>VLOOKUP($A8,'Return Data'!$B$7:$R$2292,14,0)</f>
        <v>15.5101</v>
      </c>
      <c r="O8" s="61">
        <f t="shared" ref="O8:O29" si="5">RANK(N8,N$8:N$31,0)</f>
        <v>18</v>
      </c>
      <c r="P8" s="60">
        <f>VLOOKUP($A8,'Return Data'!$B$7:$R$2292,15,0)</f>
        <v>6.2611999999999997</v>
      </c>
      <c r="Q8" s="61">
        <f t="shared" ref="Q8:Q19" si="6">RANK(P8,P$8:P$31,0)</f>
        <v>20</v>
      </c>
      <c r="R8" s="60">
        <f>VLOOKUP($A8,'Return Data'!$B$7:$R$2292,16,0)</f>
        <v>20.600100000000001</v>
      </c>
      <c r="S8" s="62">
        <f t="shared" ref="S8:S31" si="7">RANK(R8,R$8:R$31,0)</f>
        <v>5</v>
      </c>
    </row>
    <row r="9" spans="1:20" x14ac:dyDescent="0.3">
      <c r="A9" s="58" t="s">
        <v>1058</v>
      </c>
      <c r="B9" s="59">
        <f>VLOOKUP($A9,'Return Data'!$B$7:$R$2292,3,0)</f>
        <v>44944</v>
      </c>
      <c r="C9" s="60">
        <f>VLOOKUP($A9,'Return Data'!$B$7:$R$2292,4,0)</f>
        <v>65.42</v>
      </c>
      <c r="D9" s="60">
        <f>VLOOKUP($A9,'Return Data'!$B$7:$R$2292,10,0)</f>
        <v>-4.1325000000000003</v>
      </c>
      <c r="E9" s="61">
        <f t="shared" si="0"/>
        <v>23</v>
      </c>
      <c r="F9" s="60">
        <f>VLOOKUP($A9,'Return Data'!$B$7:$R$2292,11,0)</f>
        <v>3.1536</v>
      </c>
      <c r="G9" s="61">
        <f t="shared" si="1"/>
        <v>23</v>
      </c>
      <c r="H9" s="60">
        <f>VLOOKUP($A9,'Return Data'!$B$7:$R$2292,12,0)</f>
        <v>-1.7865</v>
      </c>
      <c r="I9" s="61">
        <f t="shared" si="2"/>
        <v>23</v>
      </c>
      <c r="J9" s="60">
        <f>VLOOKUP($A9,'Return Data'!$B$7:$R$2292,13,0)</f>
        <v>-7.7812000000000001</v>
      </c>
      <c r="K9" s="61">
        <f t="shared" si="3"/>
        <v>22</v>
      </c>
      <c r="L9" s="60">
        <f>VLOOKUP($A9,'Return Data'!$B$7:$R$2292,17,0)</f>
        <v>14.2483</v>
      </c>
      <c r="M9" s="61">
        <f t="shared" si="4"/>
        <v>21</v>
      </c>
      <c r="N9" s="60">
        <f>VLOOKUP($A9,'Return Data'!$B$7:$R$2292,14,0)</f>
        <v>16.905899999999999</v>
      </c>
      <c r="O9" s="61">
        <f t="shared" si="5"/>
        <v>17</v>
      </c>
      <c r="P9" s="60">
        <f>VLOOKUP($A9,'Return Data'!$B$7:$R$2292,15,0)</f>
        <v>13.7964</v>
      </c>
      <c r="Q9" s="61">
        <f t="shared" si="6"/>
        <v>3</v>
      </c>
      <c r="R9" s="60">
        <f>VLOOKUP($A9,'Return Data'!$B$7:$R$2292,16,0)</f>
        <v>17.061299999999999</v>
      </c>
      <c r="S9" s="62">
        <f t="shared" si="7"/>
        <v>10</v>
      </c>
    </row>
    <row r="10" spans="1:20" x14ac:dyDescent="0.3">
      <c r="A10" s="58" t="s">
        <v>1949</v>
      </c>
      <c r="B10" s="59">
        <f>VLOOKUP($A10,'Return Data'!$B$7:$R$2292,3,0)</f>
        <v>44944</v>
      </c>
      <c r="C10" s="60">
        <f>VLOOKUP($A10,'Return Data'!$B$7:$R$2292,4,0)</f>
        <v>59.057899999999997</v>
      </c>
      <c r="D10" s="60">
        <f>VLOOKUP($A10,'Return Data'!$B$7:$R$2292,10,0)</f>
        <v>-1.5134000000000001</v>
      </c>
      <c r="E10" s="61">
        <f t="shared" si="0"/>
        <v>13</v>
      </c>
      <c r="F10" s="60">
        <f>VLOOKUP($A10,'Return Data'!$B$7:$R$2292,11,0)</f>
        <v>7.0335000000000001</v>
      </c>
      <c r="G10" s="61">
        <f t="shared" si="1"/>
        <v>14</v>
      </c>
      <c r="H10" s="60">
        <f>VLOOKUP($A10,'Return Data'!$B$7:$R$2292,12,0)</f>
        <v>0.46920000000000001</v>
      </c>
      <c r="I10" s="61">
        <f t="shared" si="2"/>
        <v>19</v>
      </c>
      <c r="J10" s="60">
        <f>VLOOKUP($A10,'Return Data'!$B$7:$R$2292,13,0)</f>
        <v>-0.97929999999999995</v>
      </c>
      <c r="K10" s="61">
        <f t="shared" si="3"/>
        <v>11</v>
      </c>
      <c r="L10" s="60">
        <f>VLOOKUP($A10,'Return Data'!$B$7:$R$2292,17,0)</f>
        <v>19.385100000000001</v>
      </c>
      <c r="M10" s="61">
        <f t="shared" si="4"/>
        <v>13</v>
      </c>
      <c r="N10" s="60">
        <f>VLOOKUP($A10,'Return Data'!$B$7:$R$2292,14,0)</f>
        <v>18.942900000000002</v>
      </c>
      <c r="O10" s="61">
        <f t="shared" si="5"/>
        <v>13</v>
      </c>
      <c r="P10" s="60">
        <f>VLOOKUP($A10,'Return Data'!$B$7:$R$2292,15,0)</f>
        <v>9.6582000000000008</v>
      </c>
      <c r="Q10" s="61">
        <f t="shared" si="6"/>
        <v>15</v>
      </c>
      <c r="R10" s="60">
        <f>VLOOKUP($A10,'Return Data'!$B$7:$R$2292,16,0)</f>
        <v>11.202</v>
      </c>
      <c r="S10" s="62">
        <f t="shared" si="7"/>
        <v>22</v>
      </c>
    </row>
    <row r="11" spans="1:20" x14ac:dyDescent="0.3">
      <c r="A11" s="58" t="s">
        <v>1062</v>
      </c>
      <c r="B11" s="59">
        <f>VLOOKUP($A11,'Return Data'!$B$7:$R$2292,3,0)</f>
        <v>44944</v>
      </c>
      <c r="C11" s="60">
        <f>VLOOKUP($A11,'Return Data'!$B$7:$R$2292,4,0)</f>
        <v>86.242999999999995</v>
      </c>
      <c r="D11" s="60">
        <f>VLOOKUP($A11,'Return Data'!$B$7:$R$2292,10,0)</f>
        <v>-1.7454000000000001</v>
      </c>
      <c r="E11" s="61">
        <f t="shared" si="0"/>
        <v>14</v>
      </c>
      <c r="F11" s="60">
        <f>VLOOKUP($A11,'Return Data'!$B$7:$R$2292,11,0)</f>
        <v>4.5255999999999998</v>
      </c>
      <c r="G11" s="61">
        <f t="shared" si="1"/>
        <v>21</v>
      </c>
      <c r="H11" s="60">
        <f>VLOOKUP($A11,'Return Data'!$B$7:$R$2292,12,0)</f>
        <v>-1.7665999999999999</v>
      </c>
      <c r="I11" s="61">
        <f t="shared" si="2"/>
        <v>22</v>
      </c>
      <c r="J11" s="60">
        <f>VLOOKUP($A11,'Return Data'!$B$7:$R$2292,13,0)</f>
        <v>-8.7984000000000009</v>
      </c>
      <c r="K11" s="61">
        <f t="shared" si="3"/>
        <v>24</v>
      </c>
      <c r="L11" s="60">
        <f>VLOOKUP($A11,'Return Data'!$B$7:$R$2292,17,0)</f>
        <v>9.1466999999999992</v>
      </c>
      <c r="M11" s="61">
        <f t="shared" si="4"/>
        <v>24</v>
      </c>
      <c r="N11" s="60">
        <f>VLOOKUP($A11,'Return Data'!$B$7:$R$2292,14,0)</f>
        <v>12.648899999999999</v>
      </c>
      <c r="O11" s="61">
        <f t="shared" si="5"/>
        <v>23</v>
      </c>
      <c r="P11" s="60">
        <f>VLOOKUP($A11,'Return Data'!$B$7:$R$2292,15,0)</f>
        <v>8.0539000000000005</v>
      </c>
      <c r="Q11" s="61">
        <f t="shared" si="6"/>
        <v>17</v>
      </c>
      <c r="R11" s="60">
        <f>VLOOKUP($A11,'Return Data'!$B$7:$R$2292,16,0)</f>
        <v>14.235200000000001</v>
      </c>
      <c r="S11" s="62">
        <f t="shared" si="7"/>
        <v>16</v>
      </c>
    </row>
    <row r="12" spans="1:20" x14ac:dyDescent="0.3">
      <c r="A12" s="58" t="s">
        <v>1064</v>
      </c>
      <c r="B12" s="59">
        <f>VLOOKUP($A12,'Return Data'!$B$7:$R$2292,3,0)</f>
        <v>44944</v>
      </c>
      <c r="C12" s="60">
        <f>VLOOKUP($A12,'Return Data'!$B$7:$R$2292,4,0)</f>
        <v>51.735999999999997</v>
      </c>
      <c r="D12" s="60">
        <f>VLOOKUP($A12,'Return Data'!$B$7:$R$2292,10,0)</f>
        <v>-1.9613</v>
      </c>
      <c r="E12" s="61">
        <f t="shared" si="0"/>
        <v>17</v>
      </c>
      <c r="F12" s="60">
        <f>VLOOKUP($A12,'Return Data'!$B$7:$R$2292,11,0)</f>
        <v>7.5727000000000002</v>
      </c>
      <c r="G12" s="61">
        <f t="shared" si="1"/>
        <v>13</v>
      </c>
      <c r="H12" s="60">
        <f>VLOOKUP($A12,'Return Data'!$B$7:$R$2292,12,0)</f>
        <v>2.8610000000000002</v>
      </c>
      <c r="I12" s="61">
        <f t="shared" si="2"/>
        <v>12</v>
      </c>
      <c r="J12" s="60">
        <f>VLOOKUP($A12,'Return Data'!$B$7:$R$2292,13,0)</f>
        <v>-0.71199999999999997</v>
      </c>
      <c r="K12" s="61">
        <f t="shared" si="3"/>
        <v>10</v>
      </c>
      <c r="L12" s="60">
        <f>VLOOKUP($A12,'Return Data'!$B$7:$R$2292,17,0)</f>
        <v>20.940799999999999</v>
      </c>
      <c r="M12" s="61">
        <f t="shared" si="4"/>
        <v>10</v>
      </c>
      <c r="N12" s="60">
        <f>VLOOKUP($A12,'Return Data'!$B$7:$R$2292,14,0)</f>
        <v>22.080500000000001</v>
      </c>
      <c r="O12" s="61">
        <f t="shared" si="5"/>
        <v>6</v>
      </c>
      <c r="P12" s="60">
        <f>VLOOKUP($A12,'Return Data'!$B$7:$R$2292,15,0)</f>
        <v>10.8689</v>
      </c>
      <c r="Q12" s="61">
        <f t="shared" si="6"/>
        <v>10</v>
      </c>
      <c r="R12" s="60">
        <f>VLOOKUP($A12,'Return Data'!$B$7:$R$2292,16,0)</f>
        <v>11.52</v>
      </c>
      <c r="S12" s="62">
        <f t="shared" si="7"/>
        <v>21</v>
      </c>
    </row>
    <row r="13" spans="1:20" x14ac:dyDescent="0.3">
      <c r="A13" s="58" t="s">
        <v>1065</v>
      </c>
      <c r="B13" s="59">
        <f>VLOOKUP($A13,'Return Data'!$B$7:$R$2292,3,0)</f>
        <v>44944</v>
      </c>
      <c r="C13" s="60">
        <f>VLOOKUP($A13,'Return Data'!$B$7:$R$2292,4,0)</f>
        <v>1521.8039000000001</v>
      </c>
      <c r="D13" s="60">
        <f>VLOOKUP($A13,'Return Data'!$B$7:$R$2292,10,0)</f>
        <v>-0.13300000000000001</v>
      </c>
      <c r="E13" s="61">
        <f t="shared" si="0"/>
        <v>12</v>
      </c>
      <c r="F13" s="60">
        <f>VLOOKUP($A13,'Return Data'!$B$7:$R$2292,11,0)</f>
        <v>10.3908</v>
      </c>
      <c r="G13" s="61">
        <f t="shared" si="1"/>
        <v>5</v>
      </c>
      <c r="H13" s="60">
        <f>VLOOKUP($A13,'Return Data'!$B$7:$R$2292,12,0)</f>
        <v>5.4874000000000001</v>
      </c>
      <c r="I13" s="61">
        <f t="shared" si="2"/>
        <v>5</v>
      </c>
      <c r="J13" s="60">
        <f>VLOOKUP($A13,'Return Data'!$B$7:$R$2292,13,0)</f>
        <v>-1.2827999999999999</v>
      </c>
      <c r="K13" s="61">
        <f t="shared" si="3"/>
        <v>13</v>
      </c>
      <c r="L13" s="60">
        <f>VLOOKUP($A13,'Return Data'!$B$7:$R$2292,17,0)</f>
        <v>14.4643</v>
      </c>
      <c r="M13" s="61">
        <f t="shared" si="4"/>
        <v>20</v>
      </c>
      <c r="N13" s="60">
        <f>VLOOKUP($A13,'Return Data'!$B$7:$R$2292,14,0)</f>
        <v>14.952299999999999</v>
      </c>
      <c r="O13" s="61">
        <f t="shared" si="5"/>
        <v>20</v>
      </c>
      <c r="P13" s="60">
        <f>VLOOKUP($A13,'Return Data'!$B$7:$R$2292,15,0)</f>
        <v>8.3215000000000003</v>
      </c>
      <c r="Q13" s="61">
        <f t="shared" si="6"/>
        <v>16</v>
      </c>
      <c r="R13" s="60">
        <f>VLOOKUP($A13,'Return Data'!$B$7:$R$2292,16,0)</f>
        <v>18.813199999999998</v>
      </c>
      <c r="S13" s="62">
        <f t="shared" si="7"/>
        <v>7</v>
      </c>
    </row>
    <row r="14" spans="1:20" x14ac:dyDescent="0.3">
      <c r="A14" s="58" t="s">
        <v>1067</v>
      </c>
      <c r="B14" s="59">
        <f>VLOOKUP($A14,'Return Data'!$B$7:$R$2292,3,0)</f>
        <v>44944</v>
      </c>
      <c r="C14" s="60">
        <f>VLOOKUP($A14,'Return Data'!$B$7:$R$2292,4,0)</f>
        <v>102.56699999999999</v>
      </c>
      <c r="D14" s="60">
        <f>VLOOKUP($A14,'Return Data'!$B$7:$R$2292,10,0)</f>
        <v>3.2235</v>
      </c>
      <c r="E14" s="61">
        <f t="shared" si="0"/>
        <v>2</v>
      </c>
      <c r="F14" s="60">
        <f>VLOOKUP($A14,'Return Data'!$B$7:$R$2292,11,0)</f>
        <v>14.444000000000001</v>
      </c>
      <c r="G14" s="61">
        <f t="shared" si="1"/>
        <v>2</v>
      </c>
      <c r="H14" s="60">
        <f>VLOOKUP($A14,'Return Data'!$B$7:$R$2292,12,0)</f>
        <v>9.8924000000000003</v>
      </c>
      <c r="I14" s="61">
        <f t="shared" si="2"/>
        <v>1</v>
      </c>
      <c r="J14" s="60">
        <f>VLOOKUP($A14,'Return Data'!$B$7:$R$2292,13,0)</f>
        <v>8.4217999999999993</v>
      </c>
      <c r="K14" s="61">
        <f t="shared" si="3"/>
        <v>2</v>
      </c>
      <c r="L14" s="60">
        <f>VLOOKUP($A14,'Return Data'!$B$7:$R$2292,17,0)</f>
        <v>24.3781</v>
      </c>
      <c r="M14" s="61">
        <f t="shared" si="4"/>
        <v>3</v>
      </c>
      <c r="N14" s="60">
        <f>VLOOKUP($A14,'Return Data'!$B$7:$R$2292,14,0)</f>
        <v>22.152100000000001</v>
      </c>
      <c r="O14" s="61">
        <f t="shared" si="5"/>
        <v>5</v>
      </c>
      <c r="P14" s="60">
        <f>VLOOKUP($A14,'Return Data'!$B$7:$R$2292,15,0)</f>
        <v>11.4567</v>
      </c>
      <c r="Q14" s="61">
        <f t="shared" si="6"/>
        <v>8</v>
      </c>
      <c r="R14" s="60">
        <f>VLOOKUP($A14,'Return Data'!$B$7:$R$2292,16,0)</f>
        <v>16.117999999999999</v>
      </c>
      <c r="S14" s="62">
        <f t="shared" si="7"/>
        <v>13</v>
      </c>
    </row>
    <row r="15" spans="1:20" x14ac:dyDescent="0.3">
      <c r="A15" s="102" t="s">
        <v>2046</v>
      </c>
      <c r="B15" s="59">
        <f>VLOOKUP($A15,'Return Data'!$B$7:$R$2292,3,0)</f>
        <v>44944</v>
      </c>
      <c r="C15" s="60">
        <f>VLOOKUP($A15,'Return Data'!$B$7:$R$2292,4,0)</f>
        <v>207.7807</v>
      </c>
      <c r="D15" s="60">
        <f>VLOOKUP($A15,'Return Data'!$B$7:$R$2292,10,0)</f>
        <v>0.92320000000000002</v>
      </c>
      <c r="E15" s="61">
        <f t="shared" si="0"/>
        <v>5</v>
      </c>
      <c r="F15" s="60">
        <f>VLOOKUP($A15,'Return Data'!$B$7:$R$2292,11,0)</f>
        <v>5.8539000000000003</v>
      </c>
      <c r="G15" s="61">
        <f t="shared" si="1"/>
        <v>18</v>
      </c>
      <c r="H15" s="60">
        <f>VLOOKUP($A15,'Return Data'!$B$7:$R$2292,12,0)</f>
        <v>2.0434000000000001</v>
      </c>
      <c r="I15" s="61">
        <f t="shared" si="2"/>
        <v>14</v>
      </c>
      <c r="J15" s="60">
        <f>VLOOKUP($A15,'Return Data'!$B$7:$R$2292,13,0)</f>
        <v>-1.2448999999999999</v>
      </c>
      <c r="K15" s="61">
        <f t="shared" si="3"/>
        <v>12</v>
      </c>
      <c r="L15" s="60">
        <f>VLOOKUP($A15,'Return Data'!$B$7:$R$2292,17,0)</f>
        <v>14.1073</v>
      </c>
      <c r="M15" s="61">
        <f t="shared" si="4"/>
        <v>22</v>
      </c>
      <c r="N15" s="60">
        <f>VLOOKUP($A15,'Return Data'!$B$7:$R$2292,14,0)</f>
        <v>14.0313</v>
      </c>
      <c r="O15" s="61">
        <f t="shared" si="5"/>
        <v>22</v>
      </c>
      <c r="P15" s="60">
        <f>VLOOKUP($A15,'Return Data'!$B$7:$R$2292,15,0)</f>
        <v>6.4535999999999998</v>
      </c>
      <c r="Q15" s="61">
        <f t="shared" si="6"/>
        <v>18</v>
      </c>
      <c r="R15" s="60">
        <f>VLOOKUP($A15,'Return Data'!$B$7:$R$2292,16,0)</f>
        <v>17.868099999999998</v>
      </c>
      <c r="S15" s="62">
        <f t="shared" si="7"/>
        <v>8</v>
      </c>
    </row>
    <row r="16" spans="1:20" x14ac:dyDescent="0.3">
      <c r="A16" s="58" t="s">
        <v>1069</v>
      </c>
      <c r="B16" s="59">
        <f>VLOOKUP($A16,'Return Data'!$B$7:$R$2292,3,0)</f>
        <v>44944</v>
      </c>
      <c r="C16" s="60">
        <f>VLOOKUP($A16,'Return Data'!$B$7:$R$2292,4,0)</f>
        <v>168.79</v>
      </c>
      <c r="D16" s="60">
        <f>VLOOKUP($A16,'Return Data'!$B$7:$R$2292,10,0)</f>
        <v>1.4973000000000001</v>
      </c>
      <c r="E16" s="61">
        <f t="shared" si="0"/>
        <v>4</v>
      </c>
      <c r="F16" s="60">
        <f>VLOOKUP($A16,'Return Data'!$B$7:$R$2292,11,0)</f>
        <v>8.2333999999999996</v>
      </c>
      <c r="G16" s="61">
        <f t="shared" si="1"/>
        <v>12</v>
      </c>
      <c r="H16" s="60">
        <f>VLOOKUP($A16,'Return Data'!$B$7:$R$2292,12,0)</f>
        <v>5.6787000000000001</v>
      </c>
      <c r="I16" s="61">
        <f t="shared" si="2"/>
        <v>4</v>
      </c>
      <c r="J16" s="60">
        <f>VLOOKUP($A16,'Return Data'!$B$7:$R$2292,13,0)</f>
        <v>0.63200000000000001</v>
      </c>
      <c r="K16" s="61">
        <f t="shared" si="3"/>
        <v>8</v>
      </c>
      <c r="L16" s="60">
        <f>VLOOKUP($A16,'Return Data'!$B$7:$R$2292,17,0)</f>
        <v>20.580200000000001</v>
      </c>
      <c r="M16" s="61">
        <f t="shared" si="4"/>
        <v>11</v>
      </c>
      <c r="N16" s="60">
        <f>VLOOKUP($A16,'Return Data'!$B$7:$R$2292,14,0)</f>
        <v>19.6267</v>
      </c>
      <c r="O16" s="61">
        <f t="shared" si="5"/>
        <v>12</v>
      </c>
      <c r="P16" s="60">
        <f>VLOOKUP($A16,'Return Data'!$B$7:$R$2292,15,0)</f>
        <v>9.7474000000000007</v>
      </c>
      <c r="Q16" s="61">
        <f t="shared" si="6"/>
        <v>14</v>
      </c>
      <c r="R16" s="60">
        <f>VLOOKUP($A16,'Return Data'!$B$7:$R$2292,16,0)</f>
        <v>16.762899999999998</v>
      </c>
      <c r="S16" s="62">
        <f t="shared" si="7"/>
        <v>11</v>
      </c>
    </row>
    <row r="17" spans="1:19" x14ac:dyDescent="0.3">
      <c r="A17" s="58" t="s">
        <v>1071</v>
      </c>
      <c r="B17" s="59">
        <f>VLOOKUP($A17,'Return Data'!$B$7:$R$2292,3,0)</f>
        <v>44944</v>
      </c>
      <c r="C17" s="60">
        <f>VLOOKUP($A17,'Return Data'!$B$7:$R$2292,4,0)</f>
        <v>16.66</v>
      </c>
      <c r="D17" s="60">
        <f>VLOOKUP($A17,'Return Data'!$B$7:$R$2292,10,0)</f>
        <v>-1.7688999999999999</v>
      </c>
      <c r="E17" s="61">
        <f t="shared" si="0"/>
        <v>15</v>
      </c>
      <c r="F17" s="60">
        <f>VLOOKUP($A17,'Return Data'!$B$7:$R$2292,11,0)</f>
        <v>5.1104000000000003</v>
      </c>
      <c r="G17" s="61">
        <f t="shared" si="1"/>
        <v>20</v>
      </c>
      <c r="H17" s="60">
        <f>VLOOKUP($A17,'Return Data'!$B$7:$R$2292,12,0)</f>
        <v>-0.11990000000000001</v>
      </c>
      <c r="I17" s="61">
        <f t="shared" si="2"/>
        <v>21</v>
      </c>
      <c r="J17" s="60">
        <f>VLOOKUP($A17,'Return Data'!$B$7:$R$2292,13,0)</f>
        <v>-7.4958</v>
      </c>
      <c r="K17" s="61">
        <f t="shared" si="3"/>
        <v>21</v>
      </c>
      <c r="L17" s="60">
        <f>VLOOKUP($A17,'Return Data'!$B$7:$R$2292,17,0)</f>
        <v>13.2051</v>
      </c>
      <c r="M17" s="61">
        <f t="shared" si="4"/>
        <v>23</v>
      </c>
      <c r="N17" s="60">
        <f>VLOOKUP($A17,'Return Data'!$B$7:$R$2292,14,0)</f>
        <v>15.301600000000001</v>
      </c>
      <c r="O17" s="61">
        <f t="shared" si="5"/>
        <v>19</v>
      </c>
      <c r="P17" s="60">
        <f>VLOOKUP($A17,'Return Data'!$B$7:$R$2292,15,0)</f>
        <v>5.8766999999999996</v>
      </c>
      <c r="Q17" s="61">
        <f t="shared" si="6"/>
        <v>21</v>
      </c>
      <c r="R17" s="60">
        <f>VLOOKUP($A17,'Return Data'!$B$7:$R$2292,16,0)</f>
        <v>8.9048999999999996</v>
      </c>
      <c r="S17" s="62">
        <f t="shared" si="7"/>
        <v>23</v>
      </c>
    </row>
    <row r="18" spans="1:19" x14ac:dyDescent="0.3">
      <c r="A18" s="58" t="s">
        <v>1073</v>
      </c>
      <c r="B18" s="59">
        <f>VLOOKUP($A18,'Return Data'!$B$7:$R$2292,3,0)</f>
        <v>44944</v>
      </c>
      <c r="C18" s="60">
        <f>VLOOKUP($A18,'Return Data'!$B$7:$R$2292,4,0)</f>
        <v>88.33</v>
      </c>
      <c r="D18" s="60">
        <f>VLOOKUP($A18,'Return Data'!$B$7:$R$2292,10,0)</f>
        <v>0.69540000000000002</v>
      </c>
      <c r="E18" s="61">
        <f t="shared" si="0"/>
        <v>6</v>
      </c>
      <c r="F18" s="60">
        <f>VLOOKUP($A18,'Return Data'!$B$7:$R$2292,11,0)</f>
        <v>9.0898000000000003</v>
      </c>
      <c r="G18" s="61">
        <f t="shared" si="1"/>
        <v>7</v>
      </c>
      <c r="H18" s="60">
        <f>VLOOKUP($A18,'Return Data'!$B$7:$R$2292,12,0)</f>
        <v>2.9967000000000001</v>
      </c>
      <c r="I18" s="61">
        <f t="shared" si="2"/>
        <v>9</v>
      </c>
      <c r="J18" s="60">
        <f>VLOOKUP($A18,'Return Data'!$B$7:$R$2292,13,0)</f>
        <v>-3.2317999999999998</v>
      </c>
      <c r="K18" s="61">
        <f t="shared" si="3"/>
        <v>16</v>
      </c>
      <c r="L18" s="60">
        <f>VLOOKUP($A18,'Return Data'!$B$7:$R$2292,17,0)</f>
        <v>17.415900000000001</v>
      </c>
      <c r="M18" s="61">
        <f t="shared" si="4"/>
        <v>18</v>
      </c>
      <c r="N18" s="60">
        <f>VLOOKUP($A18,'Return Data'!$B$7:$R$2292,14,0)</f>
        <v>18.6965</v>
      </c>
      <c r="O18" s="61">
        <f t="shared" si="5"/>
        <v>15</v>
      </c>
      <c r="P18" s="60">
        <f>VLOOKUP($A18,'Return Data'!$B$7:$R$2292,15,0)</f>
        <v>11.552</v>
      </c>
      <c r="Q18" s="61">
        <f t="shared" si="6"/>
        <v>7</v>
      </c>
      <c r="R18" s="60">
        <f>VLOOKUP($A18,'Return Data'!$B$7:$R$2292,16,0)</f>
        <v>14.8222</v>
      </c>
      <c r="S18" s="62">
        <f t="shared" si="7"/>
        <v>15</v>
      </c>
    </row>
    <row r="19" spans="1:19" x14ac:dyDescent="0.3">
      <c r="A19" s="108" t="s">
        <v>1075</v>
      </c>
      <c r="B19" s="59">
        <f>VLOOKUP($A19,'Return Data'!$B$7:$R$2292,3,0)</f>
        <v>44944</v>
      </c>
      <c r="C19" s="60">
        <f>VLOOKUP($A19,'Return Data'!$B$7:$R$2292,4,0)</f>
        <v>75.89</v>
      </c>
      <c r="D19" s="60">
        <f>VLOOKUP($A19,'Return Data'!$B$7:$R$2292,10,0)</f>
        <v>0.26419999999999999</v>
      </c>
      <c r="E19" s="61">
        <f t="shared" si="0"/>
        <v>9</v>
      </c>
      <c r="F19" s="60">
        <f>VLOOKUP($A19,'Return Data'!$B$7:$R$2292,11,0)</f>
        <v>9.0828000000000007</v>
      </c>
      <c r="G19" s="61">
        <f t="shared" si="1"/>
        <v>8</v>
      </c>
      <c r="H19" s="60">
        <f>VLOOKUP($A19,'Return Data'!$B$7:$R$2292,12,0)</f>
        <v>3.3487</v>
      </c>
      <c r="I19" s="61">
        <f t="shared" si="2"/>
        <v>8</v>
      </c>
      <c r="J19" s="60">
        <f>VLOOKUP($A19,'Return Data'!$B$7:$R$2292,13,0)</f>
        <v>1.4843999999999999</v>
      </c>
      <c r="K19" s="61">
        <f t="shared" si="3"/>
        <v>4</v>
      </c>
      <c r="L19" s="60">
        <f>VLOOKUP($A19,'Return Data'!$B$7:$R$2292,17,0)</f>
        <v>22.310600000000001</v>
      </c>
      <c r="M19" s="61">
        <f t="shared" si="4"/>
        <v>6</v>
      </c>
      <c r="N19" s="60">
        <f>VLOOKUP($A19,'Return Data'!$B$7:$R$2292,14,0)</f>
        <v>21.057600000000001</v>
      </c>
      <c r="O19" s="61">
        <f t="shared" si="5"/>
        <v>9</v>
      </c>
      <c r="P19" s="60">
        <f>VLOOKUP($A19,'Return Data'!$B$7:$R$2292,15,0)</f>
        <v>12.6388</v>
      </c>
      <c r="Q19" s="61">
        <f t="shared" si="6"/>
        <v>5</v>
      </c>
      <c r="R19" s="60">
        <f>VLOOKUP($A19,'Return Data'!$B$7:$R$2292,16,0)</f>
        <v>13.671099999999999</v>
      </c>
      <c r="S19" s="62">
        <f t="shared" si="7"/>
        <v>17</v>
      </c>
    </row>
    <row r="20" spans="1:19" x14ac:dyDescent="0.3">
      <c r="A20" s="58" t="s">
        <v>1078</v>
      </c>
      <c r="B20" s="59">
        <f>VLOOKUP($A20,'Return Data'!$B$7:$R$2292,3,0)</f>
        <v>44944</v>
      </c>
      <c r="C20" s="60">
        <f>VLOOKUP($A20,'Return Data'!$B$7:$R$2292,4,0)</f>
        <v>17.61</v>
      </c>
      <c r="D20" s="60">
        <f>VLOOKUP($A20,'Return Data'!$B$7:$R$2292,10,0)</f>
        <v>0.16439999999999999</v>
      </c>
      <c r="E20" s="61">
        <f t="shared" si="0"/>
        <v>10</v>
      </c>
      <c r="F20" s="60">
        <f>VLOOKUP($A20,'Return Data'!$B$7:$R$2292,11,0)</f>
        <v>8.3065999999999995</v>
      </c>
      <c r="G20" s="61">
        <f t="shared" si="1"/>
        <v>10</v>
      </c>
      <c r="H20" s="60">
        <f>VLOOKUP($A20,'Return Data'!$B$7:$R$2292,12,0)</f>
        <v>0.26079999999999998</v>
      </c>
      <c r="I20" s="61">
        <f t="shared" si="2"/>
        <v>20</v>
      </c>
      <c r="J20" s="60">
        <f>VLOOKUP($A20,'Return Data'!$B$7:$R$2292,13,0)</f>
        <v>-3.4062999999999999</v>
      </c>
      <c r="K20" s="61">
        <f t="shared" si="3"/>
        <v>17</v>
      </c>
      <c r="L20" s="60">
        <f>VLOOKUP($A20,'Return Data'!$B$7:$R$2292,17,0)</f>
        <v>21.6432</v>
      </c>
      <c r="M20" s="61">
        <f t="shared" si="4"/>
        <v>8</v>
      </c>
      <c r="N20" s="60">
        <f>VLOOKUP($A20,'Return Data'!$B$7:$R$2292,14,0)</f>
        <v>20.0349</v>
      </c>
      <c r="O20" s="61">
        <f t="shared" si="5"/>
        <v>11</v>
      </c>
      <c r="P20" s="60"/>
      <c r="Q20" s="61"/>
      <c r="R20" s="60">
        <f>VLOOKUP($A20,'Return Data'!$B$7:$R$2292,16,0)</f>
        <v>12.059799999999999</v>
      </c>
      <c r="S20" s="62">
        <f t="shared" si="7"/>
        <v>19</v>
      </c>
    </row>
    <row r="21" spans="1:19" x14ac:dyDescent="0.3">
      <c r="A21" s="58" t="s">
        <v>1080</v>
      </c>
      <c r="B21" s="59">
        <f>VLOOKUP($A21,'Return Data'!$B$7:$R$2292,3,0)</f>
        <v>44944</v>
      </c>
      <c r="C21" s="60">
        <f>VLOOKUP($A21,'Return Data'!$B$7:$R$2292,4,0)</f>
        <v>21.611999999999998</v>
      </c>
      <c r="D21" s="60">
        <f>VLOOKUP($A21,'Return Data'!$B$7:$R$2292,10,0)</f>
        <v>0.63329999999999997</v>
      </c>
      <c r="E21" s="61">
        <f t="shared" si="0"/>
        <v>7</v>
      </c>
      <c r="F21" s="60">
        <f>VLOOKUP($A21,'Return Data'!$B$7:$R$2292,11,0)</f>
        <v>8.2873999999999999</v>
      </c>
      <c r="G21" s="61">
        <f t="shared" si="1"/>
        <v>11</v>
      </c>
      <c r="H21" s="60">
        <f>VLOOKUP($A21,'Return Data'!$B$7:$R$2292,12,0)</f>
        <v>2.9632999999999998</v>
      </c>
      <c r="I21" s="61">
        <f t="shared" si="2"/>
        <v>11</v>
      </c>
      <c r="J21" s="60">
        <f>VLOOKUP($A21,'Return Data'!$B$7:$R$2292,13,0)</f>
        <v>0.15759999999999999</v>
      </c>
      <c r="K21" s="61">
        <f t="shared" si="3"/>
        <v>9</v>
      </c>
      <c r="L21" s="60">
        <f>VLOOKUP($A21,'Return Data'!$B$7:$R$2292,17,0)</f>
        <v>21.587399999999999</v>
      </c>
      <c r="M21" s="61">
        <f t="shared" si="4"/>
        <v>9</v>
      </c>
      <c r="N21" s="60">
        <f>VLOOKUP($A21,'Return Data'!$B$7:$R$2292,14,0)</f>
        <v>22.384499999999999</v>
      </c>
      <c r="O21" s="61">
        <f t="shared" si="5"/>
        <v>4</v>
      </c>
      <c r="P21" s="60"/>
      <c r="Q21" s="61"/>
      <c r="R21" s="60">
        <f>VLOOKUP($A21,'Return Data'!$B$7:$R$2292,16,0)</f>
        <v>24.815300000000001</v>
      </c>
      <c r="S21" s="62">
        <f t="shared" si="7"/>
        <v>2</v>
      </c>
    </row>
    <row r="22" spans="1:19" x14ac:dyDescent="0.3">
      <c r="A22" s="58" t="s">
        <v>2002</v>
      </c>
      <c r="B22" s="59">
        <f>VLOOKUP($A22,'Return Data'!$B$7:$R$2292,3,0)</f>
        <v>44944</v>
      </c>
      <c r="C22" s="60">
        <f>VLOOKUP($A22,'Return Data'!$B$7:$R$2292,4,0)</f>
        <v>50.732399999999998</v>
      </c>
      <c r="D22" s="60">
        <f>VLOOKUP($A22,'Return Data'!$B$7:$R$2292,10,0)</f>
        <v>-2.4716</v>
      </c>
      <c r="E22" s="61">
        <f t="shared" si="0"/>
        <v>18</v>
      </c>
      <c r="F22" s="60">
        <f>VLOOKUP($A22,'Return Data'!$B$7:$R$2292,11,0)</f>
        <v>12.852</v>
      </c>
      <c r="G22" s="61">
        <f t="shared" si="1"/>
        <v>3</v>
      </c>
      <c r="H22" s="60">
        <f>VLOOKUP($A22,'Return Data'!$B$7:$R$2292,12,0)</f>
        <v>9.6507000000000005</v>
      </c>
      <c r="I22" s="61">
        <f t="shared" si="2"/>
        <v>2</v>
      </c>
      <c r="J22" s="60">
        <f>VLOOKUP($A22,'Return Data'!$B$7:$R$2292,13,0)</f>
        <v>8.2630999999999997</v>
      </c>
      <c r="K22" s="61">
        <f t="shared" si="3"/>
        <v>3</v>
      </c>
      <c r="L22" s="60">
        <f>VLOOKUP($A22,'Return Data'!$B$7:$R$2292,17,0)</f>
        <v>31.465599999999998</v>
      </c>
      <c r="M22" s="61">
        <f t="shared" si="4"/>
        <v>1</v>
      </c>
      <c r="N22" s="60">
        <f>VLOOKUP($A22,'Return Data'!$B$7:$R$2292,14,0)</f>
        <v>21.968</v>
      </c>
      <c r="O22" s="61">
        <f t="shared" si="5"/>
        <v>7</v>
      </c>
      <c r="P22" s="60">
        <f>VLOOKUP($A22,'Return Data'!$B$7:$R$2292,15,0)</f>
        <v>13.475199999999999</v>
      </c>
      <c r="Q22" s="61">
        <f t="shared" ref="Q22:Q29" si="8">RANK(P22,P$8:P$31,0)</f>
        <v>4</v>
      </c>
      <c r="R22" s="60">
        <f>VLOOKUP($A22,'Return Data'!$B$7:$R$2292,16,0)</f>
        <v>20.0077</v>
      </c>
      <c r="S22" s="62">
        <f t="shared" si="7"/>
        <v>6</v>
      </c>
    </row>
    <row r="23" spans="1:19" x14ac:dyDescent="0.3">
      <c r="A23" s="58" t="s">
        <v>1081</v>
      </c>
      <c r="B23" s="59">
        <f>VLOOKUP($A23,'Return Data'!$B$7:$R$2292,3,0)</f>
        <v>44944</v>
      </c>
      <c r="C23" s="60">
        <f>VLOOKUP($A23,'Return Data'!$B$7:$R$2292,4,0)</f>
        <v>2157.7671</v>
      </c>
      <c r="D23" s="60">
        <f>VLOOKUP($A23,'Return Data'!$B$7:$R$2292,10,0)</f>
        <v>0.47710000000000002</v>
      </c>
      <c r="E23" s="61">
        <f t="shared" si="0"/>
        <v>8</v>
      </c>
      <c r="F23" s="60">
        <f>VLOOKUP($A23,'Return Data'!$B$7:$R$2292,11,0)</f>
        <v>9.4689999999999994</v>
      </c>
      <c r="G23" s="61">
        <f t="shared" si="1"/>
        <v>6</v>
      </c>
      <c r="H23" s="60">
        <f>VLOOKUP($A23,'Return Data'!$B$7:$R$2292,12,0)</f>
        <v>5.0997000000000003</v>
      </c>
      <c r="I23" s="61">
        <f t="shared" si="2"/>
        <v>6</v>
      </c>
      <c r="J23" s="60">
        <f>VLOOKUP($A23,'Return Data'!$B$7:$R$2292,13,0)</f>
        <v>1.3624000000000001</v>
      </c>
      <c r="K23" s="61">
        <f t="shared" si="3"/>
        <v>5</v>
      </c>
      <c r="L23" s="60">
        <f>VLOOKUP($A23,'Return Data'!$B$7:$R$2292,17,0)</f>
        <v>22.249500000000001</v>
      </c>
      <c r="M23" s="61">
        <f t="shared" si="4"/>
        <v>7</v>
      </c>
      <c r="N23" s="60">
        <f>VLOOKUP($A23,'Return Data'!$B$7:$R$2292,14,0)</f>
        <v>21.4832</v>
      </c>
      <c r="O23" s="61">
        <f t="shared" si="5"/>
        <v>8</v>
      </c>
      <c r="P23" s="60">
        <f>VLOOKUP($A23,'Return Data'!$B$7:$R$2292,15,0)</f>
        <v>12.530200000000001</v>
      </c>
      <c r="Q23" s="61">
        <f t="shared" si="8"/>
        <v>6</v>
      </c>
      <c r="R23" s="60">
        <f>VLOOKUP($A23,'Return Data'!$B$7:$R$2292,16,0)</f>
        <v>21.758400000000002</v>
      </c>
      <c r="S23" s="62">
        <f t="shared" si="7"/>
        <v>4</v>
      </c>
    </row>
    <row r="24" spans="1:19" x14ac:dyDescent="0.3">
      <c r="A24" s="58" t="s">
        <v>1084</v>
      </c>
      <c r="B24" s="59">
        <f>VLOOKUP($A24,'Return Data'!$B$7:$R$2292,3,0)</f>
        <v>44944</v>
      </c>
      <c r="C24" s="60">
        <f>VLOOKUP($A24,'Return Data'!$B$7:$R$2292,4,0)</f>
        <v>43.4</v>
      </c>
      <c r="D24" s="60">
        <f>VLOOKUP($A24,'Return Data'!$B$7:$R$2292,10,0)</f>
        <v>-2.6688000000000001</v>
      </c>
      <c r="E24" s="61">
        <f t="shared" si="0"/>
        <v>19</v>
      </c>
      <c r="F24" s="60">
        <f>VLOOKUP($A24,'Return Data'!$B$7:$R$2292,11,0)</f>
        <v>5.9569999999999999</v>
      </c>
      <c r="G24" s="61">
        <f t="shared" si="1"/>
        <v>16</v>
      </c>
      <c r="H24" s="60">
        <f>VLOOKUP($A24,'Return Data'!$B$7:$R$2292,12,0)</f>
        <v>2.431</v>
      </c>
      <c r="I24" s="61">
        <f t="shared" si="2"/>
        <v>13</v>
      </c>
      <c r="J24" s="60">
        <f>VLOOKUP($A24,'Return Data'!$B$7:$R$2292,13,0)</f>
        <v>-4.7409999999999997</v>
      </c>
      <c r="K24" s="61">
        <f t="shared" si="3"/>
        <v>19</v>
      </c>
      <c r="L24" s="60">
        <f>VLOOKUP($A24,'Return Data'!$B$7:$R$2292,17,0)</f>
        <v>24.3658</v>
      </c>
      <c r="M24" s="61">
        <f t="shared" si="4"/>
        <v>4</v>
      </c>
      <c r="N24" s="60">
        <f>VLOOKUP($A24,'Return Data'!$B$7:$R$2292,14,0)</f>
        <v>30.7224</v>
      </c>
      <c r="O24" s="61">
        <f t="shared" si="5"/>
        <v>2</v>
      </c>
      <c r="P24" s="60">
        <f>VLOOKUP($A24,'Return Data'!$B$7:$R$2292,15,0)</f>
        <v>15.9831</v>
      </c>
      <c r="Q24" s="61">
        <f t="shared" si="8"/>
        <v>2</v>
      </c>
      <c r="R24" s="60">
        <f>VLOOKUP($A24,'Return Data'!$B$7:$R$2292,16,0)</f>
        <v>17.433299999999999</v>
      </c>
      <c r="S24" s="62">
        <f t="shared" si="7"/>
        <v>9</v>
      </c>
    </row>
    <row r="25" spans="1:19" x14ac:dyDescent="0.3">
      <c r="A25" s="58" t="s">
        <v>1087</v>
      </c>
      <c r="B25" s="59">
        <f>VLOOKUP($A25,'Return Data'!$B$7:$R$2292,3,0)</f>
        <v>44944</v>
      </c>
      <c r="C25" s="60">
        <f>VLOOKUP($A25,'Return Data'!$B$7:$R$2292,4,0)</f>
        <v>138.40430000000001</v>
      </c>
      <c r="D25" s="60">
        <f>VLOOKUP($A25,'Return Data'!$B$7:$R$2292,10,0)</f>
        <v>5.0644</v>
      </c>
      <c r="E25" s="61">
        <f t="shared" si="0"/>
        <v>1</v>
      </c>
      <c r="F25" s="60">
        <f>VLOOKUP($A25,'Return Data'!$B$7:$R$2292,11,0)</f>
        <v>16.45</v>
      </c>
      <c r="G25" s="61">
        <f t="shared" si="1"/>
        <v>1</v>
      </c>
      <c r="H25" s="60">
        <f>VLOOKUP($A25,'Return Data'!$B$7:$R$2292,12,0)</f>
        <v>6.8423999999999996</v>
      </c>
      <c r="I25" s="61">
        <f t="shared" si="2"/>
        <v>3</v>
      </c>
      <c r="J25" s="60">
        <f>VLOOKUP($A25,'Return Data'!$B$7:$R$2292,13,0)</f>
        <v>13.4871</v>
      </c>
      <c r="K25" s="61">
        <f t="shared" si="3"/>
        <v>1</v>
      </c>
      <c r="L25" s="60">
        <f>VLOOKUP($A25,'Return Data'!$B$7:$R$2292,17,0)</f>
        <v>31.288699999999999</v>
      </c>
      <c r="M25" s="61">
        <f t="shared" si="4"/>
        <v>2</v>
      </c>
      <c r="N25" s="60">
        <f>VLOOKUP($A25,'Return Data'!$B$7:$R$2292,14,0)</f>
        <v>34.043799999999997</v>
      </c>
      <c r="O25" s="61">
        <f t="shared" si="5"/>
        <v>1</v>
      </c>
      <c r="P25" s="60">
        <f>VLOOKUP($A25,'Return Data'!$B$7:$R$2292,15,0)</f>
        <v>19.100300000000001</v>
      </c>
      <c r="Q25" s="61">
        <f t="shared" si="8"/>
        <v>1</v>
      </c>
      <c r="R25" s="60">
        <f>VLOOKUP($A25,'Return Data'!$B$7:$R$2292,16,0)</f>
        <v>12.743399999999999</v>
      </c>
      <c r="S25" s="62">
        <f t="shared" si="7"/>
        <v>18</v>
      </c>
    </row>
    <row r="26" spans="1:19" x14ac:dyDescent="0.3">
      <c r="A26" s="58" t="s">
        <v>1090</v>
      </c>
      <c r="B26" s="59">
        <f>VLOOKUP($A26,'Return Data'!$B$7:$R$2292,3,0)</f>
        <v>44944</v>
      </c>
      <c r="C26" s="60">
        <f>VLOOKUP($A26,'Return Data'!$B$7:$R$2292,4,0)</f>
        <v>144.13470000000001</v>
      </c>
      <c r="D26" s="60">
        <f>VLOOKUP($A26,'Return Data'!$B$7:$R$2292,10,0)</f>
        <v>-2.8376000000000001</v>
      </c>
      <c r="E26" s="61">
        <f t="shared" si="0"/>
        <v>20</v>
      </c>
      <c r="F26" s="60">
        <f>VLOOKUP($A26,'Return Data'!$B$7:$R$2292,11,0)</f>
        <v>5.5776000000000003</v>
      </c>
      <c r="G26" s="61">
        <f t="shared" si="1"/>
        <v>19</v>
      </c>
      <c r="H26" s="60">
        <f>VLOOKUP($A26,'Return Data'!$B$7:$R$2292,12,0)</f>
        <v>2.9948000000000001</v>
      </c>
      <c r="I26" s="61">
        <f t="shared" si="2"/>
        <v>10</v>
      </c>
      <c r="J26" s="60">
        <f>VLOOKUP($A26,'Return Data'!$B$7:$R$2292,13,0)</f>
        <v>-2.0196000000000001</v>
      </c>
      <c r="K26" s="61">
        <f t="shared" si="3"/>
        <v>14</v>
      </c>
      <c r="L26" s="60">
        <f>VLOOKUP($A26,'Return Data'!$B$7:$R$2292,17,0)</f>
        <v>23.514600000000002</v>
      </c>
      <c r="M26" s="61">
        <f t="shared" si="4"/>
        <v>5</v>
      </c>
      <c r="N26" s="60">
        <f>VLOOKUP($A26,'Return Data'!$B$7:$R$2292,14,0)</f>
        <v>24.595500000000001</v>
      </c>
      <c r="O26" s="61">
        <f t="shared" si="5"/>
        <v>3</v>
      </c>
      <c r="P26" s="60">
        <f>VLOOKUP($A26,'Return Data'!$B$7:$R$2292,15,0)</f>
        <v>10.9213</v>
      </c>
      <c r="Q26" s="61">
        <f t="shared" si="8"/>
        <v>9</v>
      </c>
      <c r="R26" s="60">
        <f>VLOOKUP($A26,'Return Data'!$B$7:$R$2292,16,0)</f>
        <v>16.152699999999999</v>
      </c>
      <c r="S26" s="62">
        <f t="shared" si="7"/>
        <v>12</v>
      </c>
    </row>
    <row r="27" spans="1:19" x14ac:dyDescent="0.3">
      <c r="A27" s="58" t="s">
        <v>2003</v>
      </c>
      <c r="B27" s="59">
        <f>VLOOKUP($A27,'Return Data'!$B$7:$R$2292,3,0)</f>
        <v>44944</v>
      </c>
      <c r="C27" s="60">
        <f>VLOOKUP($A27,'Return Data'!$B$7:$R$2292,4,0)</f>
        <v>735.58</v>
      </c>
      <c r="D27" s="60">
        <f>VLOOKUP($A27,'Return Data'!$B$7:$R$2292,10,0)</f>
        <v>-1.9118999999999999</v>
      </c>
      <c r="E27" s="61">
        <f t="shared" si="0"/>
        <v>16</v>
      </c>
      <c r="F27" s="60">
        <f>VLOOKUP($A27,'Return Data'!$B$7:$R$2292,11,0)</f>
        <v>8.9161999999999999</v>
      </c>
      <c r="G27" s="61">
        <f t="shared" si="1"/>
        <v>9</v>
      </c>
      <c r="H27" s="60">
        <f>VLOOKUP($A27,'Return Data'!$B$7:$R$2292,12,0)</f>
        <v>4.4257</v>
      </c>
      <c r="I27" s="61">
        <f t="shared" si="2"/>
        <v>7</v>
      </c>
      <c r="J27" s="60">
        <f>VLOOKUP($A27,'Return Data'!$B$7:$R$2292,13,0)</f>
        <v>0.99390000000000001</v>
      </c>
      <c r="K27" s="61">
        <f t="shared" si="3"/>
        <v>6</v>
      </c>
      <c r="L27" s="60">
        <f>VLOOKUP($A27,'Return Data'!$B$7:$R$2292,17,0)</f>
        <v>18.0793</v>
      </c>
      <c r="M27" s="61">
        <f t="shared" si="4"/>
        <v>14</v>
      </c>
      <c r="N27" s="60">
        <f>VLOOKUP($A27,'Return Data'!$B$7:$R$2292,14,0)</f>
        <v>14.665900000000001</v>
      </c>
      <c r="O27" s="61">
        <f t="shared" si="5"/>
        <v>21</v>
      </c>
      <c r="P27" s="60">
        <f>VLOOKUP($A27,'Return Data'!$B$7:$R$2292,15,0)</f>
        <v>6.4317000000000002</v>
      </c>
      <c r="Q27" s="61">
        <f t="shared" si="8"/>
        <v>19</v>
      </c>
      <c r="R27" s="60">
        <f>VLOOKUP($A27,'Return Data'!$B$7:$R$2292,16,0)</f>
        <v>23.307099999999998</v>
      </c>
      <c r="S27" s="62">
        <f t="shared" si="7"/>
        <v>3</v>
      </c>
    </row>
    <row r="28" spans="1:19" x14ac:dyDescent="0.3">
      <c r="A28" s="58" t="s">
        <v>2067</v>
      </c>
      <c r="B28" s="59">
        <f>VLOOKUP($A28,'Return Data'!$B$7:$R$2292,3,0)</f>
        <v>44944</v>
      </c>
      <c r="C28" s="60">
        <f>VLOOKUP($A28,'Return Data'!$B$7:$R$2292,4,0)</f>
        <v>244.76480000000001</v>
      </c>
      <c r="D28" s="60">
        <f>VLOOKUP($A28,'Return Data'!$B$7:$R$2292,10,0)</f>
        <v>8.7999999999999995E-2</v>
      </c>
      <c r="E28" s="61">
        <f t="shared" si="0"/>
        <v>11</v>
      </c>
      <c r="F28" s="60">
        <f>VLOOKUP($A28,'Return Data'!$B$7:$R$2292,11,0)</f>
        <v>5.8772000000000002</v>
      </c>
      <c r="G28" s="61">
        <f t="shared" si="1"/>
        <v>17</v>
      </c>
      <c r="H28" s="60">
        <f>VLOOKUP($A28,'Return Data'!$B$7:$R$2292,12,0)</f>
        <v>1.2286999999999999</v>
      </c>
      <c r="I28" s="61">
        <f t="shared" si="2"/>
        <v>17</v>
      </c>
      <c r="J28" s="60">
        <f>VLOOKUP($A28,'Return Data'!$B$7:$R$2292,13,0)</f>
        <v>-2.4773000000000001</v>
      </c>
      <c r="K28" s="61">
        <f t="shared" si="3"/>
        <v>15</v>
      </c>
      <c r="L28" s="60">
        <f>VLOOKUP($A28,'Return Data'!$B$7:$R$2292,17,0)</f>
        <v>16.828600000000002</v>
      </c>
      <c r="M28" s="61">
        <f t="shared" si="4"/>
        <v>19</v>
      </c>
      <c r="N28" s="60">
        <f>VLOOKUP($A28,'Return Data'!$B$7:$R$2292,14,0)</f>
        <v>17.859200000000001</v>
      </c>
      <c r="O28" s="61">
        <f t="shared" si="5"/>
        <v>16</v>
      </c>
      <c r="P28" s="60">
        <f>VLOOKUP($A28,'Return Data'!$B$7:$R$2292,15,0)</f>
        <v>10.4031</v>
      </c>
      <c r="Q28" s="61">
        <f t="shared" si="8"/>
        <v>12</v>
      </c>
      <c r="R28" s="60">
        <f>VLOOKUP($A28,'Return Data'!$B$7:$R$2292,16,0)</f>
        <v>11.843</v>
      </c>
      <c r="S28" s="62">
        <f t="shared" si="7"/>
        <v>20</v>
      </c>
    </row>
    <row r="29" spans="1:19" x14ac:dyDescent="0.3">
      <c r="A29" s="58" t="s">
        <v>1094</v>
      </c>
      <c r="B29" s="59">
        <f>VLOOKUP($A29,'Return Data'!$B$7:$R$2292,3,0)</f>
        <v>44944</v>
      </c>
      <c r="C29" s="60">
        <f>VLOOKUP($A29,'Return Data'!$B$7:$R$2292,4,0)</f>
        <v>76.58</v>
      </c>
      <c r="D29" s="60">
        <f>VLOOKUP($A29,'Return Data'!$B$7:$R$2292,10,0)</f>
        <v>2.4344999999999999</v>
      </c>
      <c r="E29" s="61">
        <f t="shared" si="0"/>
        <v>3</v>
      </c>
      <c r="F29" s="60">
        <f>VLOOKUP($A29,'Return Data'!$B$7:$R$2292,11,0)</f>
        <v>11.5351</v>
      </c>
      <c r="G29" s="61">
        <f t="shared" si="1"/>
        <v>4</v>
      </c>
      <c r="H29" s="60">
        <f>VLOOKUP($A29,'Return Data'!$B$7:$R$2292,12,0)</f>
        <v>1.9706999999999999</v>
      </c>
      <c r="I29" s="61">
        <f t="shared" si="2"/>
        <v>15</v>
      </c>
      <c r="J29" s="60">
        <f>VLOOKUP($A29,'Return Data'!$B$7:$R$2292,13,0)</f>
        <v>0.85609999999999997</v>
      </c>
      <c r="K29" s="61">
        <f t="shared" si="3"/>
        <v>7</v>
      </c>
      <c r="L29" s="60">
        <f>VLOOKUP($A29,'Return Data'!$B$7:$R$2292,17,0)</f>
        <v>17.688600000000001</v>
      </c>
      <c r="M29" s="61">
        <f t="shared" si="4"/>
        <v>15</v>
      </c>
      <c r="N29" s="60">
        <f>VLOOKUP($A29,'Return Data'!$B$7:$R$2292,14,0)</f>
        <v>18.878599999999999</v>
      </c>
      <c r="O29" s="61">
        <f t="shared" si="5"/>
        <v>14</v>
      </c>
      <c r="P29" s="60">
        <f>VLOOKUP($A29,'Return Data'!$B$7:$R$2292,15,0)</f>
        <v>10.591200000000001</v>
      </c>
      <c r="Q29" s="61">
        <f t="shared" si="8"/>
        <v>11</v>
      </c>
      <c r="R29" s="60">
        <f>VLOOKUP($A29,'Return Data'!$B$7:$R$2292,16,0)</f>
        <v>7.4343000000000004</v>
      </c>
      <c r="S29" s="62">
        <f t="shared" si="7"/>
        <v>24</v>
      </c>
    </row>
    <row r="30" spans="1:19" x14ac:dyDescent="0.3">
      <c r="A30" s="58" t="s">
        <v>1096</v>
      </c>
      <c r="B30" s="59">
        <f>VLOOKUP($A30,'Return Data'!$B$7:$R$2292,3,0)</f>
        <v>44944</v>
      </c>
      <c r="C30" s="60">
        <f>VLOOKUP($A30,'Return Data'!$B$7:$R$2292,4,0)</f>
        <v>27.42</v>
      </c>
      <c r="D30" s="60">
        <f>VLOOKUP($A30,'Return Data'!$B$7:$R$2292,10,0)</f>
        <v>-5.0553999999999997</v>
      </c>
      <c r="E30" s="61">
        <f t="shared" si="0"/>
        <v>24</v>
      </c>
      <c r="F30" s="60">
        <f>VLOOKUP($A30,'Return Data'!$B$7:$R$2292,11,0)</f>
        <v>3.589</v>
      </c>
      <c r="G30" s="61">
        <f t="shared" si="1"/>
        <v>22</v>
      </c>
      <c r="H30" s="60">
        <f>VLOOKUP($A30,'Return Data'!$B$7:$R$2292,12,0)</f>
        <v>0.88300000000000001</v>
      </c>
      <c r="I30" s="61">
        <f t="shared" si="2"/>
        <v>18</v>
      </c>
      <c r="J30" s="60">
        <f>VLOOKUP($A30,'Return Data'!$B$7:$R$2292,13,0)</f>
        <v>-5.3503999999999996</v>
      </c>
      <c r="K30" s="61">
        <f t="shared" si="3"/>
        <v>20</v>
      </c>
      <c r="L30" s="60">
        <f>VLOOKUP($A30,'Return Data'!$B$7:$R$2292,17,0)</f>
        <v>19.8794</v>
      </c>
      <c r="M30" s="61">
        <f t="shared" si="4"/>
        <v>12</v>
      </c>
      <c r="N30" s="60"/>
      <c r="O30" s="61"/>
      <c r="P30" s="60"/>
      <c r="Q30" s="61"/>
      <c r="R30" s="60">
        <f>VLOOKUP($A30,'Return Data'!$B$7:$R$2292,16,0)</f>
        <v>42.917999999999999</v>
      </c>
      <c r="S30" s="62">
        <f t="shared" si="7"/>
        <v>1</v>
      </c>
    </row>
    <row r="31" spans="1:19" x14ac:dyDescent="0.3">
      <c r="A31" s="58" t="s">
        <v>1751</v>
      </c>
      <c r="B31" s="59">
        <f>VLOOKUP($A31,'Return Data'!$B$7:$R$2292,3,0)</f>
        <v>44944</v>
      </c>
      <c r="C31" s="60">
        <f>VLOOKUP($A31,'Return Data'!$B$7:$R$2292,4,0)</f>
        <v>187.02889999999999</v>
      </c>
      <c r="D31" s="60">
        <f>VLOOKUP($A31,'Return Data'!$B$7:$R$2292,10,0)</f>
        <v>-2.9550000000000001</v>
      </c>
      <c r="E31" s="61">
        <f t="shared" si="0"/>
        <v>21</v>
      </c>
      <c r="F31" s="60">
        <f>VLOOKUP($A31,'Return Data'!$B$7:$R$2292,11,0)</f>
        <v>6.2537000000000003</v>
      </c>
      <c r="G31" s="61">
        <f t="shared" si="1"/>
        <v>15</v>
      </c>
      <c r="H31" s="60">
        <f>VLOOKUP($A31,'Return Data'!$B$7:$R$2292,12,0)</f>
        <v>1.9137</v>
      </c>
      <c r="I31" s="61">
        <f t="shared" si="2"/>
        <v>16</v>
      </c>
      <c r="J31" s="60">
        <f>VLOOKUP($A31,'Return Data'!$B$7:$R$2292,13,0)</f>
        <v>-4.1924999999999999</v>
      </c>
      <c r="K31" s="61">
        <f t="shared" si="3"/>
        <v>18</v>
      </c>
      <c r="L31" s="60">
        <f>VLOOKUP($A31,'Return Data'!$B$7:$R$2292,17,0)</f>
        <v>17.5778</v>
      </c>
      <c r="M31" s="61">
        <f t="shared" si="4"/>
        <v>16</v>
      </c>
      <c r="N31" s="60">
        <f>VLOOKUP($A31,'Return Data'!$B$7:$R$2292,14,0)</f>
        <v>20.887799999999999</v>
      </c>
      <c r="O31" s="61">
        <f>RANK(N31,N$8:N$31,0)</f>
        <v>10</v>
      </c>
      <c r="P31" s="60">
        <f>VLOOKUP($A31,'Return Data'!$B$7:$R$2292,15,0)</f>
        <v>9.9398999999999997</v>
      </c>
      <c r="Q31" s="61">
        <f>RANK(P31,P$8:P$31,0)</f>
        <v>13</v>
      </c>
      <c r="R31" s="60">
        <f>VLOOKUP($A31,'Return Data'!$B$7:$R$2292,16,0)</f>
        <v>15.212999999999999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-0.71897083333333323</v>
      </c>
      <c r="E33" s="69"/>
      <c r="F33" s="70">
        <f>AVERAGE(F8:F31)</f>
        <v>7.8729624999999999</v>
      </c>
      <c r="G33" s="69"/>
      <c r="H33" s="70">
        <f>AVERAGE(H8:H31)</f>
        <v>2.7305083333333333</v>
      </c>
      <c r="I33" s="69"/>
      <c r="J33" s="70">
        <f>AVERAGE(J8:J31)</f>
        <v>-1.1027291666666665</v>
      </c>
      <c r="K33" s="69"/>
      <c r="L33" s="70">
        <f>AVERAGE(L8:L31)</f>
        <v>19.744004166666663</v>
      </c>
      <c r="M33" s="69"/>
      <c r="N33" s="70">
        <f>AVERAGE(N8:N31)</f>
        <v>19.975226086956521</v>
      </c>
      <c r="O33" s="69"/>
      <c r="P33" s="70">
        <f>AVERAGE(P8:P31)</f>
        <v>10.669585714285713</v>
      </c>
      <c r="Q33" s="69"/>
      <c r="R33" s="70">
        <f>AVERAGE(R8:R31)</f>
        <v>16.969374999999999</v>
      </c>
      <c r="S33" s="71"/>
    </row>
    <row r="34" spans="1:19" x14ac:dyDescent="0.3">
      <c r="A34" s="68" t="s">
        <v>28</v>
      </c>
      <c r="B34" s="69"/>
      <c r="C34" s="69"/>
      <c r="D34" s="70">
        <f>MIN(D8:D31)</f>
        <v>-5.0553999999999997</v>
      </c>
      <c r="E34" s="69"/>
      <c r="F34" s="70">
        <f>MIN(F8:F31)</f>
        <v>1.3897999999999999</v>
      </c>
      <c r="G34" s="69"/>
      <c r="H34" s="70">
        <f>MIN(H8:H31)</f>
        <v>-4.2367999999999997</v>
      </c>
      <c r="I34" s="69"/>
      <c r="J34" s="70">
        <f>MIN(J8:J31)</f>
        <v>-8.7984000000000009</v>
      </c>
      <c r="K34" s="69"/>
      <c r="L34" s="70">
        <f>MIN(L8:L31)</f>
        <v>9.1466999999999992</v>
      </c>
      <c r="M34" s="69"/>
      <c r="N34" s="70">
        <f>MIN(N8:N31)</f>
        <v>12.648899999999999</v>
      </c>
      <c r="O34" s="69"/>
      <c r="P34" s="70">
        <f>MIN(P8:P31)</f>
        <v>5.8766999999999996</v>
      </c>
      <c r="Q34" s="69"/>
      <c r="R34" s="70">
        <f>MIN(R8:R31)</f>
        <v>7.4343000000000004</v>
      </c>
      <c r="S34" s="71"/>
    </row>
    <row r="35" spans="1:19" ht="15" thickBot="1" x14ac:dyDescent="0.35">
      <c r="A35" s="72" t="s">
        <v>29</v>
      </c>
      <c r="B35" s="73"/>
      <c r="C35" s="73"/>
      <c r="D35" s="74">
        <f>MAX(D8:D31)</f>
        <v>5.0644</v>
      </c>
      <c r="E35" s="73"/>
      <c r="F35" s="74">
        <f>MAX(F8:F31)</f>
        <v>16.45</v>
      </c>
      <c r="G35" s="73"/>
      <c r="H35" s="74">
        <f>MAX(H8:H31)</f>
        <v>9.8924000000000003</v>
      </c>
      <c r="I35" s="73"/>
      <c r="J35" s="74">
        <f>MAX(J8:J31)</f>
        <v>13.4871</v>
      </c>
      <c r="K35" s="73"/>
      <c r="L35" s="74">
        <f>MAX(L8:L31)</f>
        <v>31.465599999999998</v>
      </c>
      <c r="M35" s="73"/>
      <c r="N35" s="74">
        <f>MAX(N8:N31)</f>
        <v>34.043799999999997</v>
      </c>
      <c r="O35" s="73"/>
      <c r="P35" s="74">
        <f>MAX(P8:P31)</f>
        <v>19.100300000000001</v>
      </c>
      <c r="Q35" s="73"/>
      <c r="R35" s="74">
        <f>MAX(R8:R31)</f>
        <v>42.917999999999999</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44944</v>
      </c>
      <c r="C8" s="60">
        <f>VLOOKUP($A8,'Return Data'!$B$7:$R$2292,4,0)</f>
        <v>1247.03</v>
      </c>
      <c r="D8" s="60">
        <f>VLOOKUP($A8,'Return Data'!$B$7:$R$2292,10,0)</f>
        <v>1.8682000000000001</v>
      </c>
      <c r="E8" s="61">
        <f t="shared" ref="E8:E39" si="0">RANK(D8,D$8:D$39,0)</f>
        <v>10</v>
      </c>
      <c r="F8" s="60">
        <f>VLOOKUP($A8,'Return Data'!$B$7:$R$2292,11,0)</f>
        <v>10.279500000000001</v>
      </c>
      <c r="G8" s="61">
        <f t="shared" ref="G8:G39" si="1">RANK(F8,F$8:F$39,0)</f>
        <v>14</v>
      </c>
      <c r="H8" s="60">
        <f>VLOOKUP($A8,'Return Data'!$B$7:$R$2292,12,0)</f>
        <v>1.7253000000000001</v>
      </c>
      <c r="I8" s="61">
        <f t="shared" ref="I8:I39" si="2">RANK(H8,H$8:H$39,0)</f>
        <v>21</v>
      </c>
      <c r="J8" s="60">
        <f>VLOOKUP($A8,'Return Data'!$B$7:$R$2292,13,0)</f>
        <v>-3.1928999999999998</v>
      </c>
      <c r="K8" s="61">
        <f t="shared" ref="K8:K39" si="3">RANK(J8,J$8:J$39,0)</f>
        <v>19</v>
      </c>
      <c r="L8" s="60">
        <f>VLOOKUP($A8,'Return Data'!$B$7:$R$2292,17,0)</f>
        <v>12.8711</v>
      </c>
      <c r="M8" s="61">
        <f t="shared" ref="M8:M39" si="4">RANK(L8,L$8:L$39,0)</f>
        <v>21</v>
      </c>
      <c r="N8" s="60">
        <f>VLOOKUP($A8,'Return Data'!$B$7:$R$2292,14,0)</f>
        <v>14.2035</v>
      </c>
      <c r="O8" s="61">
        <f t="shared" ref="O8:O20" si="5">RANK(N8,N$8:N$39,0)</f>
        <v>20</v>
      </c>
      <c r="P8" s="60">
        <f>VLOOKUP($A8,'Return Data'!$B$7:$R$2292,15,0)</f>
        <v>10.070399999999999</v>
      </c>
      <c r="Q8" s="61">
        <f>RANK(P8,P$8:P$39,0)</f>
        <v>18</v>
      </c>
      <c r="R8" s="60">
        <f>VLOOKUP($A8,'Return Data'!$B$7:$R$2292,16,0)</f>
        <v>16.079899999999999</v>
      </c>
      <c r="S8" s="62">
        <f t="shared" ref="S8:S39" si="6">RANK(R8,R$8:R$39,0)</f>
        <v>6</v>
      </c>
    </row>
    <row r="9" spans="1:20" x14ac:dyDescent="0.3">
      <c r="A9" s="58" t="s">
        <v>1629</v>
      </c>
      <c r="B9" s="59">
        <f>VLOOKUP($A9,'Return Data'!$B$7:$R$2292,3,0)</f>
        <v>44944</v>
      </c>
      <c r="C9" s="60">
        <f>VLOOKUP($A9,'Return Data'!$B$7:$R$2292,4,0)</f>
        <v>18.77</v>
      </c>
      <c r="D9" s="60">
        <f>VLOOKUP($A9,'Return Data'!$B$7:$R$2292,10,0)</f>
        <v>-3.3967999999999998</v>
      </c>
      <c r="E9" s="61">
        <f t="shared" si="0"/>
        <v>30</v>
      </c>
      <c r="F9" s="60">
        <f>VLOOKUP($A9,'Return Data'!$B$7:$R$2292,11,0)</f>
        <v>4.6265000000000001</v>
      </c>
      <c r="G9" s="61">
        <f t="shared" si="1"/>
        <v>29</v>
      </c>
      <c r="H9" s="60">
        <f>VLOOKUP($A9,'Return Data'!$B$7:$R$2292,12,0)</f>
        <v>-2.6452</v>
      </c>
      <c r="I9" s="61">
        <f t="shared" si="2"/>
        <v>31</v>
      </c>
      <c r="J9" s="60">
        <f>VLOOKUP($A9,'Return Data'!$B$7:$R$2292,13,0)</f>
        <v>-11.8779</v>
      </c>
      <c r="K9" s="61">
        <f t="shared" si="3"/>
        <v>31</v>
      </c>
      <c r="L9" s="60">
        <f>VLOOKUP($A9,'Return Data'!$B$7:$R$2292,17,0)</f>
        <v>8.9253</v>
      </c>
      <c r="M9" s="61">
        <f t="shared" si="4"/>
        <v>27</v>
      </c>
      <c r="N9" s="60">
        <f>VLOOKUP($A9,'Return Data'!$B$7:$R$2292,14,0)</f>
        <v>11.755000000000001</v>
      </c>
      <c r="O9" s="61">
        <f t="shared" si="5"/>
        <v>26</v>
      </c>
      <c r="P9" s="60"/>
      <c r="Q9" s="61"/>
      <c r="R9" s="60">
        <f>VLOOKUP($A9,'Return Data'!$B$7:$R$2292,16,0)</f>
        <v>12.9452</v>
      </c>
      <c r="S9" s="62">
        <f t="shared" si="6"/>
        <v>23</v>
      </c>
    </row>
    <row r="10" spans="1:20" x14ac:dyDescent="0.3">
      <c r="A10" s="58" t="s">
        <v>1930</v>
      </c>
      <c r="B10" s="59">
        <f>VLOOKUP($A10,'Return Data'!$B$7:$R$2292,3,0)</f>
        <v>44944</v>
      </c>
      <c r="C10" s="60">
        <f>VLOOKUP($A10,'Return Data'!$B$7:$R$2292,4,0)</f>
        <v>188.58840000000001</v>
      </c>
      <c r="D10" s="60">
        <f>VLOOKUP($A10,'Return Data'!$B$7:$R$2292,10,0)</f>
        <v>1.7139</v>
      </c>
      <c r="E10" s="61">
        <f t="shared" si="0"/>
        <v>13</v>
      </c>
      <c r="F10" s="60">
        <f>VLOOKUP($A10,'Return Data'!$B$7:$R$2292,11,0)</f>
        <v>10.485099999999999</v>
      </c>
      <c r="G10" s="61">
        <f t="shared" si="1"/>
        <v>12</v>
      </c>
      <c r="H10" s="60">
        <f>VLOOKUP($A10,'Return Data'!$B$7:$R$2292,12,0)</f>
        <v>1.8368</v>
      </c>
      <c r="I10" s="61">
        <f t="shared" si="2"/>
        <v>20</v>
      </c>
      <c r="J10" s="60">
        <f>VLOOKUP($A10,'Return Data'!$B$7:$R$2292,13,0)</f>
        <v>-3.8893</v>
      </c>
      <c r="K10" s="61">
        <f t="shared" si="3"/>
        <v>22</v>
      </c>
      <c r="L10" s="60">
        <f>VLOOKUP($A10,'Return Data'!$B$7:$R$2292,17,0)</f>
        <v>19.846399999999999</v>
      </c>
      <c r="M10" s="61">
        <f t="shared" si="4"/>
        <v>5</v>
      </c>
      <c r="N10" s="60">
        <f>VLOOKUP($A10,'Return Data'!$B$7:$R$2292,14,0)</f>
        <v>19.875</v>
      </c>
      <c r="O10" s="61">
        <f t="shared" si="5"/>
        <v>6</v>
      </c>
      <c r="P10" s="60">
        <f>VLOOKUP($A10,'Return Data'!$B$7:$R$2292,15,0)</f>
        <v>11.661300000000001</v>
      </c>
      <c r="Q10" s="61">
        <f t="shared" ref="Q10:Q20" si="7">RANK(P10,P$8:P$39,0)</f>
        <v>9</v>
      </c>
      <c r="R10" s="60">
        <f>VLOOKUP($A10,'Return Data'!$B$7:$R$2292,16,0)</f>
        <v>13.9899</v>
      </c>
      <c r="S10" s="62">
        <f t="shared" si="6"/>
        <v>19</v>
      </c>
    </row>
    <row r="11" spans="1:20" x14ac:dyDescent="0.3">
      <c r="A11" s="58" t="s">
        <v>1648</v>
      </c>
      <c r="B11" s="59">
        <f>VLOOKUP($A11,'Return Data'!$B$7:$R$2292,3,0)</f>
        <v>44944</v>
      </c>
      <c r="C11" s="60">
        <f>VLOOKUP($A11,'Return Data'!$B$7:$R$2292,4,0)</f>
        <v>245.84</v>
      </c>
      <c r="D11" s="60">
        <f>VLOOKUP($A11,'Return Data'!$B$7:$R$2292,10,0)</f>
        <v>2.0590999999999999</v>
      </c>
      <c r="E11" s="61">
        <f t="shared" si="0"/>
        <v>9</v>
      </c>
      <c r="F11" s="60">
        <f>VLOOKUP($A11,'Return Data'!$B$7:$R$2292,11,0)</f>
        <v>9.6373999999999995</v>
      </c>
      <c r="G11" s="61">
        <f t="shared" si="1"/>
        <v>16</v>
      </c>
      <c r="H11" s="60">
        <f>VLOOKUP($A11,'Return Data'!$B$7:$R$2292,12,0)</f>
        <v>4.2489999999999997</v>
      </c>
      <c r="I11" s="61">
        <f t="shared" si="2"/>
        <v>14</v>
      </c>
      <c r="J11" s="60">
        <f>VLOOKUP($A11,'Return Data'!$B$7:$R$2292,13,0)</f>
        <v>-3.4597000000000002</v>
      </c>
      <c r="K11" s="61">
        <f t="shared" si="3"/>
        <v>21</v>
      </c>
      <c r="L11" s="60">
        <f>VLOOKUP($A11,'Return Data'!$B$7:$R$2292,17,0)</f>
        <v>14.898199999999999</v>
      </c>
      <c r="M11" s="61">
        <f t="shared" si="4"/>
        <v>16</v>
      </c>
      <c r="N11" s="60">
        <f>VLOOKUP($A11,'Return Data'!$B$7:$R$2292,14,0)</f>
        <v>17.191800000000001</v>
      </c>
      <c r="O11" s="61">
        <f t="shared" si="5"/>
        <v>11</v>
      </c>
      <c r="P11" s="60">
        <f>VLOOKUP($A11,'Return Data'!$B$7:$R$2292,15,0)</f>
        <v>13.619199999999999</v>
      </c>
      <c r="Q11" s="61">
        <f t="shared" si="7"/>
        <v>4</v>
      </c>
      <c r="R11" s="60">
        <f>VLOOKUP($A11,'Return Data'!$B$7:$R$2292,16,0)</f>
        <v>14.3383</v>
      </c>
      <c r="S11" s="62">
        <f t="shared" si="6"/>
        <v>16</v>
      </c>
    </row>
    <row r="12" spans="1:20" x14ac:dyDescent="0.3">
      <c r="A12" s="94" t="s">
        <v>1689</v>
      </c>
      <c r="B12" s="59">
        <f>VLOOKUP($A12,'Return Data'!$B$7:$R$2292,3,0)</f>
        <v>44944</v>
      </c>
      <c r="C12" s="60">
        <f>VLOOKUP($A12,'Return Data'!$B$7:$R$2292,4,0)</f>
        <v>69.100999999999999</v>
      </c>
      <c r="D12" s="60">
        <f>VLOOKUP($A12,'Return Data'!$B$7:$R$2292,10,0)</f>
        <v>0.51790000000000003</v>
      </c>
      <c r="E12" s="61">
        <f t="shared" si="0"/>
        <v>20</v>
      </c>
      <c r="F12" s="60">
        <f>VLOOKUP($A12,'Return Data'!$B$7:$R$2292,11,0)</f>
        <v>8.0767000000000007</v>
      </c>
      <c r="G12" s="61">
        <f t="shared" si="1"/>
        <v>23</v>
      </c>
      <c r="H12" s="60">
        <f>VLOOKUP($A12,'Return Data'!$B$7:$R$2292,12,0)</f>
        <v>2.1524000000000001</v>
      </c>
      <c r="I12" s="61">
        <f t="shared" si="2"/>
        <v>17</v>
      </c>
      <c r="J12" s="60">
        <f>VLOOKUP($A12,'Return Data'!$B$7:$R$2292,13,0)</f>
        <v>-6.2948000000000004</v>
      </c>
      <c r="K12" s="61">
        <f t="shared" si="3"/>
        <v>27</v>
      </c>
      <c r="L12" s="60">
        <f>VLOOKUP($A12,'Return Data'!$B$7:$R$2292,17,0)</f>
        <v>12.302</v>
      </c>
      <c r="M12" s="61">
        <f t="shared" si="4"/>
        <v>23</v>
      </c>
      <c r="N12" s="60">
        <f>VLOOKUP($A12,'Return Data'!$B$7:$R$2292,14,0)</f>
        <v>14.223599999999999</v>
      </c>
      <c r="O12" s="61">
        <f t="shared" si="5"/>
        <v>19</v>
      </c>
      <c r="P12" s="60">
        <f>VLOOKUP($A12,'Return Data'!$B$7:$R$2292,15,0)</f>
        <v>11.0181</v>
      </c>
      <c r="Q12" s="61">
        <f t="shared" si="7"/>
        <v>16</v>
      </c>
      <c r="R12" s="60">
        <f>VLOOKUP($A12,'Return Data'!$B$7:$R$2292,16,0)</f>
        <v>14.419600000000001</v>
      </c>
      <c r="S12" s="62">
        <f t="shared" si="6"/>
        <v>15</v>
      </c>
    </row>
    <row r="13" spans="1:20" x14ac:dyDescent="0.3">
      <c r="A13" s="94" t="s">
        <v>1613</v>
      </c>
      <c r="B13" s="59">
        <f>VLOOKUP($A13,'Return Data'!$B$7:$R$2292,3,0)</f>
        <v>44944</v>
      </c>
      <c r="C13" s="60">
        <f>VLOOKUP($A13,'Return Data'!$B$7:$R$2292,4,0)</f>
        <v>26.065000000000001</v>
      </c>
      <c r="D13" s="60">
        <f>VLOOKUP($A13,'Return Data'!$B$7:$R$2292,10,0)</f>
        <v>1.8204</v>
      </c>
      <c r="E13" s="61">
        <f t="shared" si="0"/>
        <v>12</v>
      </c>
      <c r="F13" s="60">
        <f>VLOOKUP($A13,'Return Data'!$B$7:$R$2292,11,0)</f>
        <v>10.627700000000001</v>
      </c>
      <c r="G13" s="61">
        <f t="shared" si="1"/>
        <v>11</v>
      </c>
      <c r="H13" s="60">
        <f>VLOOKUP($A13,'Return Data'!$B$7:$R$2292,12,0)</f>
        <v>5.6375000000000002</v>
      </c>
      <c r="I13" s="61">
        <f t="shared" si="2"/>
        <v>11</v>
      </c>
      <c r="J13" s="60">
        <f>VLOOKUP($A13,'Return Data'!$B$7:$R$2292,13,0)</f>
        <v>-5.3699999999999998E-2</v>
      </c>
      <c r="K13" s="61">
        <f t="shared" si="3"/>
        <v>13</v>
      </c>
      <c r="L13" s="60">
        <f>VLOOKUP($A13,'Return Data'!$B$7:$R$2292,17,0)</f>
        <v>17.323399999999999</v>
      </c>
      <c r="M13" s="61">
        <f t="shared" si="4"/>
        <v>11</v>
      </c>
      <c r="N13" s="60">
        <f>VLOOKUP($A13,'Return Data'!$B$7:$R$2292,14,0)</f>
        <v>16.823899999999998</v>
      </c>
      <c r="O13" s="61">
        <f t="shared" si="5"/>
        <v>13</v>
      </c>
      <c r="P13" s="60">
        <f>VLOOKUP($A13,'Return Data'!$B$7:$R$2292,15,0)</f>
        <v>11.5799</v>
      </c>
      <c r="Q13" s="61">
        <f t="shared" si="7"/>
        <v>11</v>
      </c>
      <c r="R13" s="60">
        <f>VLOOKUP($A13,'Return Data'!$B$7:$R$2292,16,0)</f>
        <v>12.7867</v>
      </c>
      <c r="S13" s="62">
        <f t="shared" si="6"/>
        <v>24</v>
      </c>
    </row>
    <row r="14" spans="1:20" x14ac:dyDescent="0.3">
      <c r="A14" s="58" t="s">
        <v>1619</v>
      </c>
      <c r="B14" s="59">
        <f>VLOOKUP($A14,'Return Data'!$B$7:$R$2292,3,0)</f>
        <v>44944</v>
      </c>
      <c r="C14" s="60">
        <f>VLOOKUP($A14,'Return Data'!$B$7:$R$2292,4,0)</f>
        <v>1102.2885000000001</v>
      </c>
      <c r="D14" s="60">
        <f>VLOOKUP($A14,'Return Data'!$B$7:$R$2292,10,0)</f>
        <v>2.7524999999999999</v>
      </c>
      <c r="E14" s="61">
        <f t="shared" si="0"/>
        <v>5</v>
      </c>
      <c r="F14" s="60">
        <f>VLOOKUP($A14,'Return Data'!$B$7:$R$2292,11,0)</f>
        <v>12.0222</v>
      </c>
      <c r="G14" s="61">
        <f t="shared" si="1"/>
        <v>7</v>
      </c>
      <c r="H14" s="60">
        <f>VLOOKUP($A14,'Return Data'!$B$7:$R$2292,12,0)</f>
        <v>6.1816000000000004</v>
      </c>
      <c r="I14" s="61">
        <f t="shared" si="2"/>
        <v>8</v>
      </c>
      <c r="J14" s="60">
        <f>VLOOKUP($A14,'Return Data'!$B$7:$R$2292,13,0)</f>
        <v>1.367</v>
      </c>
      <c r="K14" s="61">
        <f t="shared" si="3"/>
        <v>8</v>
      </c>
      <c r="L14" s="60">
        <f>VLOOKUP($A14,'Return Data'!$B$7:$R$2292,17,0)</f>
        <v>18.769100000000002</v>
      </c>
      <c r="M14" s="61">
        <f t="shared" si="4"/>
        <v>8</v>
      </c>
      <c r="N14" s="60">
        <f>VLOOKUP($A14,'Return Data'!$B$7:$R$2292,14,0)</f>
        <v>19.4086</v>
      </c>
      <c r="O14" s="61">
        <f t="shared" si="5"/>
        <v>7</v>
      </c>
      <c r="P14" s="60">
        <f>VLOOKUP($A14,'Return Data'!$B$7:$R$2292,15,0)</f>
        <v>11.5548</v>
      </c>
      <c r="Q14" s="61">
        <f t="shared" si="7"/>
        <v>12</v>
      </c>
      <c r="R14" s="60">
        <f>VLOOKUP($A14,'Return Data'!$B$7:$R$2292,16,0)</f>
        <v>15.736000000000001</v>
      </c>
      <c r="S14" s="62">
        <f t="shared" si="6"/>
        <v>10</v>
      </c>
    </row>
    <row r="15" spans="1:20" x14ac:dyDescent="0.3">
      <c r="A15" s="58" t="s">
        <v>1621</v>
      </c>
      <c r="B15" s="59">
        <f>VLOOKUP($A15,'Return Data'!$B$7:$R$2292,3,0)</f>
        <v>44944</v>
      </c>
      <c r="C15" s="60">
        <f>VLOOKUP($A15,'Return Data'!$B$7:$R$2292,4,0)</f>
        <v>1247.578</v>
      </c>
      <c r="D15" s="60">
        <f>VLOOKUP($A15,'Return Data'!$B$7:$R$2292,10,0)</f>
        <v>5.7117000000000004</v>
      </c>
      <c r="E15" s="61">
        <f t="shared" si="0"/>
        <v>1</v>
      </c>
      <c r="F15" s="60">
        <f>VLOOKUP($A15,'Return Data'!$B$7:$R$2292,11,0)</f>
        <v>16.780899999999999</v>
      </c>
      <c r="G15" s="61">
        <f t="shared" si="1"/>
        <v>2</v>
      </c>
      <c r="H15" s="60">
        <f>VLOOKUP($A15,'Return Data'!$B$7:$R$2292,12,0)</f>
        <v>11.6829</v>
      </c>
      <c r="I15" s="61">
        <f t="shared" si="2"/>
        <v>1</v>
      </c>
      <c r="J15" s="60">
        <f>VLOOKUP($A15,'Return Data'!$B$7:$R$2292,13,0)</f>
        <v>13.4138</v>
      </c>
      <c r="K15" s="61">
        <f t="shared" si="3"/>
        <v>1</v>
      </c>
      <c r="L15" s="60">
        <f>VLOOKUP($A15,'Return Data'!$B$7:$R$2292,17,0)</f>
        <v>25.317599999999999</v>
      </c>
      <c r="M15" s="61">
        <f t="shared" si="4"/>
        <v>3</v>
      </c>
      <c r="N15" s="60">
        <f>VLOOKUP($A15,'Return Data'!$B$7:$R$2292,14,0)</f>
        <v>20.177199999999999</v>
      </c>
      <c r="O15" s="61">
        <f t="shared" si="5"/>
        <v>5</v>
      </c>
      <c r="P15" s="60">
        <f>VLOOKUP($A15,'Return Data'!$B$7:$R$2292,15,0)</f>
        <v>12.4261</v>
      </c>
      <c r="Q15" s="61">
        <f t="shared" si="7"/>
        <v>7</v>
      </c>
      <c r="R15" s="60">
        <f>VLOOKUP($A15,'Return Data'!$B$7:$R$2292,16,0)</f>
        <v>15.4823</v>
      </c>
      <c r="S15" s="62">
        <f t="shared" si="6"/>
        <v>12</v>
      </c>
    </row>
    <row r="16" spans="1:20" x14ac:dyDescent="0.3">
      <c r="A16" s="102" t="s">
        <v>1615</v>
      </c>
      <c r="B16" s="59">
        <f>VLOOKUP($A16,'Return Data'!$B$7:$R$2292,3,0)</f>
        <v>44944</v>
      </c>
      <c r="C16" s="60">
        <f>VLOOKUP($A16,'Return Data'!$B$7:$R$2292,4,0)</f>
        <v>142.49940000000001</v>
      </c>
      <c r="D16" s="60">
        <f>VLOOKUP($A16,'Return Data'!$B$7:$R$2292,10,0)</f>
        <v>2.4950999999999999</v>
      </c>
      <c r="E16" s="61">
        <f t="shared" si="0"/>
        <v>6</v>
      </c>
      <c r="F16" s="60">
        <f>VLOOKUP($A16,'Return Data'!$B$7:$R$2292,11,0)</f>
        <v>10.3317</v>
      </c>
      <c r="G16" s="61">
        <f t="shared" si="1"/>
        <v>13</v>
      </c>
      <c r="H16" s="60">
        <f>VLOOKUP($A16,'Return Data'!$B$7:$R$2292,12,0)</f>
        <v>0.77039999999999997</v>
      </c>
      <c r="I16" s="61">
        <f t="shared" si="2"/>
        <v>24</v>
      </c>
      <c r="J16" s="60">
        <f>VLOOKUP($A16,'Return Data'!$B$7:$R$2292,13,0)</f>
        <v>-6.6669999999999998</v>
      </c>
      <c r="K16" s="61">
        <f t="shared" si="3"/>
        <v>29</v>
      </c>
      <c r="L16" s="60">
        <f>VLOOKUP($A16,'Return Data'!$B$7:$R$2292,17,0)</f>
        <v>13.6183</v>
      </c>
      <c r="M16" s="61">
        <f t="shared" si="4"/>
        <v>20</v>
      </c>
      <c r="N16" s="60">
        <f>VLOOKUP($A16,'Return Data'!$B$7:$R$2292,14,0)</f>
        <v>14.350300000000001</v>
      </c>
      <c r="O16" s="61">
        <f t="shared" si="5"/>
        <v>17</v>
      </c>
      <c r="P16" s="60">
        <f>VLOOKUP($A16,'Return Data'!$B$7:$R$2292,15,0)</f>
        <v>8.0749999999999993</v>
      </c>
      <c r="Q16" s="61">
        <f t="shared" si="7"/>
        <v>20</v>
      </c>
      <c r="R16" s="60">
        <f>VLOOKUP($A16,'Return Data'!$B$7:$R$2292,16,0)</f>
        <v>13.973599999999999</v>
      </c>
      <c r="S16" s="62">
        <f t="shared" si="6"/>
        <v>20</v>
      </c>
    </row>
    <row r="17" spans="1:19" x14ac:dyDescent="0.3">
      <c r="A17" s="103" t="s">
        <v>1156</v>
      </c>
      <c r="B17" s="59">
        <f>VLOOKUP($A17,'Return Data'!$B$7:$R$2292,3,0)</f>
        <v>44944</v>
      </c>
      <c r="C17" s="60">
        <f>VLOOKUP($A17,'Return Data'!$B$7:$R$2292,4,0)</f>
        <v>510.59</v>
      </c>
      <c r="D17" s="60">
        <f>VLOOKUP($A17,'Return Data'!$B$7:$R$2292,10,0)</f>
        <v>2.4335</v>
      </c>
      <c r="E17" s="61">
        <f t="shared" si="0"/>
        <v>7</v>
      </c>
      <c r="F17" s="60">
        <f>VLOOKUP($A17,'Return Data'!$B$7:$R$2292,11,0)</f>
        <v>10.017200000000001</v>
      </c>
      <c r="G17" s="61">
        <f t="shared" si="1"/>
        <v>15</v>
      </c>
      <c r="H17" s="60">
        <f>VLOOKUP($A17,'Return Data'!$B$7:$R$2292,12,0)</f>
        <v>6.6863000000000001</v>
      </c>
      <c r="I17" s="61">
        <f t="shared" si="2"/>
        <v>6</v>
      </c>
      <c r="J17" s="60">
        <f>VLOOKUP($A17,'Return Data'!$B$7:$R$2292,13,0)</f>
        <v>2.2713999999999999</v>
      </c>
      <c r="K17" s="61">
        <f t="shared" si="3"/>
        <v>5</v>
      </c>
      <c r="L17" s="60">
        <f>VLOOKUP($A17,'Return Data'!$B$7:$R$2292,17,0)</f>
        <v>19.261700000000001</v>
      </c>
      <c r="M17" s="61">
        <f t="shared" si="4"/>
        <v>7</v>
      </c>
      <c r="N17" s="60">
        <f>VLOOKUP($A17,'Return Data'!$B$7:$R$2292,14,0)</f>
        <v>15.958399999999999</v>
      </c>
      <c r="O17" s="61">
        <f t="shared" si="5"/>
        <v>15</v>
      </c>
      <c r="P17" s="60">
        <f>VLOOKUP($A17,'Return Data'!$B$7:$R$2292,15,0)</f>
        <v>11.341799999999999</v>
      </c>
      <c r="Q17" s="61">
        <f t="shared" si="7"/>
        <v>14</v>
      </c>
      <c r="R17" s="60">
        <f>VLOOKUP($A17,'Return Data'!$B$7:$R$2292,16,0)</f>
        <v>15.226599999999999</v>
      </c>
      <c r="S17" s="62">
        <f t="shared" si="6"/>
        <v>13</v>
      </c>
    </row>
    <row r="18" spans="1:19" x14ac:dyDescent="0.3">
      <c r="A18" s="58" t="s">
        <v>1623</v>
      </c>
      <c r="B18" s="59">
        <f>VLOOKUP($A18,'Return Data'!$B$7:$R$2292,3,0)</f>
        <v>44944</v>
      </c>
      <c r="C18" s="60">
        <f>VLOOKUP($A18,'Return Data'!$B$7:$R$2292,4,0)</f>
        <v>39.020000000000003</v>
      </c>
      <c r="D18" s="60">
        <f>VLOOKUP($A18,'Return Data'!$B$7:$R$2292,10,0)</f>
        <v>-1.0146999999999999</v>
      </c>
      <c r="E18" s="61">
        <f t="shared" si="0"/>
        <v>28</v>
      </c>
      <c r="F18" s="60">
        <f>VLOOKUP($A18,'Return Data'!$B$7:$R$2292,11,0)</f>
        <v>9.2996999999999996</v>
      </c>
      <c r="G18" s="61">
        <f t="shared" si="1"/>
        <v>19</v>
      </c>
      <c r="H18" s="60">
        <f>VLOOKUP($A18,'Return Data'!$B$7:$R$2292,12,0)</f>
        <v>2.7652999999999999</v>
      </c>
      <c r="I18" s="61">
        <f t="shared" si="2"/>
        <v>16</v>
      </c>
      <c r="J18" s="60">
        <f>VLOOKUP($A18,'Return Data'!$B$7:$R$2292,13,0)</f>
        <v>-3.3679999999999999</v>
      </c>
      <c r="K18" s="61">
        <f t="shared" si="3"/>
        <v>20</v>
      </c>
      <c r="L18" s="60">
        <f>VLOOKUP($A18,'Return Data'!$B$7:$R$2292,17,0)</f>
        <v>17.050599999999999</v>
      </c>
      <c r="M18" s="61">
        <f t="shared" si="4"/>
        <v>12</v>
      </c>
      <c r="N18" s="60">
        <f>VLOOKUP($A18,'Return Data'!$B$7:$R$2292,14,0)</f>
        <v>16.716699999999999</v>
      </c>
      <c r="O18" s="61">
        <f t="shared" si="5"/>
        <v>14</v>
      </c>
      <c r="P18" s="60">
        <f>VLOOKUP($A18,'Return Data'!$B$7:$R$2292,15,0)</f>
        <v>11.4559</v>
      </c>
      <c r="Q18" s="61">
        <f t="shared" si="7"/>
        <v>13</v>
      </c>
      <c r="R18" s="60">
        <f>VLOOKUP($A18,'Return Data'!$B$7:$R$2292,16,0)</f>
        <v>16.698799999999999</v>
      </c>
      <c r="S18" s="62">
        <f t="shared" si="6"/>
        <v>4</v>
      </c>
    </row>
    <row r="19" spans="1:19" x14ac:dyDescent="0.3">
      <c r="A19" s="58" t="s">
        <v>1643</v>
      </c>
      <c r="B19" s="59">
        <f>VLOOKUP($A19,'Return Data'!$B$7:$R$2292,3,0)</f>
        <v>44944</v>
      </c>
      <c r="C19" s="60">
        <f>VLOOKUP($A19,'Return Data'!$B$7:$R$2292,4,0)</f>
        <v>147.11799999999999</v>
      </c>
      <c r="D19" s="60">
        <f>VLOOKUP($A19,'Return Data'!$B$7:$R$2292,10,0)</f>
        <v>-0.63090000000000002</v>
      </c>
      <c r="E19" s="61">
        <f t="shared" si="0"/>
        <v>27</v>
      </c>
      <c r="F19" s="60">
        <f>VLOOKUP($A19,'Return Data'!$B$7:$R$2292,11,0)</f>
        <v>8.1113999999999997</v>
      </c>
      <c r="G19" s="61">
        <f t="shared" si="1"/>
        <v>22</v>
      </c>
      <c r="H19" s="60">
        <f>VLOOKUP($A19,'Return Data'!$B$7:$R$2292,12,0)</f>
        <v>3.3713000000000002</v>
      </c>
      <c r="I19" s="61">
        <f t="shared" si="2"/>
        <v>15</v>
      </c>
      <c r="J19" s="60">
        <f>VLOOKUP($A19,'Return Data'!$B$7:$R$2292,13,0)</f>
        <v>-4.5989000000000004</v>
      </c>
      <c r="K19" s="61">
        <f t="shared" si="3"/>
        <v>23</v>
      </c>
      <c r="L19" s="60">
        <f>VLOOKUP($A19,'Return Data'!$B$7:$R$2292,17,0)</f>
        <v>13.670400000000001</v>
      </c>
      <c r="M19" s="61">
        <f t="shared" si="4"/>
        <v>19</v>
      </c>
      <c r="N19" s="60">
        <f>VLOOKUP($A19,'Return Data'!$B$7:$R$2292,14,0)</f>
        <v>12.1968</v>
      </c>
      <c r="O19" s="61">
        <f t="shared" si="5"/>
        <v>25</v>
      </c>
      <c r="P19" s="60">
        <f>VLOOKUP($A19,'Return Data'!$B$7:$R$2292,15,0)</f>
        <v>7.7038000000000002</v>
      </c>
      <c r="Q19" s="61">
        <f t="shared" si="7"/>
        <v>21</v>
      </c>
      <c r="R19" s="60">
        <f>VLOOKUP($A19,'Return Data'!$B$7:$R$2292,16,0)</f>
        <v>13.7089</v>
      </c>
      <c r="S19" s="62">
        <f t="shared" si="6"/>
        <v>22</v>
      </c>
    </row>
    <row r="20" spans="1:19" x14ac:dyDescent="0.3">
      <c r="A20" s="58" t="s">
        <v>1159</v>
      </c>
      <c r="B20" s="59">
        <f>VLOOKUP($A20,'Return Data'!$B$7:$R$2292,3,0)</f>
        <v>44944</v>
      </c>
      <c r="C20" s="60">
        <f>VLOOKUP($A20,'Return Data'!$B$7:$R$2292,4,0)</f>
        <v>91.56</v>
      </c>
      <c r="D20" s="60">
        <f>VLOOKUP($A20,'Return Data'!$B$7:$R$2292,10,0)</f>
        <v>1.8238000000000001</v>
      </c>
      <c r="E20" s="61">
        <f t="shared" si="0"/>
        <v>11</v>
      </c>
      <c r="F20" s="60">
        <f>VLOOKUP($A20,'Return Data'!$B$7:$R$2292,11,0)</f>
        <v>10.7536</v>
      </c>
      <c r="G20" s="61">
        <f t="shared" si="1"/>
        <v>10</v>
      </c>
      <c r="H20" s="60">
        <f>VLOOKUP($A20,'Return Data'!$B$7:$R$2292,12,0)</f>
        <v>5.4596</v>
      </c>
      <c r="I20" s="61">
        <f t="shared" si="2"/>
        <v>12</v>
      </c>
      <c r="J20" s="60">
        <f>VLOOKUP($A20,'Return Data'!$B$7:$R$2292,13,0)</f>
        <v>-3.1111</v>
      </c>
      <c r="K20" s="61">
        <f t="shared" si="3"/>
        <v>18</v>
      </c>
      <c r="L20" s="60">
        <f>VLOOKUP($A20,'Return Data'!$B$7:$R$2292,17,0)</f>
        <v>18.0961</v>
      </c>
      <c r="M20" s="61">
        <f t="shared" si="4"/>
        <v>9</v>
      </c>
      <c r="N20" s="60">
        <f>VLOOKUP($A20,'Return Data'!$B$7:$R$2292,14,0)</f>
        <v>17.828199999999999</v>
      </c>
      <c r="O20" s="61">
        <f t="shared" si="5"/>
        <v>9</v>
      </c>
      <c r="P20" s="60">
        <f>VLOOKUP($A20,'Return Data'!$B$7:$R$2292,15,0)</f>
        <v>9.9562000000000008</v>
      </c>
      <c r="Q20" s="61">
        <f t="shared" si="7"/>
        <v>19</v>
      </c>
      <c r="R20" s="60">
        <f>VLOOKUP($A20,'Return Data'!$B$7:$R$2292,16,0)</f>
        <v>17.695599999999999</v>
      </c>
      <c r="S20" s="62">
        <f t="shared" si="6"/>
        <v>3</v>
      </c>
    </row>
    <row r="21" spans="1:19" x14ac:dyDescent="0.3">
      <c r="A21" s="58" t="s">
        <v>1160</v>
      </c>
      <c r="B21" s="59">
        <f>VLOOKUP($A21,'Return Data'!$B$7:$R$2292,3,0)</f>
        <v>44944</v>
      </c>
      <c r="C21" s="60">
        <f>VLOOKUP($A21,'Return Data'!$B$7:$R$2292,4,0)</f>
        <v>15.165800000000001</v>
      </c>
      <c r="D21" s="60">
        <f>VLOOKUP($A21,'Return Data'!$B$7:$R$2292,10,0)</f>
        <v>1.2228000000000001</v>
      </c>
      <c r="E21" s="61">
        <f t="shared" si="0"/>
        <v>17</v>
      </c>
      <c r="F21" s="60">
        <f>VLOOKUP($A21,'Return Data'!$B$7:$R$2292,11,0)</f>
        <v>12.512600000000001</v>
      </c>
      <c r="G21" s="61">
        <f t="shared" si="1"/>
        <v>6</v>
      </c>
      <c r="H21" s="60">
        <f>VLOOKUP($A21,'Return Data'!$B$7:$R$2292,12,0)</f>
        <v>9.3132999999999999</v>
      </c>
      <c r="I21" s="61">
        <f t="shared" si="2"/>
        <v>4</v>
      </c>
      <c r="J21" s="60">
        <f>VLOOKUP($A21,'Return Data'!$B$7:$R$2292,13,0)</f>
        <v>1.8447</v>
      </c>
      <c r="K21" s="61">
        <f t="shared" si="3"/>
        <v>6</v>
      </c>
      <c r="L21" s="60">
        <f>VLOOKUP($A21,'Return Data'!$B$7:$R$2292,17,0)</f>
        <v>10.251899999999999</v>
      </c>
      <c r="M21" s="61">
        <f t="shared" si="4"/>
        <v>26</v>
      </c>
      <c r="N21" s="60"/>
      <c r="O21" s="61"/>
      <c r="P21" s="60"/>
      <c r="Q21" s="61"/>
      <c r="R21" s="60">
        <f>VLOOKUP($A21,'Return Data'!$B$7:$R$2292,16,0)</f>
        <v>11.974399999999999</v>
      </c>
      <c r="S21" s="62">
        <f t="shared" si="6"/>
        <v>27</v>
      </c>
    </row>
    <row r="22" spans="1:19" x14ac:dyDescent="0.3">
      <c r="A22" s="58" t="s">
        <v>1624</v>
      </c>
      <c r="B22" s="59">
        <f>VLOOKUP($A22,'Return Data'!$B$7:$R$2292,3,0)</f>
        <v>44944</v>
      </c>
      <c r="C22" s="60">
        <f>VLOOKUP($A22,'Return Data'!$B$7:$R$2292,4,0)</f>
        <v>61.315800000000003</v>
      </c>
      <c r="D22" s="60">
        <f>VLOOKUP($A22,'Return Data'!$B$7:$R$2292,10,0)</f>
        <v>4.3564999999999996</v>
      </c>
      <c r="E22" s="61">
        <f t="shared" si="0"/>
        <v>3</v>
      </c>
      <c r="F22" s="60">
        <f>VLOOKUP($A22,'Return Data'!$B$7:$R$2292,11,0)</f>
        <v>13.1701</v>
      </c>
      <c r="G22" s="61">
        <f t="shared" si="1"/>
        <v>4</v>
      </c>
      <c r="H22" s="60">
        <f>VLOOKUP($A22,'Return Data'!$B$7:$R$2292,12,0)</f>
        <v>10.489699999999999</v>
      </c>
      <c r="I22" s="61">
        <f t="shared" si="2"/>
        <v>3</v>
      </c>
      <c r="J22" s="60">
        <f>VLOOKUP($A22,'Return Data'!$B$7:$R$2292,13,0)</f>
        <v>3.3140999999999998</v>
      </c>
      <c r="K22" s="61">
        <f t="shared" si="3"/>
        <v>4</v>
      </c>
      <c r="L22" s="60">
        <f>VLOOKUP($A22,'Return Data'!$B$7:$R$2292,17,0)</f>
        <v>19.280200000000001</v>
      </c>
      <c r="M22" s="61">
        <f t="shared" si="4"/>
        <v>6</v>
      </c>
      <c r="N22" s="60">
        <f>VLOOKUP($A22,'Return Data'!$B$7:$R$2292,14,0)</f>
        <v>16.956399999999999</v>
      </c>
      <c r="O22" s="61">
        <f t="shared" ref="O22:O34" si="8">RANK(N22,N$8:N$39,0)</f>
        <v>12</v>
      </c>
      <c r="P22" s="60">
        <f>VLOOKUP($A22,'Return Data'!$B$7:$R$2292,15,0)</f>
        <v>12.8775</v>
      </c>
      <c r="Q22" s="61">
        <f>RANK(P22,P$8:P$39,0)</f>
        <v>5</v>
      </c>
      <c r="R22" s="60">
        <f>VLOOKUP($A22,'Return Data'!$B$7:$R$2292,16,0)</f>
        <v>16.049299999999999</v>
      </c>
      <c r="S22" s="62">
        <f t="shared" si="6"/>
        <v>8</v>
      </c>
    </row>
    <row r="23" spans="1:19" x14ac:dyDescent="0.3">
      <c r="A23" s="58" t="s">
        <v>1632</v>
      </c>
      <c r="B23" s="59">
        <f>VLOOKUP($A23,'Return Data'!$B$7:$R$2292,3,0)</f>
        <v>44944</v>
      </c>
      <c r="C23" s="60">
        <f>VLOOKUP($A23,'Return Data'!$B$7:$R$2292,4,0)</f>
        <v>60.896999999999998</v>
      </c>
      <c r="D23" s="60">
        <f>VLOOKUP($A23,'Return Data'!$B$7:$R$2292,10,0)</f>
        <v>3.9588000000000001</v>
      </c>
      <c r="E23" s="61">
        <f t="shared" si="0"/>
        <v>4</v>
      </c>
      <c r="F23" s="60">
        <f>VLOOKUP($A23,'Return Data'!$B$7:$R$2292,11,0)</f>
        <v>12.9773</v>
      </c>
      <c r="G23" s="61">
        <f t="shared" si="1"/>
        <v>5</v>
      </c>
      <c r="H23" s="60">
        <f>VLOOKUP($A23,'Return Data'!$B$7:$R$2292,12,0)</f>
        <v>6.835</v>
      </c>
      <c r="I23" s="61">
        <f t="shared" si="2"/>
        <v>5</v>
      </c>
      <c r="J23" s="60">
        <f>VLOOKUP($A23,'Return Data'!$B$7:$R$2292,13,0)</f>
        <v>1.6831</v>
      </c>
      <c r="K23" s="61">
        <f t="shared" si="3"/>
        <v>7</v>
      </c>
      <c r="L23" s="60">
        <f>VLOOKUP($A23,'Return Data'!$B$7:$R$2292,17,0)</f>
        <v>14.507300000000001</v>
      </c>
      <c r="M23" s="61">
        <f t="shared" si="4"/>
        <v>17</v>
      </c>
      <c r="N23" s="60">
        <f>VLOOKUP($A23,'Return Data'!$B$7:$R$2292,14,0)</f>
        <v>14.0085</v>
      </c>
      <c r="O23" s="61">
        <f t="shared" si="8"/>
        <v>22</v>
      </c>
      <c r="P23" s="60">
        <f>VLOOKUP($A23,'Return Data'!$B$7:$R$2292,15,0)</f>
        <v>11.3222</v>
      </c>
      <c r="Q23" s="61">
        <f>RANK(P23,P$8:P$39,0)</f>
        <v>15</v>
      </c>
      <c r="R23" s="60">
        <f>VLOOKUP($A23,'Return Data'!$B$7:$R$2292,16,0)</f>
        <v>16.270600000000002</v>
      </c>
      <c r="S23" s="62">
        <f t="shared" si="6"/>
        <v>5</v>
      </c>
    </row>
    <row r="24" spans="1:19" x14ac:dyDescent="0.3">
      <c r="A24" s="58" t="s">
        <v>1645</v>
      </c>
      <c r="B24" s="59">
        <f>VLOOKUP($A24,'Return Data'!$B$7:$R$2292,3,0)</f>
        <v>0</v>
      </c>
      <c r="C24" s="60">
        <f>VLOOKUP($A24,'Return Data'!$B$7:$R$2292,4,0)</f>
        <v>0</v>
      </c>
      <c r="D24" s="60">
        <f>VLOOKUP($A24,'Return Data'!$B$7:$R$2292,10,0)</f>
        <v>0</v>
      </c>
      <c r="E24" s="61">
        <f t="shared" si="0"/>
        <v>24</v>
      </c>
      <c r="F24" s="60">
        <f>VLOOKUP($A24,'Return Data'!$B$7:$R$2292,11,0)</f>
        <v>0</v>
      </c>
      <c r="G24" s="61">
        <f t="shared" si="1"/>
        <v>31</v>
      </c>
      <c r="H24" s="60">
        <f>VLOOKUP($A24,'Return Data'!$B$7:$R$2292,12,0)</f>
        <v>0</v>
      </c>
      <c r="I24" s="61">
        <f t="shared" si="2"/>
        <v>27</v>
      </c>
      <c r="J24" s="60">
        <f>VLOOKUP($A24,'Return Data'!$B$7:$R$2292,13,0)</f>
        <v>0</v>
      </c>
      <c r="K24" s="61">
        <f t="shared" si="3"/>
        <v>11</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44944</v>
      </c>
      <c r="C25" s="60">
        <f>VLOOKUP($A25,'Return Data'!$B$7:$R$2292,4,0)</f>
        <v>70.040099999999995</v>
      </c>
      <c r="D25" s="60">
        <f>VLOOKUP($A25,'Return Data'!$B$7:$R$2292,10,0)</f>
        <v>-2.3536999999999999</v>
      </c>
      <c r="E25" s="61">
        <f t="shared" si="0"/>
        <v>29</v>
      </c>
      <c r="F25" s="60">
        <f>VLOOKUP($A25,'Return Data'!$B$7:$R$2292,11,0)</f>
        <v>5.7005999999999997</v>
      </c>
      <c r="G25" s="61">
        <f t="shared" si="1"/>
        <v>28</v>
      </c>
      <c r="H25" s="60">
        <f>VLOOKUP($A25,'Return Data'!$B$7:$R$2292,12,0)</f>
        <v>1.9271</v>
      </c>
      <c r="I25" s="61">
        <f t="shared" si="2"/>
        <v>19</v>
      </c>
      <c r="J25" s="60">
        <f>VLOOKUP($A25,'Return Data'!$B$7:$R$2292,13,0)</f>
        <v>-5.8285999999999998</v>
      </c>
      <c r="K25" s="61">
        <f t="shared" si="3"/>
        <v>26</v>
      </c>
      <c r="L25" s="60">
        <f>VLOOKUP($A25,'Return Data'!$B$7:$R$2292,17,0)</f>
        <v>8.2100000000000009</v>
      </c>
      <c r="M25" s="61">
        <f t="shared" si="4"/>
        <v>28</v>
      </c>
      <c r="N25" s="60">
        <f>VLOOKUP($A25,'Return Data'!$B$7:$R$2292,14,0)</f>
        <v>8.6008999999999993</v>
      </c>
      <c r="O25" s="61">
        <f t="shared" si="8"/>
        <v>28</v>
      </c>
      <c r="P25" s="60">
        <f>VLOOKUP($A25,'Return Data'!$B$7:$R$2292,15,0)</f>
        <v>6.8093000000000004</v>
      </c>
      <c r="Q25" s="61">
        <f>RANK(P25,P$8:P$39,0)</f>
        <v>22</v>
      </c>
      <c r="R25" s="60">
        <f>VLOOKUP($A25,'Return Data'!$B$7:$R$2292,16,0)</f>
        <v>9.7568999999999999</v>
      </c>
      <c r="S25" s="62">
        <f t="shared" si="6"/>
        <v>29</v>
      </c>
    </row>
    <row r="26" spans="1:19" x14ac:dyDescent="0.3">
      <c r="A26" s="58" t="s">
        <v>1162</v>
      </c>
      <c r="B26" s="59">
        <f>VLOOKUP($A26,'Return Data'!$B$7:$R$2292,3,0)</f>
        <v>44944</v>
      </c>
      <c r="C26" s="60">
        <f>VLOOKUP($A26,'Return Data'!$B$7:$R$2292,4,0)</f>
        <v>23.368300000000001</v>
      </c>
      <c r="D26" s="60">
        <f>VLOOKUP($A26,'Return Data'!$B$7:$R$2292,10,0)</f>
        <v>0.42370000000000002</v>
      </c>
      <c r="E26" s="61">
        <f t="shared" si="0"/>
        <v>21</v>
      </c>
      <c r="F26" s="60">
        <f>VLOOKUP($A26,'Return Data'!$B$7:$R$2292,11,0)</f>
        <v>10.8932</v>
      </c>
      <c r="G26" s="61">
        <f t="shared" si="1"/>
        <v>9</v>
      </c>
      <c r="H26" s="60">
        <f>VLOOKUP($A26,'Return Data'!$B$7:$R$2292,12,0)</f>
        <v>-1.7500000000000002E-2</v>
      </c>
      <c r="I26" s="61">
        <f t="shared" si="2"/>
        <v>29</v>
      </c>
      <c r="J26" s="60">
        <f>VLOOKUP($A26,'Return Data'!$B$7:$R$2292,13,0)</f>
        <v>-1.3613</v>
      </c>
      <c r="K26" s="61">
        <f t="shared" si="3"/>
        <v>15</v>
      </c>
      <c r="L26" s="60">
        <f>VLOOKUP($A26,'Return Data'!$B$7:$R$2292,17,0)</f>
        <v>24.887</v>
      </c>
      <c r="M26" s="61">
        <f t="shared" si="4"/>
        <v>4</v>
      </c>
      <c r="N26" s="60">
        <f>VLOOKUP($A26,'Return Data'!$B$7:$R$2292,14,0)</f>
        <v>22.348600000000001</v>
      </c>
      <c r="O26" s="61">
        <f t="shared" si="8"/>
        <v>3</v>
      </c>
      <c r="P26" s="60"/>
      <c r="Q26" s="61"/>
      <c r="R26" s="60">
        <f>VLOOKUP($A26,'Return Data'!$B$7:$R$2292,16,0)</f>
        <v>16.0778</v>
      </c>
      <c r="S26" s="62">
        <f t="shared" si="6"/>
        <v>7</v>
      </c>
    </row>
    <row r="27" spans="1:19" x14ac:dyDescent="0.3">
      <c r="A27" s="58" t="s">
        <v>1641</v>
      </c>
      <c r="B27" s="59">
        <f>VLOOKUP($A27,'Return Data'!$B$7:$R$2292,3,0)</f>
        <v>44944</v>
      </c>
      <c r="C27" s="60">
        <f>VLOOKUP($A27,'Return Data'!$B$7:$R$2292,4,0)</f>
        <v>35.688899999999997</v>
      </c>
      <c r="D27" s="60">
        <f>VLOOKUP($A27,'Return Data'!$B$7:$R$2292,10,0)</f>
        <v>-3.7172999999999998</v>
      </c>
      <c r="E27" s="61">
        <f t="shared" si="0"/>
        <v>31</v>
      </c>
      <c r="F27" s="60">
        <f>VLOOKUP($A27,'Return Data'!$B$7:$R$2292,11,0)</f>
        <v>7.4443000000000001</v>
      </c>
      <c r="G27" s="61">
        <f t="shared" si="1"/>
        <v>25</v>
      </c>
      <c r="H27" s="60">
        <f>VLOOKUP($A27,'Return Data'!$B$7:$R$2292,12,0)</f>
        <v>2.0432000000000001</v>
      </c>
      <c r="I27" s="61">
        <f t="shared" si="2"/>
        <v>18</v>
      </c>
      <c r="J27" s="60">
        <f>VLOOKUP($A27,'Return Data'!$B$7:$R$2292,13,0)</f>
        <v>-6.4870999999999999</v>
      </c>
      <c r="K27" s="61">
        <f t="shared" si="3"/>
        <v>28</v>
      </c>
      <c r="L27" s="60">
        <f>VLOOKUP($A27,'Return Data'!$B$7:$R$2292,17,0)</f>
        <v>4.4375</v>
      </c>
      <c r="M27" s="61">
        <f t="shared" si="4"/>
        <v>30</v>
      </c>
      <c r="N27" s="60">
        <f>VLOOKUP($A27,'Return Data'!$B$7:$R$2292,14,0)</f>
        <v>7.2777000000000003</v>
      </c>
      <c r="O27" s="61">
        <f t="shared" si="8"/>
        <v>29</v>
      </c>
      <c r="P27" s="60">
        <f>VLOOKUP($A27,'Return Data'!$B$7:$R$2292,15,0)</f>
        <v>4.5648999999999997</v>
      </c>
      <c r="Q27" s="61">
        <f>RANK(P27,P$8:P$39,0)</f>
        <v>24</v>
      </c>
      <c r="R27" s="60">
        <f>VLOOKUP($A27,'Return Data'!$B$7:$R$2292,16,0)</f>
        <v>15.6859</v>
      </c>
      <c r="S27" s="62">
        <f t="shared" si="6"/>
        <v>11</v>
      </c>
    </row>
    <row r="28" spans="1:19" x14ac:dyDescent="0.3">
      <c r="A28" s="58" t="s">
        <v>1817</v>
      </c>
      <c r="B28" s="59">
        <f>VLOOKUP($A28,'Return Data'!$B$7:$R$2292,3,0)</f>
        <v>44944</v>
      </c>
      <c r="C28" s="60">
        <f>VLOOKUP($A28,'Return Data'!$B$7:$R$2292,4,0)</f>
        <v>17.918900000000001</v>
      </c>
      <c r="D28" s="60">
        <f>VLOOKUP($A28,'Return Data'!$B$7:$R$2292,10,0)</f>
        <v>2.2452999999999999</v>
      </c>
      <c r="E28" s="61">
        <f t="shared" si="0"/>
        <v>8</v>
      </c>
      <c r="F28" s="60">
        <f>VLOOKUP($A28,'Return Data'!$B$7:$R$2292,11,0)</f>
        <v>11.8324</v>
      </c>
      <c r="G28" s="61">
        <f t="shared" si="1"/>
        <v>8</v>
      </c>
      <c r="H28" s="60">
        <f>VLOOKUP($A28,'Return Data'!$B$7:$R$2292,12,0)</f>
        <v>6.2112999999999996</v>
      </c>
      <c r="I28" s="61">
        <f t="shared" si="2"/>
        <v>7</v>
      </c>
      <c r="J28" s="60">
        <f>VLOOKUP($A28,'Return Data'!$B$7:$R$2292,13,0)</f>
        <v>0.5454</v>
      </c>
      <c r="K28" s="61">
        <f t="shared" si="3"/>
        <v>9</v>
      </c>
      <c r="L28" s="60">
        <f>VLOOKUP($A28,'Return Data'!$B$7:$R$2292,17,0)</f>
        <v>17.010300000000001</v>
      </c>
      <c r="M28" s="61">
        <f t="shared" si="4"/>
        <v>13</v>
      </c>
      <c r="N28" s="60">
        <f>VLOOKUP($A28,'Return Data'!$B$7:$R$2292,14,0)</f>
        <v>14.955299999999999</v>
      </c>
      <c r="O28" s="61">
        <f t="shared" si="8"/>
        <v>16</v>
      </c>
      <c r="P28" s="60"/>
      <c r="Q28" s="61"/>
      <c r="R28" s="60">
        <f>VLOOKUP($A28,'Return Data'!$B$7:$R$2292,16,0)</f>
        <v>13.736499999999999</v>
      </c>
      <c r="S28" s="62">
        <f t="shared" si="6"/>
        <v>21</v>
      </c>
    </row>
    <row r="29" spans="1:19" x14ac:dyDescent="0.3">
      <c r="A29" s="58" t="s">
        <v>1165</v>
      </c>
      <c r="B29" s="59">
        <f>VLOOKUP($A29,'Return Data'!$B$7:$R$2292,3,0)</f>
        <v>44944</v>
      </c>
      <c r="C29" s="60">
        <f>VLOOKUP($A29,'Return Data'!$B$7:$R$2292,4,0)</f>
        <v>179.44309999999999</v>
      </c>
      <c r="D29" s="60">
        <f>VLOOKUP($A29,'Return Data'!$B$7:$R$2292,10,0)</f>
        <v>1.3183</v>
      </c>
      <c r="E29" s="61">
        <f t="shared" si="0"/>
        <v>16</v>
      </c>
      <c r="F29" s="60">
        <f>VLOOKUP($A29,'Return Data'!$B$7:$R$2292,11,0)</f>
        <v>14.1959</v>
      </c>
      <c r="G29" s="61">
        <f t="shared" si="1"/>
        <v>3</v>
      </c>
      <c r="H29" s="60">
        <f>VLOOKUP($A29,'Return Data'!$B$7:$R$2292,12,0)</f>
        <v>10.539</v>
      </c>
      <c r="I29" s="61">
        <f t="shared" si="2"/>
        <v>2</v>
      </c>
      <c r="J29" s="60">
        <f>VLOOKUP($A29,'Return Data'!$B$7:$R$2292,13,0)</f>
        <v>10.5745</v>
      </c>
      <c r="K29" s="61">
        <f t="shared" si="3"/>
        <v>2</v>
      </c>
      <c r="L29" s="60">
        <f>VLOOKUP($A29,'Return Data'!$B$7:$R$2292,17,0)</f>
        <v>29.389299999999999</v>
      </c>
      <c r="M29" s="61">
        <f t="shared" si="4"/>
        <v>2</v>
      </c>
      <c r="N29" s="60">
        <f>VLOOKUP($A29,'Return Data'!$B$7:$R$2292,14,0)</f>
        <v>19.264700000000001</v>
      </c>
      <c r="O29" s="61">
        <f t="shared" si="8"/>
        <v>8</v>
      </c>
      <c r="P29" s="60">
        <f>VLOOKUP($A29,'Return Data'!$B$7:$R$2292,15,0)</f>
        <v>11.6174</v>
      </c>
      <c r="Q29" s="61">
        <f>RANK(P29,P$8:P$39,0)</f>
        <v>10</v>
      </c>
      <c r="R29" s="60">
        <f>VLOOKUP($A29,'Return Data'!$B$7:$R$2292,16,0)</f>
        <v>14.8323</v>
      </c>
      <c r="S29" s="62">
        <f t="shared" si="6"/>
        <v>14</v>
      </c>
    </row>
    <row r="30" spans="1:19" x14ac:dyDescent="0.3">
      <c r="A30" s="58" t="s">
        <v>1606</v>
      </c>
      <c r="B30" s="59">
        <f>VLOOKUP($A30,'Return Data'!$B$7:$R$2292,3,0)</f>
        <v>44944</v>
      </c>
      <c r="C30" s="60">
        <f>VLOOKUP($A30,'Return Data'!$B$7:$R$2292,4,0)</f>
        <v>51.75</v>
      </c>
      <c r="D30" s="60">
        <f>VLOOKUP($A30,'Return Data'!$B$7:$R$2292,10,0)</f>
        <v>0.83430000000000004</v>
      </c>
      <c r="E30" s="61">
        <f t="shared" si="0"/>
        <v>19</v>
      </c>
      <c r="F30" s="60">
        <f>VLOOKUP($A30,'Return Data'!$B$7:$R$2292,11,0)</f>
        <v>7.3478000000000003</v>
      </c>
      <c r="G30" s="61">
        <f t="shared" si="1"/>
        <v>26</v>
      </c>
      <c r="H30" s="60">
        <f>VLOOKUP($A30,'Return Data'!$B$7:$R$2292,12,0)</f>
        <v>0.16059999999999999</v>
      </c>
      <c r="I30" s="61">
        <f t="shared" si="2"/>
        <v>26</v>
      </c>
      <c r="J30" s="60">
        <f>VLOOKUP($A30,'Return Data'!$B$7:$R$2292,13,0)</f>
        <v>-4.8777999999999997</v>
      </c>
      <c r="K30" s="61">
        <f t="shared" si="3"/>
        <v>24</v>
      </c>
      <c r="L30" s="60">
        <f>VLOOKUP($A30,'Return Data'!$B$7:$R$2292,17,0)</f>
        <v>17.7758</v>
      </c>
      <c r="M30" s="61">
        <f t="shared" si="4"/>
        <v>10</v>
      </c>
      <c r="N30" s="60">
        <f>VLOOKUP($A30,'Return Data'!$B$7:$R$2292,14,0)</f>
        <v>21.913900000000002</v>
      </c>
      <c r="O30" s="61">
        <f t="shared" si="8"/>
        <v>4</v>
      </c>
      <c r="P30" s="60">
        <f>VLOOKUP($A30,'Return Data'!$B$7:$R$2292,15,0)</f>
        <v>16.0764</v>
      </c>
      <c r="Q30" s="61">
        <f>RANK(P30,P$8:P$39,0)</f>
        <v>2</v>
      </c>
      <c r="R30" s="60">
        <f>VLOOKUP($A30,'Return Data'!$B$7:$R$2292,16,0)</f>
        <v>18.573899999999998</v>
      </c>
      <c r="S30" s="62">
        <f t="shared" si="6"/>
        <v>2</v>
      </c>
    </row>
    <row r="31" spans="1:19" x14ac:dyDescent="0.3">
      <c r="A31" s="58" t="s">
        <v>1633</v>
      </c>
      <c r="B31" s="59">
        <f>VLOOKUP($A31,'Return Data'!$B$7:$R$2292,3,0)</f>
        <v>44944</v>
      </c>
      <c r="C31" s="60">
        <f>VLOOKUP($A31,'Return Data'!$B$7:$R$2292,4,0)</f>
        <v>28.49</v>
      </c>
      <c r="D31" s="60">
        <f>VLOOKUP($A31,'Return Data'!$B$7:$R$2292,10,0)</f>
        <v>1.1718999999999999</v>
      </c>
      <c r="E31" s="61">
        <f t="shared" si="0"/>
        <v>18</v>
      </c>
      <c r="F31" s="60">
        <f>VLOOKUP($A31,'Return Data'!$B$7:$R$2292,11,0)</f>
        <v>8.4093999999999998</v>
      </c>
      <c r="G31" s="61">
        <f t="shared" si="1"/>
        <v>21</v>
      </c>
      <c r="H31" s="60">
        <f>VLOOKUP($A31,'Return Data'!$B$7:$R$2292,12,0)</f>
        <v>-0.3498</v>
      </c>
      <c r="I31" s="61">
        <f t="shared" si="2"/>
        <v>30</v>
      </c>
      <c r="J31" s="60">
        <f>VLOOKUP($A31,'Return Data'!$B$7:$R$2292,13,0)</f>
        <v>-7.7098000000000004</v>
      </c>
      <c r="K31" s="61">
        <f t="shared" si="3"/>
        <v>30</v>
      </c>
      <c r="L31" s="60">
        <f>VLOOKUP($A31,'Return Data'!$B$7:$R$2292,17,0)</f>
        <v>16.254799999999999</v>
      </c>
      <c r="M31" s="61">
        <f t="shared" si="4"/>
        <v>15</v>
      </c>
      <c r="N31" s="60">
        <f>VLOOKUP($A31,'Return Data'!$B$7:$R$2292,14,0)</f>
        <v>22.3977</v>
      </c>
      <c r="O31" s="61">
        <f t="shared" si="8"/>
        <v>2</v>
      </c>
      <c r="P31" s="60">
        <f>VLOOKUP($A31,'Return Data'!$B$7:$R$2292,15,0)</f>
        <v>14.9824</v>
      </c>
      <c r="Q31" s="61">
        <f>RANK(P31,P$8:P$39,0)</f>
        <v>3</v>
      </c>
      <c r="R31" s="60">
        <f>VLOOKUP($A31,'Return Data'!$B$7:$R$2292,16,0)</f>
        <v>14.2052</v>
      </c>
      <c r="S31" s="62">
        <f t="shared" si="6"/>
        <v>17</v>
      </c>
    </row>
    <row r="32" spans="1:19" x14ac:dyDescent="0.3">
      <c r="A32" s="58" t="s">
        <v>1167</v>
      </c>
      <c r="B32" s="59">
        <f>VLOOKUP($A32,'Return Data'!$B$7:$R$2292,3,0)</f>
        <v>44944</v>
      </c>
      <c r="C32" s="60">
        <f>VLOOKUP($A32,'Return Data'!$B$7:$R$2292,4,0)</f>
        <v>486.5403</v>
      </c>
      <c r="D32" s="60">
        <f>VLOOKUP($A32,'Return Data'!$B$7:$R$2292,10,0)</f>
        <v>4.4702999999999999</v>
      </c>
      <c r="E32" s="61">
        <f t="shared" si="0"/>
        <v>2</v>
      </c>
      <c r="F32" s="60">
        <f>VLOOKUP($A32,'Return Data'!$B$7:$R$2292,11,0)</f>
        <v>17.4072</v>
      </c>
      <c r="G32" s="61">
        <f t="shared" si="1"/>
        <v>1</v>
      </c>
      <c r="H32" s="60">
        <f>VLOOKUP($A32,'Return Data'!$B$7:$R$2292,12,0)</f>
        <v>5.8765999999999998</v>
      </c>
      <c r="I32" s="61">
        <f t="shared" si="2"/>
        <v>10</v>
      </c>
      <c r="J32" s="60">
        <f>VLOOKUP($A32,'Return Data'!$B$7:$R$2292,13,0)</f>
        <v>8.4911999999999992</v>
      </c>
      <c r="K32" s="61">
        <f t="shared" si="3"/>
        <v>3</v>
      </c>
      <c r="L32" s="60">
        <f>VLOOKUP($A32,'Return Data'!$B$7:$R$2292,17,0)</f>
        <v>30.671900000000001</v>
      </c>
      <c r="M32" s="61">
        <f t="shared" si="4"/>
        <v>1</v>
      </c>
      <c r="N32" s="60">
        <f>VLOOKUP($A32,'Return Data'!$B$7:$R$2292,14,0)</f>
        <v>36.105800000000002</v>
      </c>
      <c r="O32" s="61">
        <f t="shared" si="8"/>
        <v>1</v>
      </c>
      <c r="P32" s="60">
        <f>VLOOKUP($A32,'Return Data'!$B$7:$R$2292,15,0)</f>
        <v>21.611999999999998</v>
      </c>
      <c r="Q32" s="61">
        <f>RANK(P32,P$8:P$39,0)</f>
        <v>1</v>
      </c>
      <c r="R32" s="60">
        <f>VLOOKUP($A32,'Return Data'!$B$7:$R$2292,16,0)</f>
        <v>20.6586</v>
      </c>
      <c r="S32" s="62">
        <f t="shared" si="6"/>
        <v>1</v>
      </c>
    </row>
    <row r="33" spans="1:19" x14ac:dyDescent="0.3">
      <c r="A33" s="58" t="s">
        <v>1635</v>
      </c>
      <c r="B33" s="59">
        <f>VLOOKUP($A33,'Return Data'!$B$7:$R$2292,3,0)</f>
        <v>44944</v>
      </c>
      <c r="C33" s="60">
        <f>VLOOKUP($A33,'Return Data'!$B$7:$R$2292,4,0)</f>
        <v>83.063800000000001</v>
      </c>
      <c r="D33" s="60">
        <f>VLOOKUP($A33,'Return Data'!$B$7:$R$2292,10,0)</f>
        <v>0.25890000000000002</v>
      </c>
      <c r="E33" s="61">
        <f t="shared" si="0"/>
        <v>23</v>
      </c>
      <c r="F33" s="60">
        <f>VLOOKUP($A33,'Return Data'!$B$7:$R$2292,11,0)</f>
        <v>7.9020000000000001</v>
      </c>
      <c r="G33" s="61">
        <f t="shared" si="1"/>
        <v>24</v>
      </c>
      <c r="H33" s="60">
        <f>VLOOKUP($A33,'Return Data'!$B$7:$R$2292,12,0)</f>
        <v>0.33879999999999999</v>
      </c>
      <c r="I33" s="61">
        <f t="shared" si="2"/>
        <v>25</v>
      </c>
      <c r="J33" s="60">
        <f>VLOOKUP($A33,'Return Data'!$B$7:$R$2292,13,0)</f>
        <v>-2.4113000000000002</v>
      </c>
      <c r="K33" s="61">
        <f t="shared" si="3"/>
        <v>16</v>
      </c>
      <c r="L33" s="60">
        <f>VLOOKUP($A33,'Return Data'!$B$7:$R$2292,17,0)</f>
        <v>13.7669</v>
      </c>
      <c r="M33" s="61">
        <f t="shared" si="4"/>
        <v>18</v>
      </c>
      <c r="N33" s="60">
        <f>VLOOKUP($A33,'Return Data'!$B$7:$R$2292,14,0)</f>
        <v>14.257899999999999</v>
      </c>
      <c r="O33" s="61">
        <f t="shared" si="8"/>
        <v>18</v>
      </c>
      <c r="P33" s="60">
        <f>VLOOKUP($A33,'Return Data'!$B$7:$R$2292,15,0)</f>
        <v>10.2173</v>
      </c>
      <c r="Q33" s="61">
        <f>RANK(P33,P$8:P$39,0)</f>
        <v>17</v>
      </c>
      <c r="R33" s="60">
        <f>VLOOKUP($A33,'Return Data'!$B$7:$R$2292,16,0)</f>
        <v>15.8086</v>
      </c>
      <c r="S33" s="62">
        <f t="shared" si="6"/>
        <v>9</v>
      </c>
    </row>
    <row r="34" spans="1:19" x14ac:dyDescent="0.3">
      <c r="A34" s="58" t="s">
        <v>1637</v>
      </c>
      <c r="B34" s="59">
        <f>VLOOKUP($A34,'Return Data'!$B$7:$R$2292,3,0)</f>
        <v>44944</v>
      </c>
      <c r="C34" s="60">
        <f>VLOOKUP($A34,'Return Data'!$B$7:$R$2292,4,0)</f>
        <v>16.152799999999999</v>
      </c>
      <c r="D34" s="60">
        <f>VLOOKUP($A34,'Return Data'!$B$7:$R$2292,10,0)</f>
        <v>0.33729999999999999</v>
      </c>
      <c r="E34" s="61">
        <f t="shared" si="0"/>
        <v>22</v>
      </c>
      <c r="F34" s="60">
        <f>VLOOKUP($A34,'Return Data'!$B$7:$R$2292,11,0)</f>
        <v>9.4963999999999995</v>
      </c>
      <c r="G34" s="61">
        <f t="shared" si="1"/>
        <v>17</v>
      </c>
      <c r="H34" s="60">
        <f>VLOOKUP($A34,'Return Data'!$B$7:$R$2292,12,0)</f>
        <v>5.9263000000000003</v>
      </c>
      <c r="I34" s="61">
        <f t="shared" si="2"/>
        <v>9</v>
      </c>
      <c r="J34" s="60">
        <f>VLOOKUP($A34,'Return Data'!$B$7:$R$2292,13,0)</f>
        <v>-0.70809999999999995</v>
      </c>
      <c r="K34" s="61">
        <f t="shared" si="3"/>
        <v>14</v>
      </c>
      <c r="L34" s="60">
        <f>VLOOKUP($A34,'Return Data'!$B$7:$R$2292,17,0)</f>
        <v>11.916700000000001</v>
      </c>
      <c r="M34" s="61">
        <f t="shared" si="4"/>
        <v>24</v>
      </c>
      <c r="N34" s="60">
        <f>VLOOKUP($A34,'Return Data'!$B$7:$R$2292,14,0)</f>
        <v>12.650700000000001</v>
      </c>
      <c r="O34" s="61">
        <f t="shared" si="8"/>
        <v>23</v>
      </c>
      <c r="P34" s="60"/>
      <c r="Q34" s="61"/>
      <c r="R34" s="60">
        <f>VLOOKUP($A34,'Return Data'!$B$7:$R$2292,16,0)</f>
        <v>11.7692</v>
      </c>
      <c r="S34" s="62">
        <f t="shared" si="6"/>
        <v>28</v>
      </c>
    </row>
    <row r="35" spans="1:19" x14ac:dyDescent="0.3">
      <c r="A35" s="58" t="s">
        <v>1168</v>
      </c>
      <c r="B35" s="59">
        <f>VLOOKUP($A35,'Return Data'!$B$7:$R$2292,3,0)</f>
        <v>0</v>
      </c>
      <c r="C35" s="60">
        <f>VLOOKUP($A35,'Return Data'!$B$7:$R$2292,4,0)</f>
        <v>0</v>
      </c>
      <c r="D35" s="60">
        <f>VLOOKUP($A35,'Return Data'!$B$7:$R$2292,10,0)</f>
        <v>0</v>
      </c>
      <c r="E35" s="61">
        <f t="shared" si="0"/>
        <v>24</v>
      </c>
      <c r="F35" s="60">
        <f>VLOOKUP($A35,'Return Data'!$B$7:$R$2292,11,0)</f>
        <v>0</v>
      </c>
      <c r="G35" s="61">
        <f t="shared" si="1"/>
        <v>31</v>
      </c>
      <c r="H35" s="60">
        <f>VLOOKUP($A35,'Return Data'!$B$7:$R$2292,12,0)</f>
        <v>0</v>
      </c>
      <c r="I35" s="61">
        <f t="shared" si="2"/>
        <v>27</v>
      </c>
      <c r="J35" s="60">
        <f>VLOOKUP($A35,'Return Data'!$B$7:$R$2292,13,0)</f>
        <v>0</v>
      </c>
      <c r="K35" s="61">
        <f t="shared" si="3"/>
        <v>11</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44944</v>
      </c>
      <c r="C36" s="60">
        <f>VLOOKUP($A36,'Return Data'!$B$7:$R$2292,4,0)</f>
        <v>16.784500000000001</v>
      </c>
      <c r="D36" s="60">
        <f>VLOOKUP($A36,'Return Data'!$B$7:$R$2292,10,0)</f>
        <v>-0.11840000000000001</v>
      </c>
      <c r="E36" s="61">
        <f t="shared" si="0"/>
        <v>26</v>
      </c>
      <c r="F36" s="60">
        <f>VLOOKUP($A36,'Return Data'!$B$7:$R$2292,11,0)</f>
        <v>6.7968000000000002</v>
      </c>
      <c r="G36" s="61">
        <f t="shared" si="1"/>
        <v>27</v>
      </c>
      <c r="H36" s="60">
        <f>VLOOKUP($A36,'Return Data'!$B$7:$R$2292,12,0)</f>
        <v>1.5095000000000001</v>
      </c>
      <c r="I36" s="61">
        <f t="shared" si="2"/>
        <v>23</v>
      </c>
      <c r="J36" s="60">
        <f>VLOOKUP($A36,'Return Data'!$B$7:$R$2292,13,0)</f>
        <v>-5.0065</v>
      </c>
      <c r="K36" s="61">
        <f t="shared" si="3"/>
        <v>25</v>
      </c>
      <c r="L36" s="60">
        <f>VLOOKUP($A36,'Return Data'!$B$7:$R$2292,17,0)</f>
        <v>10.537100000000001</v>
      </c>
      <c r="M36" s="61">
        <f t="shared" si="4"/>
        <v>25</v>
      </c>
      <c r="N36" s="60">
        <f>VLOOKUP($A36,'Return Data'!$B$7:$R$2292,14,0)</f>
        <v>12.6136</v>
      </c>
      <c r="O36" s="61">
        <f>RANK(N36,N$8:N$39,0)</f>
        <v>24</v>
      </c>
      <c r="P36" s="60"/>
      <c r="Q36" s="61"/>
      <c r="R36" s="60">
        <f>VLOOKUP($A36,'Return Data'!$B$7:$R$2292,16,0)</f>
        <v>12.581799999999999</v>
      </c>
      <c r="S36" s="62">
        <f t="shared" si="6"/>
        <v>26</v>
      </c>
    </row>
    <row r="37" spans="1:19" x14ac:dyDescent="0.3">
      <c r="A37" s="58" t="s">
        <v>1639</v>
      </c>
      <c r="B37" s="59">
        <f>VLOOKUP($A37,'Return Data'!$B$7:$R$2292,3,0)</f>
        <v>44944</v>
      </c>
      <c r="C37" s="60">
        <f>VLOOKUP($A37,'Return Data'!$B$7:$R$2292,4,0)</f>
        <v>159.93</v>
      </c>
      <c r="D37" s="60">
        <f>VLOOKUP($A37,'Return Data'!$B$7:$R$2292,10,0)</f>
        <v>1.6849000000000001</v>
      </c>
      <c r="E37" s="61">
        <f t="shared" si="0"/>
        <v>14</v>
      </c>
      <c r="F37" s="60">
        <f>VLOOKUP($A37,'Return Data'!$B$7:$R$2292,11,0)</f>
        <v>9.0630000000000006</v>
      </c>
      <c r="G37" s="61">
        <f t="shared" si="1"/>
        <v>20</v>
      </c>
      <c r="H37" s="60">
        <f>VLOOKUP($A37,'Return Data'!$B$7:$R$2292,12,0)</f>
        <v>1.6719999999999999</v>
      </c>
      <c r="I37" s="61">
        <f t="shared" si="2"/>
        <v>22</v>
      </c>
      <c r="J37" s="60">
        <f>VLOOKUP($A37,'Return Data'!$B$7:$R$2292,13,0)</f>
        <v>0.37659999999999999</v>
      </c>
      <c r="K37" s="61">
        <f t="shared" si="3"/>
        <v>10</v>
      </c>
      <c r="L37" s="60">
        <f>VLOOKUP($A37,'Return Data'!$B$7:$R$2292,17,0)</f>
        <v>12.4175</v>
      </c>
      <c r="M37" s="61">
        <f t="shared" si="4"/>
        <v>22</v>
      </c>
      <c r="N37" s="60">
        <f>VLOOKUP($A37,'Return Data'!$B$7:$R$2292,14,0)</f>
        <v>10.674099999999999</v>
      </c>
      <c r="O37" s="61">
        <f>RANK(N37,N$8:N$39,0)</f>
        <v>27</v>
      </c>
      <c r="P37" s="60">
        <f>VLOOKUP($A37,'Return Data'!$B$7:$R$2292,15,0)</f>
        <v>5.5500999999999996</v>
      </c>
      <c r="Q37" s="61">
        <f>RANK(P37,P$8:P$39,0)</f>
        <v>23</v>
      </c>
      <c r="R37" s="60">
        <f>VLOOKUP($A37,'Return Data'!$B$7:$R$2292,16,0)</f>
        <v>9.5357000000000003</v>
      </c>
      <c r="S37" s="62">
        <f t="shared" si="6"/>
        <v>30</v>
      </c>
    </row>
    <row r="38" spans="1:19" x14ac:dyDescent="0.3">
      <c r="A38" s="58" t="s">
        <v>1625</v>
      </c>
      <c r="B38" s="59">
        <f>VLOOKUP($A38,'Return Data'!$B$7:$R$2292,3,0)</f>
        <v>44944</v>
      </c>
      <c r="C38" s="60">
        <f>VLOOKUP($A38,'Return Data'!$B$7:$R$2292,4,0)</f>
        <v>36.479999999999997</v>
      </c>
      <c r="D38" s="60">
        <f>VLOOKUP($A38,'Return Data'!$B$7:$R$2292,10,0)</f>
        <v>1.4177999999999999</v>
      </c>
      <c r="E38" s="61">
        <f t="shared" si="0"/>
        <v>15</v>
      </c>
      <c r="F38" s="60">
        <f>VLOOKUP($A38,'Return Data'!$B$7:$R$2292,11,0)</f>
        <v>9.3524999999999991</v>
      </c>
      <c r="G38" s="61">
        <f t="shared" si="1"/>
        <v>18</v>
      </c>
      <c r="H38" s="60">
        <f>VLOOKUP($A38,'Return Data'!$B$7:$R$2292,12,0)</f>
        <v>4.8577000000000004</v>
      </c>
      <c r="I38" s="61">
        <f t="shared" si="2"/>
        <v>13</v>
      </c>
      <c r="J38" s="60">
        <f>VLOOKUP($A38,'Return Data'!$B$7:$R$2292,13,0)</f>
        <v>-2.9270999999999998</v>
      </c>
      <c r="K38" s="61">
        <f t="shared" si="3"/>
        <v>17</v>
      </c>
      <c r="L38" s="60">
        <f>VLOOKUP($A38,'Return Data'!$B$7:$R$2292,17,0)</f>
        <v>16.258800000000001</v>
      </c>
      <c r="M38" s="61">
        <f t="shared" si="4"/>
        <v>14</v>
      </c>
      <c r="N38" s="60">
        <f>VLOOKUP($A38,'Return Data'!$B$7:$R$2292,14,0)</f>
        <v>17.652899999999999</v>
      </c>
      <c r="O38" s="61">
        <f>RANK(N38,N$8:N$39,0)</f>
        <v>10</v>
      </c>
      <c r="P38" s="60">
        <f>VLOOKUP($A38,'Return Data'!$B$7:$R$2292,15,0)</f>
        <v>12.675599999999999</v>
      </c>
      <c r="Q38" s="61">
        <f>RANK(P38,P$8:P$39,0)</f>
        <v>6</v>
      </c>
      <c r="R38" s="60">
        <f>VLOOKUP($A38,'Return Data'!$B$7:$R$2292,16,0)</f>
        <v>12.7797</v>
      </c>
      <c r="S38" s="62">
        <f t="shared" si="6"/>
        <v>25</v>
      </c>
    </row>
    <row r="39" spans="1:19" x14ac:dyDescent="0.3">
      <c r="A39" s="58" t="s">
        <v>1691</v>
      </c>
      <c r="B39" s="59">
        <f>VLOOKUP($A39,'Return Data'!$B$7:$R$2292,3,0)</f>
        <v>44944</v>
      </c>
      <c r="C39" s="60">
        <f>VLOOKUP($A39,'Return Data'!$B$7:$R$2292,4,0)</f>
        <v>240.11410000000001</v>
      </c>
      <c r="D39" s="60">
        <f>VLOOKUP($A39,'Return Data'!$B$7:$R$2292,10,0)</f>
        <v>-4.6289999999999996</v>
      </c>
      <c r="E39" s="61">
        <f t="shared" si="0"/>
        <v>32</v>
      </c>
      <c r="F39" s="60">
        <f>VLOOKUP($A39,'Return Data'!$B$7:$R$2292,11,0)</f>
        <v>2.0386000000000002</v>
      </c>
      <c r="G39" s="61">
        <f t="shared" si="1"/>
        <v>30</v>
      </c>
      <c r="H39" s="60">
        <f>VLOOKUP($A39,'Return Data'!$B$7:$R$2292,12,0)</f>
        <v>-6.1360000000000001</v>
      </c>
      <c r="I39" s="61">
        <f t="shared" si="2"/>
        <v>32</v>
      </c>
      <c r="J39" s="60">
        <f>VLOOKUP($A39,'Return Data'!$B$7:$R$2292,13,0)</f>
        <v>-15.020200000000001</v>
      </c>
      <c r="K39" s="61">
        <f t="shared" si="3"/>
        <v>32</v>
      </c>
      <c r="L39" s="60">
        <f>VLOOKUP($A39,'Return Data'!$B$7:$R$2292,17,0)</f>
        <v>7.2477999999999998</v>
      </c>
      <c r="M39" s="61">
        <f t="shared" si="4"/>
        <v>29</v>
      </c>
      <c r="N39" s="60">
        <f>VLOOKUP($A39,'Return Data'!$B$7:$R$2292,14,0)</f>
        <v>14.1578</v>
      </c>
      <c r="O39" s="61">
        <f>RANK(N39,N$8:N$39,0)</f>
        <v>21</v>
      </c>
      <c r="P39" s="60">
        <f>VLOOKUP($A39,'Return Data'!$B$7:$R$2292,15,0)</f>
        <v>12.042199999999999</v>
      </c>
      <c r="Q39" s="61">
        <f>RANK(P39,P$8:P$39,0)</f>
        <v>8</v>
      </c>
      <c r="R39" s="60">
        <f>VLOOKUP($A39,'Return Data'!$B$7:$R$2292,16,0)</f>
        <v>14.1746</v>
      </c>
      <c r="S39" s="62">
        <f t="shared" si="6"/>
        <v>18</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0.96987812499999992</v>
      </c>
      <c r="E41" s="69"/>
      <c r="F41" s="70">
        <f>AVERAGE(F8:F39)</f>
        <v>9.2996781249999998</v>
      </c>
      <c r="G41" s="69"/>
      <c r="H41" s="70">
        <f>AVERAGE(H8:H39)</f>
        <v>3.4709374999999993</v>
      </c>
      <c r="I41" s="69"/>
      <c r="J41" s="70">
        <f>AVERAGE(J8:J39)</f>
        <v>-1.7177906250000001</v>
      </c>
      <c r="K41" s="69"/>
      <c r="L41" s="70">
        <f>AVERAGE(L8:L39)</f>
        <v>14.89909375</v>
      </c>
      <c r="M41" s="69"/>
      <c r="N41" s="70">
        <f>AVERAGE(N8:N39)</f>
        <v>15.88485</v>
      </c>
      <c r="O41" s="69"/>
      <c r="P41" s="70">
        <f>AVERAGE(P8:P39)</f>
        <v>10.832392</v>
      </c>
      <c r="Q41" s="69"/>
      <c r="R41" s="70">
        <f>AVERAGE(R8:R39)</f>
        <v>13.673512499999998</v>
      </c>
      <c r="S41" s="71"/>
    </row>
    <row r="42" spans="1:19" x14ac:dyDescent="0.3">
      <c r="A42" s="68" t="s">
        <v>28</v>
      </c>
      <c r="B42" s="69"/>
      <c r="C42" s="69"/>
      <c r="D42" s="70">
        <f>MIN(D8:D39)</f>
        <v>-4.6289999999999996</v>
      </c>
      <c r="E42" s="69"/>
      <c r="F42" s="70">
        <f>MIN(F8:F39)</f>
        <v>0</v>
      </c>
      <c r="G42" s="69"/>
      <c r="H42" s="70">
        <f>MIN(H8:H39)</f>
        <v>-6.1360000000000001</v>
      </c>
      <c r="I42" s="69"/>
      <c r="J42" s="70">
        <f>MIN(J8:J39)</f>
        <v>-15.020200000000001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5.7117000000000004</v>
      </c>
      <c r="E43" s="73"/>
      <c r="F43" s="74">
        <f>MAX(F8:F39)</f>
        <v>17.4072</v>
      </c>
      <c r="G43" s="73"/>
      <c r="H43" s="74">
        <f>MAX(H8:H39)</f>
        <v>11.6829</v>
      </c>
      <c r="I43" s="73"/>
      <c r="J43" s="74">
        <f>MAX(J8:J39)</f>
        <v>13.4138</v>
      </c>
      <c r="K43" s="73"/>
      <c r="L43" s="74">
        <f>MAX(L8:L39)</f>
        <v>30.671900000000001</v>
      </c>
      <c r="M43" s="73"/>
      <c r="N43" s="74">
        <f>MAX(N8:N39)</f>
        <v>36.105800000000002</v>
      </c>
      <c r="O43" s="73"/>
      <c r="P43" s="74">
        <f>MAX(P8:P39)</f>
        <v>21.611999999999998</v>
      </c>
      <c r="Q43" s="73"/>
      <c r="R43" s="74">
        <f>MAX(R8:R39)</f>
        <v>20.6586</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44944</v>
      </c>
      <c r="C8" s="60">
        <f>VLOOKUP($A8,'Return Data'!$B$7:$R$2292,4,0)</f>
        <v>1138.56</v>
      </c>
      <c r="D8" s="60">
        <f>VLOOKUP($A8,'Return Data'!$B$7:$R$2292,10,0)</f>
        <v>1.6516999999999999</v>
      </c>
      <c r="E8" s="61">
        <f t="shared" ref="E8:E39" si="0">RANK(D8,D$8:D$39,0)</f>
        <v>11</v>
      </c>
      <c r="F8" s="60">
        <f>VLOOKUP($A8,'Return Data'!$B$7:$R$2292,11,0)</f>
        <v>9.8138000000000005</v>
      </c>
      <c r="G8" s="61">
        <f t="shared" ref="G8:G39" si="1">RANK(F8,F$8:F$39,0)</f>
        <v>12</v>
      </c>
      <c r="H8" s="60">
        <f>VLOOKUP($A8,'Return Data'!$B$7:$R$2292,12,0)</f>
        <v>1.0714999999999999</v>
      </c>
      <c r="I8" s="61">
        <f t="shared" ref="I8:I39" si="2">RANK(H8,H$8:H$39,0)</f>
        <v>21</v>
      </c>
      <c r="J8" s="60">
        <f>VLOOKUP($A8,'Return Data'!$B$7:$R$2292,13,0)</f>
        <v>-4.0105000000000004</v>
      </c>
      <c r="K8" s="61">
        <f t="shared" ref="K8:K39" si="3">RANK(J8,J$8:J$39,0)</f>
        <v>17</v>
      </c>
      <c r="L8" s="60">
        <f>VLOOKUP($A8,'Return Data'!$B$7:$R$2292,17,0)</f>
        <v>11.918799999999999</v>
      </c>
      <c r="M8" s="61">
        <f t="shared" ref="M8:M39" si="4">RANK(L8,L$8:L$39,0)</f>
        <v>22</v>
      </c>
      <c r="N8" s="60">
        <f>VLOOKUP($A8,'Return Data'!$B$7:$R$2292,14,0)</f>
        <v>13.224600000000001</v>
      </c>
      <c r="O8" s="61">
        <f t="shared" ref="O8:O20" si="5">RANK(N8,N$8:N$39,0)</f>
        <v>17</v>
      </c>
      <c r="P8" s="60">
        <f>VLOOKUP($A8,'Return Data'!$B$7:$R$2292,15,0)</f>
        <v>9.0681999999999992</v>
      </c>
      <c r="Q8" s="61">
        <f>RANK(P8,P$8:P$39,0)</f>
        <v>18</v>
      </c>
      <c r="R8" s="60">
        <f>VLOOKUP($A8,'Return Data'!$B$7:$R$2292,16,0)</f>
        <v>21.4057</v>
      </c>
      <c r="S8" s="62">
        <f t="shared" ref="S8:S39" si="6">RANK(R8,R$8:R$39,0)</f>
        <v>1</v>
      </c>
    </row>
    <row r="9" spans="1:20" x14ac:dyDescent="0.3">
      <c r="A9" s="58" t="s">
        <v>1630</v>
      </c>
      <c r="B9" s="59">
        <f>VLOOKUP($A9,'Return Data'!$B$7:$R$2292,3,0)</f>
        <v>44944</v>
      </c>
      <c r="C9" s="60">
        <f>VLOOKUP($A9,'Return Data'!$B$7:$R$2292,4,0)</f>
        <v>17.440000000000001</v>
      </c>
      <c r="D9" s="60">
        <f>VLOOKUP($A9,'Return Data'!$B$7:$R$2292,10,0)</f>
        <v>-3.6463999999999999</v>
      </c>
      <c r="E9" s="61">
        <f t="shared" si="0"/>
        <v>30</v>
      </c>
      <c r="F9" s="60">
        <f>VLOOKUP($A9,'Return Data'!$B$7:$R$2292,11,0)</f>
        <v>4.0572999999999997</v>
      </c>
      <c r="G9" s="61">
        <f t="shared" si="1"/>
        <v>29</v>
      </c>
      <c r="H9" s="60">
        <f>VLOOKUP($A9,'Return Data'!$B$7:$R$2292,12,0)</f>
        <v>-3.4864000000000002</v>
      </c>
      <c r="I9" s="61">
        <f t="shared" si="2"/>
        <v>31</v>
      </c>
      <c r="J9" s="60">
        <f>VLOOKUP($A9,'Return Data'!$B$7:$R$2292,13,0)</f>
        <v>-12.9306</v>
      </c>
      <c r="K9" s="61">
        <f t="shared" si="3"/>
        <v>31</v>
      </c>
      <c r="L9" s="60">
        <f>VLOOKUP($A9,'Return Data'!$B$7:$R$2292,17,0)</f>
        <v>7.6120000000000001</v>
      </c>
      <c r="M9" s="61">
        <f t="shared" si="4"/>
        <v>27</v>
      </c>
      <c r="N9" s="60">
        <f>VLOOKUP($A9,'Return Data'!$B$7:$R$2292,14,0)</f>
        <v>10.3264</v>
      </c>
      <c r="O9" s="61">
        <f t="shared" si="5"/>
        <v>27</v>
      </c>
      <c r="P9" s="60"/>
      <c r="Q9" s="61"/>
      <c r="R9" s="60">
        <f>VLOOKUP($A9,'Return Data'!$B$7:$R$2292,16,0)</f>
        <v>11.351800000000001</v>
      </c>
      <c r="S9" s="62">
        <f t="shared" si="6"/>
        <v>23</v>
      </c>
    </row>
    <row r="10" spans="1:20" x14ac:dyDescent="0.3">
      <c r="A10" s="58" t="s">
        <v>1950</v>
      </c>
      <c r="B10" s="59">
        <f>VLOOKUP($A10,'Return Data'!$B$7:$R$2292,3,0)</f>
        <v>44944</v>
      </c>
      <c r="C10" s="60">
        <f>VLOOKUP($A10,'Return Data'!$B$7:$R$2292,4,0)</f>
        <v>172.40819999999999</v>
      </c>
      <c r="D10" s="60">
        <f>VLOOKUP($A10,'Return Data'!$B$7:$R$2292,10,0)</f>
        <v>1.4218</v>
      </c>
      <c r="E10" s="61">
        <f t="shared" si="0"/>
        <v>13</v>
      </c>
      <c r="F10" s="60">
        <f>VLOOKUP($A10,'Return Data'!$B$7:$R$2292,11,0)</f>
        <v>9.8673999999999999</v>
      </c>
      <c r="G10" s="61">
        <f t="shared" si="1"/>
        <v>11</v>
      </c>
      <c r="H10" s="60">
        <f>VLOOKUP($A10,'Return Data'!$B$7:$R$2292,12,0)</f>
        <v>1.0055000000000001</v>
      </c>
      <c r="I10" s="61">
        <f t="shared" si="2"/>
        <v>22</v>
      </c>
      <c r="J10" s="60">
        <f>VLOOKUP($A10,'Return Data'!$B$7:$R$2292,13,0)</f>
        <v>-4.8834999999999997</v>
      </c>
      <c r="K10" s="61">
        <f t="shared" si="3"/>
        <v>22</v>
      </c>
      <c r="L10" s="60">
        <f>VLOOKUP($A10,'Return Data'!$B$7:$R$2292,17,0)</f>
        <v>18.712</v>
      </c>
      <c r="M10" s="61">
        <f t="shared" si="4"/>
        <v>5</v>
      </c>
      <c r="N10" s="60">
        <f>VLOOKUP($A10,'Return Data'!$B$7:$R$2292,14,0)</f>
        <v>18.811699999999998</v>
      </c>
      <c r="O10" s="61">
        <f t="shared" si="5"/>
        <v>6</v>
      </c>
      <c r="P10" s="60">
        <f>VLOOKUP($A10,'Return Data'!$B$7:$R$2292,15,0)</f>
        <v>10.6576</v>
      </c>
      <c r="Q10" s="61">
        <f t="shared" ref="Q10:Q20" si="7">RANK(P10,P$8:P$39,0)</f>
        <v>11</v>
      </c>
      <c r="R10" s="60">
        <f>VLOOKUP($A10,'Return Data'!$B$7:$R$2292,16,0)</f>
        <v>15.839700000000001</v>
      </c>
      <c r="S10" s="62">
        <f t="shared" si="6"/>
        <v>9</v>
      </c>
    </row>
    <row r="11" spans="1:20" x14ac:dyDescent="0.3">
      <c r="A11" s="58" t="s">
        <v>1649</v>
      </c>
      <c r="B11" s="59">
        <f>VLOOKUP($A11,'Return Data'!$B$7:$R$2292,3,0)</f>
        <v>44944</v>
      </c>
      <c r="C11" s="60">
        <f>VLOOKUP($A11,'Return Data'!$B$7:$R$2292,4,0)</f>
        <v>225.65</v>
      </c>
      <c r="D11" s="60">
        <f>VLOOKUP($A11,'Return Data'!$B$7:$R$2292,10,0)</f>
        <v>1.7265999999999999</v>
      </c>
      <c r="E11" s="61">
        <f t="shared" si="0"/>
        <v>9</v>
      </c>
      <c r="F11" s="60">
        <f>VLOOKUP($A11,'Return Data'!$B$7:$R$2292,11,0)</f>
        <v>8.9097000000000008</v>
      </c>
      <c r="G11" s="61">
        <f t="shared" si="1"/>
        <v>17</v>
      </c>
      <c r="H11" s="60">
        <f>VLOOKUP($A11,'Return Data'!$B$7:$R$2292,12,0)</f>
        <v>3.2014999999999998</v>
      </c>
      <c r="I11" s="61">
        <f t="shared" si="2"/>
        <v>14</v>
      </c>
      <c r="J11" s="60">
        <f>VLOOKUP($A11,'Return Data'!$B$7:$R$2292,13,0)</f>
        <v>-4.7488000000000001</v>
      </c>
      <c r="K11" s="61">
        <f t="shared" si="3"/>
        <v>21</v>
      </c>
      <c r="L11" s="60">
        <f>VLOOKUP($A11,'Return Data'!$B$7:$R$2292,17,0)</f>
        <v>13.3653</v>
      </c>
      <c r="M11" s="61">
        <f t="shared" si="4"/>
        <v>17</v>
      </c>
      <c r="N11" s="60">
        <f>VLOOKUP($A11,'Return Data'!$B$7:$R$2292,14,0)</f>
        <v>15.6328</v>
      </c>
      <c r="O11" s="61">
        <f t="shared" si="5"/>
        <v>12</v>
      </c>
      <c r="P11" s="60">
        <f>VLOOKUP($A11,'Return Data'!$B$7:$R$2292,15,0)</f>
        <v>12.333600000000001</v>
      </c>
      <c r="Q11" s="61">
        <f t="shared" si="7"/>
        <v>4</v>
      </c>
      <c r="R11" s="60">
        <f>VLOOKUP($A11,'Return Data'!$B$7:$R$2292,16,0)</f>
        <v>17.471499999999999</v>
      </c>
      <c r="S11" s="62">
        <f t="shared" si="6"/>
        <v>6</v>
      </c>
    </row>
    <row r="12" spans="1:20" x14ac:dyDescent="0.3">
      <c r="A12" s="94" t="s">
        <v>1690</v>
      </c>
      <c r="B12" s="59">
        <f>VLOOKUP($A12,'Return Data'!$B$7:$R$2292,3,0)</f>
        <v>44944</v>
      </c>
      <c r="C12" s="60">
        <f>VLOOKUP($A12,'Return Data'!$B$7:$R$2292,4,0)</f>
        <v>63.776000000000003</v>
      </c>
      <c r="D12" s="60">
        <f>VLOOKUP($A12,'Return Data'!$B$7:$R$2292,10,0)</f>
        <v>0.24679999999999999</v>
      </c>
      <c r="E12" s="61">
        <f t="shared" si="0"/>
        <v>20</v>
      </c>
      <c r="F12" s="60">
        <f>VLOOKUP($A12,'Return Data'!$B$7:$R$2292,11,0)</f>
        <v>7.4791999999999996</v>
      </c>
      <c r="G12" s="61">
        <f t="shared" si="1"/>
        <v>23</v>
      </c>
      <c r="H12" s="60">
        <f>VLOOKUP($A12,'Return Data'!$B$7:$R$2292,12,0)</f>
        <v>1.2945</v>
      </c>
      <c r="I12" s="61">
        <f t="shared" si="2"/>
        <v>20</v>
      </c>
      <c r="J12" s="60">
        <f>VLOOKUP($A12,'Return Data'!$B$7:$R$2292,13,0)</f>
        <v>-7.3387000000000002</v>
      </c>
      <c r="K12" s="61">
        <f t="shared" si="3"/>
        <v>28</v>
      </c>
      <c r="L12" s="60">
        <f>VLOOKUP($A12,'Return Data'!$B$7:$R$2292,17,0)</f>
        <v>11.0687</v>
      </c>
      <c r="M12" s="61">
        <f t="shared" si="4"/>
        <v>23</v>
      </c>
      <c r="N12" s="60">
        <f>VLOOKUP($A12,'Return Data'!$B$7:$R$2292,14,0)</f>
        <v>12.993499999999999</v>
      </c>
      <c r="O12" s="61">
        <f t="shared" si="5"/>
        <v>20</v>
      </c>
      <c r="P12" s="60">
        <f>VLOOKUP($A12,'Return Data'!$B$7:$R$2292,15,0)</f>
        <v>9.9504000000000001</v>
      </c>
      <c r="Q12" s="61">
        <f t="shared" si="7"/>
        <v>14</v>
      </c>
      <c r="R12" s="60">
        <f>VLOOKUP($A12,'Return Data'!$B$7:$R$2292,16,0)</f>
        <v>12.5875</v>
      </c>
      <c r="S12" s="62">
        <f t="shared" si="6"/>
        <v>19</v>
      </c>
    </row>
    <row r="13" spans="1:20" x14ac:dyDescent="0.3">
      <c r="A13" s="94" t="s">
        <v>1614</v>
      </c>
      <c r="B13" s="59">
        <f>VLOOKUP($A13,'Return Data'!$B$7:$R$2292,3,0)</f>
        <v>44944</v>
      </c>
      <c r="C13" s="60">
        <f>VLOOKUP($A13,'Return Data'!$B$7:$R$2292,4,0)</f>
        <v>23.431000000000001</v>
      </c>
      <c r="D13" s="60">
        <f>VLOOKUP($A13,'Return Data'!$B$7:$R$2292,10,0)</f>
        <v>1.3846000000000001</v>
      </c>
      <c r="E13" s="61">
        <f t="shared" si="0"/>
        <v>14</v>
      </c>
      <c r="F13" s="60">
        <f>VLOOKUP($A13,'Return Data'!$B$7:$R$2292,11,0)</f>
        <v>9.6752000000000002</v>
      </c>
      <c r="G13" s="61">
        <f t="shared" si="1"/>
        <v>14</v>
      </c>
      <c r="H13" s="60">
        <f>VLOOKUP($A13,'Return Data'!$B$7:$R$2292,12,0)</f>
        <v>4.2767999999999997</v>
      </c>
      <c r="I13" s="61">
        <f t="shared" si="2"/>
        <v>12</v>
      </c>
      <c r="J13" s="60">
        <f>VLOOKUP($A13,'Return Data'!$B$7:$R$2292,13,0)</f>
        <v>-1.7692000000000001</v>
      </c>
      <c r="K13" s="61">
        <f t="shared" si="3"/>
        <v>13</v>
      </c>
      <c r="L13" s="60">
        <f>VLOOKUP($A13,'Return Data'!$B$7:$R$2292,17,0)</f>
        <v>15.2971</v>
      </c>
      <c r="M13" s="61">
        <f t="shared" si="4"/>
        <v>12</v>
      </c>
      <c r="N13" s="60">
        <f>VLOOKUP($A13,'Return Data'!$B$7:$R$2292,14,0)</f>
        <v>14.7956</v>
      </c>
      <c r="O13" s="61">
        <f t="shared" si="5"/>
        <v>15</v>
      </c>
      <c r="P13" s="60">
        <f>VLOOKUP($A13,'Return Data'!$B$7:$R$2292,15,0)</f>
        <v>9.7210000000000001</v>
      </c>
      <c r="Q13" s="61">
        <f t="shared" si="7"/>
        <v>16</v>
      </c>
      <c r="R13" s="60">
        <f>VLOOKUP($A13,'Return Data'!$B$7:$R$2292,16,0)</f>
        <v>11.2875</v>
      </c>
      <c r="S13" s="62">
        <f t="shared" si="6"/>
        <v>24</v>
      </c>
    </row>
    <row r="14" spans="1:20" x14ac:dyDescent="0.3">
      <c r="A14" s="58" t="s">
        <v>1618</v>
      </c>
      <c r="B14" s="59">
        <f>VLOOKUP($A14,'Return Data'!$B$7:$R$2292,3,0)</f>
        <v>44944</v>
      </c>
      <c r="C14" s="60">
        <f>VLOOKUP($A14,'Return Data'!$B$7:$R$2292,4,0)</f>
        <v>1009.7569999999999</v>
      </c>
      <c r="D14" s="60">
        <f>VLOOKUP($A14,'Return Data'!$B$7:$R$2292,10,0)</f>
        <v>2.5651000000000002</v>
      </c>
      <c r="E14" s="61">
        <f t="shared" si="0"/>
        <v>5</v>
      </c>
      <c r="F14" s="60">
        <f>VLOOKUP($A14,'Return Data'!$B$7:$R$2292,11,0)</f>
        <v>11.617699999999999</v>
      </c>
      <c r="G14" s="61">
        <f t="shared" si="1"/>
        <v>6</v>
      </c>
      <c r="H14" s="60">
        <f>VLOOKUP($A14,'Return Data'!$B$7:$R$2292,12,0)</f>
        <v>5.6092000000000004</v>
      </c>
      <c r="I14" s="61">
        <f t="shared" si="2"/>
        <v>7</v>
      </c>
      <c r="J14" s="60">
        <f>VLOOKUP($A14,'Return Data'!$B$7:$R$2292,13,0)</f>
        <v>0.64090000000000003</v>
      </c>
      <c r="K14" s="61">
        <f t="shared" si="3"/>
        <v>7</v>
      </c>
      <c r="L14" s="60">
        <f>VLOOKUP($A14,'Return Data'!$B$7:$R$2292,17,0)</f>
        <v>17.9177</v>
      </c>
      <c r="M14" s="61">
        <f t="shared" si="4"/>
        <v>8</v>
      </c>
      <c r="N14" s="60">
        <f>VLOOKUP($A14,'Return Data'!$B$7:$R$2292,14,0)</f>
        <v>18.5395</v>
      </c>
      <c r="O14" s="61">
        <f t="shared" si="5"/>
        <v>7</v>
      </c>
      <c r="P14" s="60">
        <f>VLOOKUP($A14,'Return Data'!$B$7:$R$2292,15,0)</f>
        <v>10.661799999999999</v>
      </c>
      <c r="Q14" s="61">
        <f t="shared" si="7"/>
        <v>10</v>
      </c>
      <c r="R14" s="60">
        <f>VLOOKUP($A14,'Return Data'!$B$7:$R$2292,16,0)</f>
        <v>17.696100000000001</v>
      </c>
      <c r="S14" s="62">
        <f t="shared" si="6"/>
        <v>5</v>
      </c>
    </row>
    <row r="15" spans="1:20" x14ac:dyDescent="0.3">
      <c r="A15" s="58" t="s">
        <v>1620</v>
      </c>
      <c r="B15" s="59">
        <f>VLOOKUP($A15,'Return Data'!$B$7:$R$2292,3,0)</f>
        <v>44944</v>
      </c>
      <c r="C15" s="60">
        <f>VLOOKUP($A15,'Return Data'!$B$7:$R$2292,4,0)</f>
        <v>1160.077</v>
      </c>
      <c r="D15" s="60">
        <f>VLOOKUP($A15,'Return Data'!$B$7:$R$2292,10,0)</f>
        <v>5.5377999999999998</v>
      </c>
      <c r="E15" s="61">
        <f t="shared" si="0"/>
        <v>1</v>
      </c>
      <c r="F15" s="60">
        <f>VLOOKUP($A15,'Return Data'!$B$7:$R$2292,11,0)</f>
        <v>16.3963</v>
      </c>
      <c r="G15" s="61">
        <f t="shared" si="1"/>
        <v>2</v>
      </c>
      <c r="H15" s="60">
        <f>VLOOKUP($A15,'Return Data'!$B$7:$R$2292,12,0)</f>
        <v>11.133100000000001</v>
      </c>
      <c r="I15" s="61">
        <f t="shared" si="2"/>
        <v>1</v>
      </c>
      <c r="J15" s="60">
        <f>VLOOKUP($A15,'Return Data'!$B$7:$R$2292,13,0)</f>
        <v>12.658899999999999</v>
      </c>
      <c r="K15" s="61">
        <f t="shared" si="3"/>
        <v>1</v>
      </c>
      <c r="L15" s="60">
        <f>VLOOKUP($A15,'Return Data'!$B$7:$R$2292,17,0)</f>
        <v>24.519400000000001</v>
      </c>
      <c r="M15" s="61">
        <f t="shared" si="4"/>
        <v>3</v>
      </c>
      <c r="N15" s="60">
        <f>VLOOKUP($A15,'Return Data'!$B$7:$R$2292,14,0)</f>
        <v>19.436900000000001</v>
      </c>
      <c r="O15" s="61">
        <f t="shared" si="5"/>
        <v>5</v>
      </c>
      <c r="P15" s="60">
        <f>VLOOKUP($A15,'Return Data'!$B$7:$R$2292,15,0)</f>
        <v>11.6806</v>
      </c>
      <c r="Q15" s="61">
        <f t="shared" si="7"/>
        <v>7</v>
      </c>
      <c r="R15" s="60">
        <f>VLOOKUP($A15,'Return Data'!$B$7:$R$2292,16,0)</f>
        <v>18.456499999999998</v>
      </c>
      <c r="S15" s="62">
        <f t="shared" si="6"/>
        <v>3</v>
      </c>
    </row>
    <row r="16" spans="1:20" x14ac:dyDescent="0.3">
      <c r="A16" s="102" t="s">
        <v>2058</v>
      </c>
      <c r="B16" s="59">
        <f>VLOOKUP($A16,'Return Data'!$B$7:$R$2292,3,0)</f>
        <v>44944</v>
      </c>
      <c r="C16" s="60">
        <f>VLOOKUP($A16,'Return Data'!$B$7:$R$2292,4,0)</f>
        <v>130.2287</v>
      </c>
      <c r="D16" s="60">
        <f>VLOOKUP($A16,'Return Data'!$B$7:$R$2292,10,0)</f>
        <v>2.2162999999999999</v>
      </c>
      <c r="E16" s="61">
        <f t="shared" si="0"/>
        <v>6</v>
      </c>
      <c r="F16" s="60">
        <f>VLOOKUP($A16,'Return Data'!$B$7:$R$2292,11,0)</f>
        <v>9.7034000000000002</v>
      </c>
      <c r="G16" s="61">
        <f t="shared" si="1"/>
        <v>13</v>
      </c>
      <c r="H16" s="60">
        <f>VLOOKUP($A16,'Return Data'!$B$7:$R$2292,12,0)</f>
        <v>-0.10580000000000001</v>
      </c>
      <c r="I16" s="61">
        <f t="shared" si="2"/>
        <v>26</v>
      </c>
      <c r="J16" s="60">
        <f>VLOOKUP($A16,'Return Data'!$B$7:$R$2292,13,0)</f>
        <v>-7.7529000000000003</v>
      </c>
      <c r="K16" s="61">
        <f t="shared" si="3"/>
        <v>29</v>
      </c>
      <c r="L16" s="60">
        <f>VLOOKUP($A16,'Return Data'!$B$7:$R$2292,17,0)</f>
        <v>12.297800000000001</v>
      </c>
      <c r="M16" s="61">
        <f t="shared" si="4"/>
        <v>21</v>
      </c>
      <c r="N16" s="60">
        <f>VLOOKUP($A16,'Return Data'!$B$7:$R$2292,14,0)</f>
        <v>13.025499999999999</v>
      </c>
      <c r="O16" s="61">
        <f t="shared" si="5"/>
        <v>19</v>
      </c>
      <c r="P16" s="60">
        <f>VLOOKUP($A16,'Return Data'!$B$7:$R$2292,15,0)</f>
        <v>6.9451000000000001</v>
      </c>
      <c r="Q16" s="61">
        <f t="shared" si="7"/>
        <v>21</v>
      </c>
      <c r="R16" s="60">
        <f>VLOOKUP($A16,'Return Data'!$B$7:$R$2292,16,0)</f>
        <v>14.5357</v>
      </c>
      <c r="S16" s="62">
        <f t="shared" si="6"/>
        <v>14</v>
      </c>
    </row>
    <row r="17" spans="1:19" x14ac:dyDescent="0.3">
      <c r="A17" s="103" t="s">
        <v>1155</v>
      </c>
      <c r="B17" s="59">
        <f>VLOOKUP($A17,'Return Data'!$B$7:$R$2292,3,0)</f>
        <v>44944</v>
      </c>
      <c r="C17" s="60">
        <f>VLOOKUP($A17,'Return Data'!$B$7:$R$2292,4,0)</f>
        <v>466.96</v>
      </c>
      <c r="D17" s="60">
        <f>VLOOKUP($A17,'Return Data'!$B$7:$R$2292,10,0)</f>
        <v>2.2018</v>
      </c>
      <c r="E17" s="61">
        <f t="shared" si="0"/>
        <v>7</v>
      </c>
      <c r="F17" s="60">
        <f>VLOOKUP($A17,'Return Data'!$B$7:$R$2292,11,0)</f>
        <v>9.5225000000000009</v>
      </c>
      <c r="G17" s="61">
        <f t="shared" si="1"/>
        <v>15</v>
      </c>
      <c r="H17" s="60">
        <f>VLOOKUP($A17,'Return Data'!$B$7:$R$2292,12,0)</f>
        <v>5.9611000000000001</v>
      </c>
      <c r="I17" s="61">
        <f t="shared" si="2"/>
        <v>6</v>
      </c>
      <c r="J17" s="60">
        <f>VLOOKUP($A17,'Return Data'!$B$7:$R$2292,13,0)</f>
        <v>1.3478000000000001</v>
      </c>
      <c r="K17" s="61">
        <f t="shared" si="3"/>
        <v>5</v>
      </c>
      <c r="L17" s="60">
        <f>VLOOKUP($A17,'Return Data'!$B$7:$R$2292,17,0)</f>
        <v>18.1875</v>
      </c>
      <c r="M17" s="61">
        <f t="shared" si="4"/>
        <v>7</v>
      </c>
      <c r="N17" s="60">
        <f>VLOOKUP($A17,'Return Data'!$B$7:$R$2292,14,0)</f>
        <v>14.891500000000001</v>
      </c>
      <c r="O17" s="61">
        <f t="shared" si="5"/>
        <v>14</v>
      </c>
      <c r="P17" s="60">
        <f>VLOOKUP($A17,'Return Data'!$B$7:$R$2292,15,0)</f>
        <v>10.2982</v>
      </c>
      <c r="Q17" s="61">
        <f t="shared" si="7"/>
        <v>12</v>
      </c>
      <c r="R17" s="60">
        <f>VLOOKUP($A17,'Return Data'!$B$7:$R$2292,16,0)</f>
        <v>14.537599999999999</v>
      </c>
      <c r="S17" s="62">
        <f t="shared" si="6"/>
        <v>13</v>
      </c>
    </row>
    <row r="18" spans="1:19" x14ac:dyDescent="0.3">
      <c r="A18" s="58" t="s">
        <v>1622</v>
      </c>
      <c r="B18" s="59">
        <f>VLOOKUP($A18,'Return Data'!$B$7:$R$2292,3,0)</f>
        <v>44944</v>
      </c>
      <c r="C18" s="60">
        <f>VLOOKUP($A18,'Return Data'!$B$7:$R$2292,4,0)</f>
        <v>34.79</v>
      </c>
      <c r="D18" s="60">
        <f>VLOOKUP($A18,'Return Data'!$B$7:$R$2292,10,0)</f>
        <v>-1.3609</v>
      </c>
      <c r="E18" s="61">
        <f t="shared" si="0"/>
        <v>28</v>
      </c>
      <c r="F18" s="60">
        <f>VLOOKUP($A18,'Return Data'!$B$7:$R$2292,11,0)</f>
        <v>8.5830000000000002</v>
      </c>
      <c r="G18" s="61">
        <f t="shared" si="1"/>
        <v>19</v>
      </c>
      <c r="H18" s="60">
        <f>VLOOKUP($A18,'Return Data'!$B$7:$R$2292,12,0)</f>
        <v>1.7847</v>
      </c>
      <c r="I18" s="61">
        <f t="shared" si="2"/>
        <v>16</v>
      </c>
      <c r="J18" s="60">
        <f>VLOOKUP($A18,'Return Data'!$B$7:$R$2292,13,0)</f>
        <v>-4.6064999999999996</v>
      </c>
      <c r="K18" s="61">
        <f t="shared" si="3"/>
        <v>20</v>
      </c>
      <c r="L18" s="60">
        <f>VLOOKUP($A18,'Return Data'!$B$7:$R$2292,17,0)</f>
        <v>15.542</v>
      </c>
      <c r="M18" s="61">
        <f t="shared" si="4"/>
        <v>11</v>
      </c>
      <c r="N18" s="60">
        <f>VLOOKUP($A18,'Return Data'!$B$7:$R$2292,14,0)</f>
        <v>15.2142</v>
      </c>
      <c r="O18" s="61">
        <f t="shared" si="5"/>
        <v>13</v>
      </c>
      <c r="P18" s="60">
        <f>VLOOKUP($A18,'Return Data'!$B$7:$R$2292,15,0)</f>
        <v>9.8038000000000007</v>
      </c>
      <c r="Q18" s="61">
        <f t="shared" si="7"/>
        <v>15</v>
      </c>
      <c r="R18" s="60">
        <f>VLOOKUP($A18,'Return Data'!$B$7:$R$2292,16,0)</f>
        <v>15.1898</v>
      </c>
      <c r="S18" s="62">
        <f t="shared" si="6"/>
        <v>10</v>
      </c>
    </row>
    <row r="19" spans="1:19" x14ac:dyDescent="0.3">
      <c r="A19" s="58" t="s">
        <v>1644</v>
      </c>
      <c r="B19" s="59">
        <f>VLOOKUP($A19,'Return Data'!$B$7:$R$2292,3,0)</f>
        <v>44944</v>
      </c>
      <c r="C19" s="60">
        <f>VLOOKUP($A19,'Return Data'!$B$7:$R$2292,4,0)</f>
        <v>136.983</v>
      </c>
      <c r="D19" s="60">
        <f>VLOOKUP($A19,'Return Data'!$B$7:$R$2292,10,0)</f>
        <v>-0.81889999999999996</v>
      </c>
      <c r="E19" s="61">
        <f t="shared" si="0"/>
        <v>27</v>
      </c>
      <c r="F19" s="60">
        <f>VLOOKUP($A19,'Return Data'!$B$7:$R$2292,11,0)</f>
        <v>7.7164000000000001</v>
      </c>
      <c r="G19" s="61">
        <f t="shared" si="1"/>
        <v>21</v>
      </c>
      <c r="H19" s="60">
        <f>VLOOKUP($A19,'Return Data'!$B$7:$R$2292,12,0)</f>
        <v>2.8092000000000001</v>
      </c>
      <c r="I19" s="61">
        <f t="shared" si="2"/>
        <v>15</v>
      </c>
      <c r="J19" s="60">
        <f>VLOOKUP($A19,'Return Data'!$B$7:$R$2292,13,0)</f>
        <v>-5.2807000000000004</v>
      </c>
      <c r="K19" s="61">
        <f t="shared" si="3"/>
        <v>23</v>
      </c>
      <c r="L19" s="60">
        <f>VLOOKUP($A19,'Return Data'!$B$7:$R$2292,17,0)</f>
        <v>12.8674</v>
      </c>
      <c r="M19" s="61">
        <f t="shared" si="4"/>
        <v>18</v>
      </c>
      <c r="N19" s="60">
        <f>VLOOKUP($A19,'Return Data'!$B$7:$R$2292,14,0)</f>
        <v>11.4102</v>
      </c>
      <c r="O19" s="61">
        <f t="shared" si="5"/>
        <v>23</v>
      </c>
      <c r="P19" s="60">
        <f>VLOOKUP($A19,'Return Data'!$B$7:$R$2292,15,0)</f>
        <v>6.9463999999999997</v>
      </c>
      <c r="Q19" s="61">
        <f t="shared" si="7"/>
        <v>20</v>
      </c>
      <c r="R19" s="60">
        <f>VLOOKUP($A19,'Return Data'!$B$7:$R$2292,16,0)</f>
        <v>16.315000000000001</v>
      </c>
      <c r="S19" s="62">
        <f t="shared" si="6"/>
        <v>8</v>
      </c>
    </row>
    <row r="20" spans="1:19" x14ac:dyDescent="0.3">
      <c r="A20" s="58" t="s">
        <v>1158</v>
      </c>
      <c r="B20" s="59">
        <f>VLOOKUP($A20,'Return Data'!$B$7:$R$2292,3,0)</f>
        <v>44944</v>
      </c>
      <c r="C20" s="60">
        <f>VLOOKUP($A20,'Return Data'!$B$7:$R$2292,4,0)</f>
        <v>79.42</v>
      </c>
      <c r="D20" s="60">
        <f>VLOOKUP($A20,'Return Data'!$B$7:$R$2292,10,0)</f>
        <v>1.4693000000000001</v>
      </c>
      <c r="E20" s="61">
        <f t="shared" si="0"/>
        <v>12</v>
      </c>
      <c r="F20" s="60">
        <f>VLOOKUP($A20,'Return Data'!$B$7:$R$2292,11,0)</f>
        <v>10.0152</v>
      </c>
      <c r="G20" s="61">
        <f t="shared" si="1"/>
        <v>9</v>
      </c>
      <c r="H20" s="60">
        <f>VLOOKUP($A20,'Return Data'!$B$7:$R$2292,12,0)</f>
        <v>4.3901000000000003</v>
      </c>
      <c r="I20" s="61">
        <f t="shared" si="2"/>
        <v>11</v>
      </c>
      <c r="J20" s="60">
        <f>VLOOKUP($A20,'Return Data'!$B$7:$R$2292,13,0)</f>
        <v>-4.4398999999999997</v>
      </c>
      <c r="K20" s="61">
        <f t="shared" si="3"/>
        <v>19</v>
      </c>
      <c r="L20" s="60">
        <f>VLOOKUP($A20,'Return Data'!$B$7:$R$2292,17,0)</f>
        <v>16.496500000000001</v>
      </c>
      <c r="M20" s="61">
        <f t="shared" si="4"/>
        <v>10</v>
      </c>
      <c r="N20" s="60">
        <f>VLOOKUP($A20,'Return Data'!$B$7:$R$2292,14,0)</f>
        <v>16.259</v>
      </c>
      <c r="O20" s="61">
        <f t="shared" si="5"/>
        <v>10</v>
      </c>
      <c r="P20" s="60">
        <f>VLOOKUP($A20,'Return Data'!$B$7:$R$2292,15,0)</f>
        <v>8.4245999999999999</v>
      </c>
      <c r="Q20" s="61">
        <f t="shared" si="7"/>
        <v>19</v>
      </c>
      <c r="R20" s="60">
        <f>VLOOKUP($A20,'Return Data'!$B$7:$R$2292,16,0)</f>
        <v>14.975199999999999</v>
      </c>
      <c r="S20" s="62">
        <f t="shared" si="6"/>
        <v>11</v>
      </c>
    </row>
    <row r="21" spans="1:19" x14ac:dyDescent="0.3">
      <c r="A21" s="58" t="s">
        <v>1161</v>
      </c>
      <c r="B21" s="59">
        <f>VLOOKUP($A21,'Return Data'!$B$7:$R$2292,3,0)</f>
        <v>44944</v>
      </c>
      <c r="C21" s="60">
        <f>VLOOKUP($A21,'Return Data'!$B$7:$R$2292,4,0)</f>
        <v>14.015000000000001</v>
      </c>
      <c r="D21" s="60">
        <f>VLOOKUP($A21,'Return Data'!$B$7:$R$2292,10,0)</f>
        <v>0.67810000000000004</v>
      </c>
      <c r="E21" s="61">
        <f t="shared" si="0"/>
        <v>18</v>
      </c>
      <c r="F21" s="60">
        <f>VLOOKUP($A21,'Return Data'!$B$7:$R$2292,11,0)</f>
        <v>11.3026</v>
      </c>
      <c r="G21" s="61">
        <f t="shared" si="1"/>
        <v>7</v>
      </c>
      <c r="H21" s="60">
        <f>VLOOKUP($A21,'Return Data'!$B$7:$R$2292,12,0)</f>
        <v>7.5602999999999998</v>
      </c>
      <c r="I21" s="61">
        <f t="shared" si="2"/>
        <v>4</v>
      </c>
      <c r="J21" s="60">
        <f>VLOOKUP($A21,'Return Data'!$B$7:$R$2292,13,0)</f>
        <v>-0.31859999999999999</v>
      </c>
      <c r="K21" s="61">
        <f t="shared" si="3"/>
        <v>11</v>
      </c>
      <c r="L21" s="60">
        <f>VLOOKUP($A21,'Return Data'!$B$7:$R$2292,17,0)</f>
        <v>7.9107000000000003</v>
      </c>
      <c r="M21" s="61">
        <f t="shared" si="4"/>
        <v>26</v>
      </c>
      <c r="N21" s="60"/>
      <c r="O21" s="61"/>
      <c r="P21" s="60"/>
      <c r="Q21" s="61"/>
      <c r="R21" s="60">
        <f>VLOOKUP($A21,'Return Data'!$B$7:$R$2292,16,0)</f>
        <v>9.6001999999999992</v>
      </c>
      <c r="S21" s="62">
        <f t="shared" si="6"/>
        <v>29</v>
      </c>
    </row>
    <row r="22" spans="1:19" x14ac:dyDescent="0.3">
      <c r="A22" s="58" t="s">
        <v>1954</v>
      </c>
      <c r="B22" s="59">
        <f>VLOOKUP($A22,'Return Data'!$B$7:$R$2292,3,0)</f>
        <v>44944</v>
      </c>
      <c r="C22" s="60">
        <f>VLOOKUP($A22,'Return Data'!$B$7:$R$2292,4,0)</f>
        <v>55.673000000000002</v>
      </c>
      <c r="D22" s="60">
        <f>VLOOKUP($A22,'Return Data'!$B$7:$R$2292,10,0)</f>
        <v>4.1459999999999999</v>
      </c>
      <c r="E22" s="61">
        <f t="shared" si="0"/>
        <v>2</v>
      </c>
      <c r="F22" s="60">
        <f>VLOOKUP($A22,'Return Data'!$B$7:$R$2292,11,0)</f>
        <v>12.705</v>
      </c>
      <c r="G22" s="61">
        <f t="shared" si="1"/>
        <v>4</v>
      </c>
      <c r="H22" s="60">
        <f>VLOOKUP($A22,'Return Data'!$B$7:$R$2292,12,0)</f>
        <v>9.8238000000000003</v>
      </c>
      <c r="I22" s="61">
        <f t="shared" si="2"/>
        <v>3</v>
      </c>
      <c r="J22" s="60">
        <f>VLOOKUP($A22,'Return Data'!$B$7:$R$2292,13,0)</f>
        <v>2.5148000000000001</v>
      </c>
      <c r="K22" s="61">
        <f t="shared" si="3"/>
        <v>4</v>
      </c>
      <c r="L22" s="60">
        <f>VLOOKUP($A22,'Return Data'!$B$7:$R$2292,17,0)</f>
        <v>18.3505</v>
      </c>
      <c r="M22" s="61">
        <f t="shared" si="4"/>
        <v>6</v>
      </c>
      <c r="N22" s="60">
        <f>VLOOKUP($A22,'Return Data'!$B$7:$R$2292,14,0)</f>
        <v>16.045999999999999</v>
      </c>
      <c r="O22" s="61">
        <f t="shared" ref="O22:O34" si="8">RANK(N22,N$8:N$39,0)</f>
        <v>11</v>
      </c>
      <c r="P22" s="60">
        <f>VLOOKUP($A22,'Return Data'!$B$7:$R$2292,15,0)</f>
        <v>12</v>
      </c>
      <c r="Q22" s="61">
        <f>RANK(P22,P$8:P$39,0)</f>
        <v>5</v>
      </c>
      <c r="R22" s="60">
        <f>VLOOKUP($A22,'Return Data'!$B$7:$R$2292,16,0)</f>
        <v>12.729699999999999</v>
      </c>
      <c r="S22" s="62">
        <f t="shared" si="6"/>
        <v>18</v>
      </c>
    </row>
    <row r="23" spans="1:19" x14ac:dyDescent="0.3">
      <c r="A23" s="58" t="s">
        <v>1631</v>
      </c>
      <c r="B23" s="59">
        <f>VLOOKUP($A23,'Return Data'!$B$7:$R$2292,3,0)</f>
        <v>44944</v>
      </c>
      <c r="C23" s="60">
        <f>VLOOKUP($A23,'Return Data'!$B$7:$R$2292,4,0)</f>
        <v>55.241999999999997</v>
      </c>
      <c r="D23" s="60">
        <f>VLOOKUP($A23,'Return Data'!$B$7:$R$2292,10,0)</f>
        <v>3.7214</v>
      </c>
      <c r="E23" s="61">
        <f t="shared" si="0"/>
        <v>4</v>
      </c>
      <c r="F23" s="60">
        <f>VLOOKUP($A23,'Return Data'!$B$7:$R$2292,11,0)</f>
        <v>12.4588</v>
      </c>
      <c r="G23" s="61">
        <f t="shared" si="1"/>
        <v>5</v>
      </c>
      <c r="H23" s="60">
        <f>VLOOKUP($A23,'Return Data'!$B$7:$R$2292,12,0)</f>
        <v>6.0876999999999999</v>
      </c>
      <c r="I23" s="61">
        <f t="shared" si="2"/>
        <v>5</v>
      </c>
      <c r="J23" s="60">
        <f>VLOOKUP($A23,'Return Data'!$B$7:$R$2292,13,0)</f>
        <v>0.73670000000000002</v>
      </c>
      <c r="K23" s="61">
        <f t="shared" si="3"/>
        <v>6</v>
      </c>
      <c r="L23" s="60">
        <f>VLOOKUP($A23,'Return Data'!$B$7:$R$2292,17,0)</f>
        <v>13.426299999999999</v>
      </c>
      <c r="M23" s="61">
        <f t="shared" si="4"/>
        <v>16</v>
      </c>
      <c r="N23" s="60">
        <f>VLOOKUP($A23,'Return Data'!$B$7:$R$2292,14,0)</f>
        <v>12.917400000000001</v>
      </c>
      <c r="O23" s="61">
        <f t="shared" si="8"/>
        <v>21</v>
      </c>
      <c r="P23" s="60">
        <f>VLOOKUP($A23,'Return Data'!$B$7:$R$2292,15,0)</f>
        <v>10.2433</v>
      </c>
      <c r="Q23" s="61">
        <f>RANK(P23,P$8:P$39,0)</f>
        <v>13</v>
      </c>
      <c r="R23" s="60">
        <f>VLOOKUP($A23,'Return Data'!$B$7:$R$2292,16,0)</f>
        <v>13.6455</v>
      </c>
      <c r="S23" s="62">
        <f t="shared" si="6"/>
        <v>17</v>
      </c>
    </row>
    <row r="24" spans="1:19" x14ac:dyDescent="0.3">
      <c r="A24" s="58" t="s">
        <v>1646</v>
      </c>
      <c r="B24" s="59">
        <f>VLOOKUP($A24,'Return Data'!$B$7:$R$2292,3,0)</f>
        <v>0</v>
      </c>
      <c r="C24" s="60">
        <f>VLOOKUP($A24,'Return Data'!$B$7:$R$2292,4,0)</f>
        <v>0</v>
      </c>
      <c r="D24" s="60">
        <f>VLOOKUP($A24,'Return Data'!$B$7:$R$2292,10,0)</f>
        <v>0</v>
      </c>
      <c r="E24" s="61">
        <f t="shared" si="0"/>
        <v>22</v>
      </c>
      <c r="F24" s="60">
        <f>VLOOKUP($A24,'Return Data'!$B$7:$R$2292,11,0)</f>
        <v>0</v>
      </c>
      <c r="G24" s="61">
        <f t="shared" si="1"/>
        <v>31</v>
      </c>
      <c r="H24" s="60">
        <f>VLOOKUP($A24,'Return Data'!$B$7:$R$2292,12,0)</f>
        <v>0</v>
      </c>
      <c r="I24" s="61">
        <f t="shared" si="2"/>
        <v>24</v>
      </c>
      <c r="J24" s="60">
        <f>VLOOKUP($A24,'Return Data'!$B$7:$R$2292,13,0)</f>
        <v>0</v>
      </c>
      <c r="K24" s="61">
        <f t="shared" si="3"/>
        <v>9</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44944</v>
      </c>
      <c r="C25" s="60">
        <f>VLOOKUP($A25,'Return Data'!$B$7:$R$2292,4,0)</f>
        <v>64.991399999999999</v>
      </c>
      <c r="D25" s="60">
        <f>VLOOKUP($A25,'Return Data'!$B$7:$R$2292,10,0)</f>
        <v>-2.5535999999999999</v>
      </c>
      <c r="E25" s="61">
        <f t="shared" si="0"/>
        <v>29</v>
      </c>
      <c r="F25" s="60">
        <f>VLOOKUP($A25,'Return Data'!$B$7:$R$2292,11,0)</f>
        <v>5.2675999999999998</v>
      </c>
      <c r="G25" s="61">
        <f t="shared" si="1"/>
        <v>28</v>
      </c>
      <c r="H25" s="60">
        <f>VLOOKUP($A25,'Return Data'!$B$7:$R$2292,12,0)</f>
        <v>1.2946</v>
      </c>
      <c r="I25" s="61">
        <f t="shared" si="2"/>
        <v>19</v>
      </c>
      <c r="J25" s="60">
        <f>VLOOKUP($A25,'Return Data'!$B$7:$R$2292,13,0)</f>
        <v>-6.6337999999999999</v>
      </c>
      <c r="K25" s="61">
        <f t="shared" si="3"/>
        <v>26</v>
      </c>
      <c r="L25" s="60">
        <f>VLOOKUP($A25,'Return Data'!$B$7:$R$2292,17,0)</f>
        <v>7.2214999999999998</v>
      </c>
      <c r="M25" s="61">
        <f t="shared" si="4"/>
        <v>28</v>
      </c>
      <c r="N25" s="60">
        <f>VLOOKUP($A25,'Return Data'!$B$7:$R$2292,14,0)</f>
        <v>7.6109999999999998</v>
      </c>
      <c r="O25" s="61">
        <f t="shared" si="8"/>
        <v>28</v>
      </c>
      <c r="P25" s="60">
        <f>VLOOKUP($A25,'Return Data'!$B$7:$R$2292,15,0)</f>
        <v>5.9154</v>
      </c>
      <c r="Q25" s="61">
        <f>RANK(P25,P$8:P$39,0)</f>
        <v>22</v>
      </c>
      <c r="R25" s="60">
        <f>VLOOKUP($A25,'Return Data'!$B$7:$R$2292,16,0)</f>
        <v>8.7415000000000003</v>
      </c>
      <c r="S25" s="62">
        <f t="shared" si="6"/>
        <v>30</v>
      </c>
    </row>
    <row r="26" spans="1:19" x14ac:dyDescent="0.3">
      <c r="A26" s="58" t="s">
        <v>1163</v>
      </c>
      <c r="B26" s="59">
        <f>VLOOKUP($A26,'Return Data'!$B$7:$R$2292,3,0)</f>
        <v>44944</v>
      </c>
      <c r="C26" s="60">
        <f>VLOOKUP($A26,'Return Data'!$B$7:$R$2292,4,0)</f>
        <v>20.907</v>
      </c>
      <c r="D26" s="60">
        <f>VLOOKUP($A26,'Return Data'!$B$7:$R$2292,10,0)</f>
        <v>-4.2599999999999999E-2</v>
      </c>
      <c r="E26" s="61">
        <f t="shared" si="0"/>
        <v>24</v>
      </c>
      <c r="F26" s="60">
        <f>VLOOKUP($A26,'Return Data'!$B$7:$R$2292,11,0)</f>
        <v>9.8690999999999995</v>
      </c>
      <c r="G26" s="61">
        <f t="shared" si="1"/>
        <v>10</v>
      </c>
      <c r="H26" s="60">
        <f>VLOOKUP($A26,'Return Data'!$B$7:$R$2292,12,0)</f>
        <v>-1.3928</v>
      </c>
      <c r="I26" s="61">
        <f t="shared" si="2"/>
        <v>29</v>
      </c>
      <c r="J26" s="60">
        <f>VLOOKUP($A26,'Return Data'!$B$7:$R$2292,13,0)</f>
        <v>-3.1469</v>
      </c>
      <c r="K26" s="61">
        <f t="shared" si="3"/>
        <v>15</v>
      </c>
      <c r="L26" s="60">
        <f>VLOOKUP($A26,'Return Data'!$B$7:$R$2292,17,0)</f>
        <v>22.6568</v>
      </c>
      <c r="M26" s="61">
        <f t="shared" si="4"/>
        <v>4</v>
      </c>
      <c r="N26" s="60">
        <f>VLOOKUP($A26,'Return Data'!$B$7:$R$2292,14,0)</f>
        <v>20.190100000000001</v>
      </c>
      <c r="O26" s="61">
        <f t="shared" si="8"/>
        <v>3</v>
      </c>
      <c r="P26" s="60"/>
      <c r="Q26" s="61"/>
      <c r="R26" s="60">
        <f>VLOOKUP($A26,'Return Data'!$B$7:$R$2292,16,0)</f>
        <v>13.8306</v>
      </c>
      <c r="S26" s="62">
        <f t="shared" si="6"/>
        <v>16</v>
      </c>
    </row>
    <row r="27" spans="1:19" x14ac:dyDescent="0.3">
      <c r="A27" s="58" t="s">
        <v>1642</v>
      </c>
      <c r="B27" s="59">
        <f>VLOOKUP($A27,'Return Data'!$B$7:$R$2292,3,0)</f>
        <v>44944</v>
      </c>
      <c r="C27" s="60">
        <f>VLOOKUP($A27,'Return Data'!$B$7:$R$2292,4,0)</f>
        <v>32.894300000000001</v>
      </c>
      <c r="D27" s="60">
        <f>VLOOKUP($A27,'Return Data'!$B$7:$R$2292,10,0)</f>
        <v>-3.9277000000000002</v>
      </c>
      <c r="E27" s="61">
        <f t="shared" si="0"/>
        <v>31</v>
      </c>
      <c r="F27" s="60">
        <f>VLOOKUP($A27,'Return Data'!$B$7:$R$2292,11,0)</f>
        <v>6.9831000000000003</v>
      </c>
      <c r="G27" s="61">
        <f t="shared" si="1"/>
        <v>25</v>
      </c>
      <c r="H27" s="60">
        <f>VLOOKUP($A27,'Return Data'!$B$7:$R$2292,12,0)</f>
        <v>1.3819999999999999</v>
      </c>
      <c r="I27" s="61">
        <f t="shared" si="2"/>
        <v>18</v>
      </c>
      <c r="J27" s="60">
        <f>VLOOKUP($A27,'Return Data'!$B$7:$R$2292,13,0)</f>
        <v>-7.2939999999999996</v>
      </c>
      <c r="K27" s="61">
        <f t="shared" si="3"/>
        <v>27</v>
      </c>
      <c r="L27" s="60">
        <f>VLOOKUP($A27,'Return Data'!$B$7:$R$2292,17,0)</f>
        <v>3.5246</v>
      </c>
      <c r="M27" s="61">
        <f t="shared" si="4"/>
        <v>30</v>
      </c>
      <c r="N27" s="60">
        <f>VLOOKUP($A27,'Return Data'!$B$7:$R$2292,14,0)</f>
        <v>6.3094000000000001</v>
      </c>
      <c r="O27" s="61">
        <f t="shared" si="8"/>
        <v>29</v>
      </c>
      <c r="P27" s="60">
        <f>VLOOKUP($A27,'Return Data'!$B$7:$R$2292,15,0)</f>
        <v>3.6233</v>
      </c>
      <c r="Q27" s="61">
        <f>RANK(P27,P$8:P$39,0)</f>
        <v>24</v>
      </c>
      <c r="R27" s="60">
        <f>VLOOKUP($A27,'Return Data'!$B$7:$R$2292,16,0)</f>
        <v>14.6106</v>
      </c>
      <c r="S27" s="62">
        <f t="shared" si="6"/>
        <v>12</v>
      </c>
    </row>
    <row r="28" spans="1:19" x14ac:dyDescent="0.3">
      <c r="A28" s="58" t="s">
        <v>1818</v>
      </c>
      <c r="B28" s="59">
        <f>VLOOKUP($A28,'Return Data'!$B$7:$R$2292,3,0)</f>
        <v>44944</v>
      </c>
      <c r="C28" s="60">
        <f>VLOOKUP($A28,'Return Data'!$B$7:$R$2292,4,0)</f>
        <v>16.331499999999998</v>
      </c>
      <c r="D28" s="60">
        <f>VLOOKUP($A28,'Return Data'!$B$7:$R$2292,10,0)</f>
        <v>1.7544999999999999</v>
      </c>
      <c r="E28" s="61">
        <f t="shared" si="0"/>
        <v>8</v>
      </c>
      <c r="F28" s="60">
        <f>VLOOKUP($A28,'Return Data'!$B$7:$R$2292,11,0)</f>
        <v>10.7844</v>
      </c>
      <c r="G28" s="61">
        <f t="shared" si="1"/>
        <v>8</v>
      </c>
      <c r="H28" s="60">
        <f>VLOOKUP($A28,'Return Data'!$B$7:$R$2292,12,0)</f>
        <v>4.6401000000000003</v>
      </c>
      <c r="I28" s="61">
        <f t="shared" si="2"/>
        <v>9</v>
      </c>
      <c r="J28" s="60">
        <f>VLOOKUP($A28,'Return Data'!$B$7:$R$2292,13,0)</f>
        <v>-1.4608000000000001</v>
      </c>
      <c r="K28" s="61">
        <f t="shared" si="3"/>
        <v>12</v>
      </c>
      <c r="L28" s="60">
        <f>VLOOKUP($A28,'Return Data'!$B$7:$R$2292,17,0)</f>
        <v>14.741300000000001</v>
      </c>
      <c r="M28" s="61">
        <f t="shared" si="4"/>
        <v>14</v>
      </c>
      <c r="N28" s="60">
        <f>VLOOKUP($A28,'Return Data'!$B$7:$R$2292,14,0)</f>
        <v>12.7234</v>
      </c>
      <c r="O28" s="61">
        <f t="shared" si="8"/>
        <v>22</v>
      </c>
      <c r="P28" s="60"/>
      <c r="Q28" s="61"/>
      <c r="R28" s="60">
        <f>VLOOKUP($A28,'Return Data'!$B$7:$R$2292,16,0)</f>
        <v>11.432</v>
      </c>
      <c r="S28" s="62">
        <f t="shared" si="6"/>
        <v>22</v>
      </c>
    </row>
    <row r="29" spans="1:19" x14ac:dyDescent="0.3">
      <c r="A29" s="58" t="s">
        <v>1164</v>
      </c>
      <c r="B29" s="59">
        <f>VLOOKUP($A29,'Return Data'!$B$7:$R$2292,3,0)</f>
        <v>44944</v>
      </c>
      <c r="C29" s="60">
        <f>VLOOKUP($A29,'Return Data'!$B$7:$R$2292,4,0)</f>
        <v>166.74039999999999</v>
      </c>
      <c r="D29" s="60">
        <f>VLOOKUP($A29,'Return Data'!$B$7:$R$2292,10,0)</f>
        <v>1.1134999999999999</v>
      </c>
      <c r="E29" s="61">
        <f t="shared" si="0"/>
        <v>15</v>
      </c>
      <c r="F29" s="60">
        <f>VLOOKUP($A29,'Return Data'!$B$7:$R$2292,11,0)</f>
        <v>13.747299999999999</v>
      </c>
      <c r="G29" s="61">
        <f t="shared" si="1"/>
        <v>3</v>
      </c>
      <c r="H29" s="60">
        <f>VLOOKUP($A29,'Return Data'!$B$7:$R$2292,12,0)</f>
        <v>9.9193999999999996</v>
      </c>
      <c r="I29" s="61">
        <f t="shared" si="2"/>
        <v>2</v>
      </c>
      <c r="J29" s="60">
        <f>VLOOKUP($A29,'Return Data'!$B$7:$R$2292,13,0)</f>
        <v>9.7455999999999996</v>
      </c>
      <c r="K29" s="61">
        <f t="shared" si="3"/>
        <v>2</v>
      </c>
      <c r="L29" s="60">
        <f>VLOOKUP($A29,'Return Data'!$B$7:$R$2292,17,0)</f>
        <v>28.488</v>
      </c>
      <c r="M29" s="61">
        <f t="shared" si="4"/>
        <v>1</v>
      </c>
      <c r="N29" s="60">
        <f>VLOOKUP($A29,'Return Data'!$B$7:$R$2292,14,0)</f>
        <v>18.424199999999999</v>
      </c>
      <c r="O29" s="61">
        <f t="shared" si="8"/>
        <v>8</v>
      </c>
      <c r="P29" s="60">
        <f>VLOOKUP($A29,'Return Data'!$B$7:$R$2292,15,0)</f>
        <v>10.8423</v>
      </c>
      <c r="Q29" s="61">
        <f>RANK(P29,P$8:P$39,0)</f>
        <v>9</v>
      </c>
      <c r="R29" s="60">
        <f>VLOOKUP($A29,'Return Data'!$B$7:$R$2292,16,0)</f>
        <v>17.103400000000001</v>
      </c>
      <c r="S29" s="62">
        <f t="shared" si="6"/>
        <v>7</v>
      </c>
    </row>
    <row r="30" spans="1:19" x14ac:dyDescent="0.3">
      <c r="A30" s="58" t="s">
        <v>1605</v>
      </c>
      <c r="B30" s="59">
        <f>VLOOKUP($A30,'Return Data'!$B$7:$R$2292,3,0)</f>
        <v>44944</v>
      </c>
      <c r="C30" s="60">
        <f>VLOOKUP($A30,'Return Data'!$B$7:$R$2292,4,0)</f>
        <v>48.359499999999997</v>
      </c>
      <c r="D30" s="60">
        <f>VLOOKUP($A30,'Return Data'!$B$7:$R$2292,10,0)</f>
        <v>0.6119</v>
      </c>
      <c r="E30" s="61">
        <f t="shared" si="0"/>
        <v>19</v>
      </c>
      <c r="F30" s="60">
        <f>VLOOKUP($A30,'Return Data'!$B$7:$R$2292,11,0)</f>
        <v>6.8338000000000001</v>
      </c>
      <c r="G30" s="61">
        <f t="shared" si="1"/>
        <v>26</v>
      </c>
      <c r="H30" s="60">
        <f>VLOOKUP($A30,'Return Data'!$B$7:$R$2292,12,0)</f>
        <v>-0.59899999999999998</v>
      </c>
      <c r="I30" s="61">
        <f t="shared" si="2"/>
        <v>28</v>
      </c>
      <c r="J30" s="60">
        <f>VLOOKUP($A30,'Return Data'!$B$7:$R$2292,13,0)</f>
        <v>-5.8304</v>
      </c>
      <c r="K30" s="61">
        <f t="shared" si="3"/>
        <v>24</v>
      </c>
      <c r="L30" s="60">
        <f>VLOOKUP($A30,'Return Data'!$B$7:$R$2292,17,0)</f>
        <v>16.599</v>
      </c>
      <c r="M30" s="61">
        <f t="shared" si="4"/>
        <v>9</v>
      </c>
      <c r="N30" s="60">
        <f>VLOOKUP($A30,'Return Data'!$B$7:$R$2292,14,0)</f>
        <v>20.721800000000002</v>
      </c>
      <c r="O30" s="61">
        <f t="shared" si="8"/>
        <v>2</v>
      </c>
      <c r="P30" s="60">
        <f>VLOOKUP($A30,'Return Data'!$B$7:$R$2292,15,0)</f>
        <v>15.0718</v>
      </c>
      <c r="Q30" s="61">
        <f>RANK(P30,P$8:P$39,0)</f>
        <v>2</v>
      </c>
      <c r="R30" s="60">
        <f>VLOOKUP($A30,'Return Data'!$B$7:$R$2292,16,0)</f>
        <v>17.744299999999999</v>
      </c>
      <c r="S30" s="62">
        <f t="shared" si="6"/>
        <v>4</v>
      </c>
    </row>
    <row r="31" spans="1:19" x14ac:dyDescent="0.3">
      <c r="A31" s="58" t="s">
        <v>1634</v>
      </c>
      <c r="B31" s="59">
        <f>VLOOKUP($A31,'Return Data'!$B$7:$R$2292,3,0)</f>
        <v>44944</v>
      </c>
      <c r="C31" s="60">
        <f>VLOOKUP($A31,'Return Data'!$B$7:$R$2292,4,0)</f>
        <v>25.23</v>
      </c>
      <c r="D31" s="60">
        <f>VLOOKUP($A31,'Return Data'!$B$7:$R$2292,10,0)</f>
        <v>0.75880000000000003</v>
      </c>
      <c r="E31" s="61">
        <f t="shared" si="0"/>
        <v>17</v>
      </c>
      <c r="F31" s="60">
        <f>VLOOKUP($A31,'Return Data'!$B$7:$R$2292,11,0)</f>
        <v>7.5448000000000004</v>
      </c>
      <c r="G31" s="61">
        <f t="shared" si="1"/>
        <v>22</v>
      </c>
      <c r="H31" s="60">
        <f>VLOOKUP($A31,'Return Data'!$B$7:$R$2292,12,0)</f>
        <v>-1.5222</v>
      </c>
      <c r="I31" s="61">
        <f t="shared" si="2"/>
        <v>30</v>
      </c>
      <c r="J31" s="60">
        <f>VLOOKUP($A31,'Return Data'!$B$7:$R$2292,13,0)</f>
        <v>-9.1792999999999996</v>
      </c>
      <c r="K31" s="61">
        <f t="shared" si="3"/>
        <v>30</v>
      </c>
      <c r="L31" s="60">
        <f>VLOOKUP($A31,'Return Data'!$B$7:$R$2292,17,0)</f>
        <v>14.1579</v>
      </c>
      <c r="M31" s="61">
        <f t="shared" si="4"/>
        <v>15</v>
      </c>
      <c r="N31" s="60">
        <f>VLOOKUP($A31,'Return Data'!$B$7:$R$2292,14,0)</f>
        <v>20.154</v>
      </c>
      <c r="O31" s="61">
        <f t="shared" si="8"/>
        <v>4</v>
      </c>
      <c r="P31" s="60">
        <f>VLOOKUP($A31,'Return Data'!$B$7:$R$2292,15,0)</f>
        <v>12.8345</v>
      </c>
      <c r="Q31" s="61">
        <f>RANK(P31,P$8:P$39,0)</f>
        <v>3</v>
      </c>
      <c r="R31" s="60">
        <f>VLOOKUP($A31,'Return Data'!$B$7:$R$2292,16,0)</f>
        <v>12.458</v>
      </c>
      <c r="S31" s="62">
        <f t="shared" si="6"/>
        <v>20</v>
      </c>
    </row>
    <row r="32" spans="1:19" x14ac:dyDescent="0.3">
      <c r="A32" s="58" t="s">
        <v>1166</v>
      </c>
      <c r="B32" s="59">
        <f>VLOOKUP($A32,'Return Data'!$B$7:$R$2292,3,0)</f>
        <v>44944</v>
      </c>
      <c r="C32" s="60">
        <f>VLOOKUP($A32,'Return Data'!$B$7:$R$2292,4,0)</f>
        <v>458.86470000000003</v>
      </c>
      <c r="D32" s="60">
        <f>VLOOKUP($A32,'Return Data'!$B$7:$R$2292,10,0)</f>
        <v>4.0542999999999996</v>
      </c>
      <c r="E32" s="61">
        <f t="shared" si="0"/>
        <v>3</v>
      </c>
      <c r="F32" s="60">
        <f>VLOOKUP($A32,'Return Data'!$B$7:$R$2292,11,0)</f>
        <v>16.569800000000001</v>
      </c>
      <c r="G32" s="61">
        <f t="shared" si="1"/>
        <v>1</v>
      </c>
      <c r="H32" s="60">
        <f>VLOOKUP($A32,'Return Data'!$B$7:$R$2292,12,0)</f>
        <v>4.6805000000000003</v>
      </c>
      <c r="I32" s="61">
        <f t="shared" si="2"/>
        <v>8</v>
      </c>
      <c r="J32" s="60">
        <f>VLOOKUP($A32,'Return Data'!$B$7:$R$2292,13,0)</f>
        <v>6.8982000000000001</v>
      </c>
      <c r="K32" s="61">
        <f t="shared" si="3"/>
        <v>3</v>
      </c>
      <c r="L32" s="60">
        <f>VLOOKUP($A32,'Return Data'!$B$7:$R$2292,17,0)</f>
        <v>28.4754</v>
      </c>
      <c r="M32" s="61">
        <f t="shared" si="4"/>
        <v>2</v>
      </c>
      <c r="N32" s="60">
        <f>VLOOKUP($A32,'Return Data'!$B$7:$R$2292,14,0)</f>
        <v>34.1081</v>
      </c>
      <c r="O32" s="61">
        <f t="shared" si="8"/>
        <v>1</v>
      </c>
      <c r="P32" s="60">
        <f>VLOOKUP($A32,'Return Data'!$B$7:$R$2292,15,0)</f>
        <v>20.318100000000001</v>
      </c>
      <c r="Q32" s="61">
        <f>RANK(P32,P$8:P$39,0)</f>
        <v>1</v>
      </c>
      <c r="R32" s="60">
        <f>VLOOKUP($A32,'Return Data'!$B$7:$R$2292,16,0)</f>
        <v>19.141100000000002</v>
      </c>
      <c r="S32" s="62">
        <f t="shared" si="6"/>
        <v>2</v>
      </c>
    </row>
    <row r="33" spans="1:19" x14ac:dyDescent="0.3">
      <c r="A33" s="58" t="s">
        <v>1636</v>
      </c>
      <c r="B33" s="59">
        <f>VLOOKUP($A33,'Return Data'!$B$7:$R$2292,3,0)</f>
        <v>44944</v>
      </c>
      <c r="C33" s="60">
        <f>VLOOKUP($A33,'Return Data'!$B$7:$R$2292,4,0)</f>
        <v>75.954899999999995</v>
      </c>
      <c r="D33" s="60">
        <f>VLOOKUP($A33,'Return Data'!$B$7:$R$2292,10,0)</f>
        <v>3.3500000000000002E-2</v>
      </c>
      <c r="E33" s="61">
        <f t="shared" si="0"/>
        <v>21</v>
      </c>
      <c r="F33" s="60">
        <f>VLOOKUP($A33,'Return Data'!$B$7:$R$2292,11,0)</f>
        <v>7.4192</v>
      </c>
      <c r="G33" s="61">
        <f t="shared" si="1"/>
        <v>24</v>
      </c>
      <c r="H33" s="60">
        <f>VLOOKUP($A33,'Return Data'!$B$7:$R$2292,12,0)</f>
        <v>-0.3201</v>
      </c>
      <c r="I33" s="61">
        <f t="shared" si="2"/>
        <v>27</v>
      </c>
      <c r="J33" s="60">
        <f>VLOOKUP($A33,'Return Data'!$B$7:$R$2292,13,0)</f>
        <v>-3.2913999999999999</v>
      </c>
      <c r="K33" s="61">
        <f t="shared" si="3"/>
        <v>16</v>
      </c>
      <c r="L33" s="60">
        <f>VLOOKUP($A33,'Return Data'!$B$7:$R$2292,17,0)</f>
        <v>12.704599999999999</v>
      </c>
      <c r="M33" s="61">
        <f t="shared" si="4"/>
        <v>19</v>
      </c>
      <c r="N33" s="60">
        <f>VLOOKUP($A33,'Return Data'!$B$7:$R$2292,14,0)</f>
        <v>13.188000000000001</v>
      </c>
      <c r="O33" s="61">
        <f t="shared" si="8"/>
        <v>18</v>
      </c>
      <c r="P33" s="60">
        <f>VLOOKUP($A33,'Return Data'!$B$7:$R$2292,15,0)</f>
        <v>9.1562000000000001</v>
      </c>
      <c r="Q33" s="61">
        <f>RANK(P33,P$8:P$39,0)</f>
        <v>17</v>
      </c>
      <c r="R33" s="60">
        <f>VLOOKUP($A33,'Return Data'!$B$7:$R$2292,16,0)</f>
        <v>12.395899999999999</v>
      </c>
      <c r="S33" s="62">
        <f t="shared" si="6"/>
        <v>21</v>
      </c>
    </row>
    <row r="34" spans="1:19" x14ac:dyDescent="0.3">
      <c r="A34" s="58" t="s">
        <v>1638</v>
      </c>
      <c r="B34" s="59">
        <f>VLOOKUP($A34,'Return Data'!$B$7:$R$2292,3,0)</f>
        <v>44944</v>
      </c>
      <c r="C34" s="60">
        <f>VLOOKUP($A34,'Return Data'!$B$7:$R$2292,4,0)</f>
        <v>14.9351</v>
      </c>
      <c r="D34" s="60">
        <f>VLOOKUP($A34,'Return Data'!$B$7:$R$2292,10,0)</f>
        <v>-0.12770000000000001</v>
      </c>
      <c r="E34" s="61">
        <f t="shared" si="0"/>
        <v>25</v>
      </c>
      <c r="F34" s="60">
        <f>VLOOKUP($A34,'Return Data'!$B$7:$R$2292,11,0)</f>
        <v>8.4832000000000001</v>
      </c>
      <c r="G34" s="61">
        <f t="shared" si="1"/>
        <v>20</v>
      </c>
      <c r="H34" s="60">
        <f>VLOOKUP($A34,'Return Data'!$B$7:$R$2292,12,0)</f>
        <v>4.4698000000000002</v>
      </c>
      <c r="I34" s="61">
        <f t="shared" si="2"/>
        <v>10</v>
      </c>
      <c r="J34" s="60">
        <f>VLOOKUP($A34,'Return Data'!$B$7:$R$2292,13,0)</f>
        <v>-2.5105</v>
      </c>
      <c r="K34" s="61">
        <f t="shared" si="3"/>
        <v>14</v>
      </c>
      <c r="L34" s="60">
        <f>VLOOKUP($A34,'Return Data'!$B$7:$R$2292,17,0)</f>
        <v>9.8877000000000006</v>
      </c>
      <c r="M34" s="61">
        <f t="shared" si="4"/>
        <v>24</v>
      </c>
      <c r="N34" s="60">
        <f>VLOOKUP($A34,'Return Data'!$B$7:$R$2292,14,0)</f>
        <v>10.6191</v>
      </c>
      <c r="O34" s="61">
        <f t="shared" si="8"/>
        <v>25</v>
      </c>
      <c r="P34" s="60"/>
      <c r="Q34" s="61"/>
      <c r="R34" s="60">
        <f>VLOOKUP($A34,'Return Data'!$B$7:$R$2292,16,0)</f>
        <v>9.7547999999999995</v>
      </c>
      <c r="S34" s="62">
        <f t="shared" si="6"/>
        <v>28</v>
      </c>
    </row>
    <row r="35" spans="1:19" x14ac:dyDescent="0.3">
      <c r="A35" s="58" t="s">
        <v>1169</v>
      </c>
      <c r="B35" s="59">
        <f>VLOOKUP($A35,'Return Data'!$B$7:$R$2292,3,0)</f>
        <v>0</v>
      </c>
      <c r="C35" s="60">
        <f>VLOOKUP($A35,'Return Data'!$B$7:$R$2292,4,0)</f>
        <v>0</v>
      </c>
      <c r="D35" s="60">
        <f>VLOOKUP($A35,'Return Data'!$B$7:$R$2292,10,0)</f>
        <v>0</v>
      </c>
      <c r="E35" s="61">
        <f t="shared" si="0"/>
        <v>22</v>
      </c>
      <c r="F35" s="60">
        <f>VLOOKUP($A35,'Return Data'!$B$7:$R$2292,11,0)</f>
        <v>0</v>
      </c>
      <c r="G35" s="61">
        <f t="shared" si="1"/>
        <v>31</v>
      </c>
      <c r="H35" s="60">
        <f>VLOOKUP($A35,'Return Data'!$B$7:$R$2292,12,0)</f>
        <v>0</v>
      </c>
      <c r="I35" s="61">
        <f t="shared" si="2"/>
        <v>24</v>
      </c>
      <c r="J35" s="60">
        <f>VLOOKUP($A35,'Return Data'!$B$7:$R$2292,13,0)</f>
        <v>0</v>
      </c>
      <c r="K35" s="61">
        <f t="shared" si="3"/>
        <v>9</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44944</v>
      </c>
      <c r="C36" s="60">
        <f>VLOOKUP($A36,'Return Data'!$B$7:$R$2292,4,0)</f>
        <v>15.6083</v>
      </c>
      <c r="D36" s="60">
        <f>VLOOKUP($A36,'Return Data'!$B$7:$R$2292,10,0)</f>
        <v>-0.4617</v>
      </c>
      <c r="E36" s="61">
        <f t="shared" si="0"/>
        <v>26</v>
      </c>
      <c r="F36" s="60">
        <f>VLOOKUP($A36,'Return Data'!$B$7:$R$2292,11,0)</f>
        <v>6.0598999999999998</v>
      </c>
      <c r="G36" s="61">
        <f t="shared" si="1"/>
        <v>27</v>
      </c>
      <c r="H36" s="60">
        <f>VLOOKUP($A36,'Return Data'!$B$7:$R$2292,12,0)</f>
        <v>0.45829999999999999</v>
      </c>
      <c r="I36" s="61">
        <f t="shared" si="2"/>
        <v>23</v>
      </c>
      <c r="J36" s="60">
        <f>VLOOKUP($A36,'Return Data'!$B$7:$R$2292,13,0)</f>
        <v>-6.3071000000000002</v>
      </c>
      <c r="K36" s="61">
        <f t="shared" si="3"/>
        <v>25</v>
      </c>
      <c r="L36" s="60">
        <f>VLOOKUP($A36,'Return Data'!$B$7:$R$2292,17,0)</f>
        <v>9.0215999999999994</v>
      </c>
      <c r="M36" s="61">
        <f t="shared" si="4"/>
        <v>25</v>
      </c>
      <c r="N36" s="60">
        <f>VLOOKUP($A36,'Return Data'!$B$7:$R$2292,14,0)</f>
        <v>10.889900000000001</v>
      </c>
      <c r="O36" s="61">
        <f>RANK(N36,N$8:N$39,0)</f>
        <v>24</v>
      </c>
      <c r="P36" s="60"/>
      <c r="Q36" s="61"/>
      <c r="R36" s="60">
        <f>VLOOKUP($A36,'Return Data'!$B$7:$R$2292,16,0)</f>
        <v>10.7255</v>
      </c>
      <c r="S36" s="62">
        <f t="shared" si="6"/>
        <v>26</v>
      </c>
    </row>
    <row r="37" spans="1:19" x14ac:dyDescent="0.3">
      <c r="A37" s="58" t="s">
        <v>1640</v>
      </c>
      <c r="B37" s="59">
        <f>VLOOKUP($A37,'Return Data'!$B$7:$R$2292,3,0)</f>
        <v>44944</v>
      </c>
      <c r="C37" s="60">
        <f>VLOOKUP($A37,'Return Data'!$B$7:$R$2292,4,0)</f>
        <v>153.94</v>
      </c>
      <c r="D37" s="60">
        <f>VLOOKUP($A37,'Return Data'!$B$7:$R$2292,10,0)</f>
        <v>1.671</v>
      </c>
      <c r="E37" s="61">
        <f t="shared" si="0"/>
        <v>10</v>
      </c>
      <c r="F37" s="60">
        <f>VLOOKUP($A37,'Return Data'!$B$7:$R$2292,11,0)</f>
        <v>9.0381</v>
      </c>
      <c r="G37" s="61">
        <f t="shared" si="1"/>
        <v>16</v>
      </c>
      <c r="H37" s="60">
        <f>VLOOKUP($A37,'Return Data'!$B$7:$R$2292,12,0)</f>
        <v>1.6374</v>
      </c>
      <c r="I37" s="61">
        <f t="shared" si="2"/>
        <v>17</v>
      </c>
      <c r="J37" s="60">
        <f>VLOOKUP($A37,'Return Data'!$B$7:$R$2292,13,0)</f>
        <v>0.33889999999999998</v>
      </c>
      <c r="K37" s="61">
        <f t="shared" si="3"/>
        <v>8</v>
      </c>
      <c r="L37" s="60">
        <f>VLOOKUP($A37,'Return Data'!$B$7:$R$2292,17,0)</f>
        <v>12.366899999999999</v>
      </c>
      <c r="M37" s="61">
        <f t="shared" si="4"/>
        <v>20</v>
      </c>
      <c r="N37" s="60">
        <f>VLOOKUP($A37,'Return Data'!$B$7:$R$2292,14,0)</f>
        <v>10.587899999999999</v>
      </c>
      <c r="O37" s="61">
        <f>RANK(N37,N$8:N$39,0)</f>
        <v>26</v>
      </c>
      <c r="P37" s="60">
        <f>VLOOKUP($A37,'Return Data'!$B$7:$R$2292,15,0)</f>
        <v>5.4531000000000001</v>
      </c>
      <c r="Q37" s="61">
        <f>RANK(P37,P$8:P$39,0)</f>
        <v>23</v>
      </c>
      <c r="R37" s="60">
        <f>VLOOKUP($A37,'Return Data'!$B$7:$R$2292,16,0)</f>
        <v>9.8901000000000003</v>
      </c>
      <c r="S37" s="62">
        <f t="shared" si="6"/>
        <v>27</v>
      </c>
    </row>
    <row r="38" spans="1:19" x14ac:dyDescent="0.3">
      <c r="A38" s="58" t="s">
        <v>1626</v>
      </c>
      <c r="B38" s="59">
        <f>VLOOKUP($A38,'Return Data'!$B$7:$R$2292,3,0)</f>
        <v>44944</v>
      </c>
      <c r="C38" s="60">
        <f>VLOOKUP($A38,'Return Data'!$B$7:$R$2292,4,0)</f>
        <v>33.71</v>
      </c>
      <c r="D38" s="60">
        <f>VLOOKUP($A38,'Return Data'!$B$7:$R$2292,10,0)</f>
        <v>1.1097999999999999</v>
      </c>
      <c r="E38" s="61">
        <f t="shared" si="0"/>
        <v>16</v>
      </c>
      <c r="F38" s="60">
        <f>VLOOKUP($A38,'Return Data'!$B$7:$R$2292,11,0)</f>
        <v>8.6717999999999993</v>
      </c>
      <c r="G38" s="61">
        <f t="shared" si="1"/>
        <v>18</v>
      </c>
      <c r="H38" s="60">
        <f>VLOOKUP($A38,'Return Data'!$B$7:$R$2292,12,0)</f>
        <v>3.8828999999999998</v>
      </c>
      <c r="I38" s="61">
        <f t="shared" si="2"/>
        <v>13</v>
      </c>
      <c r="J38" s="60">
        <f>VLOOKUP($A38,'Return Data'!$B$7:$R$2292,13,0)</f>
        <v>-4.0967000000000002</v>
      </c>
      <c r="K38" s="61">
        <f t="shared" si="3"/>
        <v>18</v>
      </c>
      <c r="L38" s="60">
        <f>VLOOKUP($A38,'Return Data'!$B$7:$R$2292,17,0)</f>
        <v>15.066800000000001</v>
      </c>
      <c r="M38" s="61">
        <f t="shared" si="4"/>
        <v>13</v>
      </c>
      <c r="N38" s="60">
        <f>VLOOKUP($A38,'Return Data'!$B$7:$R$2292,14,0)</f>
        <v>16.558</v>
      </c>
      <c r="O38" s="61">
        <f>RANK(N38,N$8:N$39,0)</f>
        <v>9</v>
      </c>
      <c r="P38" s="60">
        <f>VLOOKUP($A38,'Return Data'!$B$7:$R$2292,15,0)</f>
        <v>11.769600000000001</v>
      </c>
      <c r="Q38" s="61">
        <f>RANK(P38,P$8:P$39,0)</f>
        <v>6</v>
      </c>
      <c r="R38" s="60">
        <f>VLOOKUP($A38,'Return Data'!$B$7:$R$2292,16,0)</f>
        <v>11.027900000000001</v>
      </c>
      <c r="S38" s="62">
        <f t="shared" si="6"/>
        <v>25</v>
      </c>
    </row>
    <row r="39" spans="1:19" x14ac:dyDescent="0.3">
      <c r="A39" s="58" t="s">
        <v>1692</v>
      </c>
      <c r="B39" s="59">
        <f>VLOOKUP($A39,'Return Data'!$B$7:$R$2292,3,0)</f>
        <v>44944</v>
      </c>
      <c r="C39" s="60">
        <f>VLOOKUP($A39,'Return Data'!$B$7:$R$2292,4,0)</f>
        <v>227.8785</v>
      </c>
      <c r="D39" s="60">
        <f>VLOOKUP($A39,'Return Data'!$B$7:$R$2292,10,0)</f>
        <v>-4.8238000000000003</v>
      </c>
      <c r="E39" s="61">
        <f t="shared" si="0"/>
        <v>32</v>
      </c>
      <c r="F39" s="60">
        <f>VLOOKUP($A39,'Return Data'!$B$7:$R$2292,11,0)</f>
        <v>1.6214999999999999</v>
      </c>
      <c r="G39" s="61">
        <f t="shared" si="1"/>
        <v>30</v>
      </c>
      <c r="H39" s="60">
        <f>VLOOKUP($A39,'Return Data'!$B$7:$R$2292,12,0)</f>
        <v>-6.7202999999999999</v>
      </c>
      <c r="I39" s="61">
        <f t="shared" si="2"/>
        <v>32</v>
      </c>
      <c r="J39" s="60">
        <f>VLOOKUP($A39,'Return Data'!$B$7:$R$2292,13,0)</f>
        <v>-15.735300000000001</v>
      </c>
      <c r="K39" s="61">
        <f t="shared" si="3"/>
        <v>32</v>
      </c>
      <c r="L39" s="60">
        <f>VLOOKUP($A39,'Return Data'!$B$7:$R$2292,17,0)</f>
        <v>6.3856999999999999</v>
      </c>
      <c r="M39" s="61">
        <f t="shared" si="4"/>
        <v>29</v>
      </c>
      <c r="N39" s="60">
        <f>VLOOKUP($A39,'Return Data'!$B$7:$R$2292,14,0)</f>
        <v>13.286799999999999</v>
      </c>
      <c r="O39" s="61">
        <f>RANK(N39,N$8:N$39,0)</f>
        <v>16</v>
      </c>
      <c r="P39" s="60">
        <f>VLOOKUP($A39,'Return Data'!$B$7:$R$2292,15,0)</f>
        <v>11.2973</v>
      </c>
      <c r="Q39" s="61">
        <f>RANK(P39,P$8:P$39,0)</f>
        <v>8</v>
      </c>
      <c r="R39" s="60">
        <f>VLOOKUP($A39,'Return Data'!$B$7:$R$2292,16,0)</f>
        <v>14.432499999999999</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0.69722812499999987</v>
      </c>
      <c r="E41" s="69"/>
      <c r="F41" s="70">
        <f>AVERAGE(F8:F39)</f>
        <v>8.7099093750000023</v>
      </c>
      <c r="G41" s="69"/>
      <c r="H41" s="70">
        <f>AVERAGE(H8:H39)</f>
        <v>2.6321062499999996</v>
      </c>
      <c r="I41" s="69"/>
      <c r="J41" s="70">
        <f>AVERAGE(J8:J39)</f>
        <v>-2.7713843749999998</v>
      </c>
      <c r="K41" s="69"/>
      <c r="L41" s="70">
        <f>AVERAGE(L8:L39)</f>
        <v>13.649609374999999</v>
      </c>
      <c r="M41" s="69"/>
      <c r="N41" s="70">
        <f>AVERAGE(N8:N39)</f>
        <v>14.629883333333336</v>
      </c>
      <c r="O41" s="69"/>
      <c r="P41" s="70">
        <f>AVERAGE(P8:P39)</f>
        <v>9.8006480000000007</v>
      </c>
      <c r="Q41" s="69"/>
      <c r="R41" s="70">
        <f>AVERAGE(R8:R39)</f>
        <v>13.153537500000001</v>
      </c>
      <c r="S41" s="71"/>
    </row>
    <row r="42" spans="1:19" x14ac:dyDescent="0.3">
      <c r="A42" s="68" t="s">
        <v>28</v>
      </c>
      <c r="B42" s="69"/>
      <c r="C42" s="69"/>
      <c r="D42" s="70">
        <f>MIN(D8:D39)</f>
        <v>-4.8238000000000003</v>
      </c>
      <c r="E42" s="69"/>
      <c r="F42" s="70">
        <f>MIN(F8:F39)</f>
        <v>0</v>
      </c>
      <c r="G42" s="69"/>
      <c r="H42" s="70">
        <f>MIN(H8:H39)</f>
        <v>-6.7202999999999999</v>
      </c>
      <c r="I42" s="69"/>
      <c r="J42" s="70">
        <f>MIN(J8:J39)</f>
        <v>-15.735300000000001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5.5377999999999998</v>
      </c>
      <c r="E43" s="73"/>
      <c r="F43" s="74">
        <f>MAX(F8:F39)</f>
        <v>16.569800000000001</v>
      </c>
      <c r="G43" s="73"/>
      <c r="H43" s="74">
        <f>MAX(H8:H39)</f>
        <v>11.133100000000001</v>
      </c>
      <c r="I43" s="73"/>
      <c r="J43" s="74">
        <f>MAX(J8:J39)</f>
        <v>12.658899999999999</v>
      </c>
      <c r="K43" s="73"/>
      <c r="L43" s="74">
        <f>MAX(L8:L39)</f>
        <v>28.488</v>
      </c>
      <c r="M43" s="73"/>
      <c r="N43" s="74">
        <f>MAX(N8:N39)</f>
        <v>34.1081</v>
      </c>
      <c r="O43" s="73"/>
      <c r="P43" s="74">
        <f>MAX(P8:P39)</f>
        <v>20.318100000000001</v>
      </c>
      <c r="Q43" s="73"/>
      <c r="R43" s="74">
        <f>MAX(R8:R39)</f>
        <v>21.4057</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44944</v>
      </c>
      <c r="C8" s="60">
        <f>VLOOKUP($A8,'Return Data'!$B$7:$R$2292,4,0)</f>
        <v>74.825500000000005</v>
      </c>
      <c r="D8" s="60">
        <f>VLOOKUP($A8,'Return Data'!$B$7:$R$2292,10,0)</f>
        <v>3.2982</v>
      </c>
      <c r="E8" s="61">
        <f t="shared" ref="E8:E21" si="0">RANK(D8,D$8:D$21,0)</f>
        <v>9</v>
      </c>
      <c r="F8" s="60">
        <f>VLOOKUP($A8,'Return Data'!$B$7:$R$2292,11,0)</f>
        <v>12.992599999999999</v>
      </c>
      <c r="G8" s="61">
        <f t="shared" ref="G8:G21" si="1">RANK(F8,F$8:F$21,0)</f>
        <v>6</v>
      </c>
      <c r="H8" s="60">
        <f>VLOOKUP($A8,'Return Data'!$B$7:$R$2292,12,0)</f>
        <v>1.4509000000000001</v>
      </c>
      <c r="I8" s="61">
        <f t="shared" ref="I8:I21" si="2">RANK(H8,H$8:H$21,0)</f>
        <v>14</v>
      </c>
      <c r="J8" s="60">
        <f>VLOOKUP($A8,'Return Data'!$B$7:$R$2292,13,0)</f>
        <v>-1.3409</v>
      </c>
      <c r="K8" s="61">
        <f t="shared" ref="K8:K21" si="3">RANK(J8,J$8:J$21,0)</f>
        <v>13</v>
      </c>
      <c r="L8" s="60">
        <f>VLOOKUP($A8,'Return Data'!$B$7:$R$2292,17,0)</f>
        <v>16.3566</v>
      </c>
      <c r="M8" s="61">
        <f t="shared" ref="M8:M21" si="4">RANK(L8,L$8:L$21,0)</f>
        <v>10</v>
      </c>
      <c r="N8" s="60">
        <f>VLOOKUP($A8,'Return Data'!$B$7:$R$2292,14,0)</f>
        <v>15.230499999999999</v>
      </c>
      <c r="O8" s="61">
        <f t="shared" ref="O8:O21" si="5">RANK(N8,N$8:N$21,0)</f>
        <v>10</v>
      </c>
      <c r="P8" s="60">
        <f>VLOOKUP($A8,'Return Data'!$B$7:$R$2292,15,0)</f>
        <v>1.8445</v>
      </c>
      <c r="Q8" s="61">
        <f>RANK(P8,P$8:P$21,0)</f>
        <v>12</v>
      </c>
      <c r="R8" s="60">
        <f>VLOOKUP($A8,'Return Data'!$B$7:$R$2292,16,0)</f>
        <v>14.5434</v>
      </c>
      <c r="S8" s="62">
        <f t="shared" ref="S8:S21" si="6">RANK(R8,R$8:R$21,0)</f>
        <v>9</v>
      </c>
    </row>
    <row r="9" spans="1:20" x14ac:dyDescent="0.3">
      <c r="A9" s="58" t="s">
        <v>31</v>
      </c>
      <c r="B9" s="59">
        <f>VLOOKUP($A9,'Return Data'!$B$7:$R$2292,3,0)</f>
        <v>44944</v>
      </c>
      <c r="C9" s="60">
        <f>VLOOKUP($A9,'Return Data'!$B$7:$R$2292,4,0)</f>
        <v>455.464</v>
      </c>
      <c r="D9" s="60">
        <f>VLOOKUP($A9,'Return Data'!$B$7:$R$2292,10,0)</f>
        <v>3.4933999999999998</v>
      </c>
      <c r="E9" s="61">
        <f t="shared" si="0"/>
        <v>8</v>
      </c>
      <c r="F9" s="60">
        <f>VLOOKUP($A9,'Return Data'!$B$7:$R$2292,11,0)</f>
        <v>13.307399999999999</v>
      </c>
      <c r="G9" s="61">
        <f t="shared" si="1"/>
        <v>5</v>
      </c>
      <c r="H9" s="60">
        <f>VLOOKUP($A9,'Return Data'!$B$7:$R$2292,12,0)</f>
        <v>5.3224999999999998</v>
      </c>
      <c r="I9" s="61">
        <f t="shared" si="2"/>
        <v>9</v>
      </c>
      <c r="J9" s="60">
        <f>VLOOKUP($A9,'Return Data'!$B$7:$R$2292,13,0)</f>
        <v>0.72960000000000003</v>
      </c>
      <c r="K9" s="61">
        <f t="shared" si="3"/>
        <v>8</v>
      </c>
      <c r="L9" s="60">
        <f>VLOOKUP($A9,'Return Data'!$B$7:$R$2292,17,0)</f>
        <v>16.852</v>
      </c>
      <c r="M9" s="61">
        <f t="shared" si="4"/>
        <v>8</v>
      </c>
      <c r="N9" s="60">
        <f>VLOOKUP($A9,'Return Data'!$B$7:$R$2292,14,0)</f>
        <v>16.151599999999998</v>
      </c>
      <c r="O9" s="61">
        <f t="shared" si="5"/>
        <v>9</v>
      </c>
      <c r="P9" s="60">
        <f>VLOOKUP($A9,'Return Data'!$B$7:$R$2292,15,0)</f>
        <v>8.2507999999999999</v>
      </c>
      <c r="Q9" s="61">
        <f>RANK(P9,P$8:P$21,0)</f>
        <v>9</v>
      </c>
      <c r="R9" s="60">
        <f>VLOOKUP($A9,'Return Data'!$B$7:$R$2292,16,0)</f>
        <v>14.084300000000001</v>
      </c>
      <c r="S9" s="62">
        <f t="shared" si="6"/>
        <v>11</v>
      </c>
    </row>
    <row r="10" spans="1:20" x14ac:dyDescent="0.3">
      <c r="A10" s="102" t="s">
        <v>2057</v>
      </c>
      <c r="B10" s="59">
        <f>VLOOKUP($A10,'Return Data'!$B$7:$R$2292,3,0)</f>
        <v>44944</v>
      </c>
      <c r="C10" s="60">
        <f>VLOOKUP($A10,'Return Data'!$B$7:$R$2292,4,0)</f>
        <v>61.1297</v>
      </c>
      <c r="D10" s="60">
        <f>VLOOKUP($A10,'Return Data'!$B$7:$R$2292,10,0)</f>
        <v>5.1875</v>
      </c>
      <c r="E10" s="61">
        <f t="shared" si="0"/>
        <v>3</v>
      </c>
      <c r="F10" s="60">
        <f>VLOOKUP($A10,'Return Data'!$B$7:$R$2292,11,0)</f>
        <v>14.404400000000001</v>
      </c>
      <c r="G10" s="61">
        <f t="shared" si="1"/>
        <v>4</v>
      </c>
      <c r="H10" s="60">
        <f>VLOOKUP($A10,'Return Data'!$B$7:$R$2292,12,0)</f>
        <v>5.7095000000000002</v>
      </c>
      <c r="I10" s="61">
        <f t="shared" si="2"/>
        <v>7</v>
      </c>
      <c r="J10" s="60">
        <f>VLOOKUP($A10,'Return Data'!$B$7:$R$2292,13,0)</f>
        <v>0.97409999999999997</v>
      </c>
      <c r="K10" s="61">
        <f t="shared" si="3"/>
        <v>7</v>
      </c>
      <c r="L10" s="60">
        <f>VLOOKUP($A10,'Return Data'!$B$7:$R$2292,17,0)</f>
        <v>19.722799999999999</v>
      </c>
      <c r="M10" s="61">
        <f t="shared" si="4"/>
        <v>4</v>
      </c>
      <c r="N10" s="60">
        <f>VLOOKUP($A10,'Return Data'!$B$7:$R$2292,14,0)</f>
        <v>17.614599999999999</v>
      </c>
      <c r="O10" s="61">
        <f t="shared" si="5"/>
        <v>5</v>
      </c>
      <c r="P10" s="60">
        <f>VLOOKUP($A10,'Return Data'!$B$7:$R$2292,15,0)</f>
        <v>9.1591000000000005</v>
      </c>
      <c r="Q10" s="61">
        <f>RANK(P10,P$8:P$21,0)</f>
        <v>7</v>
      </c>
      <c r="R10" s="60">
        <f>VLOOKUP($A10,'Return Data'!$B$7:$R$2292,16,0)</f>
        <v>14.898899999999999</v>
      </c>
      <c r="S10" s="62">
        <f t="shared" si="6"/>
        <v>8</v>
      </c>
    </row>
    <row r="11" spans="1:20" x14ac:dyDescent="0.3">
      <c r="A11" s="58" t="s">
        <v>32</v>
      </c>
      <c r="B11" s="59">
        <f>VLOOKUP($A11,'Return Data'!$B$7:$R$2292,3,0)</f>
        <v>44944</v>
      </c>
      <c r="C11" s="60">
        <f>VLOOKUP($A11,'Return Data'!$B$7:$R$2292,4,0)</f>
        <v>281.44</v>
      </c>
      <c r="D11" s="60">
        <f>VLOOKUP($A11,'Return Data'!$B$7:$R$2292,10,0)</f>
        <v>7.0277000000000003</v>
      </c>
      <c r="E11" s="61">
        <f t="shared" si="0"/>
        <v>2</v>
      </c>
      <c r="F11" s="60">
        <f>VLOOKUP($A11,'Return Data'!$B$7:$R$2292,11,0)</f>
        <v>14.7704</v>
      </c>
      <c r="G11" s="61">
        <f t="shared" si="1"/>
        <v>3</v>
      </c>
      <c r="H11" s="60">
        <f>VLOOKUP($A11,'Return Data'!$B$7:$R$2292,12,0)</f>
        <v>7.7530000000000001</v>
      </c>
      <c r="I11" s="61">
        <f t="shared" si="2"/>
        <v>3</v>
      </c>
      <c r="J11" s="60">
        <f>VLOOKUP($A11,'Return Data'!$B$7:$R$2292,13,0)</f>
        <v>10.9473</v>
      </c>
      <c r="K11" s="61">
        <f t="shared" si="3"/>
        <v>1</v>
      </c>
      <c r="L11" s="60">
        <f>VLOOKUP($A11,'Return Data'!$B$7:$R$2292,17,0)</f>
        <v>23.982600000000001</v>
      </c>
      <c r="M11" s="61">
        <f t="shared" si="4"/>
        <v>3</v>
      </c>
      <c r="N11" s="60">
        <f>VLOOKUP($A11,'Return Data'!$B$7:$R$2292,14,0)</f>
        <v>24.241</v>
      </c>
      <c r="O11" s="61">
        <f t="shared" si="5"/>
        <v>1</v>
      </c>
      <c r="P11" s="60">
        <f>VLOOKUP($A11,'Return Data'!$B$7:$R$2292,15,0)</f>
        <v>13.4389</v>
      </c>
      <c r="Q11" s="61">
        <f>RANK(P11,P$8:P$21,0)</f>
        <v>1</v>
      </c>
      <c r="R11" s="60">
        <f>VLOOKUP($A11,'Return Data'!$B$7:$R$2292,16,0)</f>
        <v>19.8447</v>
      </c>
      <c r="S11" s="62">
        <f t="shared" si="6"/>
        <v>1</v>
      </c>
    </row>
    <row r="12" spans="1:20" x14ac:dyDescent="0.3">
      <c r="A12" s="58" t="s">
        <v>33</v>
      </c>
      <c r="B12" s="59">
        <f>VLOOKUP($A12,'Return Data'!$B$7:$R$2292,3,0)</f>
        <v>44944</v>
      </c>
      <c r="C12" s="60">
        <f>VLOOKUP($A12,'Return Data'!$B$7:$R$2292,4,0)</f>
        <v>16.41</v>
      </c>
      <c r="D12" s="60">
        <f>VLOOKUP($A12,'Return Data'!$B$7:$R$2292,10,0)</f>
        <v>4.4558</v>
      </c>
      <c r="E12" s="61">
        <f t="shared" si="0"/>
        <v>6</v>
      </c>
      <c r="F12" s="60">
        <f>VLOOKUP($A12,'Return Data'!$B$7:$R$2292,11,0)</f>
        <v>11.178900000000001</v>
      </c>
      <c r="G12" s="61">
        <f t="shared" si="1"/>
        <v>8</v>
      </c>
      <c r="H12" s="60">
        <f>VLOOKUP($A12,'Return Data'!$B$7:$R$2292,12,0)</f>
        <v>4.5888999999999998</v>
      </c>
      <c r="I12" s="61">
        <f t="shared" si="2"/>
        <v>10</v>
      </c>
      <c r="J12" s="60">
        <f>VLOOKUP($A12,'Return Data'!$B$7:$R$2292,13,0)</f>
        <v>-0.30380000000000001</v>
      </c>
      <c r="K12" s="61">
        <f t="shared" si="3"/>
        <v>12</v>
      </c>
      <c r="L12" s="60">
        <f>VLOOKUP($A12,'Return Data'!$B$7:$R$2292,17,0)</f>
        <v>16.891500000000001</v>
      </c>
      <c r="M12" s="61">
        <f t="shared" si="4"/>
        <v>7</v>
      </c>
      <c r="N12" s="60">
        <f>VLOOKUP($A12,'Return Data'!$B$7:$R$2292,14,0)</f>
        <v>14.8993</v>
      </c>
      <c r="O12" s="61">
        <f t="shared" si="5"/>
        <v>11</v>
      </c>
      <c r="P12" s="60"/>
      <c r="Q12" s="61"/>
      <c r="R12" s="60">
        <f>VLOOKUP($A12,'Return Data'!$B$7:$R$2292,16,0)</f>
        <v>11.8681</v>
      </c>
      <c r="S12" s="62">
        <f t="shared" si="6"/>
        <v>13</v>
      </c>
    </row>
    <row r="13" spans="1:20" x14ac:dyDescent="0.3">
      <c r="A13" s="58" t="s">
        <v>34</v>
      </c>
      <c r="B13" s="59">
        <f>VLOOKUP($A13,'Return Data'!$B$7:$R$2292,3,0)</f>
        <v>44944</v>
      </c>
      <c r="C13" s="60">
        <f>VLOOKUP($A13,'Return Data'!$B$7:$R$2292,4,0)</f>
        <v>93.655000000000001</v>
      </c>
      <c r="D13" s="60">
        <f>VLOOKUP($A13,'Return Data'!$B$7:$R$2292,10,0)</f>
        <v>2.3563000000000001</v>
      </c>
      <c r="E13" s="61">
        <f t="shared" si="0"/>
        <v>12</v>
      </c>
      <c r="F13" s="60">
        <f>VLOOKUP($A13,'Return Data'!$B$7:$R$2292,11,0)</f>
        <v>10.690200000000001</v>
      </c>
      <c r="G13" s="61">
        <f t="shared" si="1"/>
        <v>11</v>
      </c>
      <c r="H13" s="60">
        <f>VLOOKUP($A13,'Return Data'!$B$7:$R$2292,12,0)</f>
        <v>3.0081000000000002</v>
      </c>
      <c r="I13" s="61">
        <f t="shared" si="2"/>
        <v>13</v>
      </c>
      <c r="J13" s="60">
        <f>VLOOKUP($A13,'Return Data'!$B$7:$R$2292,13,0)</f>
        <v>0.39129999999999998</v>
      </c>
      <c r="K13" s="61">
        <f t="shared" si="3"/>
        <v>9</v>
      </c>
      <c r="L13" s="60">
        <f>VLOOKUP($A13,'Return Data'!$B$7:$R$2292,17,0)</f>
        <v>28.759599999999999</v>
      </c>
      <c r="M13" s="61">
        <f t="shared" si="4"/>
        <v>1</v>
      </c>
      <c r="N13" s="60">
        <f>VLOOKUP($A13,'Return Data'!$B$7:$R$2292,14,0)</f>
        <v>23.148199999999999</v>
      </c>
      <c r="O13" s="61">
        <f t="shared" si="5"/>
        <v>2</v>
      </c>
      <c r="P13" s="60">
        <f>VLOOKUP($A13,'Return Data'!$B$7:$R$2292,15,0)</f>
        <v>9.8721999999999994</v>
      </c>
      <c r="Q13" s="61">
        <f t="shared" ref="Q13:Q19" si="7">RANK(P13,P$8:P$21,0)</f>
        <v>6</v>
      </c>
      <c r="R13" s="60">
        <f>VLOOKUP($A13,'Return Data'!$B$7:$R$2292,16,0)</f>
        <v>16.226600000000001</v>
      </c>
      <c r="S13" s="62">
        <f t="shared" si="6"/>
        <v>4</v>
      </c>
    </row>
    <row r="14" spans="1:20" x14ac:dyDescent="0.3">
      <c r="A14" s="58" t="s">
        <v>35</v>
      </c>
      <c r="B14" s="59">
        <f>VLOOKUP($A14,'Return Data'!$B$7:$R$2292,3,0)</f>
        <v>44944</v>
      </c>
      <c r="C14" s="60">
        <f>VLOOKUP($A14,'Return Data'!$B$7:$R$2292,4,0)</f>
        <v>17.317299999999999</v>
      </c>
      <c r="D14" s="60">
        <f>VLOOKUP($A14,'Return Data'!$B$7:$R$2292,10,0)</f>
        <v>2.1025</v>
      </c>
      <c r="E14" s="61">
        <f t="shared" si="0"/>
        <v>14</v>
      </c>
      <c r="F14" s="60">
        <f>VLOOKUP($A14,'Return Data'!$B$7:$R$2292,11,0)</f>
        <v>8.5009999999999994</v>
      </c>
      <c r="G14" s="61">
        <f t="shared" si="1"/>
        <v>14</v>
      </c>
      <c r="H14" s="60">
        <f>VLOOKUP($A14,'Return Data'!$B$7:$R$2292,12,0)</f>
        <v>3.0577000000000001</v>
      </c>
      <c r="I14" s="61">
        <f t="shared" si="2"/>
        <v>12</v>
      </c>
      <c r="J14" s="60">
        <f>VLOOKUP($A14,'Return Data'!$B$7:$R$2292,13,0)</f>
        <v>-2.7801</v>
      </c>
      <c r="K14" s="61">
        <f t="shared" si="3"/>
        <v>14</v>
      </c>
      <c r="L14" s="60">
        <f>VLOOKUP($A14,'Return Data'!$B$7:$R$2292,17,0)</f>
        <v>12.7049</v>
      </c>
      <c r="M14" s="61">
        <f t="shared" si="4"/>
        <v>14</v>
      </c>
      <c r="N14" s="60">
        <f>VLOOKUP($A14,'Return Data'!$B$7:$R$2292,14,0)</f>
        <v>12.746</v>
      </c>
      <c r="O14" s="61">
        <f t="shared" si="5"/>
        <v>14</v>
      </c>
      <c r="P14" s="60">
        <f>VLOOKUP($A14,'Return Data'!$B$7:$R$2292,15,0)</f>
        <v>3.4819</v>
      </c>
      <c r="Q14" s="61">
        <f t="shared" si="7"/>
        <v>11</v>
      </c>
      <c r="R14" s="60">
        <f>VLOOKUP($A14,'Return Data'!$B$7:$R$2292,16,0)</f>
        <v>7.7355</v>
      </c>
      <c r="S14" s="62">
        <f t="shared" si="6"/>
        <v>14</v>
      </c>
    </row>
    <row r="15" spans="1:20" x14ac:dyDescent="0.3">
      <c r="A15" s="108" t="s">
        <v>36</v>
      </c>
      <c r="B15" s="59">
        <f>VLOOKUP($A15,'Return Data'!$B$7:$R$2292,3,0)</f>
        <v>44944</v>
      </c>
      <c r="C15" s="60">
        <f>VLOOKUP($A15,'Return Data'!$B$7:$R$2292,4,0)</f>
        <v>444.52131757544697</v>
      </c>
      <c r="D15" s="60">
        <f>VLOOKUP($A15,'Return Data'!$B$7:$R$2292,10,0)</f>
        <v>7.7961999999999998</v>
      </c>
      <c r="E15" s="61">
        <f t="shared" si="0"/>
        <v>1</v>
      </c>
      <c r="F15" s="60">
        <f>VLOOKUP($A15,'Return Data'!$B$7:$R$2292,11,0)</f>
        <v>16.669</v>
      </c>
      <c r="G15" s="61">
        <f t="shared" si="1"/>
        <v>1</v>
      </c>
      <c r="H15" s="60">
        <f>VLOOKUP($A15,'Return Data'!$B$7:$R$2292,12,0)</f>
        <v>9.6331000000000007</v>
      </c>
      <c r="I15" s="61">
        <f t="shared" si="2"/>
        <v>1</v>
      </c>
      <c r="J15" s="60">
        <f>VLOOKUP($A15,'Return Data'!$B$7:$R$2292,13,0)</f>
        <v>2.4095</v>
      </c>
      <c r="K15" s="61">
        <f t="shared" si="3"/>
        <v>6</v>
      </c>
      <c r="L15" s="60">
        <f>VLOOKUP($A15,'Return Data'!$B$7:$R$2292,17,0)</f>
        <v>18.7089</v>
      </c>
      <c r="M15" s="61">
        <f t="shared" si="4"/>
        <v>6</v>
      </c>
      <c r="N15" s="60">
        <f>VLOOKUP($A15,'Return Data'!$B$7:$R$2292,14,0)</f>
        <v>16.5181</v>
      </c>
      <c r="O15" s="61">
        <f t="shared" si="5"/>
        <v>7</v>
      </c>
      <c r="P15" s="60">
        <f>VLOOKUP($A15,'Return Data'!$B$7:$R$2292,15,0)</f>
        <v>10.369899999999999</v>
      </c>
      <c r="Q15" s="61">
        <f t="shared" si="7"/>
        <v>4</v>
      </c>
      <c r="R15" s="60">
        <f>VLOOKUP($A15,'Return Data'!$B$7:$R$2292,16,0)</f>
        <v>15.945499999999999</v>
      </c>
      <c r="S15" s="62">
        <f t="shared" si="6"/>
        <v>5</v>
      </c>
    </row>
    <row r="16" spans="1:20" x14ac:dyDescent="0.3">
      <c r="A16" s="58" t="s">
        <v>38</v>
      </c>
      <c r="B16" s="59">
        <f>VLOOKUP($A16,'Return Data'!$B$7:$R$2292,3,0)</f>
        <v>44944</v>
      </c>
      <c r="C16" s="60">
        <f>VLOOKUP($A16,'Return Data'!$B$7:$R$2292,4,0)</f>
        <v>128.0301</v>
      </c>
      <c r="D16" s="60">
        <f>VLOOKUP($A16,'Return Data'!$B$7:$R$2292,10,0)</f>
        <v>2.1038999999999999</v>
      </c>
      <c r="E16" s="61">
        <f t="shared" si="0"/>
        <v>13</v>
      </c>
      <c r="F16" s="60">
        <f>VLOOKUP($A16,'Return Data'!$B$7:$R$2292,11,0)</f>
        <v>10.8231</v>
      </c>
      <c r="G16" s="61">
        <f t="shared" si="1"/>
        <v>10</v>
      </c>
      <c r="H16" s="60">
        <f>VLOOKUP($A16,'Return Data'!$B$7:$R$2292,12,0)</f>
        <v>4.0766999999999998</v>
      </c>
      <c r="I16" s="61">
        <f t="shared" si="2"/>
        <v>11</v>
      </c>
      <c r="J16" s="60">
        <f>VLOOKUP($A16,'Return Data'!$B$7:$R$2292,13,0)</f>
        <v>0.37280000000000002</v>
      </c>
      <c r="K16" s="61">
        <f t="shared" si="3"/>
        <v>10</v>
      </c>
      <c r="L16" s="60">
        <f>VLOOKUP($A16,'Return Data'!$B$7:$R$2292,17,0)</f>
        <v>19.263000000000002</v>
      </c>
      <c r="M16" s="61">
        <f t="shared" si="4"/>
        <v>5</v>
      </c>
      <c r="N16" s="60">
        <f>VLOOKUP($A16,'Return Data'!$B$7:$R$2292,14,0)</f>
        <v>18.424299999999999</v>
      </c>
      <c r="O16" s="61">
        <f t="shared" si="5"/>
        <v>4</v>
      </c>
      <c r="P16" s="60">
        <f>VLOOKUP($A16,'Return Data'!$B$7:$R$2292,15,0)</f>
        <v>10.441599999999999</v>
      </c>
      <c r="Q16" s="61">
        <f t="shared" si="7"/>
        <v>3</v>
      </c>
      <c r="R16" s="60">
        <f>VLOOKUP($A16,'Return Data'!$B$7:$R$2292,16,0)</f>
        <v>15.565300000000001</v>
      </c>
      <c r="S16" s="62">
        <f t="shared" si="6"/>
        <v>6</v>
      </c>
    </row>
    <row r="17" spans="1:19" x14ac:dyDescent="0.3">
      <c r="A17" s="58" t="s">
        <v>39</v>
      </c>
      <c r="B17" s="59">
        <f>VLOOKUP($A17,'Return Data'!$B$7:$R$2292,3,0)</f>
        <v>44944</v>
      </c>
      <c r="C17" s="60">
        <f>VLOOKUP($A17,'Return Data'!$B$7:$R$2292,4,0)</f>
        <v>80.599999999999994</v>
      </c>
      <c r="D17" s="60">
        <f>VLOOKUP($A17,'Return Data'!$B$7:$R$2292,10,0)</f>
        <v>5.0163000000000002</v>
      </c>
      <c r="E17" s="61">
        <f t="shared" si="0"/>
        <v>4</v>
      </c>
      <c r="F17" s="60">
        <f>VLOOKUP($A17,'Return Data'!$B$7:$R$2292,11,0)</f>
        <v>11.065200000000001</v>
      </c>
      <c r="G17" s="61">
        <f t="shared" si="1"/>
        <v>9</v>
      </c>
      <c r="H17" s="60">
        <f>VLOOKUP($A17,'Return Data'!$B$7:$R$2292,12,0)</f>
        <v>7.6388999999999996</v>
      </c>
      <c r="I17" s="61">
        <f t="shared" si="2"/>
        <v>4</v>
      </c>
      <c r="J17" s="60">
        <f>VLOOKUP($A17,'Return Data'!$B$7:$R$2292,13,0)</f>
        <v>3.9598</v>
      </c>
      <c r="K17" s="61">
        <f t="shared" si="3"/>
        <v>3</v>
      </c>
      <c r="L17" s="60">
        <f>VLOOKUP($A17,'Return Data'!$B$7:$R$2292,17,0)</f>
        <v>13.397399999999999</v>
      </c>
      <c r="M17" s="61">
        <f t="shared" si="4"/>
        <v>13</v>
      </c>
      <c r="N17" s="60">
        <f>VLOOKUP($A17,'Return Data'!$B$7:$R$2292,14,0)</f>
        <v>14.2971</v>
      </c>
      <c r="O17" s="61">
        <f t="shared" si="5"/>
        <v>12</v>
      </c>
      <c r="P17" s="60">
        <f>VLOOKUP($A17,'Return Data'!$B$7:$R$2292,15,0)</f>
        <v>7.9935</v>
      </c>
      <c r="Q17" s="61">
        <f t="shared" si="7"/>
        <v>10</v>
      </c>
      <c r="R17" s="60">
        <f>VLOOKUP($A17,'Return Data'!$B$7:$R$2292,16,0)</f>
        <v>12.988899999999999</v>
      </c>
      <c r="S17" s="62">
        <f t="shared" si="6"/>
        <v>12</v>
      </c>
    </row>
    <row r="18" spans="1:19" x14ac:dyDescent="0.3">
      <c r="A18" s="58" t="s">
        <v>40</v>
      </c>
      <c r="B18" s="59">
        <f>VLOOKUP($A18,'Return Data'!$B$7:$R$2292,3,0)</f>
        <v>44944</v>
      </c>
      <c r="C18" s="60">
        <f>VLOOKUP($A18,'Return Data'!$B$7:$R$2292,4,0)</f>
        <v>210.15379999999999</v>
      </c>
      <c r="D18" s="60">
        <f>VLOOKUP($A18,'Return Data'!$B$7:$R$2292,10,0)</f>
        <v>3.2242000000000002</v>
      </c>
      <c r="E18" s="61">
        <f t="shared" si="0"/>
        <v>10</v>
      </c>
      <c r="F18" s="60">
        <f>VLOOKUP($A18,'Return Data'!$B$7:$R$2292,11,0)</f>
        <v>12.043799999999999</v>
      </c>
      <c r="G18" s="61">
        <f t="shared" si="1"/>
        <v>7</v>
      </c>
      <c r="H18" s="60">
        <f>VLOOKUP($A18,'Return Data'!$B$7:$R$2292,12,0)</f>
        <v>6.8803999999999998</v>
      </c>
      <c r="I18" s="61">
        <f t="shared" si="2"/>
        <v>5</v>
      </c>
      <c r="J18" s="60">
        <f>VLOOKUP($A18,'Return Data'!$B$7:$R$2292,13,0)</f>
        <v>3.2214999999999998</v>
      </c>
      <c r="K18" s="61">
        <f t="shared" si="3"/>
        <v>4</v>
      </c>
      <c r="L18" s="60">
        <f>VLOOKUP($A18,'Return Data'!$B$7:$R$2292,17,0)</f>
        <v>14.896800000000001</v>
      </c>
      <c r="M18" s="61">
        <f t="shared" si="4"/>
        <v>11</v>
      </c>
      <c r="N18" s="60">
        <f>VLOOKUP($A18,'Return Data'!$B$7:$R$2292,14,0)</f>
        <v>14.1617</v>
      </c>
      <c r="O18" s="61">
        <f t="shared" si="5"/>
        <v>13</v>
      </c>
      <c r="P18" s="60">
        <f>VLOOKUP($A18,'Return Data'!$B$7:$R$2292,15,0)</f>
        <v>8.2662999999999993</v>
      </c>
      <c r="Q18" s="61">
        <f t="shared" si="7"/>
        <v>8</v>
      </c>
      <c r="R18" s="60">
        <f>VLOOKUP($A18,'Return Data'!$B$7:$R$2292,16,0)</f>
        <v>17.823</v>
      </c>
      <c r="S18" s="62">
        <f t="shared" si="6"/>
        <v>2</v>
      </c>
    </row>
    <row r="19" spans="1:19" x14ac:dyDescent="0.3">
      <c r="A19" s="58" t="s">
        <v>43</v>
      </c>
      <c r="B19" s="59">
        <f>VLOOKUP($A19,'Return Data'!$B$7:$R$2292,3,0)</f>
        <v>44944</v>
      </c>
      <c r="C19" s="60">
        <f>VLOOKUP($A19,'Return Data'!$B$7:$R$2292,4,0)</f>
        <v>454.27910000000003</v>
      </c>
      <c r="D19" s="60">
        <f>VLOOKUP($A19,'Return Data'!$B$7:$R$2292,10,0)</f>
        <v>4.4668999999999999</v>
      </c>
      <c r="E19" s="61">
        <f t="shared" si="0"/>
        <v>5</v>
      </c>
      <c r="F19" s="60">
        <f>VLOOKUP($A19,'Return Data'!$B$7:$R$2292,11,0)</f>
        <v>15.677899999999999</v>
      </c>
      <c r="G19" s="61">
        <f t="shared" si="1"/>
        <v>2</v>
      </c>
      <c r="H19" s="60">
        <f>VLOOKUP($A19,'Return Data'!$B$7:$R$2292,12,0)</f>
        <v>9.3559999999999999</v>
      </c>
      <c r="I19" s="61">
        <f t="shared" si="2"/>
        <v>2</v>
      </c>
      <c r="J19" s="60">
        <f>VLOOKUP($A19,'Return Data'!$B$7:$R$2292,13,0)</f>
        <v>9.6504999999999992</v>
      </c>
      <c r="K19" s="61">
        <f t="shared" si="3"/>
        <v>2</v>
      </c>
      <c r="L19" s="60">
        <f>VLOOKUP($A19,'Return Data'!$B$7:$R$2292,17,0)</f>
        <v>25.6815</v>
      </c>
      <c r="M19" s="61">
        <f t="shared" si="4"/>
        <v>2</v>
      </c>
      <c r="N19" s="60">
        <f>VLOOKUP($A19,'Return Data'!$B$7:$R$2292,14,0)</f>
        <v>21.9697</v>
      </c>
      <c r="O19" s="61">
        <f t="shared" si="5"/>
        <v>3</v>
      </c>
      <c r="P19" s="60">
        <f>VLOOKUP($A19,'Return Data'!$B$7:$R$2292,15,0)</f>
        <v>10.079499999999999</v>
      </c>
      <c r="Q19" s="61">
        <f t="shared" si="7"/>
        <v>5</v>
      </c>
      <c r="R19" s="60">
        <f>VLOOKUP($A19,'Return Data'!$B$7:$R$2292,16,0)</f>
        <v>17.305900000000001</v>
      </c>
      <c r="S19" s="62">
        <f t="shared" si="6"/>
        <v>3</v>
      </c>
    </row>
    <row r="20" spans="1:19" x14ac:dyDescent="0.3">
      <c r="A20" s="58" t="s">
        <v>44</v>
      </c>
      <c r="B20" s="59">
        <f>VLOOKUP($A20,'Return Data'!$B$7:$R$2292,3,0)</f>
        <v>44944</v>
      </c>
      <c r="C20" s="60">
        <f>VLOOKUP($A20,'Return Data'!$B$7:$R$2292,4,0)</f>
        <v>17.739999999999998</v>
      </c>
      <c r="D20" s="60">
        <f>VLOOKUP($A20,'Return Data'!$B$7:$R$2292,10,0)</f>
        <v>3.9859</v>
      </c>
      <c r="E20" s="61">
        <f t="shared" si="0"/>
        <v>7</v>
      </c>
      <c r="F20" s="60">
        <f>VLOOKUP($A20,'Return Data'!$B$7:$R$2292,11,0)</f>
        <v>10.5985</v>
      </c>
      <c r="G20" s="61">
        <f t="shared" si="1"/>
        <v>12</v>
      </c>
      <c r="H20" s="60">
        <f>VLOOKUP($A20,'Return Data'!$B$7:$R$2292,12,0)</f>
        <v>6.3548999999999998</v>
      </c>
      <c r="I20" s="61">
        <f t="shared" si="2"/>
        <v>6</v>
      </c>
      <c r="J20" s="60">
        <f>VLOOKUP($A20,'Return Data'!$B$7:$R$2292,13,0)</f>
        <v>2.4841000000000002</v>
      </c>
      <c r="K20" s="61">
        <f t="shared" si="3"/>
        <v>5</v>
      </c>
      <c r="L20" s="60">
        <f>VLOOKUP($A20,'Return Data'!$B$7:$R$2292,17,0)</f>
        <v>16.548100000000002</v>
      </c>
      <c r="M20" s="61">
        <f t="shared" si="4"/>
        <v>9</v>
      </c>
      <c r="N20" s="60">
        <f>VLOOKUP($A20,'Return Data'!$B$7:$R$2292,14,0)</f>
        <v>16.953600000000002</v>
      </c>
      <c r="O20" s="61">
        <f t="shared" si="5"/>
        <v>6</v>
      </c>
      <c r="P20" s="60"/>
      <c r="Q20" s="61"/>
      <c r="R20" s="60">
        <f>VLOOKUP($A20,'Return Data'!$B$7:$R$2292,16,0)</f>
        <v>14.9152</v>
      </c>
      <c r="S20" s="62">
        <f t="shared" si="6"/>
        <v>7</v>
      </c>
    </row>
    <row r="21" spans="1:19" x14ac:dyDescent="0.3">
      <c r="A21" s="58" t="s">
        <v>45</v>
      </c>
      <c r="B21" s="59">
        <f>VLOOKUP($A21,'Return Data'!$B$7:$R$2292,3,0)</f>
        <v>44944</v>
      </c>
      <c r="C21" s="60">
        <f>VLOOKUP($A21,'Return Data'!$B$7:$R$2292,4,0)</f>
        <v>104.19240000000001</v>
      </c>
      <c r="D21" s="60">
        <f>VLOOKUP($A21,'Return Data'!$B$7:$R$2292,10,0)</f>
        <v>2.5621</v>
      </c>
      <c r="E21" s="61">
        <f t="shared" si="0"/>
        <v>11</v>
      </c>
      <c r="F21" s="60">
        <f>VLOOKUP($A21,'Return Data'!$B$7:$R$2292,11,0)</f>
        <v>10.4299</v>
      </c>
      <c r="G21" s="61">
        <f t="shared" si="1"/>
        <v>13</v>
      </c>
      <c r="H21" s="60">
        <f>VLOOKUP($A21,'Return Data'!$B$7:$R$2292,12,0)</f>
        <v>5.6879999999999997</v>
      </c>
      <c r="I21" s="61">
        <f t="shared" si="2"/>
        <v>8</v>
      </c>
      <c r="J21" s="60">
        <f>VLOOKUP($A21,'Return Data'!$B$7:$R$2292,13,0)</f>
        <v>0.3271</v>
      </c>
      <c r="K21" s="61">
        <f t="shared" si="3"/>
        <v>11</v>
      </c>
      <c r="L21" s="60">
        <f>VLOOKUP($A21,'Return Data'!$B$7:$R$2292,17,0)</f>
        <v>14.6752</v>
      </c>
      <c r="M21" s="61">
        <f t="shared" si="4"/>
        <v>12</v>
      </c>
      <c r="N21" s="60">
        <f>VLOOKUP($A21,'Return Data'!$B$7:$R$2292,14,0)</f>
        <v>16.159600000000001</v>
      </c>
      <c r="O21" s="61">
        <f t="shared" si="5"/>
        <v>8</v>
      </c>
      <c r="P21" s="60">
        <f>VLOOKUP($A21,'Return Data'!$B$7:$R$2292,15,0)</f>
        <v>11.4701</v>
      </c>
      <c r="Q21" s="61">
        <f>RANK(P21,P$8:P$21,0)</f>
        <v>2</v>
      </c>
      <c r="R21" s="60">
        <f>VLOOKUP($A21,'Return Data'!$B$7:$R$2292,16,0)</f>
        <v>14.322100000000001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4.0769214285714295</v>
      </c>
      <c r="E23" s="69"/>
      <c r="F23" s="70">
        <f>AVERAGE(F8:F21)</f>
        <v>12.368021428571428</v>
      </c>
      <c r="G23" s="69"/>
      <c r="H23" s="70">
        <f>AVERAGE(H8:H21)</f>
        <v>5.751328571428572</v>
      </c>
      <c r="I23" s="69"/>
      <c r="J23" s="70">
        <f>AVERAGE(J8:J21)</f>
        <v>2.2173428571428575</v>
      </c>
      <c r="K23" s="69"/>
      <c r="L23" s="70">
        <f>AVERAGE(L8:L21)</f>
        <v>18.460064285714289</v>
      </c>
      <c r="M23" s="69"/>
      <c r="N23" s="70">
        <f>AVERAGE(N8:N21)</f>
        <v>17.322521428571427</v>
      </c>
      <c r="O23" s="69"/>
      <c r="P23" s="70">
        <f>AVERAGE(P8:P21)</f>
        <v>8.7223583333333341</v>
      </c>
      <c r="Q23" s="69"/>
      <c r="R23" s="70">
        <f>AVERAGE(R8:R21)</f>
        <v>14.861957142857145</v>
      </c>
      <c r="S23" s="71"/>
    </row>
    <row r="24" spans="1:19" x14ac:dyDescent="0.3">
      <c r="A24" s="68" t="s">
        <v>28</v>
      </c>
      <c r="B24" s="69"/>
      <c r="C24" s="69"/>
      <c r="D24" s="70">
        <f>MIN(D8:D21)</f>
        <v>2.1025</v>
      </c>
      <c r="E24" s="69"/>
      <c r="F24" s="70">
        <f>MIN(F8:F21)</f>
        <v>8.5009999999999994</v>
      </c>
      <c r="G24" s="69"/>
      <c r="H24" s="70">
        <f>MIN(H8:H21)</f>
        <v>1.4509000000000001</v>
      </c>
      <c r="I24" s="69"/>
      <c r="J24" s="70">
        <f>MIN(J8:J21)</f>
        <v>-2.7801</v>
      </c>
      <c r="K24" s="69"/>
      <c r="L24" s="70">
        <f>MIN(L8:L21)</f>
        <v>12.7049</v>
      </c>
      <c r="M24" s="69"/>
      <c r="N24" s="70">
        <f>MIN(N8:N21)</f>
        <v>12.746</v>
      </c>
      <c r="O24" s="69"/>
      <c r="P24" s="70">
        <f>MIN(P8:P21)</f>
        <v>1.8445</v>
      </c>
      <c r="Q24" s="69"/>
      <c r="R24" s="70">
        <f>MIN(R8:R21)</f>
        <v>7.7355</v>
      </c>
      <c r="S24" s="71"/>
    </row>
    <row r="25" spans="1:19" ht="15" thickBot="1" x14ac:dyDescent="0.35">
      <c r="A25" s="72" t="s">
        <v>29</v>
      </c>
      <c r="B25" s="73"/>
      <c r="C25" s="73"/>
      <c r="D25" s="74">
        <f>MAX(D8:D21)</f>
        <v>7.7961999999999998</v>
      </c>
      <c r="E25" s="73"/>
      <c r="F25" s="74">
        <f>MAX(F8:F21)</f>
        <v>16.669</v>
      </c>
      <c r="G25" s="73"/>
      <c r="H25" s="74">
        <f>MAX(H8:H21)</f>
        <v>9.6331000000000007</v>
      </c>
      <c r="I25" s="73"/>
      <c r="J25" s="74">
        <f>MAX(J8:J21)</f>
        <v>10.9473</v>
      </c>
      <c r="K25" s="73"/>
      <c r="L25" s="74">
        <f>MAX(L8:L21)</f>
        <v>28.759599999999999</v>
      </c>
      <c r="M25" s="73"/>
      <c r="N25" s="74">
        <f>MAX(N8:N21)</f>
        <v>24.241</v>
      </c>
      <c r="O25" s="73"/>
      <c r="P25" s="74">
        <f>MAX(P8:P21)</f>
        <v>13.4389</v>
      </c>
      <c r="Q25" s="73"/>
      <c r="R25" s="74">
        <f>MAX(R8:R21)</f>
        <v>19.8447</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44944</v>
      </c>
      <c r="C8" s="60">
        <f>VLOOKUP($A8,'Return Data'!$B$7:$R$2292,4,0)</f>
        <v>644.52</v>
      </c>
      <c r="D8" s="60">
        <f>VLOOKUP($A8,'Return Data'!$B$7:$R$2292,10,0)</f>
        <v>-2.3809999999999998</v>
      </c>
      <c r="E8" s="61">
        <f t="shared" ref="E8:E33" si="0">RANK(D8,D$8:D$33,0)</f>
        <v>24</v>
      </c>
      <c r="F8" s="60">
        <f>VLOOKUP($A8,'Return Data'!$B$7:$R$2292,11,0)</f>
        <v>5.2191999999999998</v>
      </c>
      <c r="G8" s="61">
        <f t="shared" ref="G8:G33" si="1">RANK(F8,F$8:F$33,0)</f>
        <v>22</v>
      </c>
      <c r="H8" s="60">
        <f>VLOOKUP($A8,'Return Data'!$B$7:$R$2292,12,0)</f>
        <v>-7.1738</v>
      </c>
      <c r="I8" s="61">
        <f t="shared" ref="I8:I33" si="2">RANK(H8,H$8:H$33,0)</f>
        <v>26</v>
      </c>
      <c r="J8" s="60">
        <f>VLOOKUP($A8,'Return Data'!$B$7:$R$2292,13,0)</f>
        <v>-16.374300000000002</v>
      </c>
      <c r="K8" s="61">
        <f>RANK(J8,J$8:J$33,0)</f>
        <v>26</v>
      </c>
      <c r="L8" s="60">
        <f>VLOOKUP($A8,'Return Data'!$B$7:$R$2292,17,0)</f>
        <v>9.0683000000000007</v>
      </c>
      <c r="M8" s="61">
        <f>RANK(L8,L$8:L$33,0)</f>
        <v>25</v>
      </c>
      <c r="N8" s="60">
        <f>VLOOKUP($A8,'Return Data'!$B$7:$R$2292,14,0)</f>
        <v>11.473599999999999</v>
      </c>
      <c r="O8" s="61">
        <f>RANK(N8,N$8:N$33,0)</f>
        <v>23</v>
      </c>
      <c r="P8" s="60">
        <f>VLOOKUP($A8,'Return Data'!$B$7:$R$2292,15,0)</f>
        <v>6.9905999999999997</v>
      </c>
      <c r="Q8" s="61">
        <f>RANK(P8,P$8:P$33,0)</f>
        <v>19</v>
      </c>
      <c r="R8" s="60">
        <f>VLOOKUP($A8,'Return Data'!$B$7:$R$2292,16,0)</f>
        <v>14.6006</v>
      </c>
      <c r="S8" s="62">
        <f>RANK(R8,R$8:R$33,0)</f>
        <v>17</v>
      </c>
    </row>
    <row r="9" spans="1:20" x14ac:dyDescent="0.3">
      <c r="A9" s="58" t="s">
        <v>844</v>
      </c>
      <c r="B9" s="59">
        <f>VLOOKUP($A9,'Return Data'!$B$7:$R$2292,3,0)</f>
        <v>44944</v>
      </c>
      <c r="C9" s="60">
        <f>VLOOKUP($A9,'Return Data'!$B$7:$R$2292,4,0)</f>
        <v>20.43</v>
      </c>
      <c r="D9" s="60">
        <f>VLOOKUP($A9,'Return Data'!$B$7:$R$2292,10,0)</f>
        <v>-3.6320999999999999</v>
      </c>
      <c r="E9" s="61">
        <f t="shared" si="0"/>
        <v>26</v>
      </c>
      <c r="F9" s="60">
        <f>VLOOKUP($A9,'Return Data'!$B$7:$R$2292,11,0)</f>
        <v>2.2010999999999998</v>
      </c>
      <c r="G9" s="61">
        <f t="shared" si="1"/>
        <v>25</v>
      </c>
      <c r="H9" s="60">
        <f>VLOOKUP($A9,'Return Data'!$B$7:$R$2292,12,0)</f>
        <v>-5.7222</v>
      </c>
      <c r="I9" s="61">
        <f t="shared" si="2"/>
        <v>25</v>
      </c>
      <c r="J9" s="60">
        <f>VLOOKUP($A9,'Return Data'!$B$7:$R$2292,13,0)</f>
        <v>-10.197800000000001</v>
      </c>
      <c r="K9" s="61">
        <f t="shared" ref="K9:K33" si="3">RANK(J9,J$8:J$33,0)</f>
        <v>25</v>
      </c>
      <c r="L9" s="60">
        <f>VLOOKUP($A9,'Return Data'!$B$7:$R$2292,17,0)</f>
        <v>15.517200000000001</v>
      </c>
      <c r="M9" s="61">
        <f t="shared" ref="M9:M33" si="4">RANK(L9,L$8:L$33,0)</f>
        <v>20</v>
      </c>
      <c r="N9" s="60">
        <f>VLOOKUP($A9,'Return Data'!$B$7:$R$2292,14,0)</f>
        <v>17.852</v>
      </c>
      <c r="O9" s="61">
        <f t="shared" ref="O9:O33" si="5">RANK(N9,N$8:N$33,0)</f>
        <v>9</v>
      </c>
      <c r="P9" s="60"/>
      <c r="Q9" s="61"/>
      <c r="R9" s="60">
        <f>VLOOKUP($A9,'Return Data'!$B$7:$R$2292,16,0)</f>
        <v>18.334199999999999</v>
      </c>
      <c r="S9" s="62">
        <f t="shared" ref="S9:S33" si="6">RANK(R9,R$8:R$33,0)</f>
        <v>7</v>
      </c>
    </row>
    <row r="10" spans="1:20" x14ac:dyDescent="0.3">
      <c r="A10" s="58" t="s">
        <v>1975</v>
      </c>
      <c r="B10" s="59">
        <f>VLOOKUP($A10,'Return Data'!$B$7:$R$2292,3,0)</f>
        <v>44944</v>
      </c>
      <c r="C10" s="60">
        <f>VLOOKUP($A10,'Return Data'!$B$7:$R$2292,4,0)</f>
        <v>63.68</v>
      </c>
      <c r="D10" s="60">
        <f>VLOOKUP($A10,'Return Data'!$B$7:$R$2292,10,0)</f>
        <v>3.0253999999999999</v>
      </c>
      <c r="E10" s="61">
        <f t="shared" si="0"/>
        <v>9</v>
      </c>
      <c r="F10" s="60">
        <f>VLOOKUP($A10,'Return Data'!$B$7:$R$2292,11,0)</f>
        <v>11.738899999999999</v>
      </c>
      <c r="G10" s="61">
        <f t="shared" si="1"/>
        <v>8</v>
      </c>
      <c r="H10" s="60">
        <f>VLOOKUP($A10,'Return Data'!$B$7:$R$2292,12,0)</f>
        <v>6.7202999999999999</v>
      </c>
      <c r="I10" s="61">
        <f t="shared" si="2"/>
        <v>10</v>
      </c>
      <c r="J10" s="60">
        <f>VLOOKUP($A10,'Return Data'!$B$7:$R$2292,13,0)</f>
        <v>-0.21940000000000001</v>
      </c>
      <c r="K10" s="61">
        <f t="shared" si="3"/>
        <v>13</v>
      </c>
      <c r="L10" s="60">
        <f>VLOOKUP($A10,'Return Data'!$B$7:$R$2292,17,0)</f>
        <v>17.087</v>
      </c>
      <c r="M10" s="61">
        <f t="shared" si="4"/>
        <v>14</v>
      </c>
      <c r="N10" s="60">
        <f>VLOOKUP($A10,'Return Data'!$B$7:$R$2292,14,0)</f>
        <v>16.986000000000001</v>
      </c>
      <c r="O10" s="61">
        <f t="shared" si="5"/>
        <v>14</v>
      </c>
      <c r="P10" s="60">
        <f>VLOOKUP($A10,'Return Data'!$B$7:$R$2292,15,0)</f>
        <v>8.9725999999999999</v>
      </c>
      <c r="Q10" s="61">
        <f t="shared" ref="Q10:Q33" si="7">RANK(P10,P$8:P$33,0)</f>
        <v>17</v>
      </c>
      <c r="R10" s="60">
        <f>VLOOKUP($A10,'Return Data'!$B$7:$R$2292,16,0)</f>
        <v>13.121600000000001</v>
      </c>
      <c r="S10" s="62">
        <f t="shared" si="6"/>
        <v>22</v>
      </c>
    </row>
    <row r="11" spans="1:20" x14ac:dyDescent="0.3">
      <c r="A11" s="58" t="s">
        <v>846</v>
      </c>
      <c r="B11" s="59">
        <f>VLOOKUP($A11,'Return Data'!$B$7:$R$2292,3,0)</f>
        <v>44944</v>
      </c>
      <c r="C11" s="60">
        <f>VLOOKUP($A11,'Return Data'!$B$7:$R$2292,4,0)</f>
        <v>179.55</v>
      </c>
      <c r="D11" s="60">
        <f>VLOOKUP($A11,'Return Data'!$B$7:$R$2292,10,0)</f>
        <v>-0.76819999999999999</v>
      </c>
      <c r="E11" s="61">
        <f t="shared" si="0"/>
        <v>22</v>
      </c>
      <c r="F11" s="60">
        <f>VLOOKUP($A11,'Return Data'!$B$7:$R$2292,11,0)</f>
        <v>7.1237000000000004</v>
      </c>
      <c r="G11" s="61">
        <f t="shared" si="1"/>
        <v>20</v>
      </c>
      <c r="H11" s="60">
        <f>VLOOKUP($A11,'Return Data'!$B$7:$R$2292,12,0)</f>
        <v>2.7997000000000001</v>
      </c>
      <c r="I11" s="61">
        <f t="shared" si="2"/>
        <v>17</v>
      </c>
      <c r="J11" s="60">
        <f>VLOOKUP($A11,'Return Data'!$B$7:$R$2292,13,0)</f>
        <v>-4.1531000000000002</v>
      </c>
      <c r="K11" s="61">
        <f t="shared" si="3"/>
        <v>20</v>
      </c>
      <c r="L11" s="60">
        <f>VLOOKUP($A11,'Return Data'!$B$7:$R$2292,17,0)</f>
        <v>16.032599999999999</v>
      </c>
      <c r="M11" s="61">
        <f t="shared" si="4"/>
        <v>17</v>
      </c>
      <c r="N11" s="60">
        <f>VLOOKUP($A11,'Return Data'!$B$7:$R$2292,14,0)</f>
        <v>18.351099999999999</v>
      </c>
      <c r="O11" s="61">
        <f t="shared" si="5"/>
        <v>6</v>
      </c>
      <c r="P11" s="60">
        <f>VLOOKUP($A11,'Return Data'!$B$7:$R$2292,15,0)</f>
        <v>11.903499999999999</v>
      </c>
      <c r="Q11" s="61">
        <f t="shared" si="7"/>
        <v>9</v>
      </c>
      <c r="R11" s="60">
        <f>VLOOKUP($A11,'Return Data'!$B$7:$R$2292,16,0)</f>
        <v>20.421299999999999</v>
      </c>
      <c r="S11" s="62">
        <f t="shared" si="6"/>
        <v>3</v>
      </c>
    </row>
    <row r="12" spans="1:20" x14ac:dyDescent="0.3">
      <c r="A12" s="58" t="s">
        <v>848</v>
      </c>
      <c r="B12" s="59">
        <f>VLOOKUP($A12,'Return Data'!$B$7:$R$2292,3,0)</f>
        <v>44944</v>
      </c>
      <c r="C12" s="60">
        <f>VLOOKUP($A12,'Return Data'!$B$7:$R$2292,4,0)</f>
        <v>402.05599999999998</v>
      </c>
      <c r="D12" s="60">
        <f>VLOOKUP($A12,'Return Data'!$B$7:$R$2292,10,0)</f>
        <v>3.7157</v>
      </c>
      <c r="E12" s="61">
        <f t="shared" si="0"/>
        <v>6</v>
      </c>
      <c r="F12" s="60">
        <f>VLOOKUP($A12,'Return Data'!$B$7:$R$2292,11,0)</f>
        <v>11.4476</v>
      </c>
      <c r="G12" s="61">
        <f t="shared" si="1"/>
        <v>9</v>
      </c>
      <c r="H12" s="60">
        <f>VLOOKUP($A12,'Return Data'!$B$7:$R$2292,12,0)</f>
        <v>7.4440999999999997</v>
      </c>
      <c r="I12" s="61">
        <f t="shared" si="2"/>
        <v>5</v>
      </c>
      <c r="J12" s="60">
        <f>VLOOKUP($A12,'Return Data'!$B$7:$R$2292,13,0)</f>
        <v>2.4161000000000001</v>
      </c>
      <c r="K12" s="61">
        <f t="shared" si="3"/>
        <v>8</v>
      </c>
      <c r="L12" s="60">
        <f>VLOOKUP($A12,'Return Data'!$B$7:$R$2292,17,0)</f>
        <v>16.559799999999999</v>
      </c>
      <c r="M12" s="61">
        <f t="shared" si="4"/>
        <v>15</v>
      </c>
      <c r="N12" s="60">
        <f>VLOOKUP($A12,'Return Data'!$B$7:$R$2292,14,0)</f>
        <v>16.275400000000001</v>
      </c>
      <c r="O12" s="61">
        <f t="shared" si="5"/>
        <v>16</v>
      </c>
      <c r="P12" s="60">
        <f>VLOOKUP($A12,'Return Data'!$B$7:$R$2292,15,0)</f>
        <v>10.939500000000001</v>
      </c>
      <c r="Q12" s="61">
        <f t="shared" si="7"/>
        <v>13</v>
      </c>
      <c r="R12" s="60">
        <f>VLOOKUP($A12,'Return Data'!$B$7:$R$2292,16,0)</f>
        <v>15.9771</v>
      </c>
      <c r="S12" s="62">
        <f t="shared" si="6"/>
        <v>11</v>
      </c>
    </row>
    <row r="13" spans="1:20" x14ac:dyDescent="0.3">
      <c r="A13" s="58" t="s">
        <v>850</v>
      </c>
      <c r="B13" s="59">
        <f>VLOOKUP($A13,'Return Data'!$B$7:$R$2292,3,0)</f>
        <v>44944</v>
      </c>
      <c r="C13" s="60">
        <f>VLOOKUP($A13,'Return Data'!$B$7:$R$2292,4,0)</f>
        <v>60.677999999999997</v>
      </c>
      <c r="D13" s="60">
        <f>VLOOKUP($A13,'Return Data'!$B$7:$R$2292,10,0)</f>
        <v>6.4299999999999996E-2</v>
      </c>
      <c r="E13" s="61">
        <f t="shared" si="0"/>
        <v>18</v>
      </c>
      <c r="F13" s="60">
        <f>VLOOKUP($A13,'Return Data'!$B$7:$R$2292,11,0)</f>
        <v>9.2117000000000004</v>
      </c>
      <c r="G13" s="61">
        <f t="shared" si="1"/>
        <v>16</v>
      </c>
      <c r="H13" s="60">
        <f>VLOOKUP($A13,'Return Data'!$B$7:$R$2292,12,0)</f>
        <v>4.7690000000000001</v>
      </c>
      <c r="I13" s="61">
        <f t="shared" si="2"/>
        <v>13</v>
      </c>
      <c r="J13" s="60">
        <f>VLOOKUP($A13,'Return Data'!$B$7:$R$2292,13,0)</f>
        <v>-3.6200000000000003E-2</v>
      </c>
      <c r="K13" s="61">
        <f t="shared" si="3"/>
        <v>11</v>
      </c>
      <c r="L13" s="60">
        <f>VLOOKUP($A13,'Return Data'!$B$7:$R$2292,17,0)</f>
        <v>18.0352</v>
      </c>
      <c r="M13" s="61">
        <f t="shared" si="4"/>
        <v>13</v>
      </c>
      <c r="N13" s="60">
        <f>VLOOKUP($A13,'Return Data'!$B$7:$R$2292,14,0)</f>
        <v>18.2104</v>
      </c>
      <c r="O13" s="61">
        <f t="shared" si="5"/>
        <v>7</v>
      </c>
      <c r="P13" s="60">
        <f>VLOOKUP($A13,'Return Data'!$B$7:$R$2292,15,0)</f>
        <v>12.9682</v>
      </c>
      <c r="Q13" s="61">
        <f t="shared" si="7"/>
        <v>4</v>
      </c>
      <c r="R13" s="60">
        <f>VLOOKUP($A13,'Return Data'!$B$7:$R$2292,16,0)</f>
        <v>15.471500000000001</v>
      </c>
      <c r="S13" s="62">
        <f t="shared" si="6"/>
        <v>14</v>
      </c>
    </row>
    <row r="14" spans="1:20" x14ac:dyDescent="0.3">
      <c r="A14" s="58" t="s">
        <v>853</v>
      </c>
      <c r="B14" s="59">
        <f>VLOOKUP($A14,'Return Data'!$B$7:$R$2292,3,0)</f>
        <v>44944</v>
      </c>
      <c r="C14" s="60">
        <f>VLOOKUP($A14,'Return Data'!$B$7:$R$2292,4,0)</f>
        <v>129.79499999999999</v>
      </c>
      <c r="D14" s="60">
        <f>VLOOKUP($A14,'Return Data'!$B$7:$R$2292,10,0)</f>
        <v>0.20349999999999999</v>
      </c>
      <c r="E14" s="61">
        <f t="shared" si="0"/>
        <v>17</v>
      </c>
      <c r="F14" s="60">
        <f>VLOOKUP($A14,'Return Data'!$B$7:$R$2292,11,0)</f>
        <v>4.1528999999999998</v>
      </c>
      <c r="G14" s="61">
        <f t="shared" si="1"/>
        <v>23</v>
      </c>
      <c r="H14" s="60">
        <f>VLOOKUP($A14,'Return Data'!$B$7:$R$2292,12,0)</f>
        <v>0.80720000000000003</v>
      </c>
      <c r="I14" s="61">
        <f t="shared" si="2"/>
        <v>22</v>
      </c>
      <c r="J14" s="60">
        <f>VLOOKUP($A14,'Return Data'!$B$7:$R$2292,13,0)</f>
        <v>-5.4195000000000002</v>
      </c>
      <c r="K14" s="61">
        <f t="shared" si="3"/>
        <v>22</v>
      </c>
      <c r="L14" s="60">
        <f>VLOOKUP($A14,'Return Data'!$B$7:$R$2292,17,0)</f>
        <v>14.385400000000001</v>
      </c>
      <c r="M14" s="61">
        <f t="shared" si="4"/>
        <v>22</v>
      </c>
      <c r="N14" s="60">
        <f>VLOOKUP($A14,'Return Data'!$B$7:$R$2292,14,0)</f>
        <v>14.1206</v>
      </c>
      <c r="O14" s="61">
        <f t="shared" si="5"/>
        <v>21</v>
      </c>
      <c r="P14" s="60">
        <f>VLOOKUP($A14,'Return Data'!$B$7:$R$2292,15,0)</f>
        <v>8.7620000000000005</v>
      </c>
      <c r="Q14" s="61">
        <f t="shared" si="7"/>
        <v>18</v>
      </c>
      <c r="R14" s="60">
        <f>VLOOKUP($A14,'Return Data'!$B$7:$R$2292,16,0)</f>
        <v>13.7065</v>
      </c>
      <c r="S14" s="62">
        <f t="shared" si="6"/>
        <v>20</v>
      </c>
    </row>
    <row r="15" spans="1:20" x14ac:dyDescent="0.3">
      <c r="A15" s="58" t="s">
        <v>1829</v>
      </c>
      <c r="B15" s="59">
        <f>VLOOKUP($A15,'Return Data'!$B$7:$R$2292,3,0)</f>
        <v>44944</v>
      </c>
      <c r="C15" s="60">
        <f>VLOOKUP($A15,'Return Data'!$B$7:$R$2292,4,0)</f>
        <v>206.57900000000001</v>
      </c>
      <c r="D15" s="60">
        <f>VLOOKUP($A15,'Return Data'!$B$7:$R$2292,10,0)</f>
        <v>3.1219000000000001</v>
      </c>
      <c r="E15" s="61">
        <f t="shared" si="0"/>
        <v>7</v>
      </c>
      <c r="F15" s="60">
        <f>VLOOKUP($A15,'Return Data'!$B$7:$R$2292,11,0)</f>
        <v>11.3315</v>
      </c>
      <c r="G15" s="61">
        <f t="shared" si="1"/>
        <v>10</v>
      </c>
      <c r="H15" s="60">
        <f>VLOOKUP($A15,'Return Data'!$B$7:$R$2292,12,0)</f>
        <v>7.1573000000000002</v>
      </c>
      <c r="I15" s="61">
        <f t="shared" si="2"/>
        <v>8</v>
      </c>
      <c r="J15" s="60">
        <f>VLOOKUP($A15,'Return Data'!$B$7:$R$2292,13,0)</f>
        <v>5.0037000000000003</v>
      </c>
      <c r="K15" s="61">
        <f t="shared" si="3"/>
        <v>4</v>
      </c>
      <c r="L15" s="60">
        <f>VLOOKUP($A15,'Return Data'!$B$7:$R$2292,17,0)</f>
        <v>23.013100000000001</v>
      </c>
      <c r="M15" s="61">
        <f t="shared" si="4"/>
        <v>3</v>
      </c>
      <c r="N15" s="60">
        <f>VLOOKUP($A15,'Return Data'!$B$7:$R$2292,14,0)</f>
        <v>19.5806</v>
      </c>
      <c r="O15" s="61">
        <f t="shared" si="5"/>
        <v>4</v>
      </c>
      <c r="P15" s="60">
        <f>VLOOKUP($A15,'Return Data'!$B$7:$R$2292,15,0)</f>
        <v>12.2448</v>
      </c>
      <c r="Q15" s="61">
        <f t="shared" si="7"/>
        <v>8</v>
      </c>
      <c r="R15" s="60">
        <f>VLOOKUP($A15,'Return Data'!$B$7:$R$2292,16,0)</f>
        <v>11.8652</v>
      </c>
      <c r="S15" s="62">
        <f t="shared" si="6"/>
        <v>25</v>
      </c>
    </row>
    <row r="16" spans="1:20" x14ac:dyDescent="0.3">
      <c r="A16" t="s">
        <v>2031</v>
      </c>
      <c r="B16" s="59">
        <f>VLOOKUP($A16,'Return Data'!$B$7:$R$2292,3,0)</f>
        <v>44944</v>
      </c>
      <c r="C16" s="60">
        <f>VLOOKUP($A16,'Return Data'!$B$7:$R$2292,4,0)</f>
        <v>16.5334</v>
      </c>
      <c r="D16" s="60">
        <f>VLOOKUP($A16,'Return Data'!$B$7:$R$2292,10,0)</f>
        <v>-9.1200000000000003E-2</v>
      </c>
      <c r="E16" s="61">
        <f t="shared" si="0"/>
        <v>20</v>
      </c>
      <c r="F16" s="60">
        <f>VLOOKUP($A16,'Return Data'!$B$7:$R$2292,11,0)</f>
        <v>7.5328999999999997</v>
      </c>
      <c r="G16" s="61">
        <f t="shared" si="1"/>
        <v>19</v>
      </c>
      <c r="H16" s="60">
        <f>VLOOKUP($A16,'Return Data'!$B$7:$R$2292,12,0)</f>
        <v>1.1940999999999999</v>
      </c>
      <c r="I16" s="61">
        <f t="shared" si="2"/>
        <v>20</v>
      </c>
      <c r="J16" s="60">
        <f>VLOOKUP($A16,'Return Data'!$B$7:$R$2292,13,0)</f>
        <v>-6.4307999999999996</v>
      </c>
      <c r="K16" s="61">
        <f t="shared" si="3"/>
        <v>24</v>
      </c>
      <c r="L16" s="60">
        <f>VLOOKUP($A16,'Return Data'!$B$7:$R$2292,17,0)</f>
        <v>14.3575</v>
      </c>
      <c r="M16" s="61">
        <f t="shared" si="4"/>
        <v>23</v>
      </c>
      <c r="N16" s="60">
        <f>VLOOKUP($A16,'Return Data'!$B$7:$R$2292,14,0)</f>
        <v>14.4718</v>
      </c>
      <c r="O16" s="61">
        <f t="shared" si="5"/>
        <v>19</v>
      </c>
      <c r="P16" s="60"/>
      <c r="Q16" s="61"/>
      <c r="R16" s="60">
        <f>VLOOKUP($A16,'Return Data'!$B$7:$R$2292,16,0)</f>
        <v>14.092599999999999</v>
      </c>
      <c r="S16" s="62">
        <f t="shared" si="6"/>
        <v>18</v>
      </c>
    </row>
    <row r="17" spans="1:19" x14ac:dyDescent="0.3">
      <c r="A17" s="58" t="s">
        <v>855</v>
      </c>
      <c r="B17" s="59">
        <f>VLOOKUP($A17,'Return Data'!$B$7:$R$2292,3,0)</f>
        <v>44944</v>
      </c>
      <c r="C17" s="60">
        <f>VLOOKUP($A17,'Return Data'!$B$7:$R$2292,4,0)</f>
        <v>644.66</v>
      </c>
      <c r="D17" s="60">
        <f>VLOOKUP($A17,'Return Data'!$B$7:$R$2292,10,0)</f>
        <v>4.1791</v>
      </c>
      <c r="E17" s="61">
        <f t="shared" si="0"/>
        <v>4</v>
      </c>
      <c r="F17" s="60">
        <f>VLOOKUP($A17,'Return Data'!$B$7:$R$2292,11,0)</f>
        <v>13.235300000000001</v>
      </c>
      <c r="G17" s="61">
        <f t="shared" si="1"/>
        <v>6</v>
      </c>
      <c r="H17" s="60">
        <f>VLOOKUP($A17,'Return Data'!$B$7:$R$2292,12,0)</f>
        <v>9.4870999999999999</v>
      </c>
      <c r="I17" s="61">
        <f t="shared" si="2"/>
        <v>4</v>
      </c>
      <c r="J17" s="60">
        <f>VLOOKUP($A17,'Return Data'!$B$7:$R$2292,13,0)</f>
        <v>7.4737999999999998</v>
      </c>
      <c r="K17" s="61">
        <f t="shared" si="3"/>
        <v>2</v>
      </c>
      <c r="L17" s="60">
        <f>VLOOKUP($A17,'Return Data'!$B$7:$R$2292,17,0)</f>
        <v>24.8597</v>
      </c>
      <c r="M17" s="61">
        <f t="shared" si="4"/>
        <v>2</v>
      </c>
      <c r="N17" s="60">
        <f>VLOOKUP($A17,'Return Data'!$B$7:$R$2292,14,0)</f>
        <v>20.758800000000001</v>
      </c>
      <c r="O17" s="61">
        <f t="shared" si="5"/>
        <v>2</v>
      </c>
      <c r="P17" s="60">
        <f>VLOOKUP($A17,'Return Data'!$B$7:$R$2292,15,0)</f>
        <v>12.719799999999999</v>
      </c>
      <c r="Q17" s="61">
        <f t="shared" si="7"/>
        <v>6</v>
      </c>
      <c r="R17" s="60">
        <f>VLOOKUP($A17,'Return Data'!$B$7:$R$2292,16,0)</f>
        <v>15.285600000000001</v>
      </c>
      <c r="S17" s="62">
        <f t="shared" si="6"/>
        <v>15</v>
      </c>
    </row>
    <row r="18" spans="1:19" x14ac:dyDescent="0.3">
      <c r="A18" s="58" t="s">
        <v>856</v>
      </c>
      <c r="B18" s="59">
        <f>VLOOKUP($A18,'Return Data'!$B$7:$R$2292,3,0)</f>
        <v>44944</v>
      </c>
      <c r="C18" s="60">
        <f>VLOOKUP($A18,'Return Data'!$B$7:$R$2292,4,0)</f>
        <v>84.162000000000006</v>
      </c>
      <c r="D18" s="60">
        <f>VLOOKUP($A18,'Return Data'!$B$7:$R$2292,10,0)</f>
        <v>4.6296999999999997</v>
      </c>
      <c r="E18" s="61">
        <f t="shared" si="0"/>
        <v>2</v>
      </c>
      <c r="F18" s="60">
        <f>VLOOKUP($A18,'Return Data'!$B$7:$R$2292,11,0)</f>
        <v>14.381600000000001</v>
      </c>
      <c r="G18" s="61">
        <f t="shared" si="1"/>
        <v>3</v>
      </c>
      <c r="H18" s="60">
        <f>VLOOKUP($A18,'Return Data'!$B$7:$R$2292,12,0)</f>
        <v>10.0876</v>
      </c>
      <c r="I18" s="61">
        <f t="shared" si="2"/>
        <v>2</v>
      </c>
      <c r="J18" s="60">
        <f>VLOOKUP($A18,'Return Data'!$B$7:$R$2292,13,0)</f>
        <v>4.0579000000000001</v>
      </c>
      <c r="K18" s="61">
        <f t="shared" si="3"/>
        <v>5</v>
      </c>
      <c r="L18" s="60">
        <f>VLOOKUP($A18,'Return Data'!$B$7:$R$2292,17,0)</f>
        <v>19.638100000000001</v>
      </c>
      <c r="M18" s="61">
        <f t="shared" si="4"/>
        <v>9</v>
      </c>
      <c r="N18" s="60">
        <f>VLOOKUP($A18,'Return Data'!$B$7:$R$2292,14,0)</f>
        <v>17.669799999999999</v>
      </c>
      <c r="O18" s="61">
        <f t="shared" si="5"/>
        <v>11</v>
      </c>
      <c r="P18" s="60">
        <f>VLOOKUP($A18,'Return Data'!$B$7:$R$2292,15,0)</f>
        <v>10.8535</v>
      </c>
      <c r="Q18" s="61">
        <f t="shared" si="7"/>
        <v>14</v>
      </c>
      <c r="R18" s="60">
        <f>VLOOKUP($A18,'Return Data'!$B$7:$R$2292,16,0)</f>
        <v>13.872</v>
      </c>
      <c r="S18" s="62">
        <f t="shared" si="6"/>
        <v>19</v>
      </c>
    </row>
    <row r="19" spans="1:19" x14ac:dyDescent="0.3">
      <c r="A19" s="58" t="s">
        <v>859</v>
      </c>
      <c r="B19" s="59">
        <f>VLOOKUP($A19,'Return Data'!$B$7:$R$2292,3,0)</f>
        <v>44944</v>
      </c>
      <c r="C19" s="60">
        <f>VLOOKUP($A19,'Return Data'!$B$7:$R$2292,4,0)</f>
        <v>60.57</v>
      </c>
      <c r="D19" s="60">
        <f>VLOOKUP($A19,'Return Data'!$B$7:$R$2292,10,0)</f>
        <v>1.0510999999999999</v>
      </c>
      <c r="E19" s="61">
        <f t="shared" si="0"/>
        <v>14</v>
      </c>
      <c r="F19" s="60">
        <f>VLOOKUP($A19,'Return Data'!$B$7:$R$2292,11,0)</f>
        <v>10.0472</v>
      </c>
      <c r="G19" s="61">
        <f t="shared" si="1"/>
        <v>12</v>
      </c>
      <c r="H19" s="60">
        <f>VLOOKUP($A19,'Return Data'!$B$7:$R$2292,12,0)</f>
        <v>4.8105000000000002</v>
      </c>
      <c r="I19" s="61">
        <f t="shared" si="2"/>
        <v>12</v>
      </c>
      <c r="J19" s="60">
        <f>VLOOKUP($A19,'Return Data'!$B$7:$R$2292,13,0)</f>
        <v>-2.5421999999999998</v>
      </c>
      <c r="K19" s="61">
        <f t="shared" si="3"/>
        <v>17</v>
      </c>
      <c r="L19" s="60">
        <f>VLOOKUP($A19,'Return Data'!$B$7:$R$2292,17,0)</f>
        <v>13.257199999999999</v>
      </c>
      <c r="M19" s="61">
        <f t="shared" si="4"/>
        <v>24</v>
      </c>
      <c r="N19" s="60">
        <f>VLOOKUP($A19,'Return Data'!$B$7:$R$2292,14,0)</f>
        <v>13.6069</v>
      </c>
      <c r="O19" s="61">
        <f t="shared" si="5"/>
        <v>22</v>
      </c>
      <c r="P19" s="60">
        <f>VLOOKUP($A19,'Return Data'!$B$7:$R$2292,15,0)</f>
        <v>11.096</v>
      </c>
      <c r="Q19" s="61">
        <f t="shared" si="7"/>
        <v>12</v>
      </c>
      <c r="R19" s="60">
        <f>VLOOKUP($A19,'Return Data'!$B$7:$R$2292,16,0)</f>
        <v>15.885899999999999</v>
      </c>
      <c r="S19" s="62">
        <f t="shared" si="6"/>
        <v>12</v>
      </c>
    </row>
    <row r="20" spans="1:19" x14ac:dyDescent="0.3">
      <c r="A20" s="58" t="s">
        <v>861</v>
      </c>
      <c r="B20" s="59">
        <f>VLOOKUP($A20,'Return Data'!$B$7:$R$2292,3,0)</f>
        <v>44944</v>
      </c>
      <c r="C20" s="60">
        <f>VLOOKUP($A20,'Return Data'!$B$7:$R$2292,4,0)</f>
        <v>232.75700000000001</v>
      </c>
      <c r="D20" s="60">
        <f>VLOOKUP($A20,'Return Data'!$B$7:$R$2292,10,0)</f>
        <v>2.5257000000000001</v>
      </c>
      <c r="E20" s="61">
        <f t="shared" si="0"/>
        <v>11</v>
      </c>
      <c r="F20" s="60">
        <f>VLOOKUP($A20,'Return Data'!$B$7:$R$2292,11,0)</f>
        <v>11.7498</v>
      </c>
      <c r="G20" s="61">
        <f t="shared" si="1"/>
        <v>7</v>
      </c>
      <c r="H20" s="60">
        <f>VLOOKUP($A20,'Return Data'!$B$7:$R$2292,12,0)</f>
        <v>5.8487</v>
      </c>
      <c r="I20" s="61">
        <f t="shared" si="2"/>
        <v>11</v>
      </c>
      <c r="J20" s="60">
        <f>VLOOKUP($A20,'Return Data'!$B$7:$R$2292,13,0)</f>
        <v>4.0458999999999996</v>
      </c>
      <c r="K20" s="61">
        <f t="shared" si="3"/>
        <v>6</v>
      </c>
      <c r="L20" s="60">
        <f>VLOOKUP($A20,'Return Data'!$B$7:$R$2292,17,0)</f>
        <v>18.331900000000001</v>
      </c>
      <c r="M20" s="61">
        <f t="shared" si="4"/>
        <v>12</v>
      </c>
      <c r="N20" s="60">
        <f>VLOOKUP($A20,'Return Data'!$B$7:$R$2292,14,0)</f>
        <v>17.545500000000001</v>
      </c>
      <c r="O20" s="61">
        <f t="shared" si="5"/>
        <v>12</v>
      </c>
      <c r="P20" s="60">
        <f>VLOOKUP($A20,'Return Data'!$B$7:$R$2292,15,0)</f>
        <v>13.003399999999999</v>
      </c>
      <c r="Q20" s="61">
        <f t="shared" si="7"/>
        <v>3</v>
      </c>
      <c r="R20" s="60">
        <f>VLOOKUP($A20,'Return Data'!$B$7:$R$2292,16,0)</f>
        <v>16.358499999999999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19</v>
      </c>
      <c r="F21" s="60">
        <f>VLOOKUP($A21,'Return Data'!$B$7:$R$2292,11,0)</f>
        <v>0</v>
      </c>
      <c r="G21" s="61">
        <f t="shared" si="1"/>
        <v>26</v>
      </c>
      <c r="H21" s="60">
        <f>VLOOKUP($A21,'Return Data'!$B$7:$R$2292,12,0)</f>
        <v>0</v>
      </c>
      <c r="I21" s="61">
        <f t="shared" si="2"/>
        <v>23</v>
      </c>
      <c r="J21" s="60">
        <f>VLOOKUP($A21,'Return Data'!$B$7:$R$2292,13,0)</f>
        <v>0</v>
      </c>
      <c r="K21" s="61">
        <f t="shared" si="3"/>
        <v>10</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44944</v>
      </c>
      <c r="C22" s="60">
        <f>VLOOKUP($A22,'Return Data'!$B$7:$R$2292,4,0)</f>
        <v>26.406500000000001</v>
      </c>
      <c r="D22" s="60">
        <f>VLOOKUP($A22,'Return Data'!$B$7:$R$2292,10,0)</f>
        <v>-3.5217000000000001</v>
      </c>
      <c r="E22" s="61">
        <f t="shared" si="0"/>
        <v>25</v>
      </c>
      <c r="F22" s="60">
        <f>VLOOKUP($A22,'Return Data'!$B$7:$R$2292,11,0)</f>
        <v>3.5825</v>
      </c>
      <c r="G22" s="61">
        <f t="shared" si="1"/>
        <v>24</v>
      </c>
      <c r="H22" s="60">
        <f>VLOOKUP($A22,'Return Data'!$B$7:$R$2292,12,0)</f>
        <v>-0.72929999999999995</v>
      </c>
      <c r="I22" s="61">
        <f t="shared" si="2"/>
        <v>24</v>
      </c>
      <c r="J22" s="60">
        <f>VLOOKUP($A22,'Return Data'!$B$7:$R$2292,13,0)</f>
        <v>-5.7516999999999996</v>
      </c>
      <c r="K22" s="61">
        <f t="shared" si="3"/>
        <v>23</v>
      </c>
      <c r="L22" s="60">
        <f>VLOOKUP($A22,'Return Data'!$B$7:$R$2292,17,0)</f>
        <v>14.784599999999999</v>
      </c>
      <c r="M22" s="61">
        <f t="shared" si="4"/>
        <v>21</v>
      </c>
      <c r="N22" s="60">
        <f>VLOOKUP($A22,'Return Data'!$B$7:$R$2292,14,0)</f>
        <v>14.18</v>
      </c>
      <c r="O22" s="61">
        <f t="shared" si="5"/>
        <v>20</v>
      </c>
      <c r="P22" s="60">
        <f>VLOOKUP($A22,'Return Data'!$B$7:$R$2292,15,0)</f>
        <v>10.7745</v>
      </c>
      <c r="Q22" s="61">
        <f t="shared" si="7"/>
        <v>15</v>
      </c>
      <c r="R22" s="60">
        <f>VLOOKUP($A22,'Return Data'!$B$7:$R$2292,16,0)</f>
        <v>13.0764</v>
      </c>
      <c r="S22" s="62">
        <f t="shared" si="6"/>
        <v>23</v>
      </c>
    </row>
    <row r="23" spans="1:19" x14ac:dyDescent="0.3">
      <c r="A23" s="58" t="s">
        <v>866</v>
      </c>
      <c r="B23" s="59">
        <f>VLOOKUP($A23,'Return Data'!$B$7:$R$2292,3,0)</f>
        <v>44944</v>
      </c>
      <c r="C23" s="60">
        <f>VLOOKUP($A23,'Return Data'!$B$7:$R$2292,4,0)</f>
        <v>18.257200000000001</v>
      </c>
      <c r="D23" s="60">
        <f>VLOOKUP($A23,'Return Data'!$B$7:$R$2292,10,0)</f>
        <v>1.1299999999999999</v>
      </c>
      <c r="E23" s="61">
        <f t="shared" si="0"/>
        <v>13</v>
      </c>
      <c r="F23" s="60">
        <f>VLOOKUP($A23,'Return Data'!$B$7:$R$2292,11,0)</f>
        <v>9.4490999999999996</v>
      </c>
      <c r="G23" s="61">
        <f t="shared" si="1"/>
        <v>15</v>
      </c>
      <c r="H23" s="60">
        <f>VLOOKUP($A23,'Return Data'!$B$7:$R$2292,12,0)</f>
        <v>1.0253000000000001</v>
      </c>
      <c r="I23" s="61">
        <f t="shared" si="2"/>
        <v>21</v>
      </c>
      <c r="J23" s="60">
        <f>VLOOKUP($A23,'Return Data'!$B$7:$R$2292,13,0)</f>
        <v>-0.754</v>
      </c>
      <c r="K23" s="61">
        <f t="shared" si="3"/>
        <v>14</v>
      </c>
      <c r="L23" s="60">
        <f>VLOOKUP($A23,'Return Data'!$B$7:$R$2292,17,0)</f>
        <v>22.189499999999999</v>
      </c>
      <c r="M23" s="61">
        <f t="shared" si="4"/>
        <v>4</v>
      </c>
      <c r="N23" s="60"/>
      <c r="O23" s="61"/>
      <c r="P23" s="60"/>
      <c r="Q23" s="61"/>
      <c r="R23" s="60">
        <f>VLOOKUP($A23,'Return Data'!$B$7:$R$2292,16,0)</f>
        <v>21.781600000000001</v>
      </c>
      <c r="S23" s="62">
        <f t="shared" si="6"/>
        <v>2</v>
      </c>
    </row>
    <row r="24" spans="1:19" x14ac:dyDescent="0.3">
      <c r="A24" s="58" t="s">
        <v>868</v>
      </c>
      <c r="B24" s="59">
        <f>VLOOKUP($A24,'Return Data'!$B$7:$R$2292,3,0)</f>
        <v>44944</v>
      </c>
      <c r="C24" s="60">
        <f>VLOOKUP($A24,'Return Data'!$B$7:$R$2292,4,0)</f>
        <v>106.66</v>
      </c>
      <c r="D24" s="60">
        <f>VLOOKUP($A24,'Return Data'!$B$7:$R$2292,10,0)</f>
        <v>2.6840999999999999</v>
      </c>
      <c r="E24" s="61">
        <f t="shared" si="0"/>
        <v>10</v>
      </c>
      <c r="F24" s="60">
        <f>VLOOKUP($A24,'Return Data'!$B$7:$R$2292,11,0)</f>
        <v>7.7340999999999998</v>
      </c>
      <c r="G24" s="61">
        <f t="shared" si="1"/>
        <v>18</v>
      </c>
      <c r="H24" s="60">
        <f>VLOOKUP($A24,'Return Data'!$B$7:$R$2292,12,0)</f>
        <v>2.3923000000000001</v>
      </c>
      <c r="I24" s="61">
        <f t="shared" si="2"/>
        <v>19</v>
      </c>
      <c r="J24" s="60">
        <f>VLOOKUP($A24,'Return Data'!$B$7:$R$2292,13,0)</f>
        <v>-3.6295000000000002</v>
      </c>
      <c r="K24" s="61">
        <f t="shared" si="3"/>
        <v>19</v>
      </c>
      <c r="L24" s="60">
        <f>VLOOKUP($A24,'Return Data'!$B$7:$R$2292,17,0)</f>
        <v>16.322399999999998</v>
      </c>
      <c r="M24" s="61">
        <f t="shared" si="4"/>
        <v>16</v>
      </c>
      <c r="N24" s="60">
        <f>VLOOKUP($A24,'Return Data'!$B$7:$R$2292,14,0)</f>
        <v>18.716100000000001</v>
      </c>
      <c r="O24" s="61">
        <f t="shared" si="5"/>
        <v>5</v>
      </c>
      <c r="P24" s="60">
        <f>VLOOKUP($A24,'Return Data'!$B$7:$R$2292,15,0)</f>
        <v>13.943300000000001</v>
      </c>
      <c r="Q24" s="61">
        <f t="shared" si="7"/>
        <v>2</v>
      </c>
      <c r="R24" s="60">
        <f>VLOOKUP($A24,'Return Data'!$B$7:$R$2292,16,0)</f>
        <v>22.368300000000001</v>
      </c>
      <c r="S24" s="62">
        <f t="shared" si="6"/>
        <v>1</v>
      </c>
    </row>
    <row r="25" spans="1:19" x14ac:dyDescent="0.3">
      <c r="A25" s="58" t="s">
        <v>870</v>
      </c>
      <c r="B25" s="59">
        <f>VLOOKUP($A25,'Return Data'!$B$7:$R$2292,3,0)</f>
        <v>44944</v>
      </c>
      <c r="C25" s="60">
        <f>VLOOKUP($A25,'Return Data'!$B$7:$R$2292,4,0)</f>
        <v>18.0656</v>
      </c>
      <c r="D25" s="60">
        <f>VLOOKUP($A25,'Return Data'!$B$7:$R$2292,10,0)</f>
        <v>4.3193000000000001</v>
      </c>
      <c r="E25" s="61">
        <f t="shared" si="0"/>
        <v>3</v>
      </c>
      <c r="F25" s="60">
        <f>VLOOKUP($A25,'Return Data'!$B$7:$R$2292,11,0)</f>
        <v>14.9679</v>
      </c>
      <c r="G25" s="61">
        <f t="shared" si="1"/>
        <v>2</v>
      </c>
      <c r="H25" s="60">
        <f>VLOOKUP($A25,'Return Data'!$B$7:$R$2292,12,0)</f>
        <v>9.85</v>
      </c>
      <c r="I25" s="61">
        <f t="shared" si="2"/>
        <v>3</v>
      </c>
      <c r="J25" s="60">
        <f>VLOOKUP($A25,'Return Data'!$B$7:$R$2292,13,0)</f>
        <v>-1.2107000000000001</v>
      </c>
      <c r="K25" s="61">
        <f t="shared" si="3"/>
        <v>15</v>
      </c>
      <c r="L25" s="60">
        <f>VLOOKUP($A25,'Return Data'!$B$7:$R$2292,17,0)</f>
        <v>20.383700000000001</v>
      </c>
      <c r="M25" s="61">
        <f t="shared" si="4"/>
        <v>7</v>
      </c>
      <c r="N25" s="60">
        <f>VLOOKUP($A25,'Return Data'!$B$7:$R$2292,14,0)</f>
        <v>17.3535</v>
      </c>
      <c r="O25" s="61">
        <f t="shared" si="5"/>
        <v>13</v>
      </c>
      <c r="P25" s="60"/>
      <c r="Q25" s="61"/>
      <c r="R25" s="60">
        <f>VLOOKUP($A25,'Return Data'!$B$7:$R$2292,16,0)</f>
        <v>19.908200000000001</v>
      </c>
      <c r="S25" s="62">
        <f t="shared" si="6"/>
        <v>4</v>
      </c>
    </row>
    <row r="26" spans="1:19" x14ac:dyDescent="0.3">
      <c r="A26" s="58" t="s">
        <v>1819</v>
      </c>
      <c r="B26" s="59">
        <f>VLOOKUP($A26,'Return Data'!$B$7:$R$2292,3,0)</f>
        <v>44944</v>
      </c>
      <c r="C26" s="60">
        <f>VLOOKUP($A26,'Return Data'!$B$7:$R$2292,4,0)</f>
        <v>28.0426</v>
      </c>
      <c r="D26" s="60">
        <f>VLOOKUP($A26,'Return Data'!$B$7:$R$2292,10,0)</f>
        <v>-0.27279999999999999</v>
      </c>
      <c r="E26" s="61">
        <f t="shared" si="0"/>
        <v>21</v>
      </c>
      <c r="F26" s="60">
        <f>VLOOKUP($A26,'Return Data'!$B$7:$R$2292,11,0)</f>
        <v>8.7576000000000001</v>
      </c>
      <c r="G26" s="61">
        <f t="shared" si="1"/>
        <v>17</v>
      </c>
      <c r="H26" s="60">
        <f>VLOOKUP($A26,'Return Data'!$B$7:$R$2292,12,0)</f>
        <v>2.6753999999999998</v>
      </c>
      <c r="I26" s="61">
        <f t="shared" si="2"/>
        <v>18</v>
      </c>
      <c r="J26" s="60">
        <f>VLOOKUP($A26,'Return Data'!$B$7:$R$2292,13,0)</f>
        <v>-1.5863</v>
      </c>
      <c r="K26" s="61">
        <f t="shared" si="3"/>
        <v>16</v>
      </c>
      <c r="L26" s="60">
        <f>VLOOKUP($A26,'Return Data'!$B$7:$R$2292,17,0)</f>
        <v>20.994499999999999</v>
      </c>
      <c r="M26" s="61">
        <f t="shared" si="4"/>
        <v>6</v>
      </c>
      <c r="N26" s="60">
        <f>VLOOKUP($A26,'Return Data'!$B$7:$R$2292,14,0)</f>
        <v>16.936199999999999</v>
      </c>
      <c r="O26" s="61">
        <f t="shared" si="5"/>
        <v>15</v>
      </c>
      <c r="P26" s="60">
        <f>VLOOKUP($A26,'Return Data'!$B$7:$R$2292,15,0)</f>
        <v>11.442399999999999</v>
      </c>
      <c r="Q26" s="61">
        <f t="shared" si="7"/>
        <v>11</v>
      </c>
      <c r="R26" s="60">
        <f>VLOOKUP($A26,'Return Data'!$B$7:$R$2292,16,0)</f>
        <v>15.5822</v>
      </c>
      <c r="S26" s="62">
        <f t="shared" si="6"/>
        <v>13</v>
      </c>
    </row>
    <row r="27" spans="1:19" x14ac:dyDescent="0.3">
      <c r="A27" s="58" t="s">
        <v>873</v>
      </c>
      <c r="B27" s="59">
        <f>VLOOKUP($A27,'Return Data'!$B$7:$R$2292,3,0)</f>
        <v>44944</v>
      </c>
      <c r="C27" s="60">
        <f>VLOOKUP($A27,'Return Data'!$B$7:$R$2292,4,0)</f>
        <v>895.10249999999996</v>
      </c>
      <c r="D27" s="60">
        <f>VLOOKUP($A27,'Return Data'!$B$7:$R$2292,10,0)</f>
        <v>1.3292999999999999</v>
      </c>
      <c r="E27" s="61">
        <f t="shared" si="0"/>
        <v>12</v>
      </c>
      <c r="F27" s="60">
        <f>VLOOKUP($A27,'Return Data'!$B$7:$R$2292,11,0)</f>
        <v>9.7416</v>
      </c>
      <c r="G27" s="61">
        <f t="shared" si="1"/>
        <v>13</v>
      </c>
      <c r="H27" s="60">
        <f>VLOOKUP($A27,'Return Data'!$B$7:$R$2292,12,0)</f>
        <v>3.6735000000000002</v>
      </c>
      <c r="I27" s="61">
        <f t="shared" si="2"/>
        <v>15</v>
      </c>
      <c r="J27" s="60">
        <f>VLOOKUP($A27,'Return Data'!$B$7:$R$2292,13,0)</f>
        <v>-0.1875</v>
      </c>
      <c r="K27" s="61">
        <f t="shared" si="3"/>
        <v>12</v>
      </c>
      <c r="L27" s="60">
        <f>VLOOKUP($A27,'Return Data'!$B$7:$R$2292,17,0)</f>
        <v>15.907299999999999</v>
      </c>
      <c r="M27" s="61">
        <f t="shared" si="4"/>
        <v>19</v>
      </c>
      <c r="N27" s="60">
        <f>VLOOKUP($A27,'Return Data'!$B$7:$R$2292,14,0)</f>
        <v>15.2264</v>
      </c>
      <c r="O27" s="61">
        <f t="shared" si="5"/>
        <v>17</v>
      </c>
      <c r="P27" s="60">
        <f>VLOOKUP($A27,'Return Data'!$B$7:$R$2292,15,0)</f>
        <v>6.8009000000000004</v>
      </c>
      <c r="Q27" s="61">
        <f t="shared" si="7"/>
        <v>20</v>
      </c>
      <c r="R27" s="60">
        <f>VLOOKUP($A27,'Return Data'!$B$7:$R$2292,16,0)</f>
        <v>12.579800000000001</v>
      </c>
      <c r="S27" s="62">
        <f t="shared" si="6"/>
        <v>24</v>
      </c>
    </row>
    <row r="28" spans="1:19" x14ac:dyDescent="0.3">
      <c r="A28" s="58" t="s">
        <v>877</v>
      </c>
      <c r="B28" s="59">
        <f>VLOOKUP($A28,'Return Data'!$B$7:$R$2292,3,0)</f>
        <v>44944</v>
      </c>
      <c r="C28" s="60">
        <f>VLOOKUP($A28,'Return Data'!$B$7:$R$2292,4,0)</f>
        <v>79.460599999999999</v>
      </c>
      <c r="D28" s="60">
        <f>VLOOKUP($A28,'Return Data'!$B$7:$R$2292,10,0)</f>
        <v>5.7846000000000002</v>
      </c>
      <c r="E28" s="61">
        <f t="shared" si="0"/>
        <v>1</v>
      </c>
      <c r="F28" s="60">
        <f>VLOOKUP($A28,'Return Data'!$B$7:$R$2292,11,0)</f>
        <v>16.043600000000001</v>
      </c>
      <c r="G28" s="61">
        <f t="shared" si="1"/>
        <v>1</v>
      </c>
      <c r="H28" s="60">
        <f>VLOOKUP($A28,'Return Data'!$B$7:$R$2292,12,0)</f>
        <v>7.2521000000000004</v>
      </c>
      <c r="I28" s="61">
        <f t="shared" si="2"/>
        <v>7</v>
      </c>
      <c r="J28" s="60">
        <f>VLOOKUP($A28,'Return Data'!$B$7:$R$2292,13,0)</f>
        <v>12.0815</v>
      </c>
      <c r="K28" s="61">
        <f t="shared" si="3"/>
        <v>1</v>
      </c>
      <c r="L28" s="60">
        <f>VLOOKUP($A28,'Return Data'!$B$7:$R$2292,17,0)</f>
        <v>25.013500000000001</v>
      </c>
      <c r="M28" s="61">
        <f t="shared" si="4"/>
        <v>1</v>
      </c>
      <c r="N28" s="60">
        <f>VLOOKUP($A28,'Return Data'!$B$7:$R$2292,14,0)</f>
        <v>26.583600000000001</v>
      </c>
      <c r="O28" s="61">
        <f t="shared" si="5"/>
        <v>1</v>
      </c>
      <c r="P28" s="60">
        <f>VLOOKUP($A28,'Return Data'!$B$7:$R$2292,15,0)</f>
        <v>14.782500000000001</v>
      </c>
      <c r="Q28" s="61">
        <f t="shared" si="7"/>
        <v>1</v>
      </c>
      <c r="R28" s="60">
        <f>VLOOKUP($A28,'Return Data'!$B$7:$R$2292,16,0)</f>
        <v>18.446300000000001</v>
      </c>
      <c r="S28" s="62">
        <f t="shared" si="6"/>
        <v>6</v>
      </c>
    </row>
    <row r="29" spans="1:19" x14ac:dyDescent="0.3">
      <c r="A29" s="58" t="s">
        <v>1717</v>
      </c>
      <c r="B29" s="59">
        <f>VLOOKUP($A29,'Return Data'!$B$7:$R$2292,3,0)</f>
        <v>44944</v>
      </c>
      <c r="C29" s="60">
        <f>VLOOKUP($A29,'Return Data'!$B$7:$R$2292,4,0)</f>
        <v>418.95359999999999</v>
      </c>
      <c r="D29" s="60">
        <f>VLOOKUP($A29,'Return Data'!$B$7:$R$2292,10,0)</f>
        <v>1.0376000000000001</v>
      </c>
      <c r="E29" s="61">
        <f t="shared" si="0"/>
        <v>15</v>
      </c>
      <c r="F29" s="60">
        <f>VLOOKUP($A29,'Return Data'!$B$7:$R$2292,11,0)</f>
        <v>13.3346</v>
      </c>
      <c r="G29" s="61">
        <f t="shared" si="1"/>
        <v>5</v>
      </c>
      <c r="H29" s="60">
        <f>VLOOKUP($A29,'Return Data'!$B$7:$R$2292,12,0)</f>
        <v>7.0057</v>
      </c>
      <c r="I29" s="61">
        <f t="shared" si="2"/>
        <v>9</v>
      </c>
      <c r="J29" s="60">
        <f>VLOOKUP($A29,'Return Data'!$B$7:$R$2292,13,0)</f>
        <v>3.5918000000000001</v>
      </c>
      <c r="K29" s="61">
        <f t="shared" si="3"/>
        <v>7</v>
      </c>
      <c r="L29" s="60">
        <f>VLOOKUP($A29,'Return Data'!$B$7:$R$2292,17,0)</f>
        <v>21.329599999999999</v>
      </c>
      <c r="M29" s="61">
        <f t="shared" si="4"/>
        <v>5</v>
      </c>
      <c r="N29" s="60">
        <f>VLOOKUP($A29,'Return Data'!$B$7:$R$2292,14,0)</f>
        <v>19.614699999999999</v>
      </c>
      <c r="O29" s="61">
        <f t="shared" si="5"/>
        <v>3</v>
      </c>
      <c r="P29" s="60">
        <f>VLOOKUP($A29,'Return Data'!$B$7:$R$2292,15,0)</f>
        <v>12.588699999999999</v>
      </c>
      <c r="Q29" s="61">
        <f t="shared" si="7"/>
        <v>7</v>
      </c>
      <c r="R29" s="60">
        <f>VLOOKUP($A29,'Return Data'!$B$7:$R$2292,16,0)</f>
        <v>16.711600000000001</v>
      </c>
      <c r="S29" s="62">
        <f t="shared" si="6"/>
        <v>8</v>
      </c>
    </row>
    <row r="30" spans="1:19" x14ac:dyDescent="0.3">
      <c r="A30" s="58" t="s">
        <v>879</v>
      </c>
      <c r="B30" s="59">
        <f>VLOOKUP($A30,'Return Data'!$B$7:$R$2292,3,0)</f>
        <v>44944</v>
      </c>
      <c r="C30" s="60">
        <f>VLOOKUP($A30,'Return Data'!$B$7:$R$2292,4,0)</f>
        <v>60.521700000000003</v>
      </c>
      <c r="D30" s="60">
        <f>VLOOKUP($A30,'Return Data'!$B$7:$R$2292,10,0)</f>
        <v>0.9052</v>
      </c>
      <c r="E30" s="61">
        <f t="shared" si="0"/>
        <v>16</v>
      </c>
      <c r="F30" s="60">
        <f>VLOOKUP($A30,'Return Data'!$B$7:$R$2292,11,0)</f>
        <v>9.6260999999999992</v>
      </c>
      <c r="G30" s="61">
        <f t="shared" si="1"/>
        <v>14</v>
      </c>
      <c r="H30" s="60">
        <f>VLOOKUP($A30,'Return Data'!$B$7:$R$2292,12,0)</f>
        <v>3.1084999999999998</v>
      </c>
      <c r="I30" s="61">
        <f t="shared" si="2"/>
        <v>16</v>
      </c>
      <c r="J30" s="60">
        <f>VLOOKUP($A30,'Return Data'!$B$7:$R$2292,13,0)</f>
        <v>-3.4342999999999999</v>
      </c>
      <c r="K30" s="61">
        <f t="shared" si="3"/>
        <v>18</v>
      </c>
      <c r="L30" s="60">
        <f>VLOOKUP($A30,'Return Data'!$B$7:$R$2292,17,0)</f>
        <v>18.344000000000001</v>
      </c>
      <c r="M30" s="61">
        <f t="shared" si="4"/>
        <v>11</v>
      </c>
      <c r="N30" s="60">
        <f>VLOOKUP($A30,'Return Data'!$B$7:$R$2292,14,0)</f>
        <v>14.869199999999999</v>
      </c>
      <c r="O30" s="61">
        <f t="shared" si="5"/>
        <v>18</v>
      </c>
      <c r="P30" s="60">
        <f>VLOOKUP($A30,'Return Data'!$B$7:$R$2292,15,0)</f>
        <v>11.801</v>
      </c>
      <c r="Q30" s="61">
        <f t="shared" si="7"/>
        <v>10</v>
      </c>
      <c r="R30" s="60">
        <f>VLOOKUP($A30,'Return Data'!$B$7:$R$2292,16,0)</f>
        <v>14.6395</v>
      </c>
      <c r="S30" s="62">
        <f t="shared" si="6"/>
        <v>16</v>
      </c>
    </row>
    <row r="31" spans="1:19" x14ac:dyDescent="0.3">
      <c r="A31" s="58" t="s">
        <v>881</v>
      </c>
      <c r="B31" s="59">
        <f>VLOOKUP($A31,'Return Data'!$B$7:$R$2292,3,0)</f>
        <v>44944</v>
      </c>
      <c r="C31" s="60">
        <f>VLOOKUP($A31,'Return Data'!$B$7:$R$2292,4,0)</f>
        <v>397.8014</v>
      </c>
      <c r="D31" s="60">
        <f>VLOOKUP($A31,'Return Data'!$B$7:$R$2292,10,0)</f>
        <v>3.0289999999999999</v>
      </c>
      <c r="E31" s="61">
        <f t="shared" si="0"/>
        <v>8</v>
      </c>
      <c r="F31" s="60">
        <f>VLOOKUP($A31,'Return Data'!$B$7:$R$2292,11,0)</f>
        <v>14.0504</v>
      </c>
      <c r="G31" s="61">
        <f t="shared" si="1"/>
        <v>4</v>
      </c>
      <c r="H31" s="60">
        <f>VLOOKUP($A31,'Return Data'!$B$7:$R$2292,12,0)</f>
        <v>13.2601</v>
      </c>
      <c r="I31" s="61">
        <f t="shared" si="2"/>
        <v>1</v>
      </c>
      <c r="J31" s="60">
        <f>VLOOKUP($A31,'Return Data'!$B$7:$R$2292,13,0)</f>
        <v>7.0214999999999996</v>
      </c>
      <c r="K31" s="61">
        <f t="shared" si="3"/>
        <v>3</v>
      </c>
      <c r="L31" s="60">
        <f>VLOOKUP($A31,'Return Data'!$B$7:$R$2292,17,0)</f>
        <v>19.268999999999998</v>
      </c>
      <c r="M31" s="61">
        <f t="shared" si="4"/>
        <v>10</v>
      </c>
      <c r="N31" s="60">
        <f>VLOOKUP($A31,'Return Data'!$B$7:$R$2292,14,0)</f>
        <v>17.685199999999998</v>
      </c>
      <c r="O31" s="61">
        <f t="shared" si="5"/>
        <v>10</v>
      </c>
      <c r="P31" s="60">
        <f>VLOOKUP($A31,'Return Data'!$B$7:$R$2292,15,0)</f>
        <v>12.8428</v>
      </c>
      <c r="Q31" s="61">
        <f t="shared" si="7"/>
        <v>5</v>
      </c>
      <c r="R31" s="60">
        <f>VLOOKUP($A31,'Return Data'!$B$7:$R$2292,16,0)</f>
        <v>16.0913</v>
      </c>
      <c r="S31" s="62">
        <f t="shared" si="6"/>
        <v>10</v>
      </c>
    </row>
    <row r="32" spans="1:19" x14ac:dyDescent="0.3">
      <c r="A32" s="58" t="s">
        <v>882</v>
      </c>
      <c r="B32" s="59">
        <f>VLOOKUP($A32,'Return Data'!$B$7:$R$2292,3,0)</f>
        <v>44944</v>
      </c>
      <c r="C32" s="60">
        <f>VLOOKUP($A32,'Return Data'!$B$7:$R$2292,4,0)</f>
        <v>17.079999999999998</v>
      </c>
      <c r="D32" s="60">
        <f>VLOOKUP($A32,'Return Data'!$B$7:$R$2292,10,0)</f>
        <v>-1.4426000000000001</v>
      </c>
      <c r="E32" s="61">
        <f t="shared" si="0"/>
        <v>23</v>
      </c>
      <c r="F32" s="60">
        <f>VLOOKUP($A32,'Return Data'!$B$7:$R$2292,11,0)</f>
        <v>6.6166999999999998</v>
      </c>
      <c r="G32" s="61">
        <f t="shared" si="1"/>
        <v>21</v>
      </c>
      <c r="H32" s="60">
        <f>VLOOKUP($A32,'Return Data'!$B$7:$R$2292,12,0)</f>
        <v>3.7037</v>
      </c>
      <c r="I32" s="61">
        <f t="shared" si="2"/>
        <v>14</v>
      </c>
      <c r="J32" s="60">
        <f>VLOOKUP($A32,'Return Data'!$B$7:$R$2292,13,0)</f>
        <v>-4.6875</v>
      </c>
      <c r="K32" s="61">
        <f t="shared" si="3"/>
        <v>21</v>
      </c>
      <c r="L32" s="60">
        <f>VLOOKUP($A32,'Return Data'!$B$7:$R$2292,17,0)</f>
        <v>15.923400000000001</v>
      </c>
      <c r="M32" s="61">
        <f t="shared" si="4"/>
        <v>18</v>
      </c>
      <c r="N32" s="60"/>
      <c r="O32" s="61"/>
      <c r="P32" s="60"/>
      <c r="Q32" s="61"/>
      <c r="R32" s="60">
        <f>VLOOKUP($A32,'Return Data'!$B$7:$R$2292,16,0)</f>
        <v>18.714099999999998</v>
      </c>
      <c r="S32" s="62">
        <f t="shared" si="6"/>
        <v>5</v>
      </c>
    </row>
    <row r="33" spans="1:19" x14ac:dyDescent="0.3">
      <c r="A33" s="58" t="s">
        <v>884</v>
      </c>
      <c r="B33" s="59">
        <f>VLOOKUP($A33,'Return Data'!$B$7:$R$2292,3,0)</f>
        <v>44944</v>
      </c>
      <c r="C33" s="60">
        <f>VLOOKUP($A33,'Return Data'!$B$7:$R$2292,4,0)</f>
        <v>108.75920000000001</v>
      </c>
      <c r="D33" s="60">
        <f>VLOOKUP($A33,'Return Data'!$B$7:$R$2292,10,0)</f>
        <v>3.9737</v>
      </c>
      <c r="E33" s="61">
        <f t="shared" si="0"/>
        <v>5</v>
      </c>
      <c r="F33" s="60">
        <f>VLOOKUP($A33,'Return Data'!$B$7:$R$2292,11,0)</f>
        <v>10.345000000000001</v>
      </c>
      <c r="G33" s="61">
        <f t="shared" si="1"/>
        <v>11</v>
      </c>
      <c r="H33" s="60">
        <f>VLOOKUP($A33,'Return Data'!$B$7:$R$2292,12,0)</f>
        <v>7.359</v>
      </c>
      <c r="I33" s="61">
        <f t="shared" si="2"/>
        <v>6</v>
      </c>
      <c r="J33" s="60">
        <f>VLOOKUP($A33,'Return Data'!$B$7:$R$2292,13,0)</f>
        <v>2.3039000000000001</v>
      </c>
      <c r="K33" s="61">
        <f t="shared" si="3"/>
        <v>9</v>
      </c>
      <c r="L33" s="60">
        <f>VLOOKUP($A33,'Return Data'!$B$7:$R$2292,17,0)</f>
        <v>20.313700000000001</v>
      </c>
      <c r="M33" s="61">
        <f t="shared" si="4"/>
        <v>8</v>
      </c>
      <c r="N33" s="60">
        <f>VLOOKUP($A33,'Return Data'!$B$7:$R$2292,14,0)</f>
        <v>17.9175</v>
      </c>
      <c r="O33" s="61">
        <f t="shared" si="5"/>
        <v>8</v>
      </c>
      <c r="P33" s="60">
        <f>VLOOKUP($A33,'Return Data'!$B$7:$R$2292,15,0)</f>
        <v>9.7958999999999996</v>
      </c>
      <c r="Q33" s="61">
        <f t="shared" si="7"/>
        <v>16</v>
      </c>
      <c r="R33" s="60">
        <f>VLOOKUP($A33,'Return Data'!$B$7:$R$2292,16,0)</f>
        <v>13.1372</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1.3307538461538462</v>
      </c>
      <c r="E35" s="69"/>
      <c r="F35" s="70">
        <f>AVERAGE(F8:F33)</f>
        <v>9.3701000000000008</v>
      </c>
      <c r="G35" s="69"/>
      <c r="H35" s="70">
        <f>AVERAGE(H8:H33)</f>
        <v>4.1848423076923078</v>
      </c>
      <c r="I35" s="69"/>
      <c r="J35" s="70">
        <f>AVERAGE(J8:J33)</f>
        <v>-0.71610384615384648</v>
      </c>
      <c r="K35" s="69"/>
      <c r="L35" s="70">
        <f>AVERAGE(L8:L33)</f>
        <v>17.343007692307694</v>
      </c>
      <c r="M35" s="69"/>
      <c r="N35" s="70">
        <f>AVERAGE(N8:N33)</f>
        <v>16.499370833333334</v>
      </c>
      <c r="O35" s="69"/>
      <c r="P35" s="70">
        <f>AVERAGE(P8:P33)</f>
        <v>10.725042857142856</v>
      </c>
      <c r="Q35" s="69"/>
      <c r="R35" s="70">
        <f>AVERAGE(R8:R33)</f>
        <v>15.462657692307689</v>
      </c>
      <c r="S35" s="71"/>
    </row>
    <row r="36" spans="1:19" x14ac:dyDescent="0.3">
      <c r="A36" s="68" t="s">
        <v>28</v>
      </c>
      <c r="B36" s="69"/>
      <c r="C36" s="69"/>
      <c r="D36" s="70">
        <f>MIN(D8:D33)</f>
        <v>-3.6320999999999999</v>
      </c>
      <c r="E36" s="69"/>
      <c r="F36" s="70">
        <f>MIN(F8:F33)</f>
        <v>0</v>
      </c>
      <c r="G36" s="69"/>
      <c r="H36" s="70">
        <f>MIN(H8:H33)</f>
        <v>-7.1738</v>
      </c>
      <c r="I36" s="69"/>
      <c r="J36" s="70">
        <f>MIN(J8:J33)</f>
        <v>-16.374300000000002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5.7846000000000002</v>
      </c>
      <c r="E37" s="73"/>
      <c r="F37" s="74">
        <f>MAX(F8:F33)</f>
        <v>16.043600000000001</v>
      </c>
      <c r="G37" s="73"/>
      <c r="H37" s="74">
        <f>MAX(H8:H33)</f>
        <v>13.2601</v>
      </c>
      <c r="I37" s="73"/>
      <c r="J37" s="74">
        <f>MAX(J8:J33)</f>
        <v>12.0815</v>
      </c>
      <c r="K37" s="73"/>
      <c r="L37" s="74">
        <f>MAX(L8:L33)</f>
        <v>25.013500000000001</v>
      </c>
      <c r="M37" s="73"/>
      <c r="N37" s="74">
        <f>MAX(N8:N33)</f>
        <v>26.583600000000001</v>
      </c>
      <c r="O37" s="73"/>
      <c r="P37" s="74">
        <f>MAX(P8:P33)</f>
        <v>14.782500000000001</v>
      </c>
      <c r="Q37" s="73"/>
      <c r="R37" s="74">
        <f>MAX(R8:R33)</f>
        <v>22.368300000000001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44944</v>
      </c>
      <c r="C8" s="60">
        <f>VLOOKUP($A8,'Return Data'!$B$7:$R$2292,4,0)</f>
        <v>713.23006193020103</v>
      </c>
      <c r="D8" s="60">
        <f>VLOOKUP($A8,'Return Data'!$B$7:$R$2292,10,0)</f>
        <v>-2.5865999999999998</v>
      </c>
      <c r="E8" s="61">
        <f t="shared" ref="E8:E33" si="0">RANK(D8,D$8:D$33,0)</f>
        <v>24</v>
      </c>
      <c r="F8" s="60">
        <f>VLOOKUP($A8,'Return Data'!$B$7:$R$2292,11,0)</f>
        <v>4.7701000000000002</v>
      </c>
      <c r="G8" s="61">
        <f t="shared" ref="G8:G33" si="1">RANK(F8,F$8:F$33,0)</f>
        <v>22</v>
      </c>
      <c r="H8" s="60">
        <f>VLOOKUP($A8,'Return Data'!$B$7:$R$2292,12,0)</f>
        <v>-7.7710999999999997</v>
      </c>
      <c r="I8" s="61">
        <f t="shared" ref="I8:I33" si="2">RANK(H8,H$8:H$33,0)</f>
        <v>26</v>
      </c>
      <c r="J8" s="60">
        <f>VLOOKUP($A8,'Return Data'!$B$7:$R$2292,13,0)</f>
        <v>-17.0915</v>
      </c>
      <c r="K8" s="61">
        <f t="shared" ref="K8:K32" si="3">RANK(J8,J$8:J$33,0)</f>
        <v>26</v>
      </c>
      <c r="L8" s="60">
        <f>VLOOKUP($A8,'Return Data'!$B$7:$R$2292,17,0)</f>
        <v>8.1354000000000006</v>
      </c>
      <c r="M8" s="61">
        <f t="shared" ref="M8" si="4">RANK(L8,L$8:L$33,0)</f>
        <v>25</v>
      </c>
      <c r="N8" s="60">
        <f>VLOOKUP($A8,'Return Data'!$B$7:$R$2292,14,0)</f>
        <v>10.489699999999999</v>
      </c>
      <c r="O8" s="61">
        <f t="shared" ref="O8" si="5">RANK(N8,N$8:N$33,0)</f>
        <v>23</v>
      </c>
      <c r="P8" s="60">
        <f>VLOOKUP($A8,'Return Data'!$B$7:$R$2292,15,0)</f>
        <v>5.9985999999999997</v>
      </c>
      <c r="Q8" s="61">
        <f t="shared" ref="Q8" si="6">RANK(P8,P$8:P$33,0)</f>
        <v>20</v>
      </c>
      <c r="R8" s="60">
        <f>VLOOKUP($A8,'Return Data'!$B$7:$R$2292,16,0)</f>
        <v>16.773499999999999</v>
      </c>
      <c r="S8" s="62">
        <f t="shared" ref="S8" si="7">RANK(R8,R$8:R$33,0)</f>
        <v>10</v>
      </c>
    </row>
    <row r="9" spans="1:20" x14ac:dyDescent="0.3">
      <c r="A9" s="58" t="s">
        <v>845</v>
      </c>
      <c r="B9" s="59">
        <f>VLOOKUP($A9,'Return Data'!$B$7:$R$2292,3,0)</f>
        <v>44944</v>
      </c>
      <c r="C9" s="60">
        <f>VLOOKUP($A9,'Return Data'!$B$7:$R$2292,4,0)</f>
        <v>19.07</v>
      </c>
      <c r="D9" s="60">
        <f>VLOOKUP($A9,'Return Data'!$B$7:$R$2292,10,0)</f>
        <v>-3.9777999999999998</v>
      </c>
      <c r="E9" s="61">
        <f t="shared" si="0"/>
        <v>26</v>
      </c>
      <c r="F9" s="60">
        <f>VLOOKUP($A9,'Return Data'!$B$7:$R$2292,11,0)</f>
        <v>1.4902</v>
      </c>
      <c r="G9" s="61">
        <f t="shared" si="1"/>
        <v>25</v>
      </c>
      <c r="H9" s="60">
        <f>VLOOKUP($A9,'Return Data'!$B$7:$R$2292,12,0)</f>
        <v>-6.7024999999999997</v>
      </c>
      <c r="I9" s="61">
        <f t="shared" si="2"/>
        <v>25</v>
      </c>
      <c r="J9" s="60">
        <f>VLOOKUP($A9,'Return Data'!$B$7:$R$2292,13,0)</f>
        <v>-11.467000000000001</v>
      </c>
      <c r="K9" s="61">
        <f t="shared" si="3"/>
        <v>25</v>
      </c>
      <c r="L9" s="60">
        <f>VLOOKUP($A9,'Return Data'!$B$7:$R$2292,17,0)</f>
        <v>13.8207</v>
      </c>
      <c r="M9" s="61">
        <f t="shared" ref="M9:M33" si="8">RANK(L9,L$8:L$33,0)</f>
        <v>20</v>
      </c>
      <c r="N9" s="60">
        <f>VLOOKUP($A9,'Return Data'!$B$7:$R$2292,14,0)</f>
        <v>16.0868</v>
      </c>
      <c r="O9" s="61">
        <f t="shared" ref="O9:O33" si="9">RANK(N9,N$8:N$33,0)</f>
        <v>12</v>
      </c>
      <c r="P9" s="60"/>
      <c r="Q9" s="61"/>
      <c r="R9" s="60">
        <f>VLOOKUP($A9,'Return Data'!$B$7:$R$2292,16,0)</f>
        <v>16.428899999999999</v>
      </c>
      <c r="S9" s="62">
        <f t="shared" ref="S9:S33" si="10">RANK(R9,R$8:R$33,0)</f>
        <v>11</v>
      </c>
    </row>
    <row r="10" spans="1:20" x14ac:dyDescent="0.3">
      <c r="A10" s="58" t="s">
        <v>1976</v>
      </c>
      <c r="B10" s="59">
        <f>VLOOKUP($A10,'Return Data'!$B$7:$R$2292,3,0)</f>
        <v>44944</v>
      </c>
      <c r="C10" s="60">
        <f>VLOOKUP($A10,'Return Data'!$B$7:$R$2292,4,0)</f>
        <v>56.93</v>
      </c>
      <c r="D10" s="60">
        <f>VLOOKUP($A10,'Return Data'!$B$7:$R$2292,10,0)</f>
        <v>2.7246000000000001</v>
      </c>
      <c r="E10" s="61">
        <f t="shared" si="0"/>
        <v>8</v>
      </c>
      <c r="F10" s="60">
        <f>VLOOKUP($A10,'Return Data'!$B$7:$R$2292,11,0)</f>
        <v>11.0829</v>
      </c>
      <c r="G10" s="61">
        <f t="shared" si="1"/>
        <v>7</v>
      </c>
      <c r="H10" s="60">
        <f>VLOOKUP($A10,'Return Data'!$B$7:$R$2292,12,0)</f>
        <v>5.8375000000000004</v>
      </c>
      <c r="I10" s="61">
        <f t="shared" si="2"/>
        <v>9</v>
      </c>
      <c r="J10" s="60">
        <f>VLOOKUP($A10,'Return Data'!$B$7:$R$2292,13,0)</f>
        <v>-1.3003</v>
      </c>
      <c r="K10" s="61">
        <f t="shared" si="3"/>
        <v>12</v>
      </c>
      <c r="L10" s="60">
        <f>VLOOKUP($A10,'Return Data'!$B$7:$R$2292,17,0)</f>
        <v>15.8881</v>
      </c>
      <c r="M10" s="61">
        <f t="shared" si="8"/>
        <v>14</v>
      </c>
      <c r="N10" s="60">
        <f>VLOOKUP($A10,'Return Data'!$B$7:$R$2292,14,0)</f>
        <v>15.739599999999999</v>
      </c>
      <c r="O10" s="61">
        <f t="shared" si="9"/>
        <v>13</v>
      </c>
      <c r="P10" s="60">
        <f>VLOOKUP($A10,'Return Data'!$B$7:$R$2292,15,0)</f>
        <v>7.7495000000000003</v>
      </c>
      <c r="Q10" s="61">
        <f t="shared" ref="Q10:Q33" si="11">RANK(P10,P$8:P$33,0)</f>
        <v>18</v>
      </c>
      <c r="R10" s="60">
        <f>VLOOKUP($A10,'Return Data'!$B$7:$R$2292,16,0)</f>
        <v>12.9793</v>
      </c>
      <c r="S10" s="62">
        <f t="shared" si="10"/>
        <v>16</v>
      </c>
    </row>
    <row r="11" spans="1:20" x14ac:dyDescent="0.3">
      <c r="A11" s="58" t="s">
        <v>847</v>
      </c>
      <c r="B11" s="59">
        <f>VLOOKUP($A11,'Return Data'!$B$7:$R$2292,3,0)</f>
        <v>44944</v>
      </c>
      <c r="C11" s="60">
        <f>VLOOKUP($A11,'Return Data'!$B$7:$R$2292,4,0)</f>
        <v>160.94</v>
      </c>
      <c r="D11" s="60">
        <f>VLOOKUP($A11,'Return Data'!$B$7:$R$2292,10,0)</f>
        <v>-1.0634999999999999</v>
      </c>
      <c r="E11" s="61">
        <f t="shared" si="0"/>
        <v>22</v>
      </c>
      <c r="F11" s="60">
        <f>VLOOKUP($A11,'Return Data'!$B$7:$R$2292,11,0)</f>
        <v>6.4770000000000003</v>
      </c>
      <c r="G11" s="61">
        <f t="shared" si="1"/>
        <v>20</v>
      </c>
      <c r="H11" s="60">
        <f>VLOOKUP($A11,'Return Data'!$B$7:$R$2292,12,0)</f>
        <v>1.8672</v>
      </c>
      <c r="I11" s="61">
        <f t="shared" si="2"/>
        <v>17</v>
      </c>
      <c r="J11" s="60">
        <f>VLOOKUP($A11,'Return Data'!$B$7:$R$2292,13,0)</f>
        <v>-5.3015999999999996</v>
      </c>
      <c r="K11" s="61">
        <f t="shared" si="3"/>
        <v>20</v>
      </c>
      <c r="L11" s="60">
        <f>VLOOKUP($A11,'Return Data'!$B$7:$R$2292,17,0)</f>
        <v>14.639699999999999</v>
      </c>
      <c r="M11" s="61">
        <f t="shared" si="8"/>
        <v>18</v>
      </c>
      <c r="N11" s="60">
        <f>VLOOKUP($A11,'Return Data'!$B$7:$R$2292,14,0)</f>
        <v>16.9496</v>
      </c>
      <c r="O11" s="61">
        <f t="shared" si="9"/>
        <v>8</v>
      </c>
      <c r="P11" s="60">
        <f>VLOOKUP($A11,'Return Data'!$B$7:$R$2292,15,0)</f>
        <v>10.5825</v>
      </c>
      <c r="Q11" s="61">
        <f t="shared" si="11"/>
        <v>9</v>
      </c>
      <c r="R11" s="60">
        <f>VLOOKUP($A11,'Return Data'!$B$7:$R$2292,16,0)</f>
        <v>16.823499999999999</v>
      </c>
      <c r="S11" s="62">
        <f t="shared" si="10"/>
        <v>9</v>
      </c>
    </row>
    <row r="12" spans="1:20" x14ac:dyDescent="0.3">
      <c r="A12" s="58" t="s">
        <v>849</v>
      </c>
      <c r="B12" s="59">
        <f>VLOOKUP($A12,'Return Data'!$B$7:$R$2292,3,0)</f>
        <v>44944</v>
      </c>
      <c r="C12" s="60">
        <f>VLOOKUP($A12,'Return Data'!$B$7:$R$2292,4,0)</f>
        <v>368.94799999999998</v>
      </c>
      <c r="D12" s="60">
        <f>VLOOKUP($A12,'Return Data'!$B$7:$R$2292,10,0)</f>
        <v>3.4691000000000001</v>
      </c>
      <c r="E12" s="61">
        <f t="shared" si="0"/>
        <v>6</v>
      </c>
      <c r="F12" s="60">
        <f>VLOOKUP($A12,'Return Data'!$B$7:$R$2292,11,0)</f>
        <v>10.9138</v>
      </c>
      <c r="G12" s="61">
        <f t="shared" si="1"/>
        <v>9</v>
      </c>
      <c r="H12" s="60">
        <f>VLOOKUP($A12,'Return Data'!$B$7:$R$2292,12,0)</f>
        <v>6.6665999999999999</v>
      </c>
      <c r="I12" s="61">
        <f t="shared" si="2"/>
        <v>6</v>
      </c>
      <c r="J12" s="60">
        <f>VLOOKUP($A12,'Return Data'!$B$7:$R$2292,13,0)</f>
        <v>1.4393</v>
      </c>
      <c r="K12" s="61">
        <f t="shared" si="3"/>
        <v>9</v>
      </c>
      <c r="L12" s="60">
        <f>VLOOKUP($A12,'Return Data'!$B$7:$R$2292,17,0)</f>
        <v>15.458600000000001</v>
      </c>
      <c r="M12" s="61">
        <f t="shared" si="8"/>
        <v>15</v>
      </c>
      <c r="N12" s="60">
        <f>VLOOKUP($A12,'Return Data'!$B$7:$R$2292,14,0)</f>
        <v>15.179500000000001</v>
      </c>
      <c r="O12" s="61">
        <f t="shared" si="9"/>
        <v>15</v>
      </c>
      <c r="P12" s="60">
        <f>VLOOKUP($A12,'Return Data'!$B$7:$R$2292,15,0)</f>
        <v>9.8789999999999996</v>
      </c>
      <c r="Q12" s="61">
        <f t="shared" si="11"/>
        <v>11</v>
      </c>
      <c r="R12" s="60">
        <f>VLOOKUP($A12,'Return Data'!$B$7:$R$2292,16,0)</f>
        <v>17.235299999999999</v>
      </c>
      <c r="S12" s="62">
        <f t="shared" si="10"/>
        <v>8</v>
      </c>
    </row>
    <row r="13" spans="1:20" x14ac:dyDescent="0.3">
      <c r="A13" s="58" t="s">
        <v>851</v>
      </c>
      <c r="B13" s="59">
        <f>VLOOKUP($A13,'Return Data'!$B$7:$R$2292,3,0)</f>
        <v>44944</v>
      </c>
      <c r="C13" s="60">
        <f>VLOOKUP($A13,'Return Data'!$B$7:$R$2292,4,0)</f>
        <v>53.493000000000002</v>
      </c>
      <c r="D13" s="60">
        <f>VLOOKUP($A13,'Return Data'!$B$7:$R$2292,10,0)</f>
        <v>-0.35949999999999999</v>
      </c>
      <c r="E13" s="61">
        <f t="shared" si="0"/>
        <v>19</v>
      </c>
      <c r="F13" s="60">
        <f>VLOOKUP($A13,'Return Data'!$B$7:$R$2292,11,0)</f>
        <v>8.2788000000000004</v>
      </c>
      <c r="G13" s="61">
        <f t="shared" si="1"/>
        <v>16</v>
      </c>
      <c r="H13" s="60">
        <f>VLOOKUP($A13,'Return Data'!$B$7:$R$2292,12,0)</f>
        <v>3.4361000000000002</v>
      </c>
      <c r="I13" s="61">
        <f t="shared" si="2"/>
        <v>13</v>
      </c>
      <c r="J13" s="60">
        <f>VLOOKUP($A13,'Return Data'!$B$7:$R$2292,13,0)</f>
        <v>-1.7377</v>
      </c>
      <c r="K13" s="61">
        <f t="shared" si="3"/>
        <v>13</v>
      </c>
      <c r="L13" s="60">
        <f>VLOOKUP($A13,'Return Data'!$B$7:$R$2292,17,0)</f>
        <v>16.1111</v>
      </c>
      <c r="M13" s="61">
        <f t="shared" si="8"/>
        <v>13</v>
      </c>
      <c r="N13" s="60">
        <f>VLOOKUP($A13,'Return Data'!$B$7:$R$2292,14,0)</f>
        <v>16.318300000000001</v>
      </c>
      <c r="O13" s="61">
        <f t="shared" si="9"/>
        <v>9</v>
      </c>
      <c r="P13" s="60">
        <f>VLOOKUP($A13,'Return Data'!$B$7:$R$2292,15,0)</f>
        <v>11.2509</v>
      </c>
      <c r="Q13" s="61">
        <f t="shared" si="11"/>
        <v>8</v>
      </c>
      <c r="R13" s="60">
        <f>VLOOKUP($A13,'Return Data'!$B$7:$R$2292,16,0)</f>
        <v>11.342499999999999</v>
      </c>
      <c r="S13" s="62">
        <f t="shared" si="10"/>
        <v>25</v>
      </c>
    </row>
    <row r="14" spans="1:20" x14ac:dyDescent="0.3">
      <c r="A14" s="58" t="s">
        <v>852</v>
      </c>
      <c r="B14" s="59">
        <f>VLOOKUP($A14,'Return Data'!$B$7:$R$2292,3,0)</f>
        <v>44944</v>
      </c>
      <c r="C14" s="60">
        <f>VLOOKUP($A14,'Return Data'!$B$7:$R$2292,4,0)</f>
        <v>120.3877</v>
      </c>
      <c r="D14" s="60">
        <f>VLOOKUP($A14,'Return Data'!$B$7:$R$2292,10,0)</f>
        <v>2.5100000000000001E-2</v>
      </c>
      <c r="E14" s="61">
        <f t="shared" si="0"/>
        <v>17</v>
      </c>
      <c r="F14" s="60">
        <f>VLOOKUP($A14,'Return Data'!$B$7:$R$2292,11,0)</f>
        <v>3.7858000000000001</v>
      </c>
      <c r="G14" s="61">
        <f t="shared" si="1"/>
        <v>23</v>
      </c>
      <c r="H14" s="60">
        <f>VLOOKUP($A14,'Return Data'!$B$7:$R$2292,12,0)</f>
        <v>0.27700000000000002</v>
      </c>
      <c r="I14" s="61">
        <f t="shared" si="2"/>
        <v>20</v>
      </c>
      <c r="J14" s="60">
        <f>VLOOKUP($A14,'Return Data'!$B$7:$R$2292,13,0)</f>
        <v>-6.0864000000000003</v>
      </c>
      <c r="K14" s="61">
        <f t="shared" si="3"/>
        <v>22</v>
      </c>
      <c r="L14" s="60">
        <f>VLOOKUP($A14,'Return Data'!$B$7:$R$2292,17,0)</f>
        <v>13.570600000000001</v>
      </c>
      <c r="M14" s="61">
        <f t="shared" si="8"/>
        <v>21</v>
      </c>
      <c r="N14" s="60">
        <f>VLOOKUP($A14,'Return Data'!$B$7:$R$2292,14,0)</f>
        <v>13.2164</v>
      </c>
      <c r="O14" s="61">
        <f t="shared" si="9"/>
        <v>19</v>
      </c>
      <c r="P14" s="60">
        <f>VLOOKUP($A14,'Return Data'!$B$7:$R$2292,15,0)</f>
        <v>7.9196999999999997</v>
      </c>
      <c r="Q14" s="61">
        <f t="shared" si="11"/>
        <v>17</v>
      </c>
      <c r="R14" s="60">
        <f>VLOOKUP($A14,'Return Data'!$B$7:$R$2292,16,0)</f>
        <v>14.918699999999999</v>
      </c>
      <c r="S14" s="62">
        <f t="shared" si="10"/>
        <v>12</v>
      </c>
    </row>
    <row r="15" spans="1:20" x14ac:dyDescent="0.3">
      <c r="A15" s="58" t="s">
        <v>1830</v>
      </c>
      <c r="B15" s="59">
        <f>VLOOKUP($A15,'Return Data'!$B$7:$R$2292,3,0)</f>
        <v>44944</v>
      </c>
      <c r="C15" s="60">
        <f>VLOOKUP($A15,'Return Data'!$B$7:$R$2292,4,0)</f>
        <v>270.26631058875398</v>
      </c>
      <c r="D15" s="60">
        <f>VLOOKUP($A15,'Return Data'!$B$7:$R$2292,10,0)</f>
        <v>2.8908</v>
      </c>
      <c r="E15" s="61">
        <f t="shared" si="0"/>
        <v>7</v>
      </c>
      <c r="F15" s="60">
        <f>VLOOKUP($A15,'Return Data'!$B$7:$R$2292,11,0)</f>
        <v>10.849500000000001</v>
      </c>
      <c r="G15" s="61">
        <f t="shared" si="1"/>
        <v>10</v>
      </c>
      <c r="H15" s="60">
        <f>VLOOKUP($A15,'Return Data'!$B$7:$R$2292,12,0)</f>
        <v>6.4984000000000002</v>
      </c>
      <c r="I15" s="61">
        <f t="shared" si="2"/>
        <v>7</v>
      </c>
      <c r="J15" s="60">
        <f>VLOOKUP($A15,'Return Data'!$B$7:$R$2292,13,0)</f>
        <v>4.1660000000000004</v>
      </c>
      <c r="K15" s="61">
        <f t="shared" si="3"/>
        <v>4</v>
      </c>
      <c r="L15" s="60">
        <f>VLOOKUP($A15,'Return Data'!$B$7:$R$2292,17,0)</f>
        <v>22.125599999999999</v>
      </c>
      <c r="M15" s="61">
        <f t="shared" si="8"/>
        <v>3</v>
      </c>
      <c r="N15" s="60">
        <f>VLOOKUP($A15,'Return Data'!$B$7:$R$2292,14,0)</f>
        <v>18.8706</v>
      </c>
      <c r="O15" s="61">
        <f t="shared" si="9"/>
        <v>3</v>
      </c>
      <c r="P15" s="60">
        <f>VLOOKUP($A15,'Return Data'!$B$7:$R$2292,15,0)</f>
        <v>11.779199999999999</v>
      </c>
      <c r="Q15" s="61">
        <f t="shared" si="11"/>
        <v>4</v>
      </c>
      <c r="R15" s="60">
        <f>VLOOKUP($A15,'Return Data'!$B$7:$R$2292,16,0)</f>
        <v>12.0687</v>
      </c>
      <c r="S15" s="62">
        <f t="shared" si="10"/>
        <v>21</v>
      </c>
    </row>
    <row r="16" spans="1:20" x14ac:dyDescent="0.3">
      <c r="A16" t="s">
        <v>2032</v>
      </c>
      <c r="B16" s="59">
        <f>VLOOKUP($A16,'Return Data'!$B$7:$R$2292,3,0)</f>
        <v>44944</v>
      </c>
      <c r="C16" s="60">
        <f>VLOOKUP($A16,'Return Data'!$B$7:$R$2292,4,0)</f>
        <v>15.5258</v>
      </c>
      <c r="D16" s="60">
        <f>VLOOKUP($A16,'Return Data'!$B$7:$R$2292,10,0)</f>
        <v>-0.45329999999999998</v>
      </c>
      <c r="E16" s="61">
        <f t="shared" si="0"/>
        <v>20</v>
      </c>
      <c r="F16" s="60">
        <f>VLOOKUP($A16,'Return Data'!$B$7:$R$2292,11,0)</f>
        <v>6.6859999999999999</v>
      </c>
      <c r="G16" s="61">
        <f t="shared" si="1"/>
        <v>19</v>
      </c>
      <c r="H16" s="60">
        <f>VLOOKUP($A16,'Return Data'!$B$7:$R$2292,12,0)</f>
        <v>-2.4500000000000001E-2</v>
      </c>
      <c r="I16" s="61">
        <f t="shared" si="2"/>
        <v>22</v>
      </c>
      <c r="J16" s="60">
        <f>VLOOKUP($A16,'Return Data'!$B$7:$R$2292,13,0)</f>
        <v>-7.9466999999999999</v>
      </c>
      <c r="K16" s="61">
        <f t="shared" si="3"/>
        <v>24</v>
      </c>
      <c r="L16" s="60">
        <f>VLOOKUP($A16,'Return Data'!$B$7:$R$2292,17,0)</f>
        <v>12.4693</v>
      </c>
      <c r="M16" s="61">
        <f t="shared" si="8"/>
        <v>23</v>
      </c>
      <c r="N16" s="60">
        <f>VLOOKUP($A16,'Return Data'!$B$7:$R$2292,14,0)</f>
        <v>12.582700000000001</v>
      </c>
      <c r="O16" s="61">
        <f t="shared" si="9"/>
        <v>20</v>
      </c>
      <c r="P16" s="60"/>
      <c r="Q16" s="61"/>
      <c r="R16" s="60">
        <f>VLOOKUP($A16,'Return Data'!$B$7:$R$2292,16,0)</f>
        <v>12.226800000000001</v>
      </c>
      <c r="S16" s="62">
        <f t="shared" si="10"/>
        <v>18</v>
      </c>
    </row>
    <row r="17" spans="1:19" x14ac:dyDescent="0.3">
      <c r="A17" s="58" t="s">
        <v>854</v>
      </c>
      <c r="B17" s="59">
        <f>VLOOKUP($A17,'Return Data'!$B$7:$R$2292,3,0)</f>
        <v>44944</v>
      </c>
      <c r="C17" s="60">
        <f>VLOOKUP($A17,'Return Data'!$B$7:$R$2292,4,0)</f>
        <v>589.6</v>
      </c>
      <c r="D17" s="60">
        <f>VLOOKUP($A17,'Return Data'!$B$7:$R$2292,10,0)</f>
        <v>3.9217</v>
      </c>
      <c r="E17" s="61">
        <f t="shared" si="0"/>
        <v>3</v>
      </c>
      <c r="F17" s="60">
        <f>VLOOKUP($A17,'Return Data'!$B$7:$R$2292,11,0)</f>
        <v>12.689</v>
      </c>
      <c r="G17" s="61">
        <f t="shared" si="1"/>
        <v>6</v>
      </c>
      <c r="H17" s="60">
        <f>VLOOKUP($A17,'Return Data'!$B$7:$R$2292,12,0)</f>
        <v>8.7522000000000002</v>
      </c>
      <c r="I17" s="61">
        <f t="shared" si="2"/>
        <v>3</v>
      </c>
      <c r="J17" s="60">
        <f>VLOOKUP($A17,'Return Data'!$B$7:$R$2292,13,0)</f>
        <v>6.5336999999999996</v>
      </c>
      <c r="K17" s="61">
        <f t="shared" si="3"/>
        <v>2</v>
      </c>
      <c r="L17" s="60">
        <f>VLOOKUP($A17,'Return Data'!$B$7:$R$2292,17,0)</f>
        <v>23.8491</v>
      </c>
      <c r="M17" s="61">
        <f t="shared" si="8"/>
        <v>1</v>
      </c>
      <c r="N17" s="60">
        <f>VLOOKUP($A17,'Return Data'!$B$7:$R$2292,14,0)</f>
        <v>19.798400000000001</v>
      </c>
      <c r="O17" s="61">
        <f t="shared" si="9"/>
        <v>2</v>
      </c>
      <c r="P17" s="60">
        <f>VLOOKUP($A17,'Return Data'!$B$7:$R$2292,15,0)</f>
        <v>11.7501</v>
      </c>
      <c r="Q17" s="61">
        <f t="shared" si="11"/>
        <v>5</v>
      </c>
      <c r="R17" s="60">
        <f>VLOOKUP($A17,'Return Data'!$B$7:$R$2292,16,0)</f>
        <v>18.0686</v>
      </c>
      <c r="S17" s="62">
        <f t="shared" si="10"/>
        <v>3</v>
      </c>
    </row>
    <row r="18" spans="1:19" x14ac:dyDescent="0.3">
      <c r="A18" s="58" t="s">
        <v>857</v>
      </c>
      <c r="B18" s="59">
        <f>VLOOKUP($A18,'Return Data'!$B$7:$R$2292,3,0)</f>
        <v>44944</v>
      </c>
      <c r="C18" s="60">
        <f>VLOOKUP($A18,'Return Data'!$B$7:$R$2292,4,0)</f>
        <v>74.335999999999999</v>
      </c>
      <c r="D18" s="60">
        <f>VLOOKUP($A18,'Return Data'!$B$7:$R$2292,10,0)</f>
        <v>4.3121999999999998</v>
      </c>
      <c r="E18" s="61">
        <f t="shared" si="0"/>
        <v>2</v>
      </c>
      <c r="F18" s="60">
        <f>VLOOKUP($A18,'Return Data'!$B$7:$R$2292,11,0)</f>
        <v>13.698399999999999</v>
      </c>
      <c r="G18" s="61">
        <f t="shared" si="1"/>
        <v>3</v>
      </c>
      <c r="H18" s="60">
        <f>VLOOKUP($A18,'Return Data'!$B$7:$R$2292,12,0)</f>
        <v>9.093</v>
      </c>
      <c r="I18" s="61">
        <f t="shared" si="2"/>
        <v>2</v>
      </c>
      <c r="J18" s="60">
        <f>VLOOKUP($A18,'Return Data'!$B$7:$R$2292,13,0)</f>
        <v>2.8159999999999998</v>
      </c>
      <c r="K18" s="61">
        <f t="shared" si="3"/>
        <v>5</v>
      </c>
      <c r="L18" s="60">
        <f>VLOOKUP($A18,'Return Data'!$B$7:$R$2292,17,0)</f>
        <v>18.2072</v>
      </c>
      <c r="M18" s="61">
        <f t="shared" si="8"/>
        <v>9</v>
      </c>
      <c r="N18" s="60">
        <f>VLOOKUP($A18,'Return Data'!$B$7:$R$2292,14,0)</f>
        <v>16.265000000000001</v>
      </c>
      <c r="O18" s="61">
        <f t="shared" si="9"/>
        <v>10</v>
      </c>
      <c r="P18" s="60">
        <f>VLOOKUP($A18,'Return Data'!$B$7:$R$2292,15,0)</f>
        <v>9.4890000000000008</v>
      </c>
      <c r="Q18" s="61">
        <f t="shared" si="11"/>
        <v>13</v>
      </c>
      <c r="R18" s="60">
        <f>VLOOKUP($A18,'Return Data'!$B$7:$R$2292,16,0)</f>
        <v>12.179</v>
      </c>
      <c r="S18" s="62">
        <f t="shared" si="10"/>
        <v>19</v>
      </c>
    </row>
    <row r="19" spans="1:19" x14ac:dyDescent="0.3">
      <c r="A19" s="58" t="s">
        <v>858</v>
      </c>
      <c r="B19" s="59">
        <f>VLOOKUP($A19,'Return Data'!$B$7:$R$2292,3,0)</f>
        <v>44944</v>
      </c>
      <c r="C19" s="60">
        <f>VLOOKUP($A19,'Return Data'!$B$7:$R$2292,4,0)</f>
        <v>52.69</v>
      </c>
      <c r="D19" s="60">
        <f>VLOOKUP($A19,'Return Data'!$B$7:$R$2292,10,0)</f>
        <v>0.72640000000000005</v>
      </c>
      <c r="E19" s="61">
        <f t="shared" si="0"/>
        <v>14</v>
      </c>
      <c r="F19" s="60">
        <f>VLOOKUP($A19,'Return Data'!$B$7:$R$2292,11,0)</f>
        <v>9.3379999999999992</v>
      </c>
      <c r="G19" s="61">
        <f t="shared" si="1"/>
        <v>13</v>
      </c>
      <c r="H19" s="60">
        <f>VLOOKUP($A19,'Return Data'!$B$7:$R$2292,12,0)</f>
        <v>3.8022</v>
      </c>
      <c r="I19" s="61">
        <f t="shared" si="2"/>
        <v>12</v>
      </c>
      <c r="J19" s="60">
        <f>VLOOKUP($A19,'Return Data'!$B$7:$R$2292,13,0)</f>
        <v>-3.7801</v>
      </c>
      <c r="K19" s="61">
        <f t="shared" si="3"/>
        <v>17</v>
      </c>
      <c r="L19" s="60">
        <f>VLOOKUP($A19,'Return Data'!$B$7:$R$2292,17,0)</f>
        <v>11.779500000000001</v>
      </c>
      <c r="M19" s="61">
        <f t="shared" si="8"/>
        <v>24</v>
      </c>
      <c r="N19" s="60">
        <f>VLOOKUP($A19,'Return Data'!$B$7:$R$2292,14,0)</f>
        <v>12.15</v>
      </c>
      <c r="O19" s="61">
        <f t="shared" si="9"/>
        <v>22</v>
      </c>
      <c r="P19" s="60">
        <f>VLOOKUP($A19,'Return Data'!$B$7:$R$2292,15,0)</f>
        <v>9.6852999999999998</v>
      </c>
      <c r="Q19" s="61">
        <f t="shared" si="11"/>
        <v>12</v>
      </c>
      <c r="R19" s="60">
        <f>VLOOKUP($A19,'Return Data'!$B$7:$R$2292,16,0)</f>
        <v>11.3523</v>
      </c>
      <c r="S19" s="62">
        <f t="shared" si="10"/>
        <v>23</v>
      </c>
    </row>
    <row r="20" spans="1:19" x14ac:dyDescent="0.3">
      <c r="A20" s="58" t="s">
        <v>860</v>
      </c>
      <c r="B20" s="59">
        <f>VLOOKUP($A20,'Return Data'!$B$7:$R$2292,3,0)</f>
        <v>44944</v>
      </c>
      <c r="C20" s="60">
        <f>VLOOKUP($A20,'Return Data'!$B$7:$R$2292,4,0)</f>
        <v>208.47300000000001</v>
      </c>
      <c r="D20" s="60">
        <f>VLOOKUP($A20,'Return Data'!$B$7:$R$2292,10,0)</f>
        <v>2.2157</v>
      </c>
      <c r="E20" s="61">
        <f t="shared" si="0"/>
        <v>11</v>
      </c>
      <c r="F20" s="60">
        <f>VLOOKUP($A20,'Return Data'!$B$7:$R$2292,11,0)</f>
        <v>11.073600000000001</v>
      </c>
      <c r="G20" s="61">
        <f t="shared" si="1"/>
        <v>8</v>
      </c>
      <c r="H20" s="60">
        <f>VLOOKUP($A20,'Return Data'!$B$7:$R$2292,12,0)</f>
        <v>4.8836000000000004</v>
      </c>
      <c r="I20" s="61">
        <f t="shared" si="2"/>
        <v>11</v>
      </c>
      <c r="J20" s="60">
        <f>VLOOKUP($A20,'Return Data'!$B$7:$R$2292,13,0)</f>
        <v>2.7852000000000001</v>
      </c>
      <c r="K20" s="61">
        <f t="shared" si="3"/>
        <v>6</v>
      </c>
      <c r="L20" s="60">
        <f>VLOOKUP($A20,'Return Data'!$B$7:$R$2292,17,0)</f>
        <v>16.893899999999999</v>
      </c>
      <c r="M20" s="61">
        <f t="shared" si="8"/>
        <v>12</v>
      </c>
      <c r="N20" s="60">
        <f>VLOOKUP($A20,'Return Data'!$B$7:$R$2292,14,0)</f>
        <v>16.138100000000001</v>
      </c>
      <c r="O20" s="61">
        <f t="shared" si="9"/>
        <v>11</v>
      </c>
      <c r="P20" s="60">
        <f>VLOOKUP($A20,'Return Data'!$B$7:$R$2292,15,0)</f>
        <v>11.6944</v>
      </c>
      <c r="Q20" s="61">
        <f t="shared" si="11"/>
        <v>7</v>
      </c>
      <c r="R20" s="60">
        <f>VLOOKUP($A20,'Return Data'!$B$7:$R$2292,16,0)</f>
        <v>17.979099999999999</v>
      </c>
      <c r="S20" s="62">
        <f t="shared" si="10"/>
        <v>4</v>
      </c>
    </row>
    <row r="21" spans="1:19" x14ac:dyDescent="0.3">
      <c r="A21" s="58" t="s">
        <v>863</v>
      </c>
      <c r="B21" s="59">
        <f>VLOOKUP($A21,'Return Data'!$B$7:$R$2292,3,0)</f>
        <v>0</v>
      </c>
      <c r="C21" s="60">
        <f>VLOOKUP($A21,'Return Data'!$B$7:$R$2292,4,0)</f>
        <v>0</v>
      </c>
      <c r="D21" s="60">
        <f>VLOOKUP($A21,'Return Data'!$B$7:$R$2292,10,0)</f>
        <v>0</v>
      </c>
      <c r="E21" s="61">
        <f t="shared" si="0"/>
        <v>18</v>
      </c>
      <c r="F21" s="60">
        <f>VLOOKUP($A21,'Return Data'!$B$7:$R$2292,11,0)</f>
        <v>0</v>
      </c>
      <c r="G21" s="61">
        <f t="shared" si="1"/>
        <v>26</v>
      </c>
      <c r="H21" s="60">
        <f>VLOOKUP($A21,'Return Data'!$B$7:$R$2292,12,0)</f>
        <v>0</v>
      </c>
      <c r="I21" s="61">
        <f t="shared" si="2"/>
        <v>21</v>
      </c>
      <c r="J21" s="60">
        <f>VLOOKUP($A21,'Return Data'!$B$7:$R$2292,13,0)</f>
        <v>0</v>
      </c>
      <c r="K21" s="61">
        <f t="shared" si="3"/>
        <v>10</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44944</v>
      </c>
      <c r="C22" s="60">
        <f>VLOOKUP($A22,'Return Data'!$B$7:$R$2292,4,0)</f>
        <v>23.701899999999998</v>
      </c>
      <c r="D22" s="60">
        <f>VLOOKUP($A22,'Return Data'!$B$7:$R$2292,10,0)</f>
        <v>-3.8645999999999998</v>
      </c>
      <c r="E22" s="61">
        <f t="shared" si="0"/>
        <v>25</v>
      </c>
      <c r="F22" s="60">
        <f>VLOOKUP($A22,'Return Data'!$B$7:$R$2292,11,0)</f>
        <v>2.8237000000000001</v>
      </c>
      <c r="G22" s="61">
        <f t="shared" si="1"/>
        <v>24</v>
      </c>
      <c r="H22" s="60">
        <f>VLOOKUP($A22,'Return Data'!$B$7:$R$2292,12,0)</f>
        <v>-1.8299000000000001</v>
      </c>
      <c r="I22" s="61">
        <f t="shared" si="2"/>
        <v>24</v>
      </c>
      <c r="J22" s="60">
        <f>VLOOKUP($A22,'Return Data'!$B$7:$R$2292,13,0)</f>
        <v>-7.1467999999999998</v>
      </c>
      <c r="K22" s="61">
        <f t="shared" si="3"/>
        <v>23</v>
      </c>
      <c r="L22" s="60">
        <f>VLOOKUP($A22,'Return Data'!$B$7:$R$2292,17,0)</f>
        <v>13.0221</v>
      </c>
      <c r="M22" s="61">
        <f t="shared" si="8"/>
        <v>22</v>
      </c>
      <c r="N22" s="60">
        <f>VLOOKUP($A22,'Return Data'!$B$7:$R$2292,14,0)</f>
        <v>12.372</v>
      </c>
      <c r="O22" s="61">
        <f t="shared" si="9"/>
        <v>21</v>
      </c>
      <c r="P22" s="60">
        <f>VLOOKUP($A22,'Return Data'!$B$7:$R$2292,15,0)</f>
        <v>9.1123999999999992</v>
      </c>
      <c r="Q22" s="61">
        <f t="shared" si="11"/>
        <v>16</v>
      </c>
      <c r="R22" s="60">
        <f>VLOOKUP($A22,'Return Data'!$B$7:$R$2292,16,0)</f>
        <v>11.5405</v>
      </c>
      <c r="S22" s="62">
        <f t="shared" si="10"/>
        <v>22</v>
      </c>
    </row>
    <row r="23" spans="1:19" x14ac:dyDescent="0.3">
      <c r="A23" s="58" t="s">
        <v>867</v>
      </c>
      <c r="B23" s="59">
        <f>VLOOKUP($A23,'Return Data'!$B$7:$R$2292,3,0)</f>
        <v>44944</v>
      </c>
      <c r="C23" s="60">
        <f>VLOOKUP($A23,'Return Data'!$B$7:$R$2292,4,0)</f>
        <v>17.234300000000001</v>
      </c>
      <c r="D23" s="60">
        <f>VLOOKUP($A23,'Return Data'!$B$7:$R$2292,10,0)</f>
        <v>0.63529999999999998</v>
      </c>
      <c r="E23" s="61">
        <f t="shared" si="0"/>
        <v>15</v>
      </c>
      <c r="F23" s="60">
        <f>VLOOKUP($A23,'Return Data'!$B$7:$R$2292,11,0)</f>
        <v>8.3645999999999994</v>
      </c>
      <c r="G23" s="61">
        <f t="shared" si="1"/>
        <v>15</v>
      </c>
      <c r="H23" s="60">
        <f>VLOOKUP($A23,'Return Data'!$B$7:$R$2292,12,0)</f>
        <v>-0.46949999999999997</v>
      </c>
      <c r="I23" s="61">
        <f t="shared" si="2"/>
        <v>23</v>
      </c>
      <c r="J23" s="60">
        <f>VLOOKUP($A23,'Return Data'!$B$7:$R$2292,13,0)</f>
        <v>-2.6789000000000001</v>
      </c>
      <c r="K23" s="61">
        <f t="shared" si="3"/>
        <v>14</v>
      </c>
      <c r="L23" s="60">
        <f>VLOOKUP($A23,'Return Data'!$B$7:$R$2292,17,0)</f>
        <v>19.8447</v>
      </c>
      <c r="M23" s="61">
        <f t="shared" si="8"/>
        <v>5</v>
      </c>
      <c r="N23" s="60"/>
      <c r="O23" s="61"/>
      <c r="P23" s="60"/>
      <c r="Q23" s="61"/>
      <c r="R23" s="60">
        <f>VLOOKUP($A23,'Return Data'!$B$7:$R$2292,16,0)</f>
        <v>19.5046</v>
      </c>
      <c r="S23" s="62">
        <f t="shared" si="10"/>
        <v>2</v>
      </c>
    </row>
    <row r="24" spans="1:19" x14ac:dyDescent="0.3">
      <c r="A24" s="58" t="s">
        <v>869</v>
      </c>
      <c r="B24" s="59">
        <f>VLOOKUP($A24,'Return Data'!$B$7:$R$2292,3,0)</f>
        <v>44944</v>
      </c>
      <c r="C24" s="60">
        <f>VLOOKUP($A24,'Return Data'!$B$7:$R$2292,4,0)</f>
        <v>97.034999999999997</v>
      </c>
      <c r="D24" s="60">
        <f>VLOOKUP($A24,'Return Data'!$B$7:$R$2292,10,0)</f>
        <v>2.4310999999999998</v>
      </c>
      <c r="E24" s="61">
        <f t="shared" si="0"/>
        <v>10</v>
      </c>
      <c r="F24" s="60">
        <f>VLOOKUP($A24,'Return Data'!$B$7:$R$2292,11,0)</f>
        <v>7.202</v>
      </c>
      <c r="G24" s="61">
        <f t="shared" si="1"/>
        <v>18</v>
      </c>
      <c r="H24" s="60">
        <f>VLOOKUP($A24,'Return Data'!$B$7:$R$2292,12,0)</f>
        <v>1.6361000000000001</v>
      </c>
      <c r="I24" s="61">
        <f t="shared" si="2"/>
        <v>18</v>
      </c>
      <c r="J24" s="60">
        <f>VLOOKUP($A24,'Return Data'!$B$7:$R$2292,13,0)</f>
        <v>-4.5701000000000001</v>
      </c>
      <c r="K24" s="61">
        <f t="shared" si="3"/>
        <v>19</v>
      </c>
      <c r="L24" s="60">
        <f>VLOOKUP($A24,'Return Data'!$B$7:$R$2292,17,0)</f>
        <v>15.161300000000001</v>
      </c>
      <c r="M24" s="61">
        <f t="shared" si="8"/>
        <v>17</v>
      </c>
      <c r="N24" s="60">
        <f>VLOOKUP($A24,'Return Data'!$B$7:$R$2292,14,0)</f>
        <v>17.532599999999999</v>
      </c>
      <c r="O24" s="61">
        <f t="shared" si="9"/>
        <v>5</v>
      </c>
      <c r="P24" s="60">
        <f>VLOOKUP($A24,'Return Data'!$B$7:$R$2292,15,0)</f>
        <v>12.861499999999999</v>
      </c>
      <c r="Q24" s="61">
        <f t="shared" si="11"/>
        <v>2</v>
      </c>
      <c r="R24" s="60">
        <f>VLOOKUP($A24,'Return Data'!$B$7:$R$2292,16,0)</f>
        <v>19.873000000000001</v>
      </c>
      <c r="S24" s="62">
        <f t="shared" si="10"/>
        <v>1</v>
      </c>
    </row>
    <row r="25" spans="1:19" x14ac:dyDescent="0.3">
      <c r="A25" s="58" t="s">
        <v>871</v>
      </c>
      <c r="B25" s="59">
        <f>VLOOKUP($A25,'Return Data'!$B$7:$R$2292,3,0)</f>
        <v>44944</v>
      </c>
      <c r="C25" s="60">
        <f>VLOOKUP($A25,'Return Data'!$B$7:$R$2292,4,0)</f>
        <v>17.1143</v>
      </c>
      <c r="D25" s="60">
        <f>VLOOKUP($A25,'Return Data'!$B$7:$R$2292,10,0)</f>
        <v>3.8816999999999999</v>
      </c>
      <c r="E25" s="61">
        <f t="shared" si="0"/>
        <v>4</v>
      </c>
      <c r="F25" s="60">
        <f>VLOOKUP($A25,'Return Data'!$B$7:$R$2292,11,0)</f>
        <v>14.0421</v>
      </c>
      <c r="G25" s="61">
        <f t="shared" si="1"/>
        <v>2</v>
      </c>
      <c r="H25" s="60">
        <f>VLOOKUP($A25,'Return Data'!$B$7:$R$2292,12,0)</f>
        <v>8.5801999999999996</v>
      </c>
      <c r="I25" s="61">
        <f t="shared" si="2"/>
        <v>4</v>
      </c>
      <c r="J25" s="60">
        <f>VLOOKUP($A25,'Return Data'!$B$7:$R$2292,13,0)</f>
        <v>-2.7033</v>
      </c>
      <c r="K25" s="61">
        <f t="shared" si="3"/>
        <v>15</v>
      </c>
      <c r="L25" s="60">
        <f>VLOOKUP($A25,'Return Data'!$B$7:$R$2292,17,0)</f>
        <v>18.4724</v>
      </c>
      <c r="M25" s="61">
        <f t="shared" si="8"/>
        <v>8</v>
      </c>
      <c r="N25" s="60">
        <f>VLOOKUP($A25,'Return Data'!$B$7:$R$2292,14,0)</f>
        <v>15.425800000000001</v>
      </c>
      <c r="O25" s="61">
        <f t="shared" si="9"/>
        <v>14</v>
      </c>
      <c r="P25" s="60"/>
      <c r="Q25" s="61"/>
      <c r="R25" s="60">
        <f>VLOOKUP($A25,'Return Data'!$B$7:$R$2292,16,0)</f>
        <v>17.933399999999999</v>
      </c>
      <c r="S25" s="62">
        <f t="shared" si="10"/>
        <v>5</v>
      </c>
    </row>
    <row r="26" spans="1:19" x14ac:dyDescent="0.3">
      <c r="A26" s="58" t="s">
        <v>1820</v>
      </c>
      <c r="B26" s="59">
        <f>VLOOKUP($A26,'Return Data'!$B$7:$R$2292,3,0)</f>
        <v>44944</v>
      </c>
      <c r="C26" s="60">
        <f>VLOOKUP($A26,'Return Data'!$B$7:$R$2292,4,0)</f>
        <v>24.582699999999999</v>
      </c>
      <c r="D26" s="60">
        <f>VLOOKUP($A26,'Return Data'!$B$7:$R$2292,10,0)</f>
        <v>-0.76339999999999997</v>
      </c>
      <c r="E26" s="61">
        <f t="shared" si="0"/>
        <v>21</v>
      </c>
      <c r="F26" s="60">
        <f>VLOOKUP($A26,'Return Data'!$B$7:$R$2292,11,0)</f>
        <v>7.6904000000000003</v>
      </c>
      <c r="G26" s="61">
        <f t="shared" si="1"/>
        <v>17</v>
      </c>
      <c r="H26" s="60">
        <f>VLOOKUP($A26,'Return Data'!$B$7:$R$2292,12,0)</f>
        <v>1.1875</v>
      </c>
      <c r="I26" s="61">
        <f t="shared" si="2"/>
        <v>19</v>
      </c>
      <c r="J26" s="60">
        <f>VLOOKUP($A26,'Return Data'!$B$7:$R$2292,13,0)</f>
        <v>-3.4761000000000002</v>
      </c>
      <c r="K26" s="61">
        <f t="shared" si="3"/>
        <v>16</v>
      </c>
      <c r="L26" s="60">
        <f>VLOOKUP($A26,'Return Data'!$B$7:$R$2292,17,0)</f>
        <v>18.580100000000002</v>
      </c>
      <c r="M26" s="61">
        <f t="shared" si="8"/>
        <v>7</v>
      </c>
      <c r="N26" s="60">
        <f>VLOOKUP($A26,'Return Data'!$B$7:$R$2292,14,0)</f>
        <v>14.604100000000001</v>
      </c>
      <c r="O26" s="61">
        <f t="shared" si="9"/>
        <v>17</v>
      </c>
      <c r="P26" s="60">
        <f>VLOOKUP($A26,'Return Data'!$B$7:$R$2292,15,0)</f>
        <v>9.3567999999999998</v>
      </c>
      <c r="Q26" s="61">
        <f t="shared" si="11"/>
        <v>14</v>
      </c>
      <c r="R26" s="60">
        <f>VLOOKUP($A26,'Return Data'!$B$7:$R$2292,16,0)</f>
        <v>13.464399999999999</v>
      </c>
      <c r="S26" s="62">
        <f t="shared" si="10"/>
        <v>14</v>
      </c>
    </row>
    <row r="27" spans="1:19" x14ac:dyDescent="0.3">
      <c r="A27" s="58" t="s">
        <v>872</v>
      </c>
      <c r="B27" s="59">
        <f>VLOOKUP($A27,'Return Data'!$B$7:$R$2292,3,0)</f>
        <v>44944</v>
      </c>
      <c r="C27" s="60">
        <f>VLOOKUP($A27,'Return Data'!$B$7:$R$2292,4,0)</f>
        <v>843.53899999999999</v>
      </c>
      <c r="D27" s="60">
        <f>VLOOKUP($A27,'Return Data'!$B$7:$R$2292,10,0)</f>
        <v>1.1977</v>
      </c>
      <c r="E27" s="61">
        <f t="shared" si="0"/>
        <v>12</v>
      </c>
      <c r="F27" s="60">
        <f>VLOOKUP($A27,'Return Data'!$B$7:$R$2292,11,0)</f>
        <v>9.4626999999999999</v>
      </c>
      <c r="G27" s="61">
        <f t="shared" si="1"/>
        <v>12</v>
      </c>
      <c r="H27" s="60">
        <f>VLOOKUP($A27,'Return Data'!$B$7:$R$2292,12,0)</f>
        <v>3.2976999999999999</v>
      </c>
      <c r="I27" s="61">
        <f t="shared" si="2"/>
        <v>14</v>
      </c>
      <c r="J27" s="60">
        <f>VLOOKUP($A27,'Return Data'!$B$7:$R$2292,13,0)</f>
        <v>-0.69010000000000005</v>
      </c>
      <c r="K27" s="61">
        <f t="shared" si="3"/>
        <v>11</v>
      </c>
      <c r="L27" s="60">
        <f>VLOOKUP($A27,'Return Data'!$B$7:$R$2292,17,0)</f>
        <v>15.3385</v>
      </c>
      <c r="M27" s="61">
        <f t="shared" si="8"/>
        <v>16</v>
      </c>
      <c r="N27" s="60">
        <f>VLOOKUP($A27,'Return Data'!$B$7:$R$2292,14,0)</f>
        <v>14.6502</v>
      </c>
      <c r="O27" s="61">
        <f t="shared" si="9"/>
        <v>16</v>
      </c>
      <c r="P27" s="60">
        <f>VLOOKUP($A27,'Return Data'!$B$7:$R$2292,15,0)</f>
        <v>6.2283999999999997</v>
      </c>
      <c r="Q27" s="61">
        <f t="shared" si="11"/>
        <v>19</v>
      </c>
      <c r="R27" s="60">
        <f>VLOOKUP($A27,'Return Data'!$B$7:$R$2292,16,0)</f>
        <v>17.640499999999999</v>
      </c>
      <c r="S27" s="62">
        <f t="shared" si="10"/>
        <v>6</v>
      </c>
    </row>
    <row r="28" spans="1:19" x14ac:dyDescent="0.3">
      <c r="A28" s="58" t="s">
        <v>876</v>
      </c>
      <c r="B28" s="59">
        <f>VLOOKUP($A28,'Return Data'!$B$7:$R$2292,3,0)</f>
        <v>44944</v>
      </c>
      <c r="C28" s="60">
        <f>VLOOKUP($A28,'Return Data'!$B$7:$R$2292,4,0)</f>
        <v>75.137</v>
      </c>
      <c r="D28" s="60">
        <f>VLOOKUP($A28,'Return Data'!$B$7:$R$2292,10,0)</f>
        <v>5.2736999999999998</v>
      </c>
      <c r="E28" s="61">
        <f t="shared" si="0"/>
        <v>1</v>
      </c>
      <c r="F28" s="60">
        <f>VLOOKUP($A28,'Return Data'!$B$7:$R$2292,11,0)</f>
        <v>14.983000000000001</v>
      </c>
      <c r="G28" s="61">
        <f t="shared" si="1"/>
        <v>1</v>
      </c>
      <c r="H28" s="60">
        <f>VLOOKUP($A28,'Return Data'!$B$7:$R$2292,12,0)</f>
        <v>5.8109999999999999</v>
      </c>
      <c r="I28" s="61">
        <f t="shared" si="2"/>
        <v>10</v>
      </c>
      <c r="J28" s="60">
        <f>VLOOKUP($A28,'Return Data'!$B$7:$R$2292,13,0)</f>
        <v>10.1004</v>
      </c>
      <c r="K28" s="61">
        <f t="shared" si="3"/>
        <v>1</v>
      </c>
      <c r="L28" s="60">
        <f>VLOOKUP($A28,'Return Data'!$B$7:$R$2292,17,0)</f>
        <v>22.781300000000002</v>
      </c>
      <c r="M28" s="61">
        <f t="shared" si="8"/>
        <v>2</v>
      </c>
      <c r="N28" s="60">
        <f>VLOOKUP($A28,'Return Data'!$B$7:$R$2292,14,0)</f>
        <v>25.014199999999999</v>
      </c>
      <c r="O28" s="61">
        <f t="shared" si="9"/>
        <v>1</v>
      </c>
      <c r="P28" s="60">
        <f>VLOOKUP($A28,'Return Data'!$B$7:$R$2292,15,0)</f>
        <v>13.714600000000001</v>
      </c>
      <c r="Q28" s="61">
        <f t="shared" si="11"/>
        <v>1</v>
      </c>
      <c r="R28" s="60">
        <f>VLOOKUP($A28,'Return Data'!$B$7:$R$2292,16,0)</f>
        <v>13.331300000000001</v>
      </c>
      <c r="S28" s="62">
        <f t="shared" si="10"/>
        <v>15</v>
      </c>
    </row>
    <row r="29" spans="1:19" x14ac:dyDescent="0.3">
      <c r="A29" s="58" t="s">
        <v>1718</v>
      </c>
      <c r="B29" s="59">
        <f>VLOOKUP($A29,'Return Data'!$B$7:$R$2292,3,0)</f>
        <v>44944</v>
      </c>
      <c r="C29" s="60">
        <f>VLOOKUP($A29,'Return Data'!$B$7:$R$2292,4,0)</f>
        <v>581.551318039904</v>
      </c>
      <c r="D29" s="60">
        <f>VLOOKUP($A29,'Return Data'!$B$7:$R$2292,10,0)</f>
        <v>0.83560000000000001</v>
      </c>
      <c r="E29" s="61">
        <f t="shared" si="0"/>
        <v>13</v>
      </c>
      <c r="F29" s="60">
        <f>VLOOKUP($A29,'Return Data'!$B$7:$R$2292,11,0)</f>
        <v>12.8851</v>
      </c>
      <c r="G29" s="61">
        <f t="shared" si="1"/>
        <v>5</v>
      </c>
      <c r="H29" s="60">
        <f>VLOOKUP($A29,'Return Data'!$B$7:$R$2292,12,0)</f>
        <v>6.3879999999999999</v>
      </c>
      <c r="I29" s="61">
        <f t="shared" si="2"/>
        <v>8</v>
      </c>
      <c r="J29" s="60">
        <f>VLOOKUP($A29,'Return Data'!$B$7:$R$2292,13,0)</f>
        <v>2.7679</v>
      </c>
      <c r="K29" s="61">
        <f t="shared" si="3"/>
        <v>7</v>
      </c>
      <c r="L29" s="60">
        <f>VLOOKUP($A29,'Return Data'!$B$7:$R$2292,17,0)</f>
        <v>20.386600000000001</v>
      </c>
      <c r="M29" s="61">
        <f t="shared" si="8"/>
        <v>4</v>
      </c>
      <c r="N29" s="60">
        <f>VLOOKUP($A29,'Return Data'!$B$7:$R$2292,14,0)</f>
        <v>18.717700000000001</v>
      </c>
      <c r="O29" s="61">
        <f t="shared" si="9"/>
        <v>4</v>
      </c>
      <c r="P29" s="60">
        <f>VLOOKUP($A29,'Return Data'!$B$7:$R$2292,15,0)</f>
        <v>11.746700000000001</v>
      </c>
      <c r="Q29" s="61">
        <f t="shared" si="11"/>
        <v>6</v>
      </c>
      <c r="R29" s="60">
        <f>VLOOKUP($A29,'Return Data'!$B$7:$R$2292,16,0)</f>
        <v>14.552</v>
      </c>
      <c r="S29" s="62">
        <f t="shared" si="10"/>
        <v>13</v>
      </c>
    </row>
    <row r="30" spans="1:19" x14ac:dyDescent="0.3">
      <c r="A30" s="58" t="s">
        <v>878</v>
      </c>
      <c r="B30" s="59">
        <f>VLOOKUP($A30,'Return Data'!$B$7:$R$2292,3,0)</f>
        <v>44944</v>
      </c>
      <c r="C30" s="60">
        <f>VLOOKUP($A30,'Return Data'!$B$7:$R$2292,4,0)</f>
        <v>55.277099999999997</v>
      </c>
      <c r="D30" s="60">
        <f>VLOOKUP($A30,'Return Data'!$B$7:$R$2292,10,0)</f>
        <v>0.6099</v>
      </c>
      <c r="E30" s="61">
        <f t="shared" si="0"/>
        <v>16</v>
      </c>
      <c r="F30" s="60">
        <f>VLOOKUP($A30,'Return Data'!$B$7:$R$2292,11,0)</f>
        <v>8.9878</v>
      </c>
      <c r="G30" s="61">
        <f t="shared" si="1"/>
        <v>14</v>
      </c>
      <c r="H30" s="60">
        <f>VLOOKUP($A30,'Return Data'!$B$7:$R$2292,12,0)</f>
        <v>2.2058</v>
      </c>
      <c r="I30" s="61">
        <f t="shared" si="2"/>
        <v>16</v>
      </c>
      <c r="J30" s="60">
        <f>VLOOKUP($A30,'Return Data'!$B$7:$R$2292,13,0)</f>
        <v>-4.5602</v>
      </c>
      <c r="K30" s="61">
        <f t="shared" si="3"/>
        <v>18</v>
      </c>
      <c r="L30" s="60">
        <f>VLOOKUP($A30,'Return Data'!$B$7:$R$2292,17,0)</f>
        <v>16.9224</v>
      </c>
      <c r="M30" s="61">
        <f t="shared" si="8"/>
        <v>11</v>
      </c>
      <c r="N30" s="60">
        <f>VLOOKUP($A30,'Return Data'!$B$7:$R$2292,14,0)</f>
        <v>13.429</v>
      </c>
      <c r="O30" s="61">
        <f t="shared" si="9"/>
        <v>18</v>
      </c>
      <c r="P30" s="60">
        <f>VLOOKUP($A30,'Return Data'!$B$7:$R$2292,15,0)</f>
        <v>10.487399999999999</v>
      </c>
      <c r="Q30" s="61">
        <f t="shared" si="11"/>
        <v>10</v>
      </c>
      <c r="R30" s="60">
        <f>VLOOKUP($A30,'Return Data'!$B$7:$R$2292,16,0)</f>
        <v>11.351699999999999</v>
      </c>
      <c r="S30" s="62">
        <f t="shared" si="10"/>
        <v>24</v>
      </c>
    </row>
    <row r="31" spans="1:19" x14ac:dyDescent="0.3">
      <c r="A31" s="58" t="s">
        <v>880</v>
      </c>
      <c r="B31" s="59">
        <f>VLOOKUP($A31,'Return Data'!$B$7:$R$2292,3,0)</f>
        <v>44944</v>
      </c>
      <c r="C31" s="60">
        <f>VLOOKUP($A31,'Return Data'!$B$7:$R$2292,4,0)</f>
        <v>358.5489</v>
      </c>
      <c r="D31" s="60">
        <f>VLOOKUP($A31,'Return Data'!$B$7:$R$2292,10,0)</f>
        <v>2.7212000000000001</v>
      </c>
      <c r="E31" s="61">
        <f t="shared" si="0"/>
        <v>9</v>
      </c>
      <c r="F31" s="60">
        <f>VLOOKUP($A31,'Return Data'!$B$7:$R$2292,11,0)</f>
        <v>13.429600000000001</v>
      </c>
      <c r="G31" s="61">
        <f t="shared" si="1"/>
        <v>4</v>
      </c>
      <c r="H31" s="60">
        <f>VLOOKUP($A31,'Return Data'!$B$7:$R$2292,12,0)</f>
        <v>12.3088</v>
      </c>
      <c r="I31" s="61">
        <f t="shared" si="2"/>
        <v>1</v>
      </c>
      <c r="J31" s="60">
        <f>VLOOKUP($A31,'Return Data'!$B$7:$R$2292,13,0)</f>
        <v>5.8239000000000001</v>
      </c>
      <c r="K31" s="61">
        <f t="shared" si="3"/>
        <v>3</v>
      </c>
      <c r="L31" s="60">
        <f>VLOOKUP($A31,'Return Data'!$B$7:$R$2292,17,0)</f>
        <v>17.964300000000001</v>
      </c>
      <c r="M31" s="61">
        <f t="shared" si="8"/>
        <v>10</v>
      </c>
      <c r="N31" s="60">
        <f>VLOOKUP($A31,'Return Data'!$B$7:$R$2292,14,0)</f>
        <v>16.954999999999998</v>
      </c>
      <c r="O31" s="61">
        <f t="shared" si="9"/>
        <v>7</v>
      </c>
      <c r="P31" s="60">
        <f>VLOOKUP($A31,'Return Data'!$B$7:$R$2292,15,0)</f>
        <v>11.7957</v>
      </c>
      <c r="Q31" s="61">
        <f t="shared" si="11"/>
        <v>3</v>
      </c>
      <c r="R31" s="60">
        <f>VLOOKUP($A31,'Return Data'!$B$7:$R$2292,16,0)</f>
        <v>12.710800000000001</v>
      </c>
      <c r="S31" s="62">
        <f t="shared" si="10"/>
        <v>17</v>
      </c>
    </row>
    <row r="32" spans="1:19" x14ac:dyDescent="0.3">
      <c r="A32" s="58" t="s">
        <v>883</v>
      </c>
      <c r="B32" s="59">
        <f>VLOOKUP($A32,'Return Data'!$B$7:$R$2292,3,0)</f>
        <v>44944</v>
      </c>
      <c r="C32" s="60">
        <f>VLOOKUP($A32,'Return Data'!$B$7:$R$2292,4,0)</f>
        <v>16.5</v>
      </c>
      <c r="D32" s="60">
        <f>VLOOKUP($A32,'Return Data'!$B$7:$R$2292,10,0)</f>
        <v>-1.7272000000000001</v>
      </c>
      <c r="E32" s="61">
        <f t="shared" si="0"/>
        <v>23</v>
      </c>
      <c r="F32" s="60">
        <f>VLOOKUP($A32,'Return Data'!$B$7:$R$2292,11,0)</f>
        <v>5.9050000000000002</v>
      </c>
      <c r="G32" s="61">
        <f t="shared" si="1"/>
        <v>21</v>
      </c>
      <c r="H32" s="60">
        <f>VLOOKUP($A32,'Return Data'!$B$7:$R$2292,12,0)</f>
        <v>2.6758000000000002</v>
      </c>
      <c r="I32" s="61">
        <f t="shared" si="2"/>
        <v>15</v>
      </c>
      <c r="J32" s="60">
        <f>VLOOKUP($A32,'Return Data'!$B$7:$R$2292,13,0)</f>
        <v>-5.9828999999999999</v>
      </c>
      <c r="K32" s="61">
        <f t="shared" si="3"/>
        <v>21</v>
      </c>
      <c r="L32" s="60">
        <f>VLOOKUP($A32,'Return Data'!$B$7:$R$2292,17,0)</f>
        <v>14.6165</v>
      </c>
      <c r="M32" s="61">
        <f t="shared" si="8"/>
        <v>19</v>
      </c>
      <c r="N32" s="60"/>
      <c r="O32" s="61"/>
      <c r="P32" s="60"/>
      <c r="Q32" s="61"/>
      <c r="R32" s="60">
        <f>VLOOKUP($A32,'Return Data'!$B$7:$R$2292,16,0)</f>
        <v>17.407</v>
      </c>
      <c r="S32" s="62">
        <f t="shared" si="10"/>
        <v>7</v>
      </c>
    </row>
    <row r="33" spans="1:19" x14ac:dyDescent="0.3">
      <c r="A33" s="58" t="s">
        <v>885</v>
      </c>
      <c r="B33" s="59">
        <f>VLOOKUP($A33,'Return Data'!$B$7:$R$2292,3,0)</f>
        <v>44944</v>
      </c>
      <c r="C33" s="60">
        <f>VLOOKUP($A33,'Return Data'!$B$7:$R$2292,4,0)</f>
        <v>207.18459999999999</v>
      </c>
      <c r="D33" s="60">
        <f>VLOOKUP($A33,'Return Data'!$B$7:$R$2292,10,0)</f>
        <v>3.7894999999999999</v>
      </c>
      <c r="E33" s="61">
        <f t="shared" si="0"/>
        <v>5</v>
      </c>
      <c r="F33" s="60">
        <f>VLOOKUP($A33,'Return Data'!$B$7:$R$2292,11,0)</f>
        <v>9.9497999999999998</v>
      </c>
      <c r="G33" s="61">
        <f t="shared" si="1"/>
        <v>11</v>
      </c>
      <c r="H33" s="60">
        <f>VLOOKUP($A33,'Return Data'!$B$7:$R$2292,12,0)</f>
        <v>6.7869000000000002</v>
      </c>
      <c r="I33" s="61">
        <f t="shared" si="2"/>
        <v>5</v>
      </c>
      <c r="J33" s="60">
        <f>VLOOKUP($A33,'Return Data'!$B$7:$R$2292,13,0)</f>
        <v>1.5953999999999999</v>
      </c>
      <c r="K33" s="61">
        <f>RANK(J33,J$8:J$33,0)</f>
        <v>8</v>
      </c>
      <c r="L33" s="60">
        <f>VLOOKUP($A33,'Return Data'!$B$7:$R$2292,17,0)</f>
        <v>19.573</v>
      </c>
      <c r="M33" s="61">
        <f t="shared" si="8"/>
        <v>6</v>
      </c>
      <c r="N33" s="60">
        <f>VLOOKUP($A33,'Return Data'!$B$7:$R$2292,14,0)</f>
        <v>17.251200000000001</v>
      </c>
      <c r="O33" s="61">
        <f t="shared" si="9"/>
        <v>6</v>
      </c>
      <c r="P33" s="60">
        <f>VLOOKUP($A33,'Return Data'!$B$7:$R$2292,15,0)</f>
        <v>9.1944999999999997</v>
      </c>
      <c r="Q33" s="61">
        <f t="shared" si="11"/>
        <v>15</v>
      </c>
      <c r="R33" s="60">
        <f>VLOOKUP($A33,'Return Data'!$B$7:$R$2292,16,0)</f>
        <v>12.1485</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1.0332846153846154</v>
      </c>
      <c r="E35" s="69"/>
      <c r="F35" s="70">
        <f>AVERAGE(F8:F33)</f>
        <v>8.7253423076923085</v>
      </c>
      <c r="G35" s="69"/>
      <c r="H35" s="70">
        <f>AVERAGE(H8:H33)</f>
        <v>3.2766961538461534</v>
      </c>
      <c r="I35" s="69"/>
      <c r="J35" s="70">
        <f>AVERAGE(J8:J33)</f>
        <v>-1.8650730769230768</v>
      </c>
      <c r="K35" s="69"/>
      <c r="L35" s="70">
        <f>AVERAGE(L8:L33)</f>
        <v>15.985076923076919</v>
      </c>
      <c r="M35" s="69"/>
      <c r="N35" s="70">
        <f>AVERAGE(N8:N33)</f>
        <v>15.239020833333328</v>
      </c>
      <c r="O35" s="69"/>
      <c r="P35" s="70">
        <f>AVERAGE(P8:P33)</f>
        <v>9.632200000000001</v>
      </c>
      <c r="Q35" s="69"/>
      <c r="R35" s="70">
        <f>AVERAGE(R8:R33)</f>
        <v>14.301303846153846</v>
      </c>
      <c r="S35" s="71"/>
    </row>
    <row r="36" spans="1:19" x14ac:dyDescent="0.3">
      <c r="A36" s="68" t="s">
        <v>28</v>
      </c>
      <c r="B36" s="69"/>
      <c r="C36" s="69"/>
      <c r="D36" s="70">
        <f>MIN(D8:D33)</f>
        <v>-3.9777999999999998</v>
      </c>
      <c r="E36" s="69"/>
      <c r="F36" s="70">
        <f>MIN(F8:F33)</f>
        <v>0</v>
      </c>
      <c r="G36" s="69"/>
      <c r="H36" s="70">
        <f>MIN(H8:H33)</f>
        <v>-7.7710999999999997</v>
      </c>
      <c r="I36" s="69"/>
      <c r="J36" s="70">
        <f>MIN(J8:J33)</f>
        <v>-17.0915</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5.2736999999999998</v>
      </c>
      <c r="E37" s="73"/>
      <c r="F37" s="74">
        <f>MAX(F8:F33)</f>
        <v>14.983000000000001</v>
      </c>
      <c r="G37" s="73"/>
      <c r="H37" s="74">
        <f>MAX(H8:H33)</f>
        <v>12.3088</v>
      </c>
      <c r="I37" s="73"/>
      <c r="J37" s="74">
        <f>MAX(J8:J33)</f>
        <v>10.1004</v>
      </c>
      <c r="K37" s="73"/>
      <c r="L37" s="74">
        <f>MAX(L8:L33)</f>
        <v>23.8491</v>
      </c>
      <c r="M37" s="73"/>
      <c r="N37" s="74">
        <f>MAX(N8:N33)</f>
        <v>25.014199999999999</v>
      </c>
      <c r="O37" s="73"/>
      <c r="P37" s="74">
        <f>MAX(P8:P33)</f>
        <v>13.714600000000001</v>
      </c>
      <c r="Q37" s="73"/>
      <c r="R37" s="74">
        <f>MAX(R8:R33)</f>
        <v>19.873000000000001</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44944</v>
      </c>
      <c r="C8" s="60">
        <f>VLOOKUP($A8,'Return Data'!$B$7:$R$2292,4,0)</f>
        <v>54.11</v>
      </c>
      <c r="D8" s="60">
        <f>VLOOKUP($A8,'Return Data'!$B$7:$R$2292,10,0)</f>
        <v>1.615</v>
      </c>
      <c r="E8" s="61">
        <f t="shared" ref="E8:E39" si="0">RANK(D8,D$8:D$63,0)</f>
        <v>24</v>
      </c>
      <c r="F8" s="60">
        <f>VLOOKUP($A8,'Return Data'!$B$7:$R$2292,11,0)</f>
        <v>6.4737999999999998</v>
      </c>
      <c r="G8" s="61">
        <f t="shared" ref="G8:G39" si="1">RANK(F8,F$8:F$63,0)</f>
        <v>51</v>
      </c>
      <c r="H8" s="60">
        <f>VLOOKUP($A8,'Return Data'!$B$7:$R$2292,12,0)</f>
        <v>1.8445</v>
      </c>
      <c r="I8" s="61">
        <f t="shared" ref="I8:I39" si="2">RANK(H8,H$8:H$63,0)</f>
        <v>47</v>
      </c>
      <c r="J8" s="60">
        <f>VLOOKUP($A8,'Return Data'!$B$7:$R$2292,13,0)</f>
        <v>-4.8699000000000003</v>
      </c>
      <c r="K8" s="61">
        <f>RANK(J8,J$8:J$63,0)</f>
        <v>48</v>
      </c>
      <c r="L8" s="60">
        <f>VLOOKUP($A8,'Return Data'!$B$7:$R$2292,17,0)</f>
        <v>4.7117000000000004</v>
      </c>
      <c r="M8" s="61">
        <f>RANK(L8,L$8:L$63,0)</f>
        <v>55</v>
      </c>
      <c r="N8" s="60">
        <f>VLOOKUP($A8,'Return Data'!$B$7:$R$2292,14,0)</f>
        <v>7.3926999999999996</v>
      </c>
      <c r="O8" s="61">
        <f>RANK(N8,N$8:N$63,0)</f>
        <v>56</v>
      </c>
      <c r="P8" s="60">
        <f>VLOOKUP($A8,'Return Data'!$B$7:$R$2292,15,0)</f>
        <v>5.1397000000000004</v>
      </c>
      <c r="Q8" s="61">
        <f>RANK(P8,P$8:P$63,0)</f>
        <v>44</v>
      </c>
      <c r="R8" s="60">
        <f>VLOOKUP($A8,'Return Data'!$B$7:$R$2292,16,0)</f>
        <v>13.258100000000001</v>
      </c>
      <c r="S8" s="62">
        <f>RANK(R8,R$8:R$63,0)</f>
        <v>41</v>
      </c>
    </row>
    <row r="9" spans="1:20" x14ac:dyDescent="0.3">
      <c r="A9" s="58" t="s">
        <v>164</v>
      </c>
      <c r="B9" s="59">
        <f>VLOOKUP($A9,'Return Data'!$B$7:$R$2292,3,0)</f>
        <v>44944</v>
      </c>
      <c r="C9" s="60">
        <f>VLOOKUP($A9,'Return Data'!$B$7:$R$2292,4,0)</f>
        <v>44.73</v>
      </c>
      <c r="D9" s="60">
        <f>VLOOKUP($A9,'Return Data'!$B$7:$R$2292,10,0)</f>
        <v>1.0390999999999999</v>
      </c>
      <c r="E9" s="61">
        <f t="shared" si="0"/>
        <v>31</v>
      </c>
      <c r="F9" s="60">
        <f>VLOOKUP($A9,'Return Data'!$B$7:$R$2292,11,0)</f>
        <v>6.2723000000000004</v>
      </c>
      <c r="G9" s="61">
        <f t="shared" si="1"/>
        <v>53</v>
      </c>
      <c r="H9" s="60">
        <f>VLOOKUP($A9,'Return Data'!$B$7:$R$2292,12,0)</f>
        <v>2.3803999999999998</v>
      </c>
      <c r="I9" s="61">
        <f t="shared" si="2"/>
        <v>41</v>
      </c>
      <c r="J9" s="60">
        <f>VLOOKUP($A9,'Return Data'!$B$7:$R$2292,13,0)</f>
        <v>-4.4638999999999998</v>
      </c>
      <c r="K9" s="61">
        <f t="shared" ref="K9:K63" si="3">RANK(J9,J$8:J$63,0)</f>
        <v>47</v>
      </c>
      <c r="L9" s="60">
        <f>VLOOKUP($A9,'Return Data'!$B$7:$R$2292,17,0)</f>
        <v>5.3529999999999998</v>
      </c>
      <c r="M9" s="61">
        <f t="shared" ref="M9:M63" si="4">RANK(L9,L$8:L$63,0)</f>
        <v>54</v>
      </c>
      <c r="N9" s="60">
        <f>VLOOKUP($A9,'Return Data'!$B$7:$R$2292,14,0)</f>
        <v>8.2984000000000009</v>
      </c>
      <c r="O9" s="61">
        <f t="shared" ref="O9:O63" si="5">RANK(N9,N$8:N$63,0)</f>
        <v>55</v>
      </c>
      <c r="P9" s="60">
        <f>VLOOKUP($A9,'Return Data'!$B$7:$R$2292,15,0)</f>
        <v>6.0124000000000004</v>
      </c>
      <c r="Q9" s="61">
        <f t="shared" ref="Q9:Q63" si="6">RANK(P9,P$8:P$63,0)</f>
        <v>43</v>
      </c>
      <c r="R9" s="60">
        <f>VLOOKUP($A9,'Return Data'!$B$7:$R$2292,16,0)</f>
        <v>14.0129</v>
      </c>
      <c r="S9" s="62">
        <f t="shared" ref="S9:S63" si="7">RANK(R9,R$8:R$63,0)</f>
        <v>32</v>
      </c>
    </row>
    <row r="10" spans="1:20" x14ac:dyDescent="0.3">
      <c r="A10" s="58" t="s">
        <v>165</v>
      </c>
      <c r="B10" s="59">
        <f>VLOOKUP($A10,'Return Data'!$B$7:$R$2292,3,0)</f>
        <v>44944</v>
      </c>
      <c r="C10" s="60">
        <f>VLOOKUP($A10,'Return Data'!$B$7:$R$2292,4,0)</f>
        <v>70.048199999999994</v>
      </c>
      <c r="D10" s="60">
        <f>VLOOKUP($A10,'Return Data'!$B$7:$R$2292,10,0)</f>
        <v>-4.4522000000000004</v>
      </c>
      <c r="E10" s="61">
        <f t="shared" si="0"/>
        <v>56</v>
      </c>
      <c r="F10" s="60">
        <f>VLOOKUP($A10,'Return Data'!$B$7:$R$2292,11,0)</f>
        <v>2.0880000000000001</v>
      </c>
      <c r="G10" s="61">
        <f t="shared" si="1"/>
        <v>56</v>
      </c>
      <c r="H10" s="60">
        <f>VLOOKUP($A10,'Return Data'!$B$7:$R$2292,12,0)</f>
        <v>-7.0991999999999997</v>
      </c>
      <c r="I10" s="61">
        <f t="shared" si="2"/>
        <v>56</v>
      </c>
      <c r="J10" s="60">
        <f>VLOOKUP($A10,'Return Data'!$B$7:$R$2292,13,0)</f>
        <v>-15.6157</v>
      </c>
      <c r="K10" s="61">
        <f t="shared" si="3"/>
        <v>56</v>
      </c>
      <c r="L10" s="60">
        <f>VLOOKUP($A10,'Return Data'!$B$7:$R$2292,17,0)</f>
        <v>4.6433</v>
      </c>
      <c r="M10" s="61">
        <f t="shared" si="4"/>
        <v>56</v>
      </c>
      <c r="N10" s="60">
        <f>VLOOKUP($A10,'Return Data'!$B$7:$R$2292,14,0)</f>
        <v>8.7460000000000004</v>
      </c>
      <c r="O10" s="61">
        <f t="shared" si="5"/>
        <v>54</v>
      </c>
      <c r="P10" s="60">
        <f>VLOOKUP($A10,'Return Data'!$B$7:$R$2292,15,0)</f>
        <v>9.1297999999999995</v>
      </c>
      <c r="Q10" s="61">
        <f t="shared" si="6"/>
        <v>31</v>
      </c>
      <c r="R10" s="60">
        <f>VLOOKUP($A10,'Return Data'!$B$7:$R$2292,16,0)</f>
        <v>16.635200000000001</v>
      </c>
      <c r="S10" s="62">
        <f t="shared" si="7"/>
        <v>12</v>
      </c>
    </row>
    <row r="11" spans="1:20" x14ac:dyDescent="0.3">
      <c r="A11" s="58" t="s">
        <v>1966</v>
      </c>
      <c r="B11" s="59">
        <f>VLOOKUP($A11,'Return Data'!$B$7:$R$2292,3,0)</f>
        <v>44944</v>
      </c>
      <c r="C11" s="60">
        <f>VLOOKUP($A11,'Return Data'!$B$7:$R$2292,4,0)</f>
        <v>16.97</v>
      </c>
      <c r="D11" s="60">
        <f>VLOOKUP($A11,'Return Data'!$B$7:$R$2292,10,0)</f>
        <v>-3.6890000000000001</v>
      </c>
      <c r="E11" s="61">
        <f t="shared" si="0"/>
        <v>54</v>
      </c>
      <c r="F11" s="60">
        <f>VLOOKUP($A11,'Return Data'!$B$7:$R$2292,11,0)</f>
        <v>6.5286</v>
      </c>
      <c r="G11" s="61">
        <f t="shared" si="1"/>
        <v>50</v>
      </c>
      <c r="H11" s="60">
        <f>VLOOKUP($A11,'Return Data'!$B$7:$R$2292,12,0)</f>
        <v>-5.8900000000000001E-2</v>
      </c>
      <c r="I11" s="61">
        <f t="shared" si="2"/>
        <v>52</v>
      </c>
      <c r="J11" s="60">
        <f>VLOOKUP($A11,'Return Data'!$B$7:$R$2292,13,0)</f>
        <v>-9.9734999999999996</v>
      </c>
      <c r="K11" s="61">
        <f t="shared" si="3"/>
        <v>54</v>
      </c>
      <c r="L11" s="60">
        <f>VLOOKUP($A11,'Return Data'!$B$7:$R$2292,17,0)</f>
        <v>16.984999999999999</v>
      </c>
      <c r="M11" s="61">
        <f t="shared" si="4"/>
        <v>29</v>
      </c>
      <c r="N11" s="60">
        <f>VLOOKUP($A11,'Return Data'!$B$7:$R$2292,14,0)</f>
        <v>20.912299999999998</v>
      </c>
      <c r="O11" s="61">
        <f t="shared" si="5"/>
        <v>16</v>
      </c>
      <c r="P11" s="60"/>
      <c r="Q11" s="61"/>
      <c r="R11" s="60">
        <f>VLOOKUP($A11,'Return Data'!$B$7:$R$2292,16,0)</f>
        <v>11.360200000000001</v>
      </c>
      <c r="S11" s="62">
        <f t="shared" si="7"/>
        <v>52</v>
      </c>
    </row>
    <row r="12" spans="1:20" x14ac:dyDescent="0.3">
      <c r="A12" s="58" t="s">
        <v>1968</v>
      </c>
      <c r="B12" s="59">
        <f>VLOOKUP($A12,'Return Data'!$B$7:$R$2292,3,0)</f>
        <v>44944</v>
      </c>
      <c r="C12" s="60">
        <f>VLOOKUP($A12,'Return Data'!$B$7:$R$2292,4,0)</f>
        <v>20.21</v>
      </c>
      <c r="D12" s="60">
        <f>VLOOKUP($A12,'Return Data'!$B$7:$R$2292,10,0)</f>
        <v>-4.1726000000000001</v>
      </c>
      <c r="E12" s="61">
        <f t="shared" si="0"/>
        <v>55</v>
      </c>
      <c r="F12" s="60">
        <f>VLOOKUP($A12,'Return Data'!$B$7:$R$2292,11,0)</f>
        <v>6.0335999999999999</v>
      </c>
      <c r="G12" s="61">
        <f t="shared" si="1"/>
        <v>54</v>
      </c>
      <c r="H12" s="60">
        <f>VLOOKUP($A12,'Return Data'!$B$7:$R$2292,12,0)</f>
        <v>-0.83420000000000005</v>
      </c>
      <c r="I12" s="61">
        <f t="shared" si="2"/>
        <v>54</v>
      </c>
      <c r="J12" s="60">
        <f>VLOOKUP($A12,'Return Data'!$B$7:$R$2292,13,0)</f>
        <v>-9.8170000000000002</v>
      </c>
      <c r="K12" s="61">
        <f t="shared" si="3"/>
        <v>53</v>
      </c>
      <c r="L12" s="60">
        <f>VLOOKUP($A12,'Return Data'!$B$7:$R$2292,17,0)</f>
        <v>15.536799999999999</v>
      </c>
      <c r="M12" s="61">
        <f t="shared" si="4"/>
        <v>38</v>
      </c>
      <c r="N12" s="60">
        <f>VLOOKUP($A12,'Return Data'!$B$7:$R$2292,14,0)</f>
        <v>18.643599999999999</v>
      </c>
      <c r="O12" s="61">
        <f t="shared" si="5"/>
        <v>20</v>
      </c>
      <c r="P12" s="60"/>
      <c r="Q12" s="61"/>
      <c r="R12" s="60">
        <f>VLOOKUP($A12,'Return Data'!$B$7:$R$2292,16,0)</f>
        <v>17.994900000000001</v>
      </c>
      <c r="S12" s="62">
        <f t="shared" si="7"/>
        <v>6</v>
      </c>
    </row>
    <row r="13" spans="1:20" x14ac:dyDescent="0.3">
      <c r="A13" s="58" t="s">
        <v>1970</v>
      </c>
      <c r="B13" s="59">
        <f>VLOOKUP($A13,'Return Data'!$B$7:$R$2292,3,0)</f>
        <v>44944</v>
      </c>
      <c r="C13" s="60">
        <f>VLOOKUP($A13,'Return Data'!$B$7:$R$2292,4,0)</f>
        <v>114.7</v>
      </c>
      <c r="D13" s="60">
        <f>VLOOKUP($A13,'Return Data'!$B$7:$R$2292,10,0)</f>
        <v>1.7114</v>
      </c>
      <c r="E13" s="61">
        <f t="shared" si="0"/>
        <v>23</v>
      </c>
      <c r="F13" s="60">
        <f>VLOOKUP($A13,'Return Data'!$B$7:$R$2292,11,0)</f>
        <v>13.004899999999999</v>
      </c>
      <c r="G13" s="61">
        <f t="shared" si="1"/>
        <v>4</v>
      </c>
      <c r="H13" s="60">
        <f>VLOOKUP($A13,'Return Data'!$B$7:$R$2292,12,0)</f>
        <v>5.5781000000000001</v>
      </c>
      <c r="I13" s="61">
        <f t="shared" si="2"/>
        <v>19</v>
      </c>
      <c r="J13" s="60">
        <f>VLOOKUP($A13,'Return Data'!$B$7:$R$2292,13,0)</f>
        <v>-2.1164000000000001</v>
      </c>
      <c r="K13" s="61">
        <f t="shared" si="3"/>
        <v>42</v>
      </c>
      <c r="L13" s="60">
        <f>VLOOKUP($A13,'Return Data'!$B$7:$R$2292,17,0)</f>
        <v>18.378399999999999</v>
      </c>
      <c r="M13" s="61">
        <f t="shared" si="4"/>
        <v>21</v>
      </c>
      <c r="N13" s="60">
        <f>VLOOKUP($A13,'Return Data'!$B$7:$R$2292,14,0)</f>
        <v>22.360600000000002</v>
      </c>
      <c r="O13" s="61">
        <f t="shared" si="5"/>
        <v>15</v>
      </c>
      <c r="P13" s="60">
        <f>VLOOKUP($A13,'Return Data'!$B$7:$R$2292,15,0)</f>
        <v>12.9253</v>
      </c>
      <c r="Q13" s="61">
        <f t="shared" si="6"/>
        <v>10</v>
      </c>
      <c r="R13" s="60">
        <f>VLOOKUP($A13,'Return Data'!$B$7:$R$2292,16,0)</f>
        <v>17.142399999999999</v>
      </c>
      <c r="S13" s="62">
        <f t="shared" si="7"/>
        <v>8</v>
      </c>
    </row>
    <row r="14" spans="1:20" x14ac:dyDescent="0.3">
      <c r="A14" s="58" t="s">
        <v>1914</v>
      </c>
      <c r="B14" s="59">
        <f>VLOOKUP($A14,'Return Data'!$B$7:$R$2292,3,0)</f>
        <v>44944</v>
      </c>
      <c r="C14" s="60">
        <f>VLOOKUP($A14,'Return Data'!$B$7:$R$2292,4,0)</f>
        <v>63.9069</v>
      </c>
      <c r="D14" s="60">
        <f>VLOOKUP($A14,'Return Data'!$B$7:$R$2292,10,0)</f>
        <v>1.2496</v>
      </c>
      <c r="E14" s="61">
        <f t="shared" si="0"/>
        <v>28</v>
      </c>
      <c r="F14" s="60">
        <f>VLOOKUP($A14,'Return Data'!$B$7:$R$2292,11,0)</f>
        <v>8.1727000000000007</v>
      </c>
      <c r="G14" s="61">
        <f t="shared" si="1"/>
        <v>45</v>
      </c>
      <c r="H14" s="60">
        <f>VLOOKUP($A14,'Return Data'!$B$7:$R$2292,12,0)</f>
        <v>2.1566999999999998</v>
      </c>
      <c r="I14" s="61">
        <f t="shared" si="2"/>
        <v>43</v>
      </c>
      <c r="J14" s="60">
        <f>VLOOKUP($A14,'Return Data'!$B$7:$R$2292,13,0)</f>
        <v>-4.9542000000000002</v>
      </c>
      <c r="K14" s="61">
        <f t="shared" si="3"/>
        <v>49</v>
      </c>
      <c r="L14" s="60">
        <f>VLOOKUP($A14,'Return Data'!$B$7:$R$2292,17,0)</f>
        <v>9.8758999999999997</v>
      </c>
      <c r="M14" s="61">
        <f t="shared" si="4"/>
        <v>53</v>
      </c>
      <c r="N14" s="60">
        <f>VLOOKUP($A14,'Return Data'!$B$7:$R$2292,14,0)</f>
        <v>12.610300000000001</v>
      </c>
      <c r="O14" s="61">
        <f t="shared" si="5"/>
        <v>47</v>
      </c>
      <c r="P14" s="60">
        <f>VLOOKUP($A14,'Return Data'!$B$7:$R$2292,15,0)</f>
        <v>9.4334000000000007</v>
      </c>
      <c r="Q14" s="61">
        <f t="shared" si="6"/>
        <v>28</v>
      </c>
      <c r="R14" s="60">
        <f>VLOOKUP($A14,'Return Data'!$B$7:$R$2292,16,0)</f>
        <v>14.0634</v>
      </c>
      <c r="S14" s="62">
        <f t="shared" si="7"/>
        <v>30</v>
      </c>
    </row>
    <row r="15" spans="1:20" x14ac:dyDescent="0.3">
      <c r="A15" s="58" t="s">
        <v>171</v>
      </c>
      <c r="B15" s="59">
        <f>VLOOKUP($A15,'Return Data'!$B$7:$R$2292,3,0)</f>
        <v>44944</v>
      </c>
      <c r="C15" s="60">
        <f>VLOOKUP($A15,'Return Data'!$B$7:$R$2292,4,0)</f>
        <v>126.93</v>
      </c>
      <c r="D15" s="60">
        <f>VLOOKUP($A15,'Return Data'!$B$7:$R$2292,10,0)</f>
        <v>0.83409999999999995</v>
      </c>
      <c r="E15" s="61">
        <f t="shared" si="0"/>
        <v>34</v>
      </c>
      <c r="F15" s="60">
        <f>VLOOKUP($A15,'Return Data'!$B$7:$R$2292,11,0)</f>
        <v>9.2622999999999998</v>
      </c>
      <c r="G15" s="61">
        <f t="shared" si="1"/>
        <v>35</v>
      </c>
      <c r="H15" s="60">
        <f>VLOOKUP($A15,'Return Data'!$B$7:$R$2292,12,0)</f>
        <v>5.7133000000000003</v>
      </c>
      <c r="I15" s="61">
        <f t="shared" si="2"/>
        <v>18</v>
      </c>
      <c r="J15" s="60">
        <f>VLOOKUP($A15,'Return Data'!$B$7:$R$2292,13,0)</f>
        <v>-2.2713000000000001</v>
      </c>
      <c r="K15" s="61">
        <f t="shared" si="3"/>
        <v>43</v>
      </c>
      <c r="L15" s="60">
        <f>VLOOKUP($A15,'Return Data'!$B$7:$R$2292,17,0)</f>
        <v>16.098299999999998</v>
      </c>
      <c r="M15" s="61">
        <f t="shared" si="4"/>
        <v>34</v>
      </c>
      <c r="N15" s="60">
        <f>VLOOKUP($A15,'Return Data'!$B$7:$R$2292,14,0)</f>
        <v>20.088000000000001</v>
      </c>
      <c r="O15" s="61">
        <f t="shared" si="5"/>
        <v>17</v>
      </c>
      <c r="P15" s="60">
        <f>VLOOKUP($A15,'Return Data'!$B$7:$R$2292,15,0)</f>
        <v>15.3132</v>
      </c>
      <c r="Q15" s="61">
        <f t="shared" si="6"/>
        <v>4</v>
      </c>
      <c r="R15" s="60">
        <f>VLOOKUP($A15,'Return Data'!$B$7:$R$2292,16,0)</f>
        <v>15.4802</v>
      </c>
      <c r="S15" s="62">
        <f t="shared" si="7"/>
        <v>18</v>
      </c>
    </row>
    <row r="16" spans="1:20" x14ac:dyDescent="0.3">
      <c r="A16" s="58" t="s">
        <v>172</v>
      </c>
      <c r="B16" s="59">
        <f>VLOOKUP($A16,'Return Data'!$B$7:$R$2292,3,0)</f>
        <v>44944</v>
      </c>
      <c r="C16" s="60">
        <f>VLOOKUP($A16,'Return Data'!$B$7:$R$2292,4,0)</f>
        <v>91.585999999999999</v>
      </c>
      <c r="D16" s="60">
        <f>VLOOKUP($A16,'Return Data'!$B$7:$R$2292,10,0)</f>
        <v>4.2064000000000004</v>
      </c>
      <c r="E16" s="61">
        <f t="shared" si="0"/>
        <v>4</v>
      </c>
      <c r="F16" s="60">
        <f>VLOOKUP($A16,'Return Data'!$B$7:$R$2292,11,0)</f>
        <v>10.889699999999999</v>
      </c>
      <c r="G16" s="61">
        <f t="shared" si="1"/>
        <v>20</v>
      </c>
      <c r="H16" s="60">
        <f>VLOOKUP($A16,'Return Data'!$B$7:$R$2292,12,0)</f>
        <v>5.0696000000000003</v>
      </c>
      <c r="I16" s="61">
        <f t="shared" si="2"/>
        <v>26</v>
      </c>
      <c r="J16" s="60">
        <f>VLOOKUP($A16,'Return Data'!$B$7:$R$2292,13,0)</f>
        <v>1.6515</v>
      </c>
      <c r="K16" s="61">
        <f t="shared" si="3"/>
        <v>19</v>
      </c>
      <c r="L16" s="60">
        <f>VLOOKUP($A16,'Return Data'!$B$7:$R$2292,17,0)</f>
        <v>18.433499999999999</v>
      </c>
      <c r="M16" s="61">
        <f t="shared" si="4"/>
        <v>20</v>
      </c>
      <c r="N16" s="60">
        <f>VLOOKUP($A16,'Return Data'!$B$7:$R$2292,14,0)</f>
        <v>18.034199999999998</v>
      </c>
      <c r="O16" s="61">
        <f t="shared" si="5"/>
        <v>24</v>
      </c>
      <c r="P16" s="60">
        <f>VLOOKUP($A16,'Return Data'!$B$7:$R$2292,15,0)</f>
        <v>12.632999999999999</v>
      </c>
      <c r="Q16" s="61">
        <f t="shared" si="6"/>
        <v>11</v>
      </c>
      <c r="R16" s="60">
        <f>VLOOKUP($A16,'Return Data'!$B$7:$R$2292,16,0)</f>
        <v>16.9755</v>
      </c>
      <c r="S16" s="62">
        <f t="shared" si="7"/>
        <v>11</v>
      </c>
    </row>
    <row r="17" spans="1:19" x14ac:dyDescent="0.3">
      <c r="A17" s="58" t="s">
        <v>173</v>
      </c>
      <c r="B17" s="59">
        <f>VLOOKUP($A17,'Return Data'!$B$7:$R$2292,3,0)</f>
        <v>44944</v>
      </c>
      <c r="C17" s="60">
        <f>VLOOKUP($A17,'Return Data'!$B$7:$R$2292,4,0)</f>
        <v>81.37</v>
      </c>
      <c r="D17" s="60">
        <f>VLOOKUP($A17,'Return Data'!$B$7:$R$2292,10,0)</f>
        <v>1.5221</v>
      </c>
      <c r="E17" s="61">
        <f t="shared" si="0"/>
        <v>26</v>
      </c>
      <c r="F17" s="60">
        <f>VLOOKUP($A17,'Return Data'!$B$7:$R$2292,11,0)</f>
        <v>9.8110999999999997</v>
      </c>
      <c r="G17" s="61">
        <f t="shared" si="1"/>
        <v>30</v>
      </c>
      <c r="H17" s="60">
        <f>VLOOKUP($A17,'Return Data'!$B$7:$R$2292,12,0)</f>
        <v>4.2537000000000003</v>
      </c>
      <c r="I17" s="61">
        <f t="shared" si="2"/>
        <v>35</v>
      </c>
      <c r="J17" s="60">
        <f>VLOOKUP($A17,'Return Data'!$B$7:$R$2292,13,0)</f>
        <v>-1.3935999999999999</v>
      </c>
      <c r="K17" s="61">
        <f t="shared" si="3"/>
        <v>38</v>
      </c>
      <c r="L17" s="60">
        <f>VLOOKUP($A17,'Return Data'!$B$7:$R$2292,17,0)</f>
        <v>14.876300000000001</v>
      </c>
      <c r="M17" s="61">
        <f t="shared" si="4"/>
        <v>41</v>
      </c>
      <c r="N17" s="60">
        <f>VLOOKUP($A17,'Return Data'!$B$7:$R$2292,14,0)</f>
        <v>14.8865</v>
      </c>
      <c r="O17" s="61">
        <f t="shared" si="5"/>
        <v>38</v>
      </c>
      <c r="P17" s="60">
        <f>VLOOKUP($A17,'Return Data'!$B$7:$R$2292,15,0)</f>
        <v>9.5958000000000006</v>
      </c>
      <c r="Q17" s="61">
        <f t="shared" si="6"/>
        <v>27</v>
      </c>
      <c r="R17" s="60">
        <f>VLOOKUP($A17,'Return Data'!$B$7:$R$2292,16,0)</f>
        <v>14.081799999999999</v>
      </c>
      <c r="S17" s="62">
        <f t="shared" si="7"/>
        <v>29</v>
      </c>
    </row>
    <row r="18" spans="1:19" x14ac:dyDescent="0.3">
      <c r="A18" s="58" t="s">
        <v>175</v>
      </c>
      <c r="B18" s="59">
        <f>VLOOKUP($A18,'Return Data'!$B$7:$R$2292,3,0)</f>
        <v>44944</v>
      </c>
      <c r="C18" s="60">
        <f>VLOOKUP($A18,'Return Data'!$B$7:$R$2292,4,0)</f>
        <v>993.84969999999998</v>
      </c>
      <c r="D18" s="60">
        <f>VLOOKUP($A18,'Return Data'!$B$7:$R$2292,10,0)</f>
        <v>2.9845000000000002</v>
      </c>
      <c r="E18" s="61">
        <f t="shared" si="0"/>
        <v>13</v>
      </c>
      <c r="F18" s="60">
        <f>VLOOKUP($A18,'Return Data'!$B$7:$R$2292,11,0)</f>
        <v>12.385199999999999</v>
      </c>
      <c r="G18" s="61">
        <f t="shared" si="1"/>
        <v>13</v>
      </c>
      <c r="H18" s="60">
        <f>VLOOKUP($A18,'Return Data'!$B$7:$R$2292,12,0)</f>
        <v>6.6849999999999996</v>
      </c>
      <c r="I18" s="61">
        <f t="shared" si="2"/>
        <v>13</v>
      </c>
      <c r="J18" s="60">
        <f>VLOOKUP($A18,'Return Data'!$B$7:$R$2292,13,0)</f>
        <v>1.79</v>
      </c>
      <c r="K18" s="61">
        <f t="shared" si="3"/>
        <v>18</v>
      </c>
      <c r="L18" s="60">
        <f>VLOOKUP($A18,'Return Data'!$B$7:$R$2292,17,0)</f>
        <v>18.3735</v>
      </c>
      <c r="M18" s="61">
        <f t="shared" si="4"/>
        <v>22</v>
      </c>
      <c r="N18" s="60">
        <f>VLOOKUP($A18,'Return Data'!$B$7:$R$2292,14,0)</f>
        <v>16.557200000000002</v>
      </c>
      <c r="O18" s="61">
        <f t="shared" si="5"/>
        <v>31</v>
      </c>
      <c r="P18" s="60">
        <f>VLOOKUP($A18,'Return Data'!$B$7:$R$2292,15,0)</f>
        <v>10.937799999999999</v>
      </c>
      <c r="Q18" s="61">
        <f t="shared" si="6"/>
        <v>21</v>
      </c>
      <c r="R18" s="60">
        <f>VLOOKUP($A18,'Return Data'!$B$7:$R$2292,16,0)</f>
        <v>15.0587</v>
      </c>
      <c r="S18" s="62">
        <f t="shared" si="7"/>
        <v>23</v>
      </c>
    </row>
    <row r="19" spans="1:19" x14ac:dyDescent="0.3">
      <c r="A19" s="58" t="s">
        <v>177</v>
      </c>
      <c r="B19" s="59">
        <f>VLOOKUP($A19,'Return Data'!$B$7:$R$2292,3,0)</f>
        <v>44944</v>
      </c>
      <c r="C19" s="60">
        <f>VLOOKUP($A19,'Return Data'!$B$7:$R$2292,4,0)</f>
        <v>874.298</v>
      </c>
      <c r="D19" s="60">
        <f>VLOOKUP($A19,'Return Data'!$B$7:$R$2292,10,0)</f>
        <v>3.9940000000000002</v>
      </c>
      <c r="E19" s="61">
        <f t="shared" si="0"/>
        <v>7</v>
      </c>
      <c r="F19" s="60">
        <f>VLOOKUP($A19,'Return Data'!$B$7:$R$2292,11,0)</f>
        <v>13.664</v>
      </c>
      <c r="G19" s="61">
        <f t="shared" si="1"/>
        <v>2</v>
      </c>
      <c r="H19" s="60">
        <f>VLOOKUP($A19,'Return Data'!$B$7:$R$2292,12,0)</f>
        <v>10.7462</v>
      </c>
      <c r="I19" s="61">
        <f t="shared" si="2"/>
        <v>1</v>
      </c>
      <c r="J19" s="60">
        <f>VLOOKUP($A19,'Return Data'!$B$7:$R$2292,13,0)</f>
        <v>9.0388999999999999</v>
      </c>
      <c r="K19" s="61">
        <f t="shared" si="3"/>
        <v>1</v>
      </c>
      <c r="L19" s="60">
        <f>VLOOKUP($A19,'Return Data'!$B$7:$R$2292,17,0)</f>
        <v>21.5913</v>
      </c>
      <c r="M19" s="61">
        <f t="shared" si="4"/>
        <v>14</v>
      </c>
      <c r="N19" s="60">
        <f>VLOOKUP($A19,'Return Data'!$B$7:$R$2292,14,0)</f>
        <v>16.753900000000002</v>
      </c>
      <c r="O19" s="61">
        <f t="shared" si="5"/>
        <v>30</v>
      </c>
      <c r="P19" s="60">
        <f>VLOOKUP($A19,'Return Data'!$B$7:$R$2292,15,0)</f>
        <v>8.7129999999999992</v>
      </c>
      <c r="Q19" s="61">
        <f t="shared" si="6"/>
        <v>34</v>
      </c>
      <c r="R19" s="60">
        <f>VLOOKUP($A19,'Return Data'!$B$7:$R$2292,16,0)</f>
        <v>13.534700000000001</v>
      </c>
      <c r="S19" s="62">
        <f t="shared" si="7"/>
        <v>37</v>
      </c>
    </row>
    <row r="20" spans="1:19" x14ac:dyDescent="0.3">
      <c r="A20" s="102" t="s">
        <v>2025</v>
      </c>
      <c r="B20" s="59">
        <f>VLOOKUP($A20,'Return Data'!$B$7:$R$2292,3,0)</f>
        <v>44944</v>
      </c>
      <c r="C20" s="60">
        <f>VLOOKUP($A20,'Return Data'!$B$7:$R$2292,4,0)</f>
        <v>84.435500000000005</v>
      </c>
      <c r="D20" s="60">
        <f>VLOOKUP($A20,'Return Data'!$B$7:$R$2292,10,0)</f>
        <v>-0.59860000000000002</v>
      </c>
      <c r="E20" s="61">
        <f t="shared" si="0"/>
        <v>38</v>
      </c>
      <c r="F20" s="60">
        <f>VLOOKUP($A20,'Return Data'!$B$7:$R$2292,11,0)</f>
        <v>9.8634000000000004</v>
      </c>
      <c r="G20" s="61">
        <f t="shared" si="1"/>
        <v>29</v>
      </c>
      <c r="H20" s="60">
        <f>VLOOKUP($A20,'Return Data'!$B$7:$R$2292,12,0)</f>
        <v>1.8435999999999999</v>
      </c>
      <c r="I20" s="61">
        <f t="shared" si="2"/>
        <v>48</v>
      </c>
      <c r="J20" s="60">
        <f>VLOOKUP($A20,'Return Data'!$B$7:$R$2292,13,0)</f>
        <v>-5.5658000000000003</v>
      </c>
      <c r="K20" s="61">
        <f t="shared" si="3"/>
        <v>50</v>
      </c>
      <c r="L20" s="60">
        <f>VLOOKUP($A20,'Return Data'!$B$7:$R$2292,17,0)</f>
        <v>12.0337</v>
      </c>
      <c r="M20" s="61">
        <f t="shared" si="4"/>
        <v>48</v>
      </c>
      <c r="N20" s="60">
        <f>VLOOKUP($A20,'Return Data'!$B$7:$R$2292,14,0)</f>
        <v>11.965999999999999</v>
      </c>
      <c r="O20" s="61">
        <f t="shared" si="5"/>
        <v>50</v>
      </c>
      <c r="P20" s="60">
        <f>VLOOKUP($A20,'Return Data'!$B$7:$R$2292,15,0)</f>
        <v>6.7885</v>
      </c>
      <c r="Q20" s="61">
        <f t="shared" si="6"/>
        <v>40</v>
      </c>
      <c r="R20" s="60">
        <f>VLOOKUP($A20,'Return Data'!$B$7:$R$2292,16,0)</f>
        <v>13.4948</v>
      </c>
      <c r="S20" s="62">
        <f t="shared" si="7"/>
        <v>39</v>
      </c>
    </row>
    <row r="21" spans="1:19" x14ac:dyDescent="0.3">
      <c r="A21" s="58" t="s">
        <v>178</v>
      </c>
      <c r="B21" s="59">
        <f>VLOOKUP($A21,'Return Data'!$B$7:$R$2292,3,0)</f>
        <v>44944</v>
      </c>
      <c r="C21" s="60">
        <f>VLOOKUP($A21,'Return Data'!$B$7:$R$2292,4,0)</f>
        <v>62.111400000000003</v>
      </c>
      <c r="D21" s="60">
        <f>VLOOKUP($A21,'Return Data'!$B$7:$R$2292,10,0)</f>
        <v>1.3691</v>
      </c>
      <c r="E21" s="61">
        <f t="shared" si="0"/>
        <v>27</v>
      </c>
      <c r="F21" s="60">
        <f>VLOOKUP($A21,'Return Data'!$B$7:$R$2292,11,0)</f>
        <v>9.0779999999999994</v>
      </c>
      <c r="G21" s="61">
        <f t="shared" si="1"/>
        <v>41</v>
      </c>
      <c r="H21" s="60">
        <f>VLOOKUP($A21,'Return Data'!$B$7:$R$2292,12,0)</f>
        <v>3.2012999999999998</v>
      </c>
      <c r="I21" s="61">
        <f t="shared" si="2"/>
        <v>40</v>
      </c>
      <c r="J21" s="60">
        <f>VLOOKUP($A21,'Return Data'!$B$7:$R$2292,13,0)</f>
        <v>-4.1848999999999998</v>
      </c>
      <c r="K21" s="61">
        <f t="shared" si="3"/>
        <v>46</v>
      </c>
      <c r="L21" s="60">
        <f>VLOOKUP($A21,'Return Data'!$B$7:$R$2292,17,0)</f>
        <v>14.912000000000001</v>
      </c>
      <c r="M21" s="61">
        <f t="shared" si="4"/>
        <v>40</v>
      </c>
      <c r="N21" s="60">
        <f>VLOOKUP($A21,'Return Data'!$B$7:$R$2292,14,0)</f>
        <v>14.260199999999999</v>
      </c>
      <c r="O21" s="61">
        <f t="shared" si="5"/>
        <v>40</v>
      </c>
      <c r="P21" s="60">
        <f>VLOOKUP($A21,'Return Data'!$B$7:$R$2292,15,0)</f>
        <v>8.2563999999999993</v>
      </c>
      <c r="Q21" s="61">
        <f t="shared" si="6"/>
        <v>36</v>
      </c>
      <c r="R21" s="60">
        <f>VLOOKUP($A21,'Return Data'!$B$7:$R$2292,16,0)</f>
        <v>13.784599999999999</v>
      </c>
      <c r="S21" s="62">
        <f t="shared" si="7"/>
        <v>34</v>
      </c>
    </row>
    <row r="22" spans="1:19" x14ac:dyDescent="0.3">
      <c r="A22" s="58" t="s">
        <v>179</v>
      </c>
      <c r="B22" s="59">
        <f>VLOOKUP($A22,'Return Data'!$B$7:$R$2292,3,0)</f>
        <v>44944</v>
      </c>
      <c r="C22" s="60">
        <f>VLOOKUP($A22,'Return Data'!$B$7:$R$2292,4,0)</f>
        <v>665.44</v>
      </c>
      <c r="D22" s="60">
        <f>VLOOKUP($A22,'Return Data'!$B$7:$R$2292,10,0)</f>
        <v>2.5537000000000001</v>
      </c>
      <c r="E22" s="61">
        <f t="shared" si="0"/>
        <v>18</v>
      </c>
      <c r="F22" s="60">
        <f>VLOOKUP($A22,'Return Data'!$B$7:$R$2292,11,0)</f>
        <v>9.6113999999999997</v>
      </c>
      <c r="G22" s="61">
        <f t="shared" si="1"/>
        <v>33</v>
      </c>
      <c r="H22" s="60">
        <f>VLOOKUP($A22,'Return Data'!$B$7:$R$2292,12,0)</f>
        <v>4.5730000000000004</v>
      </c>
      <c r="I22" s="61">
        <f t="shared" si="2"/>
        <v>31</v>
      </c>
      <c r="J22" s="60">
        <f>VLOOKUP($A22,'Return Data'!$B$7:$R$2292,13,0)</f>
        <v>-0.29820000000000002</v>
      </c>
      <c r="K22" s="61">
        <f t="shared" si="3"/>
        <v>31</v>
      </c>
      <c r="L22" s="60">
        <f>VLOOKUP($A22,'Return Data'!$B$7:$R$2292,17,0)</f>
        <v>15.889900000000001</v>
      </c>
      <c r="M22" s="61">
        <f t="shared" si="4"/>
        <v>37</v>
      </c>
      <c r="N22" s="60">
        <f>VLOOKUP($A22,'Return Data'!$B$7:$R$2292,14,0)</f>
        <v>15.617699999999999</v>
      </c>
      <c r="O22" s="61">
        <f t="shared" si="5"/>
        <v>34</v>
      </c>
      <c r="P22" s="60">
        <f>VLOOKUP($A22,'Return Data'!$B$7:$R$2292,15,0)</f>
        <v>11.647600000000001</v>
      </c>
      <c r="Q22" s="61">
        <f t="shared" si="6"/>
        <v>16</v>
      </c>
      <c r="R22" s="60">
        <f>VLOOKUP($A22,'Return Data'!$B$7:$R$2292,16,0)</f>
        <v>15.3017</v>
      </c>
      <c r="S22" s="62">
        <f t="shared" si="7"/>
        <v>22</v>
      </c>
    </row>
    <row r="23" spans="1:19" x14ac:dyDescent="0.3">
      <c r="A23" s="58" t="s">
        <v>180</v>
      </c>
      <c r="B23" s="59">
        <f>VLOOKUP($A23,'Return Data'!$B$7:$R$2292,3,0)</f>
        <v>44944</v>
      </c>
      <c r="C23" s="60">
        <f>VLOOKUP($A23,'Return Data'!$B$7:$R$2292,4,0)</f>
        <v>18.02</v>
      </c>
      <c r="D23" s="60">
        <f>VLOOKUP($A23,'Return Data'!$B$7:$R$2292,10,0)</f>
        <v>0.61419999999999997</v>
      </c>
      <c r="E23" s="61">
        <f t="shared" si="0"/>
        <v>35</v>
      </c>
      <c r="F23" s="60">
        <f>VLOOKUP($A23,'Return Data'!$B$7:$R$2292,11,0)</f>
        <v>8.3583999999999996</v>
      </c>
      <c r="G23" s="61">
        <f t="shared" si="1"/>
        <v>44</v>
      </c>
      <c r="H23" s="60">
        <f>VLOOKUP($A23,'Return Data'!$B$7:$R$2292,12,0)</f>
        <v>9.8110999999999997</v>
      </c>
      <c r="I23" s="61">
        <f t="shared" si="2"/>
        <v>2</v>
      </c>
      <c r="J23" s="60">
        <f>VLOOKUP($A23,'Return Data'!$B$7:$R$2292,13,0)</f>
        <v>7.1344000000000003</v>
      </c>
      <c r="K23" s="61">
        <f t="shared" si="3"/>
        <v>3</v>
      </c>
      <c r="L23" s="60">
        <f>VLOOKUP($A23,'Return Data'!$B$7:$R$2292,17,0)</f>
        <v>18.0077</v>
      </c>
      <c r="M23" s="61">
        <f t="shared" si="4"/>
        <v>24</v>
      </c>
      <c r="N23" s="60">
        <f>VLOOKUP($A23,'Return Data'!$B$7:$R$2292,14,0)</f>
        <v>14.1698</v>
      </c>
      <c r="O23" s="61">
        <f t="shared" si="5"/>
        <v>41</v>
      </c>
      <c r="P23" s="60"/>
      <c r="Q23" s="61"/>
      <c r="R23" s="60">
        <f>VLOOKUP($A23,'Return Data'!$B$7:$R$2292,16,0)</f>
        <v>12.974299999999999</v>
      </c>
      <c r="S23" s="62">
        <f t="shared" si="7"/>
        <v>44</v>
      </c>
    </row>
    <row r="24" spans="1:19" x14ac:dyDescent="0.3">
      <c r="A24" s="58" t="s">
        <v>181</v>
      </c>
      <c r="B24" s="59">
        <f>VLOOKUP($A24,'Return Data'!$B$7:$R$2292,3,0)</f>
        <v>44944</v>
      </c>
      <c r="C24" s="60">
        <f>VLOOKUP($A24,'Return Data'!$B$7:$R$2292,4,0)</f>
        <v>43.79</v>
      </c>
      <c r="D24" s="60">
        <f>VLOOKUP($A24,'Return Data'!$B$7:$R$2292,10,0)</f>
        <v>0.94510000000000005</v>
      </c>
      <c r="E24" s="61">
        <f t="shared" si="0"/>
        <v>32</v>
      </c>
      <c r="F24" s="60">
        <f>VLOOKUP($A24,'Return Data'!$B$7:$R$2292,11,0)</f>
        <v>11.396599999999999</v>
      </c>
      <c r="G24" s="61">
        <f t="shared" si="1"/>
        <v>17</v>
      </c>
      <c r="H24" s="60">
        <f>VLOOKUP($A24,'Return Data'!$B$7:$R$2292,12,0)</f>
        <v>4.3116000000000003</v>
      </c>
      <c r="I24" s="61">
        <f t="shared" si="2"/>
        <v>34</v>
      </c>
      <c r="J24" s="60">
        <f>VLOOKUP($A24,'Return Data'!$B$7:$R$2292,13,0)</f>
        <v>-0.70289999999999997</v>
      </c>
      <c r="K24" s="61">
        <f t="shared" si="3"/>
        <v>34</v>
      </c>
      <c r="L24" s="60">
        <f>VLOOKUP($A24,'Return Data'!$B$7:$R$2292,17,0)</f>
        <v>13.974600000000001</v>
      </c>
      <c r="M24" s="61">
        <f t="shared" si="4"/>
        <v>43</v>
      </c>
      <c r="N24" s="60">
        <f>VLOOKUP($A24,'Return Data'!$B$7:$R$2292,14,0)</f>
        <v>11.9039</v>
      </c>
      <c r="O24" s="61">
        <f t="shared" si="5"/>
        <v>51</v>
      </c>
      <c r="P24" s="60">
        <f>VLOOKUP($A24,'Return Data'!$B$7:$R$2292,15,0)</f>
        <v>9.0565999999999995</v>
      </c>
      <c r="Q24" s="61">
        <f t="shared" si="6"/>
        <v>32</v>
      </c>
      <c r="R24" s="60">
        <f>VLOOKUP($A24,'Return Data'!$B$7:$R$2292,16,0)</f>
        <v>17.087599999999998</v>
      </c>
      <c r="S24" s="62">
        <f t="shared" si="7"/>
        <v>9</v>
      </c>
    </row>
    <row r="25" spans="1:19" x14ac:dyDescent="0.3">
      <c r="A25" s="58" t="s">
        <v>182</v>
      </c>
      <c r="B25" s="59">
        <f>VLOOKUP($A25,'Return Data'!$B$7:$R$2292,3,0)</f>
        <v>44944</v>
      </c>
      <c r="C25" s="60">
        <f>VLOOKUP($A25,'Return Data'!$B$7:$R$2292,4,0)</f>
        <v>113.928</v>
      </c>
      <c r="D25" s="60">
        <f>VLOOKUP($A25,'Return Data'!$B$7:$R$2292,10,0)</f>
        <v>2.9123000000000001</v>
      </c>
      <c r="E25" s="61">
        <f t="shared" si="0"/>
        <v>14</v>
      </c>
      <c r="F25" s="60">
        <f>VLOOKUP($A25,'Return Data'!$B$7:$R$2292,11,0)</f>
        <v>11.628500000000001</v>
      </c>
      <c r="G25" s="61">
        <f t="shared" si="1"/>
        <v>16</v>
      </c>
      <c r="H25" s="60">
        <f>VLOOKUP($A25,'Return Data'!$B$7:$R$2292,12,0)</f>
        <v>4.3678999999999997</v>
      </c>
      <c r="I25" s="61">
        <f t="shared" si="2"/>
        <v>33</v>
      </c>
      <c r="J25" s="60">
        <f>VLOOKUP($A25,'Return Data'!$B$7:$R$2292,13,0)</f>
        <v>1.4497</v>
      </c>
      <c r="K25" s="61">
        <f t="shared" si="3"/>
        <v>20</v>
      </c>
      <c r="L25" s="60">
        <f>VLOOKUP($A25,'Return Data'!$B$7:$R$2292,17,0)</f>
        <v>24.0793</v>
      </c>
      <c r="M25" s="61">
        <f t="shared" si="4"/>
        <v>11</v>
      </c>
      <c r="N25" s="60">
        <f>VLOOKUP($A25,'Return Data'!$B$7:$R$2292,14,0)</f>
        <v>22.735900000000001</v>
      </c>
      <c r="O25" s="61">
        <f t="shared" si="5"/>
        <v>14</v>
      </c>
      <c r="P25" s="60">
        <f>VLOOKUP($A25,'Return Data'!$B$7:$R$2292,15,0)</f>
        <v>12.3758</v>
      </c>
      <c r="Q25" s="61">
        <f t="shared" si="6"/>
        <v>12</v>
      </c>
      <c r="R25" s="60">
        <f>VLOOKUP($A25,'Return Data'!$B$7:$R$2292,16,0)</f>
        <v>17.6098</v>
      </c>
      <c r="S25" s="62">
        <f t="shared" si="7"/>
        <v>7</v>
      </c>
    </row>
    <row r="26" spans="1:19" x14ac:dyDescent="0.3">
      <c r="A26" s="58" t="s">
        <v>183</v>
      </c>
      <c r="B26" s="59">
        <f>VLOOKUP($A26,'Return Data'!$B$7:$R$2292,3,0)</f>
        <v>44944</v>
      </c>
      <c r="C26" s="60">
        <f>VLOOKUP($A26,'Return Data'!$B$7:$R$2292,4,0)</f>
        <v>14.82</v>
      </c>
      <c r="D26" s="60">
        <f>VLOOKUP($A26,'Return Data'!$B$7:$R$2292,10,0)</f>
        <v>2.2774000000000001</v>
      </c>
      <c r="E26" s="61">
        <f t="shared" si="0"/>
        <v>20</v>
      </c>
      <c r="F26" s="60">
        <f>VLOOKUP($A26,'Return Data'!$B$7:$R$2292,11,0)</f>
        <v>9.2114999999999991</v>
      </c>
      <c r="G26" s="61">
        <f t="shared" si="1"/>
        <v>37</v>
      </c>
      <c r="H26" s="60">
        <f>VLOOKUP($A26,'Return Data'!$B$7:$R$2292,12,0)</f>
        <v>6.0086000000000004</v>
      </c>
      <c r="I26" s="61">
        <f t="shared" si="2"/>
        <v>16</v>
      </c>
      <c r="J26" s="60">
        <f>VLOOKUP($A26,'Return Data'!$B$7:$R$2292,13,0)</f>
        <v>-6.7400000000000002E-2</v>
      </c>
      <c r="K26" s="61">
        <f t="shared" si="3"/>
        <v>29</v>
      </c>
      <c r="L26" s="60">
        <f>VLOOKUP($A26,'Return Data'!$B$7:$R$2292,17,0)</f>
        <v>12.884499999999999</v>
      </c>
      <c r="M26" s="61">
        <f t="shared" si="4"/>
        <v>46</v>
      </c>
      <c r="N26" s="60">
        <f>VLOOKUP($A26,'Return Data'!$B$7:$R$2292,14,0)</f>
        <v>12.363</v>
      </c>
      <c r="O26" s="61">
        <f t="shared" si="5"/>
        <v>49</v>
      </c>
      <c r="P26" s="60"/>
      <c r="Q26" s="61"/>
      <c r="R26" s="60">
        <f>VLOOKUP($A26,'Return Data'!$B$7:$R$2292,16,0)</f>
        <v>8.0843000000000007</v>
      </c>
      <c r="S26" s="62">
        <f t="shared" si="7"/>
        <v>56</v>
      </c>
    </row>
    <row r="27" spans="1:19" x14ac:dyDescent="0.3">
      <c r="A27" s="58" t="s">
        <v>184</v>
      </c>
      <c r="B27" s="59">
        <f>VLOOKUP($A27,'Return Data'!$B$7:$R$2292,3,0)</f>
        <v>44944</v>
      </c>
      <c r="C27" s="60">
        <f>VLOOKUP($A27,'Return Data'!$B$7:$R$2292,4,0)</f>
        <v>88.81</v>
      </c>
      <c r="D27" s="60">
        <f>VLOOKUP($A27,'Return Data'!$B$7:$R$2292,10,0)</f>
        <v>0.3503</v>
      </c>
      <c r="E27" s="61">
        <f t="shared" si="0"/>
        <v>37</v>
      </c>
      <c r="F27" s="60">
        <f>VLOOKUP($A27,'Return Data'!$B$7:$R$2292,11,0)</f>
        <v>6.9485000000000001</v>
      </c>
      <c r="G27" s="61">
        <f t="shared" si="1"/>
        <v>48</v>
      </c>
      <c r="H27" s="60">
        <f>VLOOKUP($A27,'Return Data'!$B$7:$R$2292,12,0)</f>
        <v>-0.95909999999999995</v>
      </c>
      <c r="I27" s="61">
        <f t="shared" si="2"/>
        <v>55</v>
      </c>
      <c r="J27" s="60">
        <f>VLOOKUP($A27,'Return Data'!$B$7:$R$2292,13,0)</f>
        <v>-10.5099</v>
      </c>
      <c r="K27" s="61">
        <f t="shared" si="3"/>
        <v>55</v>
      </c>
      <c r="L27" s="60">
        <f>VLOOKUP($A27,'Return Data'!$B$7:$R$2292,17,0)</f>
        <v>10.6248</v>
      </c>
      <c r="M27" s="61">
        <f t="shared" si="4"/>
        <v>52</v>
      </c>
      <c r="N27" s="60">
        <f>VLOOKUP($A27,'Return Data'!$B$7:$R$2292,14,0)</f>
        <v>13.3621</v>
      </c>
      <c r="O27" s="61">
        <f t="shared" si="5"/>
        <v>45</v>
      </c>
      <c r="P27" s="60">
        <f>VLOOKUP($A27,'Return Data'!$B$7:$R$2292,15,0)</f>
        <v>10.3949</v>
      </c>
      <c r="Q27" s="61">
        <f t="shared" si="6"/>
        <v>23</v>
      </c>
      <c r="R27" s="60">
        <f>VLOOKUP($A27,'Return Data'!$B$7:$R$2292,16,0)</f>
        <v>16.137699999999999</v>
      </c>
      <c r="S27" s="62">
        <f t="shared" si="7"/>
        <v>14</v>
      </c>
    </row>
    <row r="28" spans="1:19" x14ac:dyDescent="0.3">
      <c r="A28" s="58" t="s">
        <v>185</v>
      </c>
      <c r="B28" s="59">
        <f>VLOOKUP($A28,'Return Data'!$B$7:$R$2292,3,0)</f>
        <v>44944</v>
      </c>
      <c r="C28" s="60">
        <f>VLOOKUP($A28,'Return Data'!$B$7:$R$2292,4,0)</f>
        <v>15.3279</v>
      </c>
      <c r="D28" s="60">
        <f>VLOOKUP($A28,'Return Data'!$B$7:$R$2292,10,0)</f>
        <v>2.8125</v>
      </c>
      <c r="E28" s="61">
        <f t="shared" si="0"/>
        <v>16</v>
      </c>
      <c r="F28" s="60">
        <f>VLOOKUP($A28,'Return Data'!$B$7:$R$2292,11,0)</f>
        <v>12.7698</v>
      </c>
      <c r="G28" s="61">
        <f t="shared" si="1"/>
        <v>9</v>
      </c>
      <c r="H28" s="60">
        <f>VLOOKUP($A28,'Return Data'!$B$7:$R$2292,12,0)</f>
        <v>9.7263999999999999</v>
      </c>
      <c r="I28" s="61">
        <f t="shared" si="2"/>
        <v>3</v>
      </c>
      <c r="J28" s="60">
        <f>VLOOKUP($A28,'Return Data'!$B$7:$R$2292,13,0)</f>
        <v>2.2397999999999998</v>
      </c>
      <c r="K28" s="61">
        <f t="shared" si="3"/>
        <v>15</v>
      </c>
      <c r="L28" s="60">
        <f>VLOOKUP($A28,'Return Data'!$B$7:$R$2292,17,0)</f>
        <v>10.866300000000001</v>
      </c>
      <c r="M28" s="61">
        <f t="shared" si="4"/>
        <v>51</v>
      </c>
      <c r="N28" s="60">
        <f>VLOOKUP($A28,'Return Data'!$B$7:$R$2292,14,0)</f>
        <v>11.8749</v>
      </c>
      <c r="O28" s="61">
        <f t="shared" si="5"/>
        <v>52</v>
      </c>
      <c r="P28" s="60"/>
      <c r="Q28" s="61"/>
      <c r="R28" s="60">
        <f>VLOOKUP($A28,'Return Data'!$B$7:$R$2292,16,0)</f>
        <v>14.021699999999999</v>
      </c>
      <c r="S28" s="62">
        <f t="shared" si="7"/>
        <v>31</v>
      </c>
    </row>
    <row r="29" spans="1:19" x14ac:dyDescent="0.3">
      <c r="A29" s="58" t="s">
        <v>186</v>
      </c>
      <c r="B29" s="59">
        <f>VLOOKUP($A29,'Return Data'!$B$7:$R$2292,3,0)</f>
        <v>44944</v>
      </c>
      <c r="C29" s="60">
        <f>VLOOKUP($A29,'Return Data'!$B$7:$R$2292,4,0)</f>
        <v>31.9666</v>
      </c>
      <c r="D29" s="60">
        <f>VLOOKUP($A29,'Return Data'!$B$7:$R$2292,10,0)</f>
        <v>2.4236</v>
      </c>
      <c r="E29" s="61">
        <f t="shared" si="0"/>
        <v>19</v>
      </c>
      <c r="F29" s="60">
        <f>VLOOKUP($A29,'Return Data'!$B$7:$R$2292,11,0)</f>
        <v>9.9377999999999993</v>
      </c>
      <c r="G29" s="61">
        <f t="shared" si="1"/>
        <v>27</v>
      </c>
      <c r="H29" s="60">
        <f>VLOOKUP($A29,'Return Data'!$B$7:$R$2292,12,0)</f>
        <v>4.9867999999999997</v>
      </c>
      <c r="I29" s="61">
        <f t="shared" si="2"/>
        <v>27</v>
      </c>
      <c r="J29" s="60">
        <f>VLOOKUP($A29,'Return Data'!$B$7:$R$2292,13,0)</f>
        <v>-3.0762999999999998</v>
      </c>
      <c r="K29" s="61">
        <f t="shared" si="3"/>
        <v>45</v>
      </c>
      <c r="L29" s="60">
        <f>VLOOKUP($A29,'Return Data'!$B$7:$R$2292,17,0)</f>
        <v>15.2639</v>
      </c>
      <c r="M29" s="61">
        <f t="shared" si="4"/>
        <v>39</v>
      </c>
      <c r="N29" s="60">
        <f>VLOOKUP($A29,'Return Data'!$B$7:$R$2292,14,0)</f>
        <v>15.779400000000001</v>
      </c>
      <c r="O29" s="61">
        <f t="shared" si="5"/>
        <v>33</v>
      </c>
      <c r="P29" s="60">
        <f>VLOOKUP($A29,'Return Data'!$B$7:$R$2292,15,0)</f>
        <v>12.367699999999999</v>
      </c>
      <c r="Q29" s="61">
        <f t="shared" si="6"/>
        <v>13</v>
      </c>
      <c r="R29" s="60">
        <f>VLOOKUP($A29,'Return Data'!$B$7:$R$2292,16,0)</f>
        <v>16.071200000000001</v>
      </c>
      <c r="S29" s="62">
        <f t="shared" si="7"/>
        <v>15</v>
      </c>
    </row>
    <row r="30" spans="1:19" x14ac:dyDescent="0.3">
      <c r="A30" s="108" t="s">
        <v>187</v>
      </c>
      <c r="B30" s="59">
        <f>VLOOKUP($A30,'Return Data'!$B$7:$R$2292,3,0)</f>
        <v>44944</v>
      </c>
      <c r="C30" s="60">
        <f>VLOOKUP($A30,'Return Data'!$B$7:$R$2292,4,0)</f>
        <v>87.156000000000006</v>
      </c>
      <c r="D30" s="60">
        <f>VLOOKUP($A30,'Return Data'!$B$7:$R$2292,10,0)</f>
        <v>3.6337999999999999</v>
      </c>
      <c r="E30" s="61">
        <f t="shared" si="0"/>
        <v>10</v>
      </c>
      <c r="F30" s="60">
        <f>VLOOKUP($A30,'Return Data'!$B$7:$R$2292,11,0)</f>
        <v>13.659000000000001</v>
      </c>
      <c r="G30" s="61">
        <f t="shared" si="1"/>
        <v>3</v>
      </c>
      <c r="H30" s="60">
        <f>VLOOKUP($A30,'Return Data'!$B$7:$R$2292,12,0)</f>
        <v>7.0095000000000001</v>
      </c>
      <c r="I30" s="61">
        <f t="shared" si="2"/>
        <v>11</v>
      </c>
      <c r="J30" s="60">
        <f>VLOOKUP($A30,'Return Data'!$B$7:$R$2292,13,0)</f>
        <v>3.5156000000000001</v>
      </c>
      <c r="K30" s="61">
        <f t="shared" si="3"/>
        <v>10</v>
      </c>
      <c r="L30" s="60">
        <f>VLOOKUP($A30,'Return Data'!$B$7:$R$2292,17,0)</f>
        <v>19.743099999999998</v>
      </c>
      <c r="M30" s="61">
        <f t="shared" si="4"/>
        <v>19</v>
      </c>
      <c r="N30" s="60">
        <f>VLOOKUP($A30,'Return Data'!$B$7:$R$2292,14,0)</f>
        <v>17.9665</v>
      </c>
      <c r="O30" s="61">
        <f t="shared" si="5"/>
        <v>25</v>
      </c>
      <c r="P30" s="60">
        <f>VLOOKUP($A30,'Return Data'!$B$7:$R$2292,15,0)</f>
        <v>13.535299999999999</v>
      </c>
      <c r="Q30" s="61">
        <f t="shared" si="6"/>
        <v>7</v>
      </c>
      <c r="R30" s="60">
        <f>VLOOKUP($A30,'Return Data'!$B$7:$R$2292,16,0)</f>
        <v>15.5861</v>
      </c>
      <c r="S30" s="62">
        <f t="shared" si="7"/>
        <v>16</v>
      </c>
    </row>
    <row r="31" spans="1:19" x14ac:dyDescent="0.3">
      <c r="A31" s="58" t="s">
        <v>189</v>
      </c>
      <c r="B31" s="59">
        <f>VLOOKUP($A31,'Return Data'!$B$7:$R$2292,3,0)</f>
        <v>44944</v>
      </c>
      <c r="C31" s="60">
        <f>VLOOKUP($A31,'Return Data'!$B$7:$R$2292,4,0)</f>
        <v>107.3185</v>
      </c>
      <c r="D31" s="60">
        <f>VLOOKUP($A31,'Return Data'!$B$7:$R$2292,10,0)</f>
        <v>-3.6453000000000002</v>
      </c>
      <c r="E31" s="61">
        <f t="shared" si="0"/>
        <v>53</v>
      </c>
      <c r="F31" s="60">
        <f>VLOOKUP($A31,'Return Data'!$B$7:$R$2292,11,0)</f>
        <v>4.8902999999999999</v>
      </c>
      <c r="G31" s="61">
        <f t="shared" si="1"/>
        <v>55</v>
      </c>
      <c r="H31" s="60">
        <f>VLOOKUP($A31,'Return Data'!$B$7:$R$2292,12,0)</f>
        <v>-7.1999999999999995E-2</v>
      </c>
      <c r="I31" s="61">
        <f t="shared" si="2"/>
        <v>53</v>
      </c>
      <c r="J31" s="60">
        <f>VLOOKUP($A31,'Return Data'!$B$7:$R$2292,13,0)</f>
        <v>-6.0359999999999996</v>
      </c>
      <c r="K31" s="61">
        <f t="shared" si="3"/>
        <v>51</v>
      </c>
      <c r="L31" s="60">
        <f>VLOOKUP($A31,'Return Data'!$B$7:$R$2292,17,0)</f>
        <v>11.047800000000001</v>
      </c>
      <c r="M31" s="61">
        <f t="shared" si="4"/>
        <v>50</v>
      </c>
      <c r="N31" s="60">
        <f>VLOOKUP($A31,'Return Data'!$B$7:$R$2292,14,0)</f>
        <v>10.1473</v>
      </c>
      <c r="O31" s="61">
        <f t="shared" si="5"/>
        <v>53</v>
      </c>
      <c r="P31" s="60">
        <f>VLOOKUP($A31,'Return Data'!$B$7:$R$2292,15,0)</f>
        <v>9.0372000000000003</v>
      </c>
      <c r="Q31" s="61">
        <f t="shared" si="6"/>
        <v>33</v>
      </c>
      <c r="R31" s="60">
        <f>VLOOKUP($A31,'Return Data'!$B$7:$R$2292,16,0)</f>
        <v>13.519399999999999</v>
      </c>
      <c r="S31" s="62">
        <f t="shared" si="7"/>
        <v>38</v>
      </c>
    </row>
    <row r="32" spans="1:19" x14ac:dyDescent="0.3">
      <c r="A32" s="58" t="s">
        <v>430</v>
      </c>
      <c r="B32" s="59">
        <f>VLOOKUP($A32,'Return Data'!$B$7:$R$2292,3,0)</f>
        <v>44944</v>
      </c>
      <c r="C32" s="60">
        <f>VLOOKUP($A32,'Return Data'!$B$7:$R$2292,4,0)</f>
        <v>21.755600000000001</v>
      </c>
      <c r="D32" s="60">
        <f>VLOOKUP($A32,'Return Data'!$B$7:$R$2292,10,0)</f>
        <v>2.5771999999999999</v>
      </c>
      <c r="E32" s="61">
        <f t="shared" si="0"/>
        <v>17</v>
      </c>
      <c r="F32" s="60">
        <f>VLOOKUP($A32,'Return Data'!$B$7:$R$2292,11,0)</f>
        <v>10.576000000000001</v>
      </c>
      <c r="G32" s="61">
        <f t="shared" si="1"/>
        <v>22</v>
      </c>
      <c r="H32" s="60">
        <f>VLOOKUP($A32,'Return Data'!$B$7:$R$2292,12,0)</f>
        <v>4.8387000000000002</v>
      </c>
      <c r="I32" s="61">
        <f t="shared" si="2"/>
        <v>28</v>
      </c>
      <c r="J32" s="60">
        <f>VLOOKUP($A32,'Return Data'!$B$7:$R$2292,13,0)</f>
        <v>0.28070000000000001</v>
      </c>
      <c r="K32" s="61">
        <f t="shared" si="3"/>
        <v>28</v>
      </c>
      <c r="L32" s="60">
        <f>VLOOKUP($A32,'Return Data'!$B$7:$R$2292,17,0)</f>
        <v>19.974</v>
      </c>
      <c r="M32" s="61">
        <f t="shared" si="4"/>
        <v>18</v>
      </c>
      <c r="N32" s="60">
        <f>VLOOKUP($A32,'Return Data'!$B$7:$R$2292,14,0)</f>
        <v>18.910900000000002</v>
      </c>
      <c r="O32" s="61">
        <f t="shared" si="5"/>
        <v>19</v>
      </c>
      <c r="P32" s="60">
        <f>VLOOKUP($A32,'Return Data'!$B$7:$R$2292,15,0)</f>
        <v>11.054399999999999</v>
      </c>
      <c r="Q32" s="61">
        <f t="shared" si="6"/>
        <v>20</v>
      </c>
      <c r="R32" s="60">
        <f>VLOOKUP($A32,'Return Data'!$B$7:$R$2292,16,0)</f>
        <v>13.232200000000001</v>
      </c>
      <c r="S32" s="62">
        <f t="shared" si="7"/>
        <v>42</v>
      </c>
    </row>
    <row r="33" spans="1:19" x14ac:dyDescent="0.3">
      <c r="A33" s="58" t="s">
        <v>191</v>
      </c>
      <c r="B33" s="59">
        <f>VLOOKUP($A33,'Return Data'!$B$7:$R$2292,3,0)</f>
        <v>44944</v>
      </c>
      <c r="C33" s="60">
        <f>VLOOKUP($A33,'Return Data'!$B$7:$R$2292,4,0)</f>
        <v>34.697000000000003</v>
      </c>
      <c r="D33" s="60">
        <f>VLOOKUP($A33,'Return Data'!$B$7:$R$2292,10,0)</f>
        <v>3.2526000000000002</v>
      </c>
      <c r="E33" s="61">
        <f t="shared" si="0"/>
        <v>12</v>
      </c>
      <c r="F33" s="60">
        <f>VLOOKUP($A33,'Return Data'!$B$7:$R$2292,11,0)</f>
        <v>9.1547000000000001</v>
      </c>
      <c r="G33" s="61">
        <f t="shared" si="1"/>
        <v>40</v>
      </c>
      <c r="H33" s="60">
        <f>VLOOKUP($A33,'Return Data'!$B$7:$R$2292,12,0)</f>
        <v>3.5112999999999999</v>
      </c>
      <c r="I33" s="61">
        <f t="shared" si="2"/>
        <v>39</v>
      </c>
      <c r="J33" s="60">
        <f>VLOOKUP($A33,'Return Data'!$B$7:$R$2292,13,0)</f>
        <v>-1.8861000000000001</v>
      </c>
      <c r="K33" s="61">
        <f t="shared" si="3"/>
        <v>39</v>
      </c>
      <c r="L33" s="60">
        <f>VLOOKUP($A33,'Return Data'!$B$7:$R$2292,17,0)</f>
        <v>16.188300000000002</v>
      </c>
      <c r="M33" s="61">
        <f t="shared" si="4"/>
        <v>32</v>
      </c>
      <c r="N33" s="60">
        <f>VLOOKUP($A33,'Return Data'!$B$7:$R$2292,14,0)</f>
        <v>18.6311</v>
      </c>
      <c r="O33" s="61">
        <f t="shared" si="5"/>
        <v>21</v>
      </c>
      <c r="P33" s="60">
        <f>VLOOKUP($A33,'Return Data'!$B$7:$R$2292,15,0)</f>
        <v>14.2727</v>
      </c>
      <c r="Q33" s="61">
        <f t="shared" si="6"/>
        <v>5</v>
      </c>
      <c r="R33" s="60">
        <f>VLOOKUP($A33,'Return Data'!$B$7:$R$2292,16,0)</f>
        <v>19.260300000000001</v>
      </c>
      <c r="S33" s="62">
        <f t="shared" si="7"/>
        <v>5</v>
      </c>
    </row>
    <row r="34" spans="1:19" x14ac:dyDescent="0.3">
      <c r="A34" s="58" t="s">
        <v>192</v>
      </c>
      <c r="B34" s="59">
        <f>VLOOKUP($A34,'Return Data'!$B$7:$R$2292,3,0)</f>
        <v>44944</v>
      </c>
      <c r="C34" s="60">
        <f>VLOOKUP($A34,'Return Data'!$B$7:$R$2292,4,0)</f>
        <v>30.326000000000001</v>
      </c>
      <c r="D34" s="60">
        <f>VLOOKUP($A34,'Return Data'!$B$7:$R$2292,10,0)</f>
        <v>3.4022000000000001</v>
      </c>
      <c r="E34" s="61">
        <f t="shared" si="0"/>
        <v>11</v>
      </c>
      <c r="F34" s="60">
        <f>VLOOKUP($A34,'Return Data'!$B$7:$R$2292,11,0)</f>
        <v>12.897600000000001</v>
      </c>
      <c r="G34" s="61">
        <f t="shared" si="1"/>
        <v>5</v>
      </c>
      <c r="H34" s="60">
        <f>VLOOKUP($A34,'Return Data'!$B$7:$R$2292,12,0)</f>
        <v>8.4966000000000008</v>
      </c>
      <c r="I34" s="61">
        <f t="shared" si="2"/>
        <v>7</v>
      </c>
      <c r="J34" s="60">
        <f>VLOOKUP($A34,'Return Data'!$B$7:$R$2292,13,0)</f>
        <v>-1.3002</v>
      </c>
      <c r="K34" s="61">
        <f t="shared" si="3"/>
        <v>37</v>
      </c>
      <c r="L34" s="60">
        <f>VLOOKUP($A34,'Return Data'!$B$7:$R$2292,17,0)</f>
        <v>16.0839</v>
      </c>
      <c r="M34" s="61">
        <f t="shared" si="4"/>
        <v>35</v>
      </c>
      <c r="N34" s="60">
        <f>VLOOKUP($A34,'Return Data'!$B$7:$R$2292,14,0)</f>
        <v>13.6158</v>
      </c>
      <c r="O34" s="61">
        <f t="shared" si="5"/>
        <v>42</v>
      </c>
      <c r="P34" s="60">
        <f>VLOOKUP($A34,'Return Data'!$B$7:$R$2292,15,0)</f>
        <v>9.6738</v>
      </c>
      <c r="Q34" s="61">
        <f t="shared" si="6"/>
        <v>26</v>
      </c>
      <c r="R34" s="60">
        <f>VLOOKUP($A34,'Return Data'!$B$7:$R$2292,16,0)</f>
        <v>14.880800000000001</v>
      </c>
      <c r="S34" s="62">
        <f t="shared" si="7"/>
        <v>26</v>
      </c>
    </row>
    <row r="35" spans="1:19" x14ac:dyDescent="0.3">
      <c r="A35" s="76" t="s">
        <v>1900</v>
      </c>
      <c r="B35" s="59">
        <f>VLOOKUP($A35,'Return Data'!$B$7:$R$2292,3,0)</f>
        <v>44944</v>
      </c>
      <c r="C35" s="60">
        <f>VLOOKUP($A35,'Return Data'!$B$7:$R$2292,4,0)</f>
        <v>23.287700000000001</v>
      </c>
      <c r="D35" s="60">
        <f>VLOOKUP($A35,'Return Data'!$B$7:$R$2292,10,0)</f>
        <v>2.2389999999999999</v>
      </c>
      <c r="E35" s="61">
        <f t="shared" si="0"/>
        <v>21</v>
      </c>
      <c r="F35" s="60">
        <f>VLOOKUP($A35,'Return Data'!$B$7:$R$2292,11,0)</f>
        <v>11.350899999999999</v>
      </c>
      <c r="G35" s="61">
        <f t="shared" si="1"/>
        <v>18</v>
      </c>
      <c r="H35" s="60">
        <f>VLOOKUP($A35,'Return Data'!$B$7:$R$2292,12,0)</f>
        <v>4.6379999999999999</v>
      </c>
      <c r="I35" s="61">
        <f t="shared" si="2"/>
        <v>29</v>
      </c>
      <c r="J35" s="60">
        <f>VLOOKUP($A35,'Return Data'!$B$7:$R$2292,13,0)</f>
        <v>-2.976</v>
      </c>
      <c r="K35" s="61">
        <f t="shared" si="3"/>
        <v>44</v>
      </c>
      <c r="L35" s="60">
        <f>VLOOKUP($A35,'Return Data'!$B$7:$R$2292,17,0)</f>
        <v>13.8062</v>
      </c>
      <c r="M35" s="61">
        <f t="shared" si="4"/>
        <v>44</v>
      </c>
      <c r="N35" s="60">
        <f>VLOOKUP($A35,'Return Data'!$B$7:$R$2292,14,0)</f>
        <v>12.5657</v>
      </c>
      <c r="O35" s="61">
        <f t="shared" si="5"/>
        <v>48</v>
      </c>
      <c r="P35" s="60">
        <f>VLOOKUP($A35,'Return Data'!$B$7:$R$2292,15,0)</f>
        <v>9.1376000000000008</v>
      </c>
      <c r="Q35" s="61">
        <f t="shared" si="6"/>
        <v>30</v>
      </c>
      <c r="R35" s="60">
        <f>VLOOKUP($A35,'Return Data'!$B$7:$R$2292,16,0)</f>
        <v>12.7247</v>
      </c>
      <c r="S35" s="62">
        <f t="shared" si="7"/>
        <v>45</v>
      </c>
    </row>
    <row r="36" spans="1:19" x14ac:dyDescent="0.3">
      <c r="A36" s="58" t="s">
        <v>193</v>
      </c>
      <c r="B36" s="59">
        <f>VLOOKUP($A36,'Return Data'!$B$7:$R$2292,3,0)</f>
        <v>44944</v>
      </c>
      <c r="C36" s="60">
        <f>VLOOKUP($A36,'Return Data'!$B$7:$R$2292,4,0)</f>
        <v>88.171400000000006</v>
      </c>
      <c r="D36" s="60">
        <f>VLOOKUP($A36,'Return Data'!$B$7:$R$2292,10,0)</f>
        <v>4.2557999999999998</v>
      </c>
      <c r="E36" s="61">
        <f t="shared" si="0"/>
        <v>3</v>
      </c>
      <c r="F36" s="60">
        <f>VLOOKUP($A36,'Return Data'!$B$7:$R$2292,11,0)</f>
        <v>11.9954</v>
      </c>
      <c r="G36" s="61">
        <f t="shared" si="1"/>
        <v>15</v>
      </c>
      <c r="H36" s="60">
        <f>VLOOKUP($A36,'Return Data'!$B$7:$R$2292,12,0)</f>
        <v>6.9215999999999998</v>
      </c>
      <c r="I36" s="61">
        <f t="shared" si="2"/>
        <v>12</v>
      </c>
      <c r="J36" s="60">
        <f>VLOOKUP($A36,'Return Data'!$B$7:$R$2292,13,0)</f>
        <v>2.9824000000000002</v>
      </c>
      <c r="K36" s="61">
        <f t="shared" si="3"/>
        <v>12</v>
      </c>
      <c r="L36" s="60">
        <f>VLOOKUP($A36,'Return Data'!$B$7:$R$2292,17,0)</f>
        <v>20.421700000000001</v>
      </c>
      <c r="M36" s="61">
        <f t="shared" si="4"/>
        <v>15</v>
      </c>
      <c r="N36" s="60">
        <f>VLOOKUP($A36,'Return Data'!$B$7:$R$2292,14,0)</f>
        <v>13.530799999999999</v>
      </c>
      <c r="O36" s="61">
        <f t="shared" si="5"/>
        <v>44</v>
      </c>
      <c r="P36" s="60">
        <f>VLOOKUP($A36,'Return Data'!$B$7:$R$2292,15,0)</f>
        <v>4.2008000000000001</v>
      </c>
      <c r="Q36" s="61">
        <f t="shared" si="6"/>
        <v>45</v>
      </c>
      <c r="R36" s="60">
        <f>VLOOKUP($A36,'Return Data'!$B$7:$R$2292,16,0)</f>
        <v>13.4512</v>
      </c>
      <c r="S36" s="62">
        <f t="shared" si="7"/>
        <v>40</v>
      </c>
    </row>
    <row r="37" spans="1:19" x14ac:dyDescent="0.3">
      <c r="A37" s="58" t="s">
        <v>194</v>
      </c>
      <c r="B37" s="59">
        <f>VLOOKUP($A37,'Return Data'!$B$7:$R$2292,3,0)</f>
        <v>44944</v>
      </c>
      <c r="C37" s="60">
        <f>VLOOKUP($A37,'Return Data'!$B$7:$R$2292,4,0)</f>
        <v>20.906400000000001</v>
      </c>
      <c r="D37" s="60">
        <f>VLOOKUP($A37,'Return Data'!$B$7:$R$2292,10,0)</f>
        <v>2.0910000000000002</v>
      </c>
      <c r="E37" s="61">
        <f t="shared" si="0"/>
        <v>22</v>
      </c>
      <c r="F37" s="60">
        <f>VLOOKUP($A37,'Return Data'!$B$7:$R$2292,11,0)</f>
        <v>12.562200000000001</v>
      </c>
      <c r="G37" s="61">
        <f t="shared" si="1"/>
        <v>11</v>
      </c>
      <c r="H37" s="60">
        <f>VLOOKUP($A37,'Return Data'!$B$7:$R$2292,12,0)</f>
        <v>8.4002999999999997</v>
      </c>
      <c r="I37" s="61">
        <f t="shared" si="2"/>
        <v>9</v>
      </c>
      <c r="J37" s="60">
        <f>VLOOKUP($A37,'Return Data'!$B$7:$R$2292,13,0)</f>
        <v>5.8498000000000001</v>
      </c>
      <c r="K37" s="61">
        <f t="shared" si="3"/>
        <v>4</v>
      </c>
      <c r="L37" s="60">
        <f>VLOOKUP($A37,'Return Data'!$B$7:$R$2292,17,0)</f>
        <v>20.293800000000001</v>
      </c>
      <c r="M37" s="61">
        <f t="shared" si="4"/>
        <v>16</v>
      </c>
      <c r="N37" s="60">
        <f>VLOOKUP($A37,'Return Data'!$B$7:$R$2292,14,0)</f>
        <v>23.4664</v>
      </c>
      <c r="O37" s="61">
        <f t="shared" si="5"/>
        <v>12</v>
      </c>
      <c r="P37" s="60"/>
      <c r="Q37" s="61"/>
      <c r="R37" s="60">
        <f>VLOOKUP($A37,'Return Data'!$B$7:$R$2292,16,0)</f>
        <v>23.526399999999999</v>
      </c>
      <c r="S37" s="62">
        <f t="shared" si="7"/>
        <v>1</v>
      </c>
    </row>
    <row r="38" spans="1:19" x14ac:dyDescent="0.3">
      <c r="A38" s="58" t="s">
        <v>1876</v>
      </c>
      <c r="B38" s="59">
        <f>VLOOKUP($A38,'Return Data'!$B$7:$R$2292,3,0)</f>
        <v>44944</v>
      </c>
      <c r="C38" s="60">
        <f>VLOOKUP($A38,'Return Data'!$B$7:$R$2292,4,0)</f>
        <v>27.55</v>
      </c>
      <c r="D38" s="60">
        <f>VLOOKUP($A38,'Return Data'!$B$7:$R$2292,10,0)</f>
        <v>4.0800999999999998</v>
      </c>
      <c r="E38" s="61">
        <f t="shared" si="0"/>
        <v>5</v>
      </c>
      <c r="F38" s="60">
        <f>VLOOKUP($A38,'Return Data'!$B$7:$R$2292,11,0)</f>
        <v>12.3573</v>
      </c>
      <c r="G38" s="61">
        <f t="shared" si="1"/>
        <v>14</v>
      </c>
      <c r="H38" s="60">
        <f>VLOOKUP($A38,'Return Data'!$B$7:$R$2292,12,0)</f>
        <v>5.3940000000000001</v>
      </c>
      <c r="I38" s="61">
        <f t="shared" si="2"/>
        <v>22</v>
      </c>
      <c r="J38" s="60">
        <f>VLOOKUP($A38,'Return Data'!$B$7:$R$2292,13,0)</f>
        <v>1.9238</v>
      </c>
      <c r="K38" s="61">
        <f t="shared" si="3"/>
        <v>17</v>
      </c>
      <c r="L38" s="60">
        <f>VLOOKUP($A38,'Return Data'!$B$7:$R$2292,17,0)</f>
        <v>20.2578</v>
      </c>
      <c r="M38" s="61">
        <f t="shared" si="4"/>
        <v>17</v>
      </c>
      <c r="N38" s="60">
        <f>VLOOKUP($A38,'Return Data'!$B$7:$R$2292,14,0)</f>
        <v>19.868300000000001</v>
      </c>
      <c r="O38" s="61">
        <f t="shared" si="5"/>
        <v>18</v>
      </c>
      <c r="P38" s="60">
        <f>VLOOKUP($A38,'Return Data'!$B$7:$R$2292,15,0)</f>
        <v>13.1792</v>
      </c>
      <c r="Q38" s="61">
        <f t="shared" si="6"/>
        <v>8</v>
      </c>
      <c r="R38" s="60">
        <f>VLOOKUP($A38,'Return Data'!$B$7:$R$2292,16,0)</f>
        <v>15.3202</v>
      </c>
      <c r="S38" s="62">
        <f t="shared" si="7"/>
        <v>21</v>
      </c>
    </row>
    <row r="39" spans="1:19" x14ac:dyDescent="0.3">
      <c r="A39" s="58" t="s">
        <v>198</v>
      </c>
      <c r="B39" s="59">
        <f>VLOOKUP($A39,'Return Data'!$B$7:$R$2292,3,0)</f>
        <v>44944</v>
      </c>
      <c r="C39" s="60">
        <f>VLOOKUP($A39,'Return Data'!$B$7:$R$2292,4,0)</f>
        <v>268.78390000000002</v>
      </c>
      <c r="D39" s="60">
        <f>VLOOKUP($A39,'Return Data'!$B$7:$R$2292,10,0)</f>
        <v>1.601</v>
      </c>
      <c r="E39" s="61">
        <f t="shared" si="0"/>
        <v>25</v>
      </c>
      <c r="F39" s="60">
        <f>VLOOKUP($A39,'Return Data'!$B$7:$R$2292,11,0)</f>
        <v>15.815</v>
      </c>
      <c r="G39" s="61">
        <f t="shared" si="1"/>
        <v>1</v>
      </c>
      <c r="H39" s="60">
        <f>VLOOKUP($A39,'Return Data'!$B$7:$R$2292,12,0)</f>
        <v>6.4092000000000002</v>
      </c>
      <c r="I39" s="61">
        <f t="shared" si="2"/>
        <v>15</v>
      </c>
      <c r="J39" s="60">
        <f>VLOOKUP($A39,'Return Data'!$B$7:$R$2292,13,0)</f>
        <v>8.8455999999999992</v>
      </c>
      <c r="K39" s="61">
        <f t="shared" si="3"/>
        <v>2</v>
      </c>
      <c r="L39" s="60">
        <f>VLOOKUP($A39,'Return Data'!$B$7:$R$2292,17,0)</f>
        <v>32.666800000000002</v>
      </c>
      <c r="M39" s="61">
        <f t="shared" si="4"/>
        <v>6</v>
      </c>
      <c r="N39" s="60">
        <f>VLOOKUP($A39,'Return Data'!$B$7:$R$2292,14,0)</f>
        <v>39.6449</v>
      </c>
      <c r="O39" s="61">
        <f t="shared" si="5"/>
        <v>1</v>
      </c>
      <c r="P39" s="60">
        <f>VLOOKUP($A39,'Return Data'!$B$7:$R$2292,15,0)</f>
        <v>22.688300000000002</v>
      </c>
      <c r="Q39" s="61">
        <f t="shared" si="6"/>
        <v>1</v>
      </c>
      <c r="R39" s="60">
        <f>VLOOKUP($A39,'Return Data'!$B$7:$R$2292,16,0)</f>
        <v>21.162500000000001</v>
      </c>
      <c r="S39" s="62">
        <f t="shared" si="7"/>
        <v>4</v>
      </c>
    </row>
    <row r="40" spans="1:19" x14ac:dyDescent="0.3">
      <c r="A40" s="58" t="s">
        <v>199</v>
      </c>
      <c r="B40" s="59">
        <f>VLOOKUP($A40,'Return Data'!$B$7:$R$2292,3,0)</f>
        <v>44944</v>
      </c>
      <c r="C40" s="60">
        <f>VLOOKUP($A40,'Return Data'!$B$7:$R$2292,4,0)</f>
        <v>82.19</v>
      </c>
      <c r="D40" s="60">
        <f>VLOOKUP($A40,'Return Data'!$B$7:$R$2292,10,0)</f>
        <v>5.2233999999999998</v>
      </c>
      <c r="E40" s="61">
        <f t="shared" ref="E40:E63" si="8">RANK(D40,D$8:D$63,0)</f>
        <v>2</v>
      </c>
      <c r="F40" s="60">
        <f>VLOOKUP($A40,'Return Data'!$B$7:$R$2292,11,0)</f>
        <v>11.3384</v>
      </c>
      <c r="G40" s="61">
        <f t="shared" ref="G40:G63" si="9">RANK(F40,F$8:F$63,0)</f>
        <v>19</v>
      </c>
      <c r="H40" s="60">
        <f>VLOOKUP($A40,'Return Data'!$B$7:$R$2292,12,0)</f>
        <v>8.4015000000000004</v>
      </c>
      <c r="I40" s="61">
        <f t="shared" ref="I40:I63" si="10">RANK(H40,H$8:H$63,0)</f>
        <v>8</v>
      </c>
      <c r="J40" s="60">
        <f>VLOOKUP($A40,'Return Data'!$B$7:$R$2292,13,0)</f>
        <v>5.1157000000000004</v>
      </c>
      <c r="K40" s="61">
        <f t="shared" si="3"/>
        <v>5</v>
      </c>
      <c r="L40" s="60">
        <f>VLOOKUP($A40,'Return Data'!$B$7:$R$2292,17,0)</f>
        <v>14.164899999999999</v>
      </c>
      <c r="M40" s="61">
        <f t="shared" si="4"/>
        <v>42</v>
      </c>
      <c r="N40" s="60">
        <f>VLOOKUP($A40,'Return Data'!$B$7:$R$2292,14,0)</f>
        <v>15.141999999999999</v>
      </c>
      <c r="O40" s="61">
        <f t="shared" si="5"/>
        <v>36</v>
      </c>
      <c r="P40" s="60">
        <f>VLOOKUP($A40,'Return Data'!$B$7:$R$2292,15,0)</f>
        <v>8.5111000000000008</v>
      </c>
      <c r="Q40" s="61">
        <f t="shared" si="6"/>
        <v>35</v>
      </c>
      <c r="R40" s="60">
        <f>VLOOKUP($A40,'Return Data'!$B$7:$R$2292,16,0)</f>
        <v>16.138300000000001</v>
      </c>
      <c r="S40" s="62">
        <f t="shared" si="7"/>
        <v>13</v>
      </c>
    </row>
    <row r="41" spans="1:19" x14ac:dyDescent="0.3">
      <c r="A41" s="58" t="s">
        <v>370</v>
      </c>
      <c r="B41" s="59">
        <f>VLOOKUP($A41,'Return Data'!$B$7:$R$2292,3,0)</f>
        <v>44944</v>
      </c>
      <c r="C41" s="60">
        <f>VLOOKUP($A41,'Return Data'!$B$7:$R$2292,4,0)</f>
        <v>255.49379999999999</v>
      </c>
      <c r="D41" s="60">
        <f>VLOOKUP($A41,'Return Data'!$B$7:$R$2292,10,0)</f>
        <v>5.4214000000000002</v>
      </c>
      <c r="E41" s="61">
        <f t="shared" si="8"/>
        <v>1</v>
      </c>
      <c r="F41" s="60">
        <f>VLOOKUP($A41,'Return Data'!$B$7:$R$2292,11,0)</f>
        <v>12.8629</v>
      </c>
      <c r="G41" s="61">
        <f t="shared" si="9"/>
        <v>6</v>
      </c>
      <c r="H41" s="60">
        <f>VLOOKUP($A41,'Return Data'!$B$7:$R$2292,12,0)</f>
        <v>9.2786000000000008</v>
      </c>
      <c r="I41" s="61">
        <f t="shared" si="10"/>
        <v>4</v>
      </c>
      <c r="J41" s="60">
        <f>VLOOKUP($A41,'Return Data'!$B$7:$R$2292,13,0)</f>
        <v>4.7343999999999999</v>
      </c>
      <c r="K41" s="61">
        <f t="shared" si="3"/>
        <v>7</v>
      </c>
      <c r="L41" s="60">
        <f>VLOOKUP($A41,'Return Data'!$B$7:$R$2292,17,0)</f>
        <v>17.700700000000001</v>
      </c>
      <c r="M41" s="61">
        <f t="shared" si="4"/>
        <v>26</v>
      </c>
      <c r="N41" s="60">
        <f>VLOOKUP($A41,'Return Data'!$B$7:$R$2292,14,0)</f>
        <v>18.16</v>
      </c>
      <c r="O41" s="61">
        <f t="shared" si="5"/>
        <v>23</v>
      </c>
      <c r="P41" s="60">
        <f>VLOOKUP($A41,'Return Data'!$B$7:$R$2292,15,0)</f>
        <v>10.302899999999999</v>
      </c>
      <c r="Q41" s="61">
        <f t="shared" si="6"/>
        <v>24</v>
      </c>
      <c r="R41" s="60">
        <f>VLOOKUP($A41,'Return Data'!$B$7:$R$2292,16,0)</f>
        <v>14.148400000000001</v>
      </c>
      <c r="S41" s="62">
        <f t="shared" si="7"/>
        <v>28</v>
      </c>
    </row>
    <row r="42" spans="1:19" x14ac:dyDescent="0.3">
      <c r="A42" s="58" t="s">
        <v>201</v>
      </c>
      <c r="B42" s="59">
        <f>VLOOKUP($A42,'Return Data'!$B$7:$R$2292,3,0)</f>
        <v>44944</v>
      </c>
      <c r="C42" s="60">
        <f>VLOOKUP($A42,'Return Data'!$B$7:$R$2292,4,0)</f>
        <v>27.582000000000001</v>
      </c>
      <c r="D42" s="60">
        <f>VLOOKUP($A42,'Return Data'!$B$7:$R$2292,10,0)</f>
        <v>-0.9637</v>
      </c>
      <c r="E42" s="61">
        <f t="shared" si="8"/>
        <v>41</v>
      </c>
      <c r="F42" s="60">
        <f>VLOOKUP($A42,'Return Data'!$B$7:$R$2292,11,0)</f>
        <v>9.7746999999999993</v>
      </c>
      <c r="G42" s="61">
        <f t="shared" si="9"/>
        <v>31</v>
      </c>
      <c r="H42" s="60">
        <f>VLOOKUP($A42,'Return Data'!$B$7:$R$2292,12,0)</f>
        <v>4.6287000000000003</v>
      </c>
      <c r="I42" s="61">
        <f t="shared" si="10"/>
        <v>30</v>
      </c>
      <c r="J42" s="60">
        <f>VLOOKUP($A42,'Return Data'!$B$7:$R$2292,13,0)</f>
        <v>0.51419999999999999</v>
      </c>
      <c r="K42" s="61">
        <f t="shared" si="3"/>
        <v>26</v>
      </c>
      <c r="L42" s="60">
        <f>VLOOKUP($A42,'Return Data'!$B$7:$R$2292,17,0)</f>
        <v>23.415700000000001</v>
      </c>
      <c r="M42" s="61">
        <f t="shared" si="4"/>
        <v>12</v>
      </c>
      <c r="N42" s="60">
        <f>VLOOKUP($A42,'Return Data'!$B$7:$R$2292,14,0)</f>
        <v>23.259</v>
      </c>
      <c r="O42" s="61">
        <f t="shared" si="5"/>
        <v>13</v>
      </c>
      <c r="P42" s="60">
        <f>VLOOKUP($A42,'Return Data'!$B$7:$R$2292,15,0)</f>
        <v>12.1412</v>
      </c>
      <c r="Q42" s="61">
        <f t="shared" si="6"/>
        <v>15</v>
      </c>
      <c r="R42" s="60">
        <f>VLOOKUP($A42,'Return Data'!$B$7:$R$2292,16,0)</f>
        <v>13.6845</v>
      </c>
      <c r="S42" s="62">
        <f t="shared" si="7"/>
        <v>35</v>
      </c>
    </row>
    <row r="43" spans="1:19" x14ac:dyDescent="0.3">
      <c r="A43" s="58" t="s">
        <v>202</v>
      </c>
      <c r="B43" s="59">
        <f>VLOOKUP($A43,'Return Data'!$B$7:$R$2292,3,0)</f>
        <v>44944</v>
      </c>
      <c r="C43" s="60">
        <f>VLOOKUP($A43,'Return Data'!$B$7:$R$2292,4,0)</f>
        <v>28.859100000000002</v>
      </c>
      <c r="D43" s="60">
        <f>VLOOKUP($A43,'Return Data'!$B$7:$R$2292,10,0)</f>
        <v>-1.1746000000000001</v>
      </c>
      <c r="E43" s="61">
        <f t="shared" si="8"/>
        <v>43</v>
      </c>
      <c r="F43" s="60">
        <f>VLOOKUP($A43,'Return Data'!$B$7:$R$2292,11,0)</f>
        <v>9.2324000000000002</v>
      </c>
      <c r="G43" s="61">
        <f t="shared" si="9"/>
        <v>36</v>
      </c>
      <c r="H43" s="60">
        <f>VLOOKUP($A43,'Return Data'!$B$7:$R$2292,12,0)</f>
        <v>3.9727999999999999</v>
      </c>
      <c r="I43" s="61">
        <f t="shared" si="10"/>
        <v>37</v>
      </c>
      <c r="J43" s="60">
        <f>VLOOKUP($A43,'Return Data'!$B$7:$R$2292,13,0)</f>
        <v>-0.4007</v>
      </c>
      <c r="K43" s="61">
        <f t="shared" si="3"/>
        <v>32</v>
      </c>
      <c r="L43" s="60">
        <f>VLOOKUP($A43,'Return Data'!$B$7:$R$2292,17,0)</f>
        <v>22.468800000000002</v>
      </c>
      <c r="M43" s="61">
        <f t="shared" si="4"/>
        <v>13</v>
      </c>
      <c r="N43" s="60">
        <f>VLOOKUP($A43,'Return Data'!$B$7:$R$2292,14,0)</f>
        <v>23.699400000000001</v>
      </c>
      <c r="O43" s="61">
        <f t="shared" si="5"/>
        <v>11</v>
      </c>
      <c r="P43" s="60">
        <f>VLOOKUP($A43,'Return Data'!$B$7:$R$2292,15,0)</f>
        <v>12.9659</v>
      </c>
      <c r="Q43" s="61">
        <f t="shared" si="6"/>
        <v>9</v>
      </c>
      <c r="R43" s="60">
        <f>VLOOKUP($A43,'Return Data'!$B$7:$R$2292,16,0)</f>
        <v>14.5076</v>
      </c>
      <c r="S43" s="62">
        <f t="shared" si="7"/>
        <v>27</v>
      </c>
    </row>
    <row r="44" spans="1:19" x14ac:dyDescent="0.3">
      <c r="A44" s="58" t="s">
        <v>203</v>
      </c>
      <c r="B44" s="59">
        <f>VLOOKUP($A44,'Return Data'!$B$7:$R$2292,3,0)</f>
        <v>44944</v>
      </c>
      <c r="C44" s="60">
        <f>VLOOKUP($A44,'Return Data'!$B$7:$R$2292,4,0)</f>
        <v>29.130099999999999</v>
      </c>
      <c r="D44" s="60">
        <f>VLOOKUP($A44,'Return Data'!$B$7:$R$2292,10,0)</f>
        <v>-0.89480000000000004</v>
      </c>
      <c r="E44" s="61">
        <f t="shared" si="8"/>
        <v>40</v>
      </c>
      <c r="F44" s="60">
        <f>VLOOKUP($A44,'Return Data'!$B$7:$R$2292,11,0)</f>
        <v>9.8826000000000001</v>
      </c>
      <c r="G44" s="61">
        <f t="shared" si="9"/>
        <v>28</v>
      </c>
      <c r="H44" s="60">
        <f>VLOOKUP($A44,'Return Data'!$B$7:$R$2292,12,0)</f>
        <v>5.0888</v>
      </c>
      <c r="I44" s="61">
        <f t="shared" si="10"/>
        <v>25</v>
      </c>
      <c r="J44" s="60">
        <f>VLOOKUP($A44,'Return Data'!$B$7:$R$2292,13,0)</f>
        <v>1.3294999999999999</v>
      </c>
      <c r="K44" s="61">
        <f t="shared" si="3"/>
        <v>22</v>
      </c>
      <c r="L44" s="60">
        <f>VLOOKUP($A44,'Return Data'!$B$7:$R$2292,17,0)</f>
        <v>24.110299999999999</v>
      </c>
      <c r="M44" s="61">
        <f t="shared" si="4"/>
        <v>10</v>
      </c>
      <c r="N44" s="60">
        <f>VLOOKUP($A44,'Return Data'!$B$7:$R$2292,14,0)</f>
        <v>24.510999999999999</v>
      </c>
      <c r="O44" s="61">
        <f t="shared" si="5"/>
        <v>10</v>
      </c>
      <c r="P44" s="60">
        <f>VLOOKUP($A44,'Return Data'!$B$7:$R$2292,15,0)</f>
        <v>13.885899999999999</v>
      </c>
      <c r="Q44" s="61">
        <f t="shared" si="6"/>
        <v>6</v>
      </c>
      <c r="R44" s="60">
        <f>VLOOKUP($A44,'Return Data'!$B$7:$R$2292,16,0)</f>
        <v>17.0121</v>
      </c>
      <c r="S44" s="62">
        <f t="shared" si="7"/>
        <v>10</v>
      </c>
    </row>
    <row r="45" spans="1:19" x14ac:dyDescent="0.3">
      <c r="A45" s="58" t="s">
        <v>204</v>
      </c>
      <c r="B45" s="59">
        <f>VLOOKUP($A45,'Return Data'!$B$7:$R$2292,3,0)</f>
        <v>44944</v>
      </c>
      <c r="C45" s="60">
        <f>VLOOKUP($A45,'Return Data'!$B$7:$R$2292,4,0)</f>
        <v>32.246699999999997</v>
      </c>
      <c r="D45" s="60">
        <f>VLOOKUP($A45,'Return Data'!$B$7:$R$2292,10,0)</f>
        <v>-2.9839000000000002</v>
      </c>
      <c r="E45" s="61">
        <f t="shared" si="8"/>
        <v>50</v>
      </c>
      <c r="F45" s="60">
        <f>VLOOKUP($A45,'Return Data'!$B$7:$R$2292,11,0)</f>
        <v>6.6306000000000003</v>
      </c>
      <c r="G45" s="61">
        <f t="shared" si="9"/>
        <v>49</v>
      </c>
      <c r="H45" s="60">
        <f>VLOOKUP($A45,'Return Data'!$B$7:$R$2292,12,0)</f>
        <v>1.9867999999999999</v>
      </c>
      <c r="I45" s="61">
        <f t="shared" si="10"/>
        <v>45</v>
      </c>
      <c r="J45" s="60">
        <f>VLOOKUP($A45,'Return Data'!$B$7:$R$2292,13,0)</f>
        <v>-0.23300000000000001</v>
      </c>
      <c r="K45" s="61">
        <f t="shared" si="3"/>
        <v>30</v>
      </c>
      <c r="L45" s="60">
        <f>VLOOKUP($A45,'Return Data'!$B$7:$R$2292,17,0)</f>
        <v>28.749300000000002</v>
      </c>
      <c r="M45" s="61">
        <f t="shared" si="4"/>
        <v>8</v>
      </c>
      <c r="N45" s="60">
        <f>VLOOKUP($A45,'Return Data'!$B$7:$R$2292,14,0)</f>
        <v>28.835999999999999</v>
      </c>
      <c r="O45" s="61">
        <f t="shared" si="5"/>
        <v>3</v>
      </c>
      <c r="P45" s="60">
        <f>VLOOKUP($A45,'Return Data'!$B$7:$R$2292,15,0)</f>
        <v>17.967099999999999</v>
      </c>
      <c r="Q45" s="61">
        <f t="shared" si="6"/>
        <v>3</v>
      </c>
      <c r="R45" s="60">
        <f>VLOOKUP($A45,'Return Data'!$B$7:$R$2292,16,0)</f>
        <v>22.345300000000002</v>
      </c>
      <c r="S45" s="62">
        <f t="shared" si="7"/>
        <v>3</v>
      </c>
    </row>
    <row r="46" spans="1:19" x14ac:dyDescent="0.3">
      <c r="A46" s="58" t="s">
        <v>205</v>
      </c>
      <c r="B46" s="59">
        <f>VLOOKUP($A46,'Return Data'!$B$7:$R$2292,3,0)</f>
        <v>44944</v>
      </c>
      <c r="C46" s="60">
        <f>VLOOKUP($A46,'Return Data'!$B$7:$R$2292,4,0)</f>
        <v>17.2315</v>
      </c>
      <c r="D46" s="60">
        <f>VLOOKUP($A46,'Return Data'!$B$7:$R$2292,10,0)</f>
        <v>-0.67610000000000003</v>
      </c>
      <c r="E46" s="61">
        <f t="shared" si="8"/>
        <v>39</v>
      </c>
      <c r="F46" s="60">
        <f>VLOOKUP($A46,'Return Data'!$B$7:$R$2292,11,0)</f>
        <v>7.7919</v>
      </c>
      <c r="G46" s="61">
        <f t="shared" si="9"/>
        <v>46</v>
      </c>
      <c r="H46" s="60">
        <f>VLOOKUP($A46,'Return Data'!$B$7:$R$2292,12,0)</f>
        <v>2.1671</v>
      </c>
      <c r="I46" s="61">
        <f t="shared" si="10"/>
        <v>42</v>
      </c>
      <c r="J46" s="60">
        <f>VLOOKUP($A46,'Return Data'!$B$7:$R$2292,13,0)</f>
        <v>-1.9567000000000001</v>
      </c>
      <c r="K46" s="61">
        <f t="shared" si="3"/>
        <v>41</v>
      </c>
      <c r="L46" s="60">
        <f>VLOOKUP($A46,'Return Data'!$B$7:$R$2292,17,0)</f>
        <v>16.046299999999999</v>
      </c>
      <c r="M46" s="61">
        <f t="shared" si="4"/>
        <v>36</v>
      </c>
      <c r="N46" s="60">
        <f>VLOOKUP($A46,'Return Data'!$B$7:$R$2292,14,0)</f>
        <v>15.4923</v>
      </c>
      <c r="O46" s="61">
        <f t="shared" si="5"/>
        <v>35</v>
      </c>
      <c r="P46" s="60"/>
      <c r="Q46" s="61"/>
      <c r="R46" s="60">
        <f>VLOOKUP($A46,'Return Data'!$B$7:$R$2292,16,0)</f>
        <v>11.960800000000001</v>
      </c>
      <c r="S46" s="62">
        <f t="shared" si="7"/>
        <v>48</v>
      </c>
    </row>
    <row r="47" spans="1:19" x14ac:dyDescent="0.3">
      <c r="A47" s="58" t="s">
        <v>206</v>
      </c>
      <c r="B47" s="59">
        <f>VLOOKUP($A47,'Return Data'!$B$7:$R$2292,3,0)</f>
        <v>44944</v>
      </c>
      <c r="C47" s="60">
        <f>VLOOKUP($A47,'Return Data'!$B$7:$R$2292,4,0)</f>
        <v>18.735299999999999</v>
      </c>
      <c r="D47" s="60">
        <f>VLOOKUP($A47,'Return Data'!$B$7:$R$2292,10,0)</f>
        <v>-1.0410999999999999</v>
      </c>
      <c r="E47" s="61">
        <f t="shared" si="8"/>
        <v>42</v>
      </c>
      <c r="F47" s="60">
        <f>VLOOKUP($A47,'Return Data'!$B$7:$R$2292,11,0)</f>
        <v>10.516400000000001</v>
      </c>
      <c r="G47" s="61">
        <f t="shared" si="9"/>
        <v>23</v>
      </c>
      <c r="H47" s="60">
        <f>VLOOKUP($A47,'Return Data'!$B$7:$R$2292,12,0)</f>
        <v>4.1047000000000002</v>
      </c>
      <c r="I47" s="61">
        <f t="shared" si="10"/>
        <v>36</v>
      </c>
      <c r="J47" s="60">
        <f>VLOOKUP($A47,'Return Data'!$B$7:$R$2292,13,0)</f>
        <v>-1.8868</v>
      </c>
      <c r="K47" s="61">
        <f t="shared" si="3"/>
        <v>40</v>
      </c>
      <c r="L47" s="60">
        <f>VLOOKUP($A47,'Return Data'!$B$7:$R$2292,17,0)</f>
        <v>16.1096</v>
      </c>
      <c r="M47" s="61">
        <f t="shared" si="4"/>
        <v>33</v>
      </c>
      <c r="N47" s="60">
        <f>VLOOKUP($A47,'Return Data'!$B$7:$R$2292,14,0)</f>
        <v>17.037400000000002</v>
      </c>
      <c r="O47" s="61">
        <f t="shared" si="5"/>
        <v>29</v>
      </c>
      <c r="P47" s="60"/>
      <c r="Q47" s="61"/>
      <c r="R47" s="60">
        <f>VLOOKUP($A47,'Return Data'!$B$7:$R$2292,16,0)</f>
        <v>14.9377</v>
      </c>
      <c r="S47" s="62">
        <f t="shared" si="7"/>
        <v>24</v>
      </c>
    </row>
    <row r="48" spans="1:19" x14ac:dyDescent="0.3">
      <c r="A48" s="58" t="s">
        <v>207</v>
      </c>
      <c r="B48" s="59">
        <f>VLOOKUP($A48,'Return Data'!$B$7:$R$2292,3,0)</f>
        <v>44944</v>
      </c>
      <c r="C48" s="60">
        <f>VLOOKUP($A48,'Return Data'!$B$7:$R$2292,4,0)</f>
        <v>63.938600000000001</v>
      </c>
      <c r="D48" s="60">
        <f>VLOOKUP($A48,'Return Data'!$B$7:$R$2292,10,0)</f>
        <v>-3.1518999999999999</v>
      </c>
      <c r="E48" s="61">
        <f t="shared" si="8"/>
        <v>52</v>
      </c>
      <c r="F48" s="60">
        <f>VLOOKUP($A48,'Return Data'!$B$7:$R$2292,11,0)</f>
        <v>7.6326000000000001</v>
      </c>
      <c r="G48" s="61">
        <f t="shared" si="9"/>
        <v>47</v>
      </c>
      <c r="H48" s="60">
        <f>VLOOKUP($A48,'Return Data'!$B$7:$R$2292,12,0)</f>
        <v>5.5609999999999999</v>
      </c>
      <c r="I48" s="61">
        <f t="shared" si="10"/>
        <v>20</v>
      </c>
      <c r="J48" s="60">
        <f>VLOOKUP($A48,'Return Data'!$B$7:$R$2292,13,0)</f>
        <v>3.8639000000000001</v>
      </c>
      <c r="K48" s="61">
        <f t="shared" si="3"/>
        <v>9</v>
      </c>
      <c r="L48" s="60">
        <f>VLOOKUP($A48,'Return Data'!$B$7:$R$2292,17,0)</f>
        <v>25.899899999999999</v>
      </c>
      <c r="M48" s="61">
        <f t="shared" si="4"/>
        <v>9</v>
      </c>
      <c r="N48" s="60">
        <f>VLOOKUP($A48,'Return Data'!$B$7:$R$2292,14,0)</f>
        <v>28.868099999999998</v>
      </c>
      <c r="O48" s="61">
        <f t="shared" si="5"/>
        <v>2</v>
      </c>
      <c r="P48" s="60">
        <f>VLOOKUP($A48,'Return Data'!$B$7:$R$2292,15,0)</f>
        <v>20.108000000000001</v>
      </c>
      <c r="Q48" s="61">
        <f t="shared" si="6"/>
        <v>2</v>
      </c>
      <c r="R48" s="60">
        <f>VLOOKUP($A48,'Return Data'!$B$7:$R$2292,16,0)</f>
        <v>23.4222</v>
      </c>
      <c r="S48" s="62">
        <f t="shared" si="7"/>
        <v>2</v>
      </c>
    </row>
    <row r="49" spans="1:19" x14ac:dyDescent="0.3">
      <c r="A49" s="58" t="s">
        <v>208</v>
      </c>
      <c r="B49" s="59">
        <f>VLOOKUP($A49,'Return Data'!$B$7:$R$2292,3,0)</f>
        <v>44944</v>
      </c>
      <c r="C49" s="60">
        <f>VLOOKUP($A49,'Return Data'!$B$7:$R$2292,4,0)</f>
        <v>16.832599999999999</v>
      </c>
      <c r="D49" s="60">
        <f>VLOOKUP($A49,'Return Data'!$B$7:$R$2292,10,0)</f>
        <v>0.43740000000000001</v>
      </c>
      <c r="E49" s="61">
        <f t="shared" si="8"/>
        <v>36</v>
      </c>
      <c r="F49" s="60">
        <f>VLOOKUP($A49,'Return Data'!$B$7:$R$2292,11,0)</f>
        <v>9.0214999999999996</v>
      </c>
      <c r="G49" s="61">
        <f t="shared" si="9"/>
        <v>42</v>
      </c>
      <c r="H49" s="60">
        <f>VLOOKUP($A49,'Return Data'!$B$7:$R$2292,12,0)</f>
        <v>5.1768000000000001</v>
      </c>
      <c r="I49" s="61">
        <f t="shared" si="10"/>
        <v>24</v>
      </c>
      <c r="J49" s="60">
        <f>VLOOKUP($A49,'Return Data'!$B$7:$R$2292,13,0)</f>
        <v>-0.89490000000000003</v>
      </c>
      <c r="K49" s="61">
        <f t="shared" si="3"/>
        <v>36</v>
      </c>
      <c r="L49" s="60">
        <f>VLOOKUP($A49,'Return Data'!$B$7:$R$2292,17,0)</f>
        <v>11.1266</v>
      </c>
      <c r="M49" s="61">
        <f t="shared" si="4"/>
        <v>49</v>
      </c>
      <c r="N49" s="60">
        <f>VLOOKUP($A49,'Return Data'!$B$7:$R$2292,14,0)</f>
        <v>13.2342</v>
      </c>
      <c r="O49" s="61">
        <f t="shared" si="5"/>
        <v>46</v>
      </c>
      <c r="P49" s="60"/>
      <c r="Q49" s="61"/>
      <c r="R49" s="60">
        <f>VLOOKUP($A49,'Return Data'!$B$7:$R$2292,16,0)</f>
        <v>13.9649</v>
      </c>
      <c r="S49" s="62">
        <f t="shared" si="7"/>
        <v>33</v>
      </c>
    </row>
    <row r="50" spans="1:19" x14ac:dyDescent="0.3">
      <c r="A50" s="58" t="s">
        <v>209</v>
      </c>
      <c r="B50" s="59">
        <f>VLOOKUP($A50,'Return Data'!$B$7:$R$2292,3,0)</f>
        <v>44944</v>
      </c>
      <c r="C50" s="60">
        <f>VLOOKUP($A50,'Return Data'!$B$7:$R$2292,4,0)</f>
        <v>161.86609999999999</v>
      </c>
      <c r="D50" s="60">
        <f>VLOOKUP($A50,'Return Data'!$B$7:$R$2292,10,0)</f>
        <v>1.2045999999999999</v>
      </c>
      <c r="E50" s="61">
        <f t="shared" si="8"/>
        <v>29</v>
      </c>
      <c r="F50" s="60">
        <f>VLOOKUP($A50,'Return Data'!$B$7:$R$2292,11,0)</f>
        <v>10.441599999999999</v>
      </c>
      <c r="G50" s="61">
        <f t="shared" si="9"/>
        <v>24</v>
      </c>
      <c r="H50" s="60">
        <f>VLOOKUP($A50,'Return Data'!$B$7:$R$2292,12,0)</f>
        <v>6.5294999999999996</v>
      </c>
      <c r="I50" s="61">
        <f t="shared" si="10"/>
        <v>14</v>
      </c>
      <c r="J50" s="60">
        <f>VLOOKUP($A50,'Return Data'!$B$7:$R$2292,13,0)</f>
        <v>1.3805000000000001</v>
      </c>
      <c r="K50" s="61">
        <f t="shared" si="3"/>
        <v>21</v>
      </c>
      <c r="L50" s="60">
        <f>VLOOKUP($A50,'Return Data'!$B$7:$R$2292,17,0)</f>
        <v>16.6145</v>
      </c>
      <c r="M50" s="61">
        <f t="shared" si="4"/>
        <v>31</v>
      </c>
      <c r="N50" s="60">
        <f>VLOOKUP($A50,'Return Data'!$B$7:$R$2292,14,0)</f>
        <v>14.2715</v>
      </c>
      <c r="O50" s="61">
        <f t="shared" si="5"/>
        <v>39</v>
      </c>
      <c r="P50" s="60">
        <f>VLOOKUP($A50,'Return Data'!$B$7:$R$2292,15,0)</f>
        <v>7.9305000000000003</v>
      </c>
      <c r="Q50" s="61">
        <f t="shared" si="6"/>
        <v>37</v>
      </c>
      <c r="R50" s="60">
        <f>VLOOKUP($A50,'Return Data'!$B$7:$R$2292,16,0)</f>
        <v>12.696400000000001</v>
      </c>
      <c r="S50" s="62">
        <f t="shared" si="7"/>
        <v>46</v>
      </c>
    </row>
    <row r="51" spans="1:19" x14ac:dyDescent="0.3">
      <c r="A51" s="58" t="s">
        <v>210</v>
      </c>
      <c r="B51" s="59">
        <f>VLOOKUP($A51,'Return Data'!$B$7:$R$2292,3,0)</f>
        <v>44944</v>
      </c>
      <c r="C51" s="60">
        <f>VLOOKUP($A51,'Return Data'!$B$7:$R$2292,4,0)</f>
        <v>19.955400000000001</v>
      </c>
      <c r="D51" s="60">
        <f>VLOOKUP($A51,'Return Data'!$B$7:$R$2292,10,0)</f>
        <v>-2.1564000000000001</v>
      </c>
      <c r="E51" s="61">
        <f t="shared" si="8"/>
        <v>47</v>
      </c>
      <c r="F51" s="60">
        <f>VLOOKUP($A51,'Return Data'!$B$7:$R$2292,11,0)</f>
        <v>10.5844</v>
      </c>
      <c r="G51" s="61">
        <f t="shared" si="9"/>
        <v>21</v>
      </c>
      <c r="H51" s="60">
        <f>VLOOKUP($A51,'Return Data'!$B$7:$R$2292,12,0)</f>
        <v>2.1139000000000001</v>
      </c>
      <c r="I51" s="61">
        <f t="shared" si="10"/>
        <v>44</v>
      </c>
      <c r="J51" s="60">
        <f>VLOOKUP($A51,'Return Data'!$B$7:$R$2292,13,0)</f>
        <v>0.72130000000000005</v>
      </c>
      <c r="K51" s="61">
        <f t="shared" si="3"/>
        <v>23</v>
      </c>
      <c r="L51" s="60">
        <f>VLOOKUP($A51,'Return Data'!$B$7:$R$2292,17,0)</f>
        <v>32.788600000000002</v>
      </c>
      <c r="M51" s="61">
        <f t="shared" si="4"/>
        <v>5</v>
      </c>
      <c r="N51" s="60">
        <f>VLOOKUP($A51,'Return Data'!$B$7:$R$2292,14,0)</f>
        <v>25.3446</v>
      </c>
      <c r="O51" s="61">
        <f t="shared" si="5"/>
        <v>8</v>
      </c>
      <c r="P51" s="60">
        <f>VLOOKUP($A51,'Return Data'!$B$7:$R$2292,15,0)</f>
        <v>6.1699000000000002</v>
      </c>
      <c r="Q51" s="61">
        <f t="shared" si="6"/>
        <v>42</v>
      </c>
      <c r="R51" s="60">
        <f>VLOOKUP($A51,'Return Data'!$B$7:$R$2292,16,0)</f>
        <v>11.849299999999999</v>
      </c>
      <c r="S51" s="62">
        <f t="shared" si="7"/>
        <v>49</v>
      </c>
    </row>
    <row r="52" spans="1:19" x14ac:dyDescent="0.3">
      <c r="A52" s="58" t="s">
        <v>211</v>
      </c>
      <c r="B52" s="59">
        <f>VLOOKUP($A52,'Return Data'!$B$7:$R$2292,3,0)</f>
        <v>44944</v>
      </c>
      <c r="C52" s="60">
        <f>VLOOKUP($A52,'Return Data'!$B$7:$R$2292,4,0)</f>
        <v>17.141100000000002</v>
      </c>
      <c r="D52" s="60">
        <f>VLOOKUP($A52,'Return Data'!$B$7:$R$2292,10,0)</f>
        <v>-2.2557999999999998</v>
      </c>
      <c r="E52" s="61">
        <f t="shared" si="8"/>
        <v>48</v>
      </c>
      <c r="F52" s="60">
        <f>VLOOKUP($A52,'Return Data'!$B$7:$R$2292,11,0)</f>
        <v>10.2974</v>
      </c>
      <c r="G52" s="61">
        <f t="shared" si="9"/>
        <v>25</v>
      </c>
      <c r="H52" s="60">
        <f>VLOOKUP($A52,'Return Data'!$B$7:$R$2292,12,0)</f>
        <v>1.9854000000000001</v>
      </c>
      <c r="I52" s="61">
        <f t="shared" si="10"/>
        <v>46</v>
      </c>
      <c r="J52" s="60">
        <f>VLOOKUP($A52,'Return Data'!$B$7:$R$2292,13,0)</f>
        <v>0.57679999999999998</v>
      </c>
      <c r="K52" s="61">
        <f t="shared" si="3"/>
        <v>24</v>
      </c>
      <c r="L52" s="60">
        <f>VLOOKUP($A52,'Return Data'!$B$7:$R$2292,17,0)</f>
        <v>33.465400000000002</v>
      </c>
      <c r="M52" s="61">
        <f t="shared" si="4"/>
        <v>3</v>
      </c>
      <c r="N52" s="60">
        <f>VLOOKUP($A52,'Return Data'!$B$7:$R$2292,14,0)</f>
        <v>25.840699999999998</v>
      </c>
      <c r="O52" s="61">
        <f t="shared" si="5"/>
        <v>5</v>
      </c>
      <c r="P52" s="60">
        <f>VLOOKUP($A52,'Return Data'!$B$7:$R$2292,15,0)</f>
        <v>6.42</v>
      </c>
      <c r="Q52" s="61">
        <f t="shared" si="6"/>
        <v>41</v>
      </c>
      <c r="R52" s="60">
        <f>VLOOKUP($A52,'Return Data'!$B$7:$R$2292,16,0)</f>
        <v>9.6934000000000005</v>
      </c>
      <c r="S52" s="62">
        <f t="shared" si="7"/>
        <v>54</v>
      </c>
    </row>
    <row r="53" spans="1:19" x14ac:dyDescent="0.3">
      <c r="A53" s="58" t="s">
        <v>212</v>
      </c>
      <c r="B53" s="59">
        <f>VLOOKUP($A53,'Return Data'!$B$7:$R$2292,3,0)</f>
        <v>44944</v>
      </c>
      <c r="C53" s="60">
        <f>VLOOKUP($A53,'Return Data'!$B$7:$R$2292,4,0)</f>
        <v>16.712299999999999</v>
      </c>
      <c r="D53" s="60">
        <f>VLOOKUP($A53,'Return Data'!$B$7:$R$2292,10,0)</f>
        <v>-2.7675999999999998</v>
      </c>
      <c r="E53" s="61">
        <f t="shared" si="8"/>
        <v>49</v>
      </c>
      <c r="F53" s="60">
        <f>VLOOKUP($A53,'Return Data'!$B$7:$R$2292,11,0)</f>
        <v>9.1836000000000002</v>
      </c>
      <c r="G53" s="61">
        <f t="shared" si="9"/>
        <v>39</v>
      </c>
      <c r="H53" s="60">
        <f>VLOOKUP($A53,'Return Data'!$B$7:$R$2292,12,0)</f>
        <v>0.61650000000000005</v>
      </c>
      <c r="I53" s="61">
        <f t="shared" si="10"/>
        <v>50</v>
      </c>
      <c r="J53" s="60">
        <f>VLOOKUP($A53,'Return Data'!$B$7:$R$2292,13,0)</f>
        <v>-0.56399999999999995</v>
      </c>
      <c r="K53" s="61">
        <f t="shared" si="3"/>
        <v>33</v>
      </c>
      <c r="L53" s="60">
        <f>VLOOKUP($A53,'Return Data'!$B$7:$R$2292,17,0)</f>
        <v>33.058799999999998</v>
      </c>
      <c r="M53" s="61">
        <f t="shared" si="4"/>
        <v>4</v>
      </c>
      <c r="N53" s="60">
        <f>VLOOKUP($A53,'Return Data'!$B$7:$R$2292,14,0)</f>
        <v>25.572900000000001</v>
      </c>
      <c r="O53" s="61">
        <f t="shared" si="5"/>
        <v>6</v>
      </c>
      <c r="P53" s="60">
        <f>VLOOKUP($A53,'Return Data'!$B$7:$R$2292,15,0)</f>
        <v>7.2855999999999996</v>
      </c>
      <c r="Q53" s="61">
        <f t="shared" si="6"/>
        <v>39</v>
      </c>
      <c r="R53" s="60">
        <f>VLOOKUP($A53,'Return Data'!$B$7:$R$2292,16,0)</f>
        <v>9.7088000000000001</v>
      </c>
      <c r="S53" s="62">
        <f t="shared" si="7"/>
        <v>53</v>
      </c>
    </row>
    <row r="54" spans="1:19" x14ac:dyDescent="0.3">
      <c r="A54" s="58" t="s">
        <v>213</v>
      </c>
      <c r="B54" s="59">
        <f>VLOOKUP($A54,'Return Data'!$B$7:$R$2292,3,0)</f>
        <v>44944</v>
      </c>
      <c r="C54" s="60">
        <f>VLOOKUP($A54,'Return Data'!$B$7:$R$2292,4,0)</f>
        <v>16.062100000000001</v>
      </c>
      <c r="D54" s="60">
        <f>VLOOKUP($A54,'Return Data'!$B$7:$R$2292,10,0)</f>
        <v>-2.9872999999999998</v>
      </c>
      <c r="E54" s="61">
        <f t="shared" si="8"/>
        <v>51</v>
      </c>
      <c r="F54" s="60">
        <f>VLOOKUP($A54,'Return Data'!$B$7:$R$2292,11,0)</f>
        <v>8.9864999999999995</v>
      </c>
      <c r="G54" s="61">
        <f t="shared" si="9"/>
        <v>43</v>
      </c>
      <c r="H54" s="60">
        <f>VLOOKUP($A54,'Return Data'!$B$7:$R$2292,12,0)</f>
        <v>1.4020999999999999</v>
      </c>
      <c r="I54" s="61">
        <f t="shared" si="10"/>
        <v>49</v>
      </c>
      <c r="J54" s="60">
        <f>VLOOKUP($A54,'Return Data'!$B$7:$R$2292,13,0)</f>
        <v>0.32669999999999999</v>
      </c>
      <c r="K54" s="61">
        <f t="shared" si="3"/>
        <v>27</v>
      </c>
      <c r="L54" s="60">
        <f>VLOOKUP($A54,'Return Data'!$B$7:$R$2292,17,0)</f>
        <v>34.873199999999997</v>
      </c>
      <c r="M54" s="61">
        <f t="shared" si="4"/>
        <v>1</v>
      </c>
      <c r="N54" s="60">
        <f>VLOOKUP($A54,'Return Data'!$B$7:$R$2292,14,0)</f>
        <v>25.8903</v>
      </c>
      <c r="O54" s="61">
        <f t="shared" si="5"/>
        <v>4</v>
      </c>
      <c r="P54" s="60">
        <f>VLOOKUP($A54,'Return Data'!$B$7:$R$2292,15,0)</f>
        <v>7.5449999999999999</v>
      </c>
      <c r="Q54" s="61">
        <f t="shared" si="6"/>
        <v>38</v>
      </c>
      <c r="R54" s="60">
        <f>VLOOKUP($A54,'Return Data'!$B$7:$R$2292,16,0)</f>
        <v>9.3353000000000002</v>
      </c>
      <c r="S54" s="62">
        <f t="shared" si="7"/>
        <v>55</v>
      </c>
    </row>
    <row r="55" spans="1:19" x14ac:dyDescent="0.3">
      <c r="A55" s="58" t="s">
        <v>214</v>
      </c>
      <c r="B55" s="59">
        <f>VLOOKUP($A55,'Return Data'!$B$7:$R$2292,3,0)</f>
        <v>44944</v>
      </c>
      <c r="C55" s="60">
        <f>VLOOKUP($A55,'Return Data'!$B$7:$R$2292,4,0)</f>
        <v>23.780200000000001</v>
      </c>
      <c r="D55" s="60">
        <f>VLOOKUP($A55,'Return Data'!$B$7:$R$2292,10,0)</f>
        <v>3.8142</v>
      </c>
      <c r="E55" s="61">
        <f t="shared" si="8"/>
        <v>9</v>
      </c>
      <c r="F55" s="60">
        <f>VLOOKUP($A55,'Return Data'!$B$7:$R$2292,11,0)</f>
        <v>12.7783</v>
      </c>
      <c r="G55" s="61">
        <f t="shared" si="9"/>
        <v>8</v>
      </c>
      <c r="H55" s="60">
        <f>VLOOKUP($A55,'Return Data'!$B$7:$R$2292,12,0)</f>
        <v>8.6731999999999996</v>
      </c>
      <c r="I55" s="61">
        <f t="shared" si="10"/>
        <v>5</v>
      </c>
      <c r="J55" s="60">
        <f>VLOOKUP($A55,'Return Data'!$B$7:$R$2292,13,0)</f>
        <v>4.8806000000000003</v>
      </c>
      <c r="K55" s="61">
        <f t="shared" si="3"/>
        <v>6</v>
      </c>
      <c r="L55" s="60">
        <f>VLOOKUP($A55,'Return Data'!$B$7:$R$2292,17,0)</f>
        <v>18.031300000000002</v>
      </c>
      <c r="M55" s="61">
        <f t="shared" si="4"/>
        <v>23</v>
      </c>
      <c r="N55" s="60">
        <f>VLOOKUP($A55,'Return Data'!$B$7:$R$2292,14,0)</f>
        <v>17.389600000000002</v>
      </c>
      <c r="O55" s="61">
        <f t="shared" si="5"/>
        <v>27</v>
      </c>
      <c r="P55" s="60">
        <f>VLOOKUP($A55,'Return Data'!$B$7:$R$2292,15,0)</f>
        <v>11.0587</v>
      </c>
      <c r="Q55" s="61">
        <f t="shared" si="6"/>
        <v>19</v>
      </c>
      <c r="R55" s="60">
        <f>VLOOKUP($A55,'Return Data'!$B$7:$R$2292,16,0)</f>
        <v>11.711399999999999</v>
      </c>
      <c r="S55" s="62">
        <f t="shared" si="7"/>
        <v>50</v>
      </c>
    </row>
    <row r="56" spans="1:19" x14ac:dyDescent="0.3">
      <c r="A56" s="58" t="s">
        <v>215</v>
      </c>
      <c r="B56" s="59">
        <f>VLOOKUP($A56,'Return Data'!$B$7:$R$2292,3,0)</f>
        <v>44944</v>
      </c>
      <c r="C56" s="60">
        <f>VLOOKUP($A56,'Return Data'!$B$7:$R$2292,4,0)</f>
        <v>25.870999999999999</v>
      </c>
      <c r="D56" s="60">
        <f>VLOOKUP($A56,'Return Data'!$B$7:$R$2292,10,0)</f>
        <v>4.0124000000000004</v>
      </c>
      <c r="E56" s="61">
        <f t="shared" si="8"/>
        <v>6</v>
      </c>
      <c r="F56" s="60">
        <f>VLOOKUP($A56,'Return Data'!$B$7:$R$2292,11,0)</f>
        <v>12.5076</v>
      </c>
      <c r="G56" s="61">
        <f t="shared" si="9"/>
        <v>12</v>
      </c>
      <c r="H56" s="60">
        <f>VLOOKUP($A56,'Return Data'!$B$7:$R$2292,12,0)</f>
        <v>8.6341000000000001</v>
      </c>
      <c r="I56" s="61">
        <f t="shared" si="10"/>
        <v>6</v>
      </c>
      <c r="J56" s="60">
        <f>VLOOKUP($A56,'Return Data'!$B$7:$R$2292,13,0)</f>
        <v>4.4023000000000003</v>
      </c>
      <c r="K56" s="61">
        <f t="shared" si="3"/>
        <v>8</v>
      </c>
      <c r="L56" s="60">
        <f>VLOOKUP($A56,'Return Data'!$B$7:$R$2292,17,0)</f>
        <v>17.7681</v>
      </c>
      <c r="M56" s="61">
        <f t="shared" si="4"/>
        <v>25</v>
      </c>
      <c r="N56" s="60">
        <f>VLOOKUP($A56,'Return Data'!$B$7:$R$2292,14,0)</f>
        <v>17.290600000000001</v>
      </c>
      <c r="O56" s="61">
        <f t="shared" si="5"/>
        <v>28</v>
      </c>
      <c r="P56" s="60">
        <f>VLOOKUP($A56,'Return Data'!$B$7:$R$2292,15,0)</f>
        <v>11.409800000000001</v>
      </c>
      <c r="Q56" s="61">
        <f t="shared" si="6"/>
        <v>17</v>
      </c>
      <c r="R56" s="60">
        <f>VLOOKUP($A56,'Return Data'!$B$7:$R$2292,16,0)</f>
        <v>14.9253</v>
      </c>
      <c r="S56" s="62">
        <f t="shared" si="7"/>
        <v>25</v>
      </c>
    </row>
    <row r="57" spans="1:19" x14ac:dyDescent="0.3">
      <c r="A57" s="58" t="s">
        <v>216</v>
      </c>
      <c r="B57" s="59">
        <f>VLOOKUP($A57,'Return Data'!$B$7:$R$2292,3,0)</f>
        <v>44944</v>
      </c>
      <c r="C57" s="60">
        <f>VLOOKUP($A57,'Return Data'!$B$7:$R$2292,4,0)</f>
        <v>16.863499999999998</v>
      </c>
      <c r="D57" s="60">
        <f>VLOOKUP($A57,'Return Data'!$B$7:$R$2292,10,0)</f>
        <v>-1.9928999999999999</v>
      </c>
      <c r="E57" s="61">
        <f t="shared" si="8"/>
        <v>45</v>
      </c>
      <c r="F57" s="60">
        <f>VLOOKUP($A57,'Return Data'!$B$7:$R$2292,11,0)</f>
        <v>9.4420999999999999</v>
      </c>
      <c r="G57" s="61">
        <f t="shared" si="9"/>
        <v>34</v>
      </c>
      <c r="H57" s="60">
        <f>VLOOKUP($A57,'Return Data'!$B$7:$R$2292,12,0)</f>
        <v>4.4017999999999997</v>
      </c>
      <c r="I57" s="61">
        <f t="shared" si="10"/>
        <v>32</v>
      </c>
      <c r="J57" s="60">
        <f>VLOOKUP($A57,'Return Data'!$B$7:$R$2292,13,0)</f>
        <v>3.0278999999999998</v>
      </c>
      <c r="K57" s="61">
        <f t="shared" si="3"/>
        <v>11</v>
      </c>
      <c r="L57" s="60">
        <f>VLOOKUP($A57,'Return Data'!$B$7:$R$2292,17,0)</f>
        <v>34.014000000000003</v>
      </c>
      <c r="M57" s="61">
        <f t="shared" si="4"/>
        <v>2</v>
      </c>
      <c r="N57" s="60">
        <f>VLOOKUP($A57,'Return Data'!$B$7:$R$2292,14,0)</f>
        <v>25.433499999999999</v>
      </c>
      <c r="O57" s="61">
        <f t="shared" si="5"/>
        <v>7</v>
      </c>
      <c r="P57" s="60"/>
      <c r="Q57" s="61"/>
      <c r="R57" s="60">
        <f>VLOOKUP($A57,'Return Data'!$B$7:$R$2292,16,0)</f>
        <v>11.467000000000001</v>
      </c>
      <c r="S57" s="62">
        <f t="shared" si="7"/>
        <v>51</v>
      </c>
    </row>
    <row r="58" spans="1:19" x14ac:dyDescent="0.3">
      <c r="A58" s="58" t="s">
        <v>217</v>
      </c>
      <c r="B58" s="59">
        <f>VLOOKUP($A58,'Return Data'!$B$7:$R$2292,3,0)</f>
        <v>44944</v>
      </c>
      <c r="C58" s="60">
        <f>VLOOKUP($A58,'Return Data'!$B$7:$R$2292,4,0)</f>
        <v>19.192499999999999</v>
      </c>
      <c r="D58" s="60">
        <f>VLOOKUP($A58,'Return Data'!$B$7:$R$2292,10,0)</f>
        <v>-2.1255000000000002</v>
      </c>
      <c r="E58" s="61">
        <f t="shared" si="8"/>
        <v>46</v>
      </c>
      <c r="F58" s="60">
        <f>VLOOKUP($A58,'Return Data'!$B$7:$R$2292,11,0)</f>
        <v>9.1997</v>
      </c>
      <c r="G58" s="61">
        <f t="shared" si="9"/>
        <v>38</v>
      </c>
      <c r="H58" s="60">
        <f>VLOOKUP($A58,'Return Data'!$B$7:$R$2292,12,0)</f>
        <v>3.8740999999999999</v>
      </c>
      <c r="I58" s="61">
        <f t="shared" si="10"/>
        <v>38</v>
      </c>
      <c r="J58" s="60">
        <f>VLOOKUP($A58,'Return Data'!$B$7:$R$2292,13,0)</f>
        <v>1.9505999999999999</v>
      </c>
      <c r="K58" s="61">
        <f t="shared" si="3"/>
        <v>16</v>
      </c>
      <c r="L58" s="60">
        <f>VLOOKUP($A58,'Return Data'!$B$7:$R$2292,17,0)</f>
        <v>32.6372</v>
      </c>
      <c r="M58" s="61">
        <f t="shared" si="4"/>
        <v>7</v>
      </c>
      <c r="N58" s="60">
        <f>VLOOKUP($A58,'Return Data'!$B$7:$R$2292,14,0)</f>
        <v>25.069400000000002</v>
      </c>
      <c r="O58" s="61">
        <f t="shared" si="5"/>
        <v>9</v>
      </c>
      <c r="P58" s="60"/>
      <c r="Q58" s="61"/>
      <c r="R58" s="60">
        <f>VLOOKUP($A58,'Return Data'!$B$7:$R$2292,16,0)</f>
        <v>15.3733</v>
      </c>
      <c r="S58" s="62">
        <f t="shared" si="7"/>
        <v>19</v>
      </c>
    </row>
    <row r="59" spans="1:19" x14ac:dyDescent="0.3">
      <c r="A59" s="58" t="s">
        <v>1856</v>
      </c>
      <c r="B59" s="59">
        <f>VLOOKUP($A59,'Return Data'!$B$7:$R$2292,3,0)</f>
        <v>44944</v>
      </c>
      <c r="C59" s="60">
        <f>VLOOKUP($A59,'Return Data'!$B$7:$R$2292,4,0)</f>
        <v>360.19029999999998</v>
      </c>
      <c r="D59" s="60">
        <f>VLOOKUP($A59,'Return Data'!$B$7:$R$2292,10,0)</f>
        <v>0.94340000000000002</v>
      </c>
      <c r="E59" s="61">
        <f t="shared" si="8"/>
        <v>33</v>
      </c>
      <c r="F59" s="60">
        <f>VLOOKUP($A59,'Return Data'!$B$7:$R$2292,11,0)</f>
        <v>9.77</v>
      </c>
      <c r="G59" s="61">
        <f t="shared" si="9"/>
        <v>32</v>
      </c>
      <c r="H59" s="60">
        <f>VLOOKUP($A59,'Return Data'!$B$7:$R$2292,12,0)</f>
        <v>5.3372000000000002</v>
      </c>
      <c r="I59" s="61">
        <f t="shared" si="10"/>
        <v>23</v>
      </c>
      <c r="J59" s="60">
        <f>VLOOKUP($A59,'Return Data'!$B$7:$R$2292,13,0)</f>
        <v>0.55920000000000003</v>
      </c>
      <c r="K59" s="61">
        <f t="shared" si="3"/>
        <v>25</v>
      </c>
      <c r="L59" s="60">
        <f>VLOOKUP($A59,'Return Data'!$B$7:$R$2292,17,0)</f>
        <v>16.7151</v>
      </c>
      <c r="M59" s="61">
        <f t="shared" si="4"/>
        <v>30</v>
      </c>
      <c r="N59" s="60">
        <f>VLOOKUP($A59,'Return Data'!$B$7:$R$2292,14,0)</f>
        <v>17.697600000000001</v>
      </c>
      <c r="O59" s="61">
        <f t="shared" si="5"/>
        <v>26</v>
      </c>
      <c r="P59" s="60">
        <f>VLOOKUP($A59,'Return Data'!$B$7:$R$2292,15,0)</f>
        <v>9.1837</v>
      </c>
      <c r="Q59" s="61">
        <f t="shared" si="6"/>
        <v>29</v>
      </c>
      <c r="R59" s="60">
        <f>VLOOKUP($A59,'Return Data'!$B$7:$R$2292,16,0)</f>
        <v>15.3552</v>
      </c>
      <c r="S59" s="62">
        <f t="shared" si="7"/>
        <v>20</v>
      </c>
    </row>
    <row r="60" spans="1:19" x14ac:dyDescent="0.3">
      <c r="A60" s="58" t="s">
        <v>218</v>
      </c>
      <c r="B60" s="59">
        <f>VLOOKUP($A60,'Return Data'!$B$7:$R$2292,3,0)</f>
        <v>44944</v>
      </c>
      <c r="C60" s="60">
        <f>VLOOKUP($A60,'Return Data'!$B$7:$R$2292,4,0)</f>
        <v>32.988</v>
      </c>
      <c r="D60" s="60">
        <f>VLOOKUP($A60,'Return Data'!$B$7:$R$2292,10,0)</f>
        <v>2.8300999999999998</v>
      </c>
      <c r="E60" s="61">
        <f t="shared" si="8"/>
        <v>15</v>
      </c>
      <c r="F60" s="60">
        <f>VLOOKUP($A60,'Return Data'!$B$7:$R$2292,11,0)</f>
        <v>12.6866</v>
      </c>
      <c r="G60" s="61">
        <f t="shared" si="9"/>
        <v>10</v>
      </c>
      <c r="H60" s="60">
        <f>VLOOKUP($A60,'Return Data'!$B$7:$R$2292,12,0)</f>
        <v>7.3220000000000001</v>
      </c>
      <c r="I60" s="61">
        <f t="shared" si="10"/>
        <v>10</v>
      </c>
      <c r="J60" s="60">
        <f>VLOOKUP($A60,'Return Data'!$B$7:$R$2292,13,0)</f>
        <v>2.7305000000000001</v>
      </c>
      <c r="K60" s="61">
        <f t="shared" si="3"/>
        <v>14</v>
      </c>
      <c r="L60" s="60">
        <f>VLOOKUP($A60,'Return Data'!$B$7:$R$2292,17,0)</f>
        <v>17.221499999999999</v>
      </c>
      <c r="M60" s="61">
        <f t="shared" si="4"/>
        <v>28</v>
      </c>
      <c r="N60" s="60">
        <f>VLOOKUP($A60,'Return Data'!$B$7:$R$2292,14,0)</f>
        <v>16.287299999999998</v>
      </c>
      <c r="O60" s="61">
        <f t="shared" si="5"/>
        <v>32</v>
      </c>
      <c r="P60" s="60">
        <f>VLOOKUP($A60,'Return Data'!$B$7:$R$2292,15,0)</f>
        <v>11.398300000000001</v>
      </c>
      <c r="Q60" s="61">
        <f t="shared" si="6"/>
        <v>18</v>
      </c>
      <c r="R60" s="60">
        <f>VLOOKUP($A60,'Return Data'!$B$7:$R$2292,16,0)</f>
        <v>15.523300000000001</v>
      </c>
      <c r="S60" s="62">
        <f t="shared" si="7"/>
        <v>17</v>
      </c>
    </row>
    <row r="61" spans="1:19" x14ac:dyDescent="0.3">
      <c r="A61" s="58" t="s">
        <v>219</v>
      </c>
      <c r="B61" s="59">
        <f>VLOOKUP($A61,'Return Data'!$B$7:$R$2292,3,0)</f>
        <v>44944</v>
      </c>
      <c r="C61" s="60">
        <f>VLOOKUP($A61,'Return Data'!$B$7:$R$2292,4,0)</f>
        <v>127.85</v>
      </c>
      <c r="D61" s="60">
        <f>VLOOKUP($A61,'Return Data'!$B$7:$R$2292,10,0)</f>
        <v>3.8332999999999999</v>
      </c>
      <c r="E61" s="61">
        <f t="shared" si="8"/>
        <v>8</v>
      </c>
      <c r="F61" s="60">
        <f>VLOOKUP($A61,'Return Data'!$B$7:$R$2292,11,0)</f>
        <v>12.792199999999999</v>
      </c>
      <c r="G61" s="61">
        <f t="shared" si="9"/>
        <v>7</v>
      </c>
      <c r="H61" s="60">
        <f>VLOOKUP($A61,'Return Data'!$B$7:$R$2292,12,0)</f>
        <v>5.8186</v>
      </c>
      <c r="I61" s="61">
        <f t="shared" si="10"/>
        <v>17</v>
      </c>
      <c r="J61" s="60">
        <f>VLOOKUP($A61,'Return Data'!$B$7:$R$2292,13,0)</f>
        <v>2.9138999999999999</v>
      </c>
      <c r="K61" s="61">
        <f t="shared" si="3"/>
        <v>13</v>
      </c>
      <c r="L61" s="60">
        <f>VLOOKUP($A61,'Return Data'!$B$7:$R$2292,17,0)</f>
        <v>13.3887</v>
      </c>
      <c r="M61" s="61">
        <f t="shared" si="4"/>
        <v>45</v>
      </c>
      <c r="N61" s="60">
        <f>VLOOKUP($A61,'Return Data'!$B$7:$R$2292,14,0)</f>
        <v>13.6082</v>
      </c>
      <c r="O61" s="61">
        <f t="shared" si="5"/>
        <v>43</v>
      </c>
      <c r="P61" s="60">
        <f>VLOOKUP($A61,'Return Data'!$B$7:$R$2292,15,0)</f>
        <v>9.8604000000000003</v>
      </c>
      <c r="Q61" s="61">
        <f t="shared" si="6"/>
        <v>25</v>
      </c>
      <c r="R61" s="60">
        <f>VLOOKUP($A61,'Return Data'!$B$7:$R$2292,16,0)</f>
        <v>12.6267</v>
      </c>
      <c r="S61" s="62">
        <f t="shared" si="7"/>
        <v>47</v>
      </c>
    </row>
    <row r="62" spans="1:19" x14ac:dyDescent="0.3">
      <c r="A62" s="58" t="s">
        <v>220</v>
      </c>
      <c r="B62" s="59">
        <f>VLOOKUP($A62,'Return Data'!$B$7:$R$2292,3,0)</f>
        <v>44944</v>
      </c>
      <c r="C62" s="60">
        <f>VLOOKUP($A62,'Return Data'!$B$7:$R$2292,4,0)</f>
        <v>45.58</v>
      </c>
      <c r="D62" s="60">
        <f>VLOOKUP($A62,'Return Data'!$B$7:$R$2292,10,0)</f>
        <v>1.1091</v>
      </c>
      <c r="E62" s="61">
        <f t="shared" si="8"/>
        <v>30</v>
      </c>
      <c r="F62" s="60">
        <f>VLOOKUP($A62,'Return Data'!$B$7:$R$2292,11,0)</f>
        <v>9.9638000000000009</v>
      </c>
      <c r="G62" s="61">
        <f t="shared" si="9"/>
        <v>26</v>
      </c>
      <c r="H62" s="60">
        <f>VLOOKUP($A62,'Return Data'!$B$7:$R$2292,12,0)</f>
        <v>5.4847999999999999</v>
      </c>
      <c r="I62" s="61">
        <f t="shared" si="10"/>
        <v>21</v>
      </c>
      <c r="J62" s="60">
        <f>VLOOKUP($A62,'Return Data'!$B$7:$R$2292,13,0)</f>
        <v>-0.71879999999999999</v>
      </c>
      <c r="K62" s="61">
        <f t="shared" si="3"/>
        <v>35</v>
      </c>
      <c r="L62" s="60">
        <f>VLOOKUP($A62,'Return Data'!$B$7:$R$2292,17,0)</f>
        <v>17.223400000000002</v>
      </c>
      <c r="M62" s="61">
        <f t="shared" si="4"/>
        <v>27</v>
      </c>
      <c r="N62" s="60">
        <f>VLOOKUP($A62,'Return Data'!$B$7:$R$2292,14,0)</f>
        <v>18.3796</v>
      </c>
      <c r="O62" s="61">
        <f t="shared" si="5"/>
        <v>22</v>
      </c>
      <c r="P62" s="60">
        <f>VLOOKUP($A62,'Return Data'!$B$7:$R$2292,15,0)</f>
        <v>12.2049</v>
      </c>
      <c r="Q62" s="61">
        <f t="shared" si="6"/>
        <v>14</v>
      </c>
      <c r="R62" s="60">
        <f>VLOOKUP($A62,'Return Data'!$B$7:$R$2292,16,0)</f>
        <v>13.180400000000001</v>
      </c>
      <c r="S62" s="62">
        <f t="shared" si="7"/>
        <v>43</v>
      </c>
    </row>
    <row r="63" spans="1:19" x14ac:dyDescent="0.3">
      <c r="A63" s="58" t="s">
        <v>226</v>
      </c>
      <c r="B63" s="59">
        <f>VLOOKUP($A63,'Return Data'!$B$7:$R$2292,3,0)</f>
        <v>44944</v>
      </c>
      <c r="C63" s="60">
        <f>VLOOKUP($A63,'Return Data'!$B$7:$R$2292,4,0)</f>
        <v>153.3125</v>
      </c>
      <c r="D63" s="60">
        <f>VLOOKUP($A63,'Return Data'!$B$7:$R$2292,10,0)</f>
        <v>-1.4951000000000001</v>
      </c>
      <c r="E63" s="61">
        <f t="shared" si="8"/>
        <v>44</v>
      </c>
      <c r="F63" s="60">
        <f>VLOOKUP($A63,'Return Data'!$B$7:$R$2292,11,0)</f>
        <v>6.3716999999999997</v>
      </c>
      <c r="G63" s="61">
        <f t="shared" si="9"/>
        <v>52</v>
      </c>
      <c r="H63" s="60">
        <f>VLOOKUP($A63,'Return Data'!$B$7:$R$2292,12,0)</f>
        <v>0.4703</v>
      </c>
      <c r="I63" s="61">
        <f t="shared" si="10"/>
        <v>51</v>
      </c>
      <c r="J63" s="60">
        <f>VLOOKUP($A63,'Return Data'!$B$7:$R$2292,13,0)</f>
        <v>-7.0906000000000002</v>
      </c>
      <c r="K63" s="61">
        <f t="shared" si="3"/>
        <v>52</v>
      </c>
      <c r="L63" s="60">
        <f>VLOOKUP($A63,'Return Data'!$B$7:$R$2292,17,0)</f>
        <v>12.3468</v>
      </c>
      <c r="M63" s="61">
        <f t="shared" si="4"/>
        <v>47</v>
      </c>
      <c r="N63" s="60">
        <f>VLOOKUP($A63,'Return Data'!$B$7:$R$2292,14,0)</f>
        <v>15.0695</v>
      </c>
      <c r="O63" s="61">
        <f t="shared" si="5"/>
        <v>37</v>
      </c>
      <c r="P63" s="60">
        <f>VLOOKUP($A63,'Return Data'!$B$7:$R$2292,15,0)</f>
        <v>10.5037</v>
      </c>
      <c r="Q63" s="61">
        <f t="shared" si="6"/>
        <v>22</v>
      </c>
      <c r="R63" s="60">
        <f>VLOOKUP($A63,'Return Data'!$B$7:$R$2292,16,0)</f>
        <v>13.6229</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0.85985714285714288</v>
      </c>
      <c r="E65" s="69"/>
      <c r="F65" s="70">
        <f>AVERAGE(F8:F63)</f>
        <v>9.9703214285714292</v>
      </c>
      <c r="G65" s="69"/>
      <c r="H65" s="70">
        <f>AVERAGE(H8:H63)</f>
        <v>4.5157839285714294</v>
      </c>
      <c r="I65" s="69"/>
      <c r="J65" s="70">
        <f>AVERAGE(J8:J63)</f>
        <v>-0.35883035714285733</v>
      </c>
      <c r="K65" s="69"/>
      <c r="L65" s="70">
        <f>AVERAGE(L8:L63)</f>
        <v>18.460996428571427</v>
      </c>
      <c r="M65" s="69"/>
      <c r="N65" s="70">
        <f>AVERAGE(N8:N63)</f>
        <v>18.018732142857139</v>
      </c>
      <c r="O65" s="69"/>
      <c r="P65" s="70">
        <f>AVERAGE(P8:P63)</f>
        <v>10.763395555555556</v>
      </c>
      <c r="Q65" s="69"/>
      <c r="R65" s="70">
        <f>AVERAGE(R8:R63)</f>
        <v>14.750357142857139</v>
      </c>
      <c r="S65" s="71"/>
    </row>
    <row r="66" spans="1:19" x14ac:dyDescent="0.3">
      <c r="A66" s="68" t="s">
        <v>28</v>
      </c>
      <c r="B66" s="69"/>
      <c r="C66" s="69"/>
      <c r="D66" s="70">
        <f>MIN(D8:D63)</f>
        <v>-4.4522000000000004</v>
      </c>
      <c r="E66" s="69"/>
      <c r="F66" s="70">
        <f>MIN(F8:F63)</f>
        <v>2.0880000000000001</v>
      </c>
      <c r="G66" s="69"/>
      <c r="H66" s="70">
        <f>MIN(H8:H63)</f>
        <v>-7.0991999999999997</v>
      </c>
      <c r="I66" s="69"/>
      <c r="J66" s="70">
        <f>MIN(J8:J63)</f>
        <v>-15.6157</v>
      </c>
      <c r="K66" s="69"/>
      <c r="L66" s="70">
        <f>MIN(L8:L63)</f>
        <v>4.6433</v>
      </c>
      <c r="M66" s="69"/>
      <c r="N66" s="70">
        <f>MIN(N8:N63)</f>
        <v>7.3926999999999996</v>
      </c>
      <c r="O66" s="69"/>
      <c r="P66" s="70">
        <f>MIN(P8:P63)</f>
        <v>4.2008000000000001</v>
      </c>
      <c r="Q66" s="69"/>
      <c r="R66" s="70">
        <f>MIN(R8:R63)</f>
        <v>8.0843000000000007</v>
      </c>
      <c r="S66" s="71"/>
    </row>
    <row r="67" spans="1:19" ht="15" thickBot="1" x14ac:dyDescent="0.35">
      <c r="A67" s="72" t="s">
        <v>29</v>
      </c>
      <c r="B67" s="73"/>
      <c r="C67" s="73"/>
      <c r="D67" s="74">
        <f>MAX(D8:D63)</f>
        <v>5.4214000000000002</v>
      </c>
      <c r="E67" s="73"/>
      <c r="F67" s="74">
        <f>MAX(F8:F63)</f>
        <v>15.815</v>
      </c>
      <c r="G67" s="73"/>
      <c r="H67" s="74">
        <f>MAX(H8:H63)</f>
        <v>10.7462</v>
      </c>
      <c r="I67" s="73"/>
      <c r="J67" s="74">
        <f>MAX(J8:J63)</f>
        <v>9.0388999999999999</v>
      </c>
      <c r="K67" s="73"/>
      <c r="L67" s="74">
        <f>MAX(L8:L63)</f>
        <v>34.873199999999997</v>
      </c>
      <c r="M67" s="73"/>
      <c r="N67" s="74">
        <f>MAX(N8:N63)</f>
        <v>39.6449</v>
      </c>
      <c r="O67" s="73"/>
      <c r="P67" s="74">
        <f>MAX(P8:P63)</f>
        <v>22.688300000000002</v>
      </c>
      <c r="Q67" s="73"/>
      <c r="R67" s="74">
        <f>MAX(R8:R63)</f>
        <v>23.526399999999999</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44944</v>
      </c>
      <c r="C8" s="60">
        <f>VLOOKUP($A8,'Return Data'!$B$7:$R$2292,4,0)</f>
        <v>49.65</v>
      </c>
      <c r="D8" s="60">
        <f>VLOOKUP($A8,'Return Data'!$B$7:$R$2292,10,0)</f>
        <v>1.4922</v>
      </c>
      <c r="E8" s="61">
        <f t="shared" ref="E8:E39" si="0">RANK(D8,D$8:D$65,0)</f>
        <v>24</v>
      </c>
      <c r="F8" s="60">
        <f>VLOOKUP($A8,'Return Data'!$B$7:$R$2292,11,0)</f>
        <v>6.1577999999999999</v>
      </c>
      <c r="G8" s="61">
        <f t="shared" ref="G8:G39" si="1">RANK(F8,F$8:F$65,0)</f>
        <v>52</v>
      </c>
      <c r="H8" s="60">
        <f>VLOOKUP($A8,'Return Data'!$B$7:$R$2292,12,0)</f>
        <v>1.43</v>
      </c>
      <c r="I8" s="61">
        <f t="shared" ref="I8:I39" si="2">RANK(H8,H$8:H$65,0)</f>
        <v>47</v>
      </c>
      <c r="J8" s="60">
        <f>VLOOKUP($A8,'Return Data'!$B$7:$R$2292,13,0)</f>
        <v>-5.3745000000000003</v>
      </c>
      <c r="K8" s="61">
        <f>RANK(J8,J$8:J$65,0)</f>
        <v>50</v>
      </c>
      <c r="L8" s="60">
        <f>VLOOKUP($A8,'Return Data'!$B$7:$R$2292,17,0)</f>
        <v>4.1069000000000004</v>
      </c>
      <c r="M8" s="61">
        <f>RANK(L8,L$8:L$65,0)</f>
        <v>56</v>
      </c>
      <c r="N8" s="60">
        <f>VLOOKUP($A8,'Return Data'!$B$7:$R$2292,14,0)</f>
        <v>6.75</v>
      </c>
      <c r="O8" s="61">
        <f>RANK(N8,N$8:N$65,0)</f>
        <v>57</v>
      </c>
      <c r="P8" s="60">
        <f>VLOOKUP($A8,'Return Data'!$B$7:$R$2292,15,0)</f>
        <v>4.3937999999999997</v>
      </c>
      <c r="Q8" s="61">
        <f>RANK(P8,P$8:P$65,0)</f>
        <v>45</v>
      </c>
      <c r="R8" s="60">
        <f>VLOOKUP($A8,'Return Data'!$B$7:$R$2292,16,0)</f>
        <v>10.327500000000001</v>
      </c>
      <c r="S8" s="62">
        <f>RANK(R8,R$8:R$65,0)</f>
        <v>50</v>
      </c>
    </row>
    <row r="9" spans="1:20" x14ac:dyDescent="0.3">
      <c r="A9" s="58" t="s">
        <v>267</v>
      </c>
      <c r="B9" s="59">
        <f>VLOOKUP($A9,'Return Data'!$B$7:$R$2292,3,0)</f>
        <v>44944</v>
      </c>
      <c r="C9" s="60">
        <f>VLOOKUP($A9,'Return Data'!$B$7:$R$2292,4,0)</f>
        <v>40.83</v>
      </c>
      <c r="D9" s="60">
        <f>VLOOKUP($A9,'Return Data'!$B$7:$R$2292,10,0)</f>
        <v>0.81479999999999997</v>
      </c>
      <c r="E9" s="61">
        <f t="shared" si="0"/>
        <v>32</v>
      </c>
      <c r="F9" s="60">
        <f>VLOOKUP($A9,'Return Data'!$B$7:$R$2292,11,0)</f>
        <v>5.8319999999999999</v>
      </c>
      <c r="G9" s="61">
        <f t="shared" si="1"/>
        <v>53</v>
      </c>
      <c r="H9" s="60">
        <f>VLOOKUP($A9,'Return Data'!$B$7:$R$2292,12,0)</f>
        <v>1.7443</v>
      </c>
      <c r="I9" s="61">
        <f t="shared" si="2"/>
        <v>45</v>
      </c>
      <c r="J9" s="60">
        <f>VLOOKUP($A9,'Return Data'!$B$7:$R$2292,13,0)</f>
        <v>-5.2667999999999999</v>
      </c>
      <c r="K9" s="61">
        <f t="shared" ref="K9:K65" si="3">RANK(J9,J$8:J$65,0)</f>
        <v>48</v>
      </c>
      <c r="L9" s="60">
        <f>VLOOKUP($A9,'Return Data'!$B$7:$R$2292,17,0)</f>
        <v>4.4710000000000001</v>
      </c>
      <c r="M9" s="61">
        <f t="shared" ref="M9:M65" si="4">RANK(L9,L$8:L$65,0)</f>
        <v>55</v>
      </c>
      <c r="N9" s="60">
        <f>VLOOKUP($A9,'Return Data'!$B$7:$R$2292,14,0)</f>
        <v>7.3517999999999999</v>
      </c>
      <c r="O9" s="61">
        <f t="shared" ref="O9:O65" si="5">RANK(N9,N$8:N$65,0)</f>
        <v>56</v>
      </c>
      <c r="P9" s="60">
        <f>VLOOKUP($A9,'Return Data'!$B$7:$R$2292,15,0)</f>
        <v>5.0046999999999997</v>
      </c>
      <c r="Q9" s="61">
        <f t="shared" ref="Q9:Q65" si="6">RANK(P9,P$8:P$65,0)</f>
        <v>44</v>
      </c>
      <c r="R9" s="60">
        <f>VLOOKUP($A9,'Return Data'!$B$7:$R$2292,16,0)</f>
        <v>10.013199999999999</v>
      </c>
      <c r="S9" s="62">
        <f t="shared" ref="S9:S65" si="7">RANK(R9,R$8:R$65,0)</f>
        <v>51</v>
      </c>
    </row>
    <row r="10" spans="1:20" x14ac:dyDescent="0.3">
      <c r="A10" s="58" t="s">
        <v>268</v>
      </c>
      <c r="B10" s="59">
        <f>VLOOKUP($A10,'Return Data'!$B$7:$R$2292,3,0)</f>
        <v>44944</v>
      </c>
      <c r="C10" s="60">
        <f>VLOOKUP($A10,'Return Data'!$B$7:$R$2292,4,0)</f>
        <v>63.191200000000002</v>
      </c>
      <c r="D10" s="60">
        <f>VLOOKUP($A10,'Return Data'!$B$7:$R$2292,10,0)</f>
        <v>-4.6474000000000002</v>
      </c>
      <c r="E10" s="61">
        <f t="shared" si="0"/>
        <v>58</v>
      </c>
      <c r="F10" s="60">
        <f>VLOOKUP($A10,'Return Data'!$B$7:$R$2292,11,0)</f>
        <v>1.6662999999999999</v>
      </c>
      <c r="G10" s="61">
        <f t="shared" si="1"/>
        <v>57</v>
      </c>
      <c r="H10" s="60">
        <f>VLOOKUP($A10,'Return Data'!$B$7:$R$2292,12,0)</f>
        <v>-7.6718999999999999</v>
      </c>
      <c r="I10" s="61">
        <f t="shared" si="2"/>
        <v>58</v>
      </c>
      <c r="J10" s="60">
        <f>VLOOKUP($A10,'Return Data'!$B$7:$R$2292,13,0)</f>
        <v>-16.317799999999998</v>
      </c>
      <c r="K10" s="61">
        <f t="shared" si="3"/>
        <v>58</v>
      </c>
      <c r="L10" s="60">
        <f>VLOOKUP($A10,'Return Data'!$B$7:$R$2292,17,0)</f>
        <v>3.7650000000000001</v>
      </c>
      <c r="M10" s="61">
        <f t="shared" si="4"/>
        <v>57</v>
      </c>
      <c r="N10" s="60">
        <f>VLOOKUP($A10,'Return Data'!$B$7:$R$2292,14,0)</f>
        <v>7.8430999999999997</v>
      </c>
      <c r="O10" s="61">
        <f t="shared" si="5"/>
        <v>55</v>
      </c>
      <c r="P10" s="60">
        <f>VLOOKUP($A10,'Return Data'!$B$7:$R$2292,15,0)</f>
        <v>8.1759000000000004</v>
      </c>
      <c r="Q10" s="61">
        <f t="shared" si="6"/>
        <v>29</v>
      </c>
      <c r="R10" s="60">
        <f>VLOOKUP($A10,'Return Data'!$B$7:$R$2292,16,0)</f>
        <v>15.157400000000001</v>
      </c>
      <c r="S10" s="62">
        <f t="shared" si="7"/>
        <v>18</v>
      </c>
    </row>
    <row r="11" spans="1:20" x14ac:dyDescent="0.3">
      <c r="A11" s="58" t="s">
        <v>1967</v>
      </c>
      <c r="B11" s="59">
        <f>VLOOKUP($A11,'Return Data'!$B$7:$R$2292,3,0)</f>
        <v>44944</v>
      </c>
      <c r="C11" s="60">
        <f>VLOOKUP($A11,'Return Data'!$B$7:$R$2292,4,0)</f>
        <v>16.38</v>
      </c>
      <c r="D11" s="60">
        <f>VLOOKUP($A11,'Return Data'!$B$7:$R$2292,10,0)</f>
        <v>-3.8732000000000002</v>
      </c>
      <c r="E11" s="61">
        <f t="shared" si="0"/>
        <v>55</v>
      </c>
      <c r="F11" s="60">
        <f>VLOOKUP($A11,'Return Data'!$B$7:$R$2292,11,0)</f>
        <v>6.2256999999999998</v>
      </c>
      <c r="G11" s="61">
        <f t="shared" si="1"/>
        <v>51</v>
      </c>
      <c r="H11" s="60">
        <f>VLOOKUP($A11,'Return Data'!$B$7:$R$2292,12,0)</f>
        <v>-0.5464</v>
      </c>
      <c r="I11" s="61">
        <f t="shared" si="2"/>
        <v>54</v>
      </c>
      <c r="J11" s="60">
        <f>VLOOKUP($A11,'Return Data'!$B$7:$R$2292,13,0)</f>
        <v>-10.540699999999999</v>
      </c>
      <c r="K11" s="61">
        <f t="shared" si="3"/>
        <v>55</v>
      </c>
      <c r="L11" s="60">
        <f>VLOOKUP($A11,'Return Data'!$B$7:$R$2292,17,0)</f>
        <v>16.301400000000001</v>
      </c>
      <c r="M11" s="61">
        <f t="shared" si="4"/>
        <v>28</v>
      </c>
      <c r="N11" s="60">
        <f>VLOOKUP($A11,'Return Data'!$B$7:$R$2292,14,0)</f>
        <v>20.083200000000001</v>
      </c>
      <c r="O11" s="61">
        <f t="shared" si="5"/>
        <v>16</v>
      </c>
      <c r="P11" s="60"/>
      <c r="Q11" s="61"/>
      <c r="R11" s="60">
        <f>VLOOKUP($A11,'Return Data'!$B$7:$R$2292,16,0)</f>
        <v>10.561400000000001</v>
      </c>
      <c r="S11" s="62">
        <f t="shared" si="7"/>
        <v>49</v>
      </c>
    </row>
    <row r="12" spans="1:20" x14ac:dyDescent="0.3">
      <c r="A12" s="58" t="s">
        <v>1969</v>
      </c>
      <c r="B12" s="59">
        <f>VLOOKUP($A12,'Return Data'!$B$7:$R$2292,3,0)</f>
        <v>44944</v>
      </c>
      <c r="C12" s="60">
        <f>VLOOKUP($A12,'Return Data'!$B$7:$R$2292,4,0)</f>
        <v>19.38</v>
      </c>
      <c r="D12" s="60">
        <f>VLOOKUP($A12,'Return Data'!$B$7:$R$2292,10,0)</f>
        <v>-4.3906999999999998</v>
      </c>
      <c r="E12" s="61">
        <f t="shared" si="0"/>
        <v>57</v>
      </c>
      <c r="F12" s="60">
        <f>VLOOKUP($A12,'Return Data'!$B$7:$R$2292,11,0)</f>
        <v>5.5556000000000001</v>
      </c>
      <c r="G12" s="61">
        <f t="shared" si="1"/>
        <v>55</v>
      </c>
      <c r="H12" s="60">
        <f>VLOOKUP($A12,'Return Data'!$B$7:$R$2292,12,0)</f>
        <v>-1.4742999999999999</v>
      </c>
      <c r="I12" s="61">
        <f t="shared" si="2"/>
        <v>56</v>
      </c>
      <c r="J12" s="60">
        <f>VLOOKUP($A12,'Return Data'!$B$7:$R$2292,13,0)</f>
        <v>-10.567600000000001</v>
      </c>
      <c r="K12" s="61">
        <f t="shared" si="3"/>
        <v>56</v>
      </c>
      <c r="L12" s="60">
        <f>VLOOKUP($A12,'Return Data'!$B$7:$R$2292,17,0)</f>
        <v>14.586600000000001</v>
      </c>
      <c r="M12" s="61">
        <f t="shared" si="4"/>
        <v>37</v>
      </c>
      <c r="N12" s="60">
        <f>VLOOKUP($A12,'Return Data'!$B$7:$R$2292,14,0)</f>
        <v>17.552199999999999</v>
      </c>
      <c r="O12" s="61">
        <f t="shared" si="5"/>
        <v>20</v>
      </c>
      <c r="P12" s="60"/>
      <c r="Q12" s="61"/>
      <c r="R12" s="60">
        <f>VLOOKUP($A12,'Return Data'!$B$7:$R$2292,16,0)</f>
        <v>16.8369</v>
      </c>
      <c r="S12" s="62">
        <f t="shared" si="7"/>
        <v>12</v>
      </c>
    </row>
    <row r="13" spans="1:20" x14ac:dyDescent="0.3">
      <c r="A13" s="58" t="s">
        <v>1971</v>
      </c>
      <c r="B13" s="59">
        <f>VLOOKUP($A13,'Return Data'!$B$7:$R$2292,3,0)</f>
        <v>44944</v>
      </c>
      <c r="C13" s="60">
        <f>VLOOKUP($A13,'Return Data'!$B$7:$R$2292,4,0)</f>
        <v>101.22</v>
      </c>
      <c r="D13" s="60">
        <f>VLOOKUP($A13,'Return Data'!$B$7:$R$2292,10,0)</f>
        <v>1.3822000000000001</v>
      </c>
      <c r="E13" s="61">
        <f t="shared" si="0"/>
        <v>25</v>
      </c>
      <c r="F13" s="60">
        <f>VLOOKUP($A13,'Return Data'!$B$7:$R$2292,11,0)</f>
        <v>12.304399999999999</v>
      </c>
      <c r="G13" s="61">
        <f t="shared" si="1"/>
        <v>8</v>
      </c>
      <c r="H13" s="60">
        <f>VLOOKUP($A13,'Return Data'!$B$7:$R$2292,12,0)</f>
        <v>4.6201999999999996</v>
      </c>
      <c r="I13" s="61">
        <f t="shared" si="2"/>
        <v>22</v>
      </c>
      <c r="J13" s="60">
        <f>VLOOKUP($A13,'Return Data'!$B$7:$R$2292,13,0)</f>
        <v>-3.2776000000000001</v>
      </c>
      <c r="K13" s="61">
        <f t="shared" si="3"/>
        <v>44</v>
      </c>
      <c r="L13" s="60">
        <f>VLOOKUP($A13,'Return Data'!$B$7:$R$2292,17,0)</f>
        <v>17.081199999999999</v>
      </c>
      <c r="M13" s="61">
        <f t="shared" si="4"/>
        <v>25</v>
      </c>
      <c r="N13" s="60">
        <f>VLOOKUP($A13,'Return Data'!$B$7:$R$2292,14,0)</f>
        <v>21.032699999999998</v>
      </c>
      <c r="O13" s="61">
        <f t="shared" si="5"/>
        <v>15</v>
      </c>
      <c r="P13" s="60">
        <f>VLOOKUP($A13,'Return Data'!$B$7:$R$2292,15,0)</f>
        <v>11.658899999999999</v>
      </c>
      <c r="Q13" s="61">
        <f t="shared" si="6"/>
        <v>9</v>
      </c>
      <c r="R13" s="60">
        <f>VLOOKUP($A13,'Return Data'!$B$7:$R$2292,16,0)</f>
        <v>18.113600000000002</v>
      </c>
      <c r="S13" s="62">
        <f t="shared" si="7"/>
        <v>8</v>
      </c>
    </row>
    <row r="14" spans="1:20" x14ac:dyDescent="0.3">
      <c r="A14" s="58" t="s">
        <v>1942</v>
      </c>
      <c r="B14" s="59">
        <f>VLOOKUP($A14,'Return Data'!$B$7:$R$2292,3,0)</f>
        <v>44944</v>
      </c>
      <c r="C14" s="60">
        <f>VLOOKUP($A14,'Return Data'!$B$7:$R$2292,4,0)</f>
        <v>58.424799999999998</v>
      </c>
      <c r="D14" s="60">
        <f>VLOOKUP($A14,'Return Data'!$B$7:$R$2292,10,0)</f>
        <v>0.94679999999999997</v>
      </c>
      <c r="E14" s="61">
        <f t="shared" si="0"/>
        <v>30</v>
      </c>
      <c r="F14" s="60">
        <f>VLOOKUP($A14,'Return Data'!$B$7:$R$2292,11,0)</f>
        <v>7.5090000000000003</v>
      </c>
      <c r="G14" s="61">
        <f t="shared" si="1"/>
        <v>47</v>
      </c>
      <c r="H14" s="60">
        <f>VLOOKUP($A14,'Return Data'!$B$7:$R$2292,12,0)</f>
        <v>1.2202</v>
      </c>
      <c r="I14" s="61">
        <f t="shared" si="2"/>
        <v>50</v>
      </c>
      <c r="J14" s="60">
        <f>VLOOKUP($A14,'Return Data'!$B$7:$R$2292,13,0)</f>
        <v>-6.1071999999999997</v>
      </c>
      <c r="K14" s="61">
        <f t="shared" si="3"/>
        <v>51</v>
      </c>
      <c r="L14" s="60">
        <f>VLOOKUP($A14,'Return Data'!$B$7:$R$2292,17,0)</f>
        <v>8.4861000000000004</v>
      </c>
      <c r="M14" s="61">
        <f t="shared" si="4"/>
        <v>54</v>
      </c>
      <c r="N14" s="60">
        <f>VLOOKUP($A14,'Return Data'!$B$7:$R$2292,14,0)</f>
        <v>11.200799999999999</v>
      </c>
      <c r="O14" s="61">
        <f t="shared" si="5"/>
        <v>47</v>
      </c>
      <c r="P14" s="60">
        <f>VLOOKUP($A14,'Return Data'!$B$7:$R$2292,15,0)</f>
        <v>8.1113999999999997</v>
      </c>
      <c r="Q14" s="61">
        <f t="shared" si="6"/>
        <v>30</v>
      </c>
      <c r="R14" s="60">
        <f>VLOOKUP($A14,'Return Data'!$B$7:$R$2292,16,0)</f>
        <v>10.91</v>
      </c>
      <c r="S14" s="62">
        <f t="shared" si="7"/>
        <v>46</v>
      </c>
    </row>
    <row r="15" spans="1:20" x14ac:dyDescent="0.3">
      <c r="A15" s="58" t="s">
        <v>274</v>
      </c>
      <c r="B15" s="59">
        <f>VLOOKUP($A15,'Return Data'!$B$7:$R$2292,3,0)</f>
        <v>44944</v>
      </c>
      <c r="C15" s="60">
        <f>VLOOKUP($A15,'Return Data'!$B$7:$R$2292,4,0)</f>
        <v>116.94</v>
      </c>
      <c r="D15" s="60">
        <f>VLOOKUP($A15,'Return Data'!$B$7:$R$2292,10,0)</f>
        <v>0.48980000000000001</v>
      </c>
      <c r="E15" s="61">
        <f t="shared" si="0"/>
        <v>36</v>
      </c>
      <c r="F15" s="60">
        <f>VLOOKUP($A15,'Return Data'!$B$7:$R$2292,11,0)</f>
        <v>8.5189000000000004</v>
      </c>
      <c r="G15" s="61">
        <f t="shared" si="1"/>
        <v>41</v>
      </c>
      <c r="H15" s="60">
        <f>VLOOKUP($A15,'Return Data'!$B$7:$R$2292,12,0)</f>
        <v>4.6349</v>
      </c>
      <c r="I15" s="61">
        <f t="shared" si="2"/>
        <v>21</v>
      </c>
      <c r="J15" s="60">
        <f>VLOOKUP($A15,'Return Data'!$B$7:$R$2292,13,0)</f>
        <v>-3.6181999999999999</v>
      </c>
      <c r="K15" s="61">
        <f t="shared" si="3"/>
        <v>45</v>
      </c>
      <c r="L15" s="60">
        <f>VLOOKUP($A15,'Return Data'!$B$7:$R$2292,17,0)</f>
        <v>14.5754</v>
      </c>
      <c r="M15" s="61">
        <f t="shared" si="4"/>
        <v>38</v>
      </c>
      <c r="N15" s="60">
        <f>VLOOKUP($A15,'Return Data'!$B$7:$R$2292,14,0)</f>
        <v>18.629899999999999</v>
      </c>
      <c r="O15" s="61">
        <f t="shared" si="5"/>
        <v>17</v>
      </c>
      <c r="P15" s="60">
        <f>VLOOKUP($A15,'Return Data'!$B$7:$R$2292,15,0)</f>
        <v>14.068899999999999</v>
      </c>
      <c r="Q15" s="61">
        <f t="shared" si="6"/>
        <v>4</v>
      </c>
      <c r="R15" s="60">
        <f>VLOOKUP($A15,'Return Data'!$B$7:$R$2292,16,0)</f>
        <v>18.900400000000001</v>
      </c>
      <c r="S15" s="62">
        <f t="shared" si="7"/>
        <v>7</v>
      </c>
    </row>
    <row r="16" spans="1:20" x14ac:dyDescent="0.3">
      <c r="A16" s="58" t="s">
        <v>275</v>
      </c>
      <c r="B16" s="59">
        <f>VLOOKUP($A16,'Return Data'!$B$7:$R$2292,3,0)</f>
        <v>44944</v>
      </c>
      <c r="C16" s="60">
        <f>VLOOKUP($A16,'Return Data'!$B$7:$R$2292,4,0)</f>
        <v>84.391000000000005</v>
      </c>
      <c r="D16" s="60">
        <f>VLOOKUP($A16,'Return Data'!$B$7:$R$2292,10,0)</f>
        <v>3.9540999999999999</v>
      </c>
      <c r="E16" s="61">
        <f t="shared" si="0"/>
        <v>5</v>
      </c>
      <c r="F16" s="60">
        <f>VLOOKUP($A16,'Return Data'!$B$7:$R$2292,11,0)</f>
        <v>10.3583</v>
      </c>
      <c r="G16" s="61">
        <f t="shared" si="1"/>
        <v>20</v>
      </c>
      <c r="H16" s="60">
        <f>VLOOKUP($A16,'Return Data'!$B$7:$R$2292,12,0)</f>
        <v>4.3151999999999999</v>
      </c>
      <c r="I16" s="61">
        <f t="shared" si="2"/>
        <v>25</v>
      </c>
      <c r="J16" s="60">
        <f>VLOOKUP($A16,'Return Data'!$B$7:$R$2292,13,0)</f>
        <v>0.66679999999999995</v>
      </c>
      <c r="K16" s="61">
        <f t="shared" si="3"/>
        <v>19</v>
      </c>
      <c r="L16" s="60">
        <f>VLOOKUP($A16,'Return Data'!$B$7:$R$2292,17,0)</f>
        <v>17.300799999999999</v>
      </c>
      <c r="M16" s="61">
        <f t="shared" si="4"/>
        <v>24</v>
      </c>
      <c r="N16" s="60">
        <f>VLOOKUP($A16,'Return Data'!$B$7:$R$2292,14,0)</f>
        <v>16.912099999999999</v>
      </c>
      <c r="O16" s="61">
        <f t="shared" si="5"/>
        <v>27</v>
      </c>
      <c r="P16" s="60">
        <f>VLOOKUP($A16,'Return Data'!$B$7:$R$2292,15,0)</f>
        <v>11.553599999999999</v>
      </c>
      <c r="Q16" s="61">
        <f t="shared" si="6"/>
        <v>11</v>
      </c>
      <c r="R16" s="60">
        <f>VLOOKUP($A16,'Return Data'!$B$7:$R$2292,16,0)</f>
        <v>14.2494</v>
      </c>
      <c r="S16" s="62">
        <f t="shared" si="7"/>
        <v>24</v>
      </c>
    </row>
    <row r="17" spans="1:19" x14ac:dyDescent="0.3">
      <c r="A17" s="58" t="s">
        <v>276</v>
      </c>
      <c r="B17" s="59">
        <f>VLOOKUP($A17,'Return Data'!$B$7:$R$2292,3,0)</f>
        <v>44944</v>
      </c>
      <c r="C17" s="60">
        <f>VLOOKUP($A17,'Return Data'!$B$7:$R$2292,4,0)</f>
        <v>71.69</v>
      </c>
      <c r="D17" s="60">
        <f>VLOOKUP($A17,'Return Data'!$B$7:$R$2292,10,0)</f>
        <v>1.0857000000000001</v>
      </c>
      <c r="E17" s="61">
        <f t="shared" si="0"/>
        <v>27</v>
      </c>
      <c r="F17" s="60">
        <f>VLOOKUP($A17,'Return Data'!$B$7:$R$2292,11,0)</f>
        <v>8.8686000000000007</v>
      </c>
      <c r="G17" s="61">
        <f t="shared" si="1"/>
        <v>39</v>
      </c>
      <c r="H17" s="60">
        <f>VLOOKUP($A17,'Return Data'!$B$7:$R$2292,12,0)</f>
        <v>2.8994</v>
      </c>
      <c r="I17" s="61">
        <f t="shared" si="2"/>
        <v>39</v>
      </c>
      <c r="J17" s="60">
        <f>VLOOKUP($A17,'Return Data'!$B$7:$R$2292,13,0)</f>
        <v>-3.0823</v>
      </c>
      <c r="K17" s="61">
        <f t="shared" si="3"/>
        <v>43</v>
      </c>
      <c r="L17" s="60">
        <f>VLOOKUP($A17,'Return Data'!$B$7:$R$2292,17,0)</f>
        <v>12.923400000000001</v>
      </c>
      <c r="M17" s="61">
        <f t="shared" si="4"/>
        <v>42</v>
      </c>
      <c r="N17" s="60">
        <f>VLOOKUP($A17,'Return Data'!$B$7:$R$2292,14,0)</f>
        <v>12.9406</v>
      </c>
      <c r="O17" s="61">
        <f t="shared" si="5"/>
        <v>40</v>
      </c>
      <c r="P17" s="60">
        <f>VLOOKUP($A17,'Return Data'!$B$7:$R$2292,15,0)</f>
        <v>7.7847999999999997</v>
      </c>
      <c r="Q17" s="61">
        <f t="shared" si="6"/>
        <v>33</v>
      </c>
      <c r="R17" s="60">
        <f>VLOOKUP($A17,'Return Data'!$B$7:$R$2292,16,0)</f>
        <v>15.0382</v>
      </c>
      <c r="S17" s="62">
        <f t="shared" si="7"/>
        <v>20</v>
      </c>
    </row>
    <row r="18" spans="1:19" x14ac:dyDescent="0.3">
      <c r="A18" s="58" t="s">
        <v>278</v>
      </c>
      <c r="B18" s="59">
        <f>VLOOKUP($A18,'Return Data'!$B$7:$R$2292,3,0)</f>
        <v>44944</v>
      </c>
      <c r="C18" s="60">
        <f>VLOOKUP($A18,'Return Data'!$B$7:$R$2292,4,0)</f>
        <v>909.7568</v>
      </c>
      <c r="D18" s="60">
        <f>VLOOKUP($A18,'Return Data'!$B$7:$R$2292,10,0)</f>
        <v>2.7683</v>
      </c>
      <c r="E18" s="61">
        <f t="shared" si="0"/>
        <v>13</v>
      </c>
      <c r="F18" s="60">
        <f>VLOOKUP($A18,'Return Data'!$B$7:$R$2292,11,0)</f>
        <v>11.9178</v>
      </c>
      <c r="G18" s="61">
        <f t="shared" si="1"/>
        <v>11</v>
      </c>
      <c r="H18" s="60">
        <f>VLOOKUP($A18,'Return Data'!$B$7:$R$2292,12,0)</f>
        <v>6.0244999999999997</v>
      </c>
      <c r="I18" s="61">
        <f t="shared" si="2"/>
        <v>12</v>
      </c>
      <c r="J18" s="60">
        <f>VLOOKUP($A18,'Return Data'!$B$7:$R$2292,13,0)</f>
        <v>0.95609999999999995</v>
      </c>
      <c r="K18" s="61">
        <f t="shared" si="3"/>
        <v>16</v>
      </c>
      <c r="L18" s="60">
        <f>VLOOKUP($A18,'Return Data'!$B$7:$R$2292,17,0)</f>
        <v>17.3947</v>
      </c>
      <c r="M18" s="61">
        <f t="shared" si="4"/>
        <v>23</v>
      </c>
      <c r="N18" s="60">
        <f>VLOOKUP($A18,'Return Data'!$B$7:$R$2292,14,0)</f>
        <v>15.5572</v>
      </c>
      <c r="O18" s="61">
        <f t="shared" si="5"/>
        <v>31</v>
      </c>
      <c r="P18" s="60">
        <f>VLOOKUP($A18,'Return Data'!$B$7:$R$2292,15,0)</f>
        <v>9.9407999999999994</v>
      </c>
      <c r="Q18" s="61">
        <f t="shared" si="6"/>
        <v>19</v>
      </c>
      <c r="R18" s="60">
        <f>VLOOKUP($A18,'Return Data'!$B$7:$R$2292,16,0)</f>
        <v>20.8749</v>
      </c>
      <c r="S18" s="62">
        <f t="shared" si="7"/>
        <v>5</v>
      </c>
    </row>
    <row r="19" spans="1:19" x14ac:dyDescent="0.3">
      <c r="A19" s="58" t="s">
        <v>280</v>
      </c>
      <c r="B19" s="59">
        <f>VLOOKUP($A19,'Return Data'!$B$7:$R$2292,3,0)</f>
        <v>44944</v>
      </c>
      <c r="C19" s="60">
        <f>VLOOKUP($A19,'Return Data'!$B$7:$R$2292,4,0)</f>
        <v>2682.4184160778</v>
      </c>
      <c r="D19" s="60">
        <f>VLOOKUP($A19,'Return Data'!$B$7:$R$2292,10,0)</f>
        <v>3.8296000000000001</v>
      </c>
      <c r="E19" s="61">
        <f t="shared" si="0"/>
        <v>6</v>
      </c>
      <c r="F19" s="60">
        <f>VLOOKUP($A19,'Return Data'!$B$7:$R$2292,11,0)</f>
        <v>13.3096</v>
      </c>
      <c r="G19" s="61">
        <f t="shared" si="1"/>
        <v>2</v>
      </c>
      <c r="H19" s="60">
        <f>VLOOKUP($A19,'Return Data'!$B$7:$R$2292,12,0)</f>
        <v>10.232799999999999</v>
      </c>
      <c r="I19" s="61">
        <f t="shared" si="2"/>
        <v>1</v>
      </c>
      <c r="J19" s="60">
        <f>VLOOKUP($A19,'Return Data'!$B$7:$R$2292,13,0)</f>
        <v>8.3749000000000002</v>
      </c>
      <c r="K19" s="61">
        <f t="shared" si="3"/>
        <v>1</v>
      </c>
      <c r="L19" s="60">
        <f>VLOOKUP($A19,'Return Data'!$B$7:$R$2292,17,0)</f>
        <v>20.876100000000001</v>
      </c>
      <c r="M19" s="61">
        <f t="shared" si="4"/>
        <v>14</v>
      </c>
      <c r="N19" s="60">
        <f>VLOOKUP($A19,'Return Data'!$B$7:$R$2292,14,0)</f>
        <v>16.066299999999998</v>
      </c>
      <c r="O19" s="61">
        <f t="shared" si="5"/>
        <v>30</v>
      </c>
      <c r="P19" s="60">
        <f>VLOOKUP($A19,'Return Data'!$B$7:$R$2292,15,0)</f>
        <v>8.0379000000000005</v>
      </c>
      <c r="Q19" s="61">
        <f t="shared" si="6"/>
        <v>32</v>
      </c>
      <c r="R19" s="60">
        <f>VLOOKUP($A19,'Return Data'!$B$7:$R$2292,16,0)</f>
        <v>23.183299999999999</v>
      </c>
      <c r="S19" s="62">
        <f t="shared" si="7"/>
        <v>1</v>
      </c>
    </row>
    <row r="20" spans="1:19" x14ac:dyDescent="0.3">
      <c r="A20" s="102" t="s">
        <v>2026</v>
      </c>
      <c r="B20" s="59">
        <f>VLOOKUP($A20,'Return Data'!$B$7:$R$2292,3,0)</f>
        <v>44944</v>
      </c>
      <c r="C20" s="60">
        <f>VLOOKUP($A20,'Return Data'!$B$7:$R$2292,4,0)</f>
        <v>79.010099999999994</v>
      </c>
      <c r="D20" s="60">
        <f>VLOOKUP($A20,'Return Data'!$B$7:$R$2292,10,0)</f>
        <v>-0.79720000000000002</v>
      </c>
      <c r="E20" s="61">
        <f t="shared" si="0"/>
        <v>41</v>
      </c>
      <c r="F20" s="60">
        <f>VLOOKUP($A20,'Return Data'!$B$7:$R$2292,11,0)</f>
        <v>9.4276999999999997</v>
      </c>
      <c r="G20" s="61">
        <f t="shared" si="1"/>
        <v>31</v>
      </c>
      <c r="H20" s="60">
        <f>VLOOKUP($A20,'Return Data'!$B$7:$R$2292,12,0)</f>
        <v>1.2404999999999999</v>
      </c>
      <c r="I20" s="61">
        <f t="shared" si="2"/>
        <v>48</v>
      </c>
      <c r="J20" s="60">
        <f>VLOOKUP($A20,'Return Data'!$B$7:$R$2292,13,0)</f>
        <v>-6.3029000000000002</v>
      </c>
      <c r="K20" s="61">
        <f t="shared" si="3"/>
        <v>52</v>
      </c>
      <c r="L20" s="60">
        <f>VLOOKUP($A20,'Return Data'!$B$7:$R$2292,17,0)</f>
        <v>11.188599999999999</v>
      </c>
      <c r="M20" s="61">
        <f t="shared" si="4"/>
        <v>48</v>
      </c>
      <c r="N20" s="60">
        <f>VLOOKUP($A20,'Return Data'!$B$7:$R$2292,14,0)</f>
        <v>11.1736</v>
      </c>
      <c r="O20" s="61">
        <f t="shared" si="5"/>
        <v>49</v>
      </c>
      <c r="P20" s="60">
        <f>VLOOKUP($A20,'Return Data'!$B$7:$R$2292,15,0)</f>
        <v>6.0728</v>
      </c>
      <c r="Q20" s="61">
        <f t="shared" si="6"/>
        <v>42</v>
      </c>
      <c r="R20" s="60">
        <f>VLOOKUP($A20,'Return Data'!$B$7:$R$2292,16,0)</f>
        <v>13.009</v>
      </c>
      <c r="S20" s="62">
        <f t="shared" si="7"/>
        <v>33</v>
      </c>
    </row>
    <row r="21" spans="1:19" x14ac:dyDescent="0.3">
      <c r="A21" s="58" t="s">
        <v>281</v>
      </c>
      <c r="B21" s="59">
        <f>VLOOKUP($A21,'Return Data'!$B$7:$R$2292,3,0)</f>
        <v>44944</v>
      </c>
      <c r="C21" s="60">
        <f>VLOOKUP($A21,'Return Data'!$B$7:$R$2292,4,0)</f>
        <v>56.6218</v>
      </c>
      <c r="D21" s="60">
        <f>VLOOKUP($A21,'Return Data'!$B$7:$R$2292,10,0)</f>
        <v>1.0616000000000001</v>
      </c>
      <c r="E21" s="61">
        <f t="shared" si="0"/>
        <v>28</v>
      </c>
      <c r="F21" s="60">
        <f>VLOOKUP($A21,'Return Data'!$B$7:$R$2292,11,0)</f>
        <v>8.4067000000000007</v>
      </c>
      <c r="G21" s="61">
        <f t="shared" si="1"/>
        <v>42</v>
      </c>
      <c r="H21" s="60">
        <f>VLOOKUP($A21,'Return Data'!$B$7:$R$2292,12,0)</f>
        <v>2.2492999999999999</v>
      </c>
      <c r="I21" s="61">
        <f t="shared" si="2"/>
        <v>41</v>
      </c>
      <c r="J21" s="60">
        <f>VLOOKUP($A21,'Return Data'!$B$7:$R$2292,13,0)</f>
        <v>-5.3666</v>
      </c>
      <c r="K21" s="61">
        <f t="shared" si="3"/>
        <v>49</v>
      </c>
      <c r="L21" s="60">
        <f>VLOOKUP($A21,'Return Data'!$B$7:$R$2292,17,0)</f>
        <v>13.483700000000001</v>
      </c>
      <c r="M21" s="61">
        <f t="shared" si="4"/>
        <v>41</v>
      </c>
      <c r="N21" s="60">
        <f>VLOOKUP($A21,'Return Data'!$B$7:$R$2292,14,0)</f>
        <v>12.8348</v>
      </c>
      <c r="O21" s="61">
        <f t="shared" si="5"/>
        <v>41</v>
      </c>
      <c r="P21" s="60">
        <f>VLOOKUP($A21,'Return Data'!$B$7:$R$2292,15,0)</f>
        <v>7.0541999999999998</v>
      </c>
      <c r="Q21" s="61">
        <f t="shared" si="6"/>
        <v>38</v>
      </c>
      <c r="R21" s="60">
        <f>VLOOKUP($A21,'Return Data'!$B$7:$R$2292,16,0)</f>
        <v>11.4102</v>
      </c>
      <c r="S21" s="62">
        <f t="shared" si="7"/>
        <v>39</v>
      </c>
    </row>
    <row r="22" spans="1:19" x14ac:dyDescent="0.3">
      <c r="A22" s="58" t="s">
        <v>282</v>
      </c>
      <c r="B22" s="59">
        <f>VLOOKUP($A22,'Return Data'!$B$7:$R$2292,3,0)</f>
        <v>44944</v>
      </c>
      <c r="C22" s="60">
        <f>VLOOKUP($A22,'Return Data'!$B$7:$R$2292,4,0)</f>
        <v>608.80999999999995</v>
      </c>
      <c r="D22" s="60">
        <f>VLOOKUP($A22,'Return Data'!$B$7:$R$2292,10,0)</f>
        <v>2.3639999999999999</v>
      </c>
      <c r="E22" s="61">
        <f t="shared" si="0"/>
        <v>16</v>
      </c>
      <c r="F22" s="60">
        <f>VLOOKUP($A22,'Return Data'!$B$7:$R$2292,11,0)</f>
        <v>9.2055000000000007</v>
      </c>
      <c r="G22" s="61">
        <f t="shared" si="1"/>
        <v>34</v>
      </c>
      <c r="H22" s="60">
        <f>VLOOKUP($A22,'Return Data'!$B$7:$R$2292,12,0)</f>
        <v>3.9777</v>
      </c>
      <c r="I22" s="61">
        <f t="shared" si="2"/>
        <v>29</v>
      </c>
      <c r="J22" s="60">
        <f>VLOOKUP($A22,'Return Data'!$B$7:$R$2292,13,0)</f>
        <v>-1.0209999999999999</v>
      </c>
      <c r="K22" s="61">
        <f t="shared" si="3"/>
        <v>32</v>
      </c>
      <c r="L22" s="60">
        <f>VLOOKUP($A22,'Return Data'!$B$7:$R$2292,17,0)</f>
        <v>15.081</v>
      </c>
      <c r="M22" s="61">
        <f t="shared" si="4"/>
        <v>34</v>
      </c>
      <c r="N22" s="60">
        <f>VLOOKUP($A22,'Return Data'!$B$7:$R$2292,14,0)</f>
        <v>14.835599999999999</v>
      </c>
      <c r="O22" s="61">
        <f t="shared" si="5"/>
        <v>34</v>
      </c>
      <c r="P22" s="60">
        <f>VLOOKUP($A22,'Return Data'!$B$7:$R$2292,15,0)</f>
        <v>10.7981</v>
      </c>
      <c r="Q22" s="61">
        <f t="shared" si="6"/>
        <v>17</v>
      </c>
      <c r="R22" s="60">
        <f>VLOOKUP($A22,'Return Data'!$B$7:$R$2292,16,0)</f>
        <v>19.1662</v>
      </c>
      <c r="S22" s="62">
        <f t="shared" si="7"/>
        <v>6</v>
      </c>
    </row>
    <row r="23" spans="1:19" x14ac:dyDescent="0.3">
      <c r="A23" s="58" t="s">
        <v>283</v>
      </c>
      <c r="B23" s="59">
        <f>VLOOKUP($A23,'Return Data'!$B$7:$R$2292,3,0)</f>
        <v>44944</v>
      </c>
      <c r="C23" s="60">
        <f>VLOOKUP($A23,'Return Data'!$B$7:$R$2292,4,0)</f>
        <v>17.43</v>
      </c>
      <c r="D23" s="60">
        <f>VLOOKUP($A23,'Return Data'!$B$7:$R$2292,10,0)</f>
        <v>0.51900000000000002</v>
      </c>
      <c r="E23" s="61">
        <f t="shared" si="0"/>
        <v>35</v>
      </c>
      <c r="F23" s="60">
        <f>VLOOKUP($A23,'Return Data'!$B$7:$R$2292,11,0)</f>
        <v>8.1265999999999998</v>
      </c>
      <c r="G23" s="61">
        <f t="shared" si="1"/>
        <v>44</v>
      </c>
      <c r="H23" s="60">
        <f>VLOOKUP($A23,'Return Data'!$B$7:$R$2292,12,0)</f>
        <v>9.4848999999999997</v>
      </c>
      <c r="I23" s="61">
        <f t="shared" si="2"/>
        <v>2</v>
      </c>
      <c r="J23" s="60">
        <f>VLOOKUP($A23,'Return Data'!$B$7:$R$2292,13,0)</f>
        <v>6.6707000000000001</v>
      </c>
      <c r="K23" s="61">
        <f t="shared" si="3"/>
        <v>3</v>
      </c>
      <c r="L23" s="60">
        <f>VLOOKUP($A23,'Return Data'!$B$7:$R$2292,17,0)</f>
        <v>17.521999999999998</v>
      </c>
      <c r="M23" s="61">
        <f t="shared" si="4"/>
        <v>22</v>
      </c>
      <c r="N23" s="60">
        <f>VLOOKUP($A23,'Return Data'!$B$7:$R$2292,14,0)</f>
        <v>13.667400000000001</v>
      </c>
      <c r="O23" s="61">
        <f t="shared" si="5"/>
        <v>39</v>
      </c>
      <c r="P23" s="60"/>
      <c r="Q23" s="61"/>
      <c r="R23" s="60">
        <f>VLOOKUP($A23,'Return Data'!$B$7:$R$2292,16,0)</f>
        <v>12.198</v>
      </c>
      <c r="S23" s="62">
        <f t="shared" si="7"/>
        <v>36</v>
      </c>
    </row>
    <row r="24" spans="1:19" x14ac:dyDescent="0.3">
      <c r="A24" s="58" t="s">
        <v>284</v>
      </c>
      <c r="B24" s="59">
        <f>VLOOKUP($A24,'Return Data'!$B$7:$R$2292,3,0)</f>
        <v>44944</v>
      </c>
      <c r="C24" s="60">
        <f>VLOOKUP($A24,'Return Data'!$B$7:$R$2292,4,0)</f>
        <v>39.200000000000003</v>
      </c>
      <c r="D24" s="60">
        <f>VLOOKUP($A24,'Return Data'!$B$7:$R$2292,10,0)</f>
        <v>0.64180000000000004</v>
      </c>
      <c r="E24" s="61">
        <f t="shared" si="0"/>
        <v>34</v>
      </c>
      <c r="F24" s="60">
        <f>VLOOKUP($A24,'Return Data'!$B$7:$R$2292,11,0)</f>
        <v>10.703200000000001</v>
      </c>
      <c r="G24" s="61">
        <f t="shared" si="1"/>
        <v>18</v>
      </c>
      <c r="H24" s="60">
        <f>VLOOKUP($A24,'Return Data'!$B$7:$R$2292,12,0)</f>
        <v>3.3755000000000002</v>
      </c>
      <c r="I24" s="61">
        <f t="shared" si="2"/>
        <v>36</v>
      </c>
      <c r="J24" s="60">
        <f>VLOOKUP($A24,'Return Data'!$B$7:$R$2292,13,0)</f>
        <v>-1.8773</v>
      </c>
      <c r="K24" s="61">
        <f t="shared" si="3"/>
        <v>36</v>
      </c>
      <c r="L24" s="60">
        <f>VLOOKUP($A24,'Return Data'!$B$7:$R$2292,17,0)</f>
        <v>12.6143</v>
      </c>
      <c r="M24" s="61">
        <f t="shared" si="4"/>
        <v>45</v>
      </c>
      <c r="N24" s="60">
        <f>VLOOKUP($A24,'Return Data'!$B$7:$R$2292,14,0)</f>
        <v>10.5731</v>
      </c>
      <c r="O24" s="61">
        <f t="shared" si="5"/>
        <v>50</v>
      </c>
      <c r="P24" s="60">
        <f>VLOOKUP($A24,'Return Data'!$B$7:$R$2292,15,0)</f>
        <v>7.6102999999999996</v>
      </c>
      <c r="Q24" s="61">
        <f t="shared" si="6"/>
        <v>35</v>
      </c>
      <c r="R24" s="60">
        <f>VLOOKUP($A24,'Return Data'!$B$7:$R$2292,16,0)</f>
        <v>15.710900000000001</v>
      </c>
      <c r="S24" s="62">
        <f t="shared" si="7"/>
        <v>16</v>
      </c>
    </row>
    <row r="25" spans="1:19" x14ac:dyDescent="0.3">
      <c r="A25" s="58" t="s">
        <v>285</v>
      </c>
      <c r="B25" s="59">
        <f>VLOOKUP($A25,'Return Data'!$B$7:$R$2292,3,0)</f>
        <v>44944</v>
      </c>
      <c r="C25" s="60">
        <f>VLOOKUP($A25,'Return Data'!$B$7:$R$2292,4,0)</f>
        <v>102.008</v>
      </c>
      <c r="D25" s="60">
        <f>VLOOKUP($A25,'Return Data'!$B$7:$R$2292,10,0)</f>
        <v>2.5958999999999999</v>
      </c>
      <c r="E25" s="61">
        <f t="shared" si="0"/>
        <v>14</v>
      </c>
      <c r="F25" s="60">
        <f>VLOOKUP($A25,'Return Data'!$B$7:$R$2292,11,0)</f>
        <v>10.9506</v>
      </c>
      <c r="G25" s="61">
        <f t="shared" si="1"/>
        <v>17</v>
      </c>
      <c r="H25" s="60">
        <f>VLOOKUP($A25,'Return Data'!$B$7:$R$2292,12,0)</f>
        <v>3.4354</v>
      </c>
      <c r="I25" s="61">
        <f t="shared" si="2"/>
        <v>35</v>
      </c>
      <c r="J25" s="60">
        <f>VLOOKUP($A25,'Return Data'!$B$7:$R$2292,13,0)</f>
        <v>0.2339</v>
      </c>
      <c r="K25" s="61">
        <f t="shared" si="3"/>
        <v>23</v>
      </c>
      <c r="L25" s="60">
        <f>VLOOKUP($A25,'Return Data'!$B$7:$R$2292,17,0)</f>
        <v>22.6417</v>
      </c>
      <c r="M25" s="61">
        <f t="shared" si="4"/>
        <v>12</v>
      </c>
      <c r="N25" s="60">
        <f>VLOOKUP($A25,'Return Data'!$B$7:$R$2292,14,0)</f>
        <v>21.366700000000002</v>
      </c>
      <c r="O25" s="61">
        <f t="shared" si="5"/>
        <v>14</v>
      </c>
      <c r="P25" s="60">
        <f>VLOOKUP($A25,'Return Data'!$B$7:$R$2292,15,0)</f>
        <v>11.065099999999999</v>
      </c>
      <c r="Q25" s="61">
        <f t="shared" si="6"/>
        <v>15</v>
      </c>
      <c r="R25" s="60">
        <f>VLOOKUP($A25,'Return Data'!$B$7:$R$2292,16,0)</f>
        <v>17.9453</v>
      </c>
      <c r="S25" s="62">
        <f t="shared" si="7"/>
        <v>9</v>
      </c>
    </row>
    <row r="26" spans="1:19" x14ac:dyDescent="0.3">
      <c r="A26" s="58" t="s">
        <v>286</v>
      </c>
      <c r="B26" s="59">
        <f>VLOOKUP($A26,'Return Data'!$B$7:$R$2292,3,0)</f>
        <v>44944</v>
      </c>
      <c r="C26" s="60">
        <f>VLOOKUP($A26,'Return Data'!$B$7:$R$2292,4,0)</f>
        <v>13.6</v>
      </c>
      <c r="D26" s="60">
        <f>VLOOKUP($A26,'Return Data'!$B$7:$R$2292,10,0)</f>
        <v>1.8727</v>
      </c>
      <c r="E26" s="61">
        <f t="shared" si="0"/>
        <v>21</v>
      </c>
      <c r="F26" s="60">
        <f>VLOOKUP($A26,'Return Data'!$B$7:$R$2292,11,0)</f>
        <v>8.2803000000000004</v>
      </c>
      <c r="G26" s="61">
        <f t="shared" si="1"/>
        <v>43</v>
      </c>
      <c r="H26" s="60">
        <f>VLOOKUP($A26,'Return Data'!$B$7:$R$2292,12,0)</f>
        <v>4.6154000000000002</v>
      </c>
      <c r="I26" s="61">
        <f t="shared" si="2"/>
        <v>23</v>
      </c>
      <c r="J26" s="60">
        <f>VLOOKUP($A26,'Return Data'!$B$7:$R$2292,13,0)</f>
        <v>-1.7341</v>
      </c>
      <c r="K26" s="61">
        <f t="shared" si="3"/>
        <v>35</v>
      </c>
      <c r="L26" s="60">
        <f>VLOOKUP($A26,'Return Data'!$B$7:$R$2292,17,0)</f>
        <v>10.1455</v>
      </c>
      <c r="M26" s="61">
        <f t="shared" si="4"/>
        <v>49</v>
      </c>
      <c r="N26" s="60">
        <f>VLOOKUP($A26,'Return Data'!$B$7:$R$2292,14,0)</f>
        <v>9.8660999999999994</v>
      </c>
      <c r="O26" s="61">
        <f t="shared" si="5"/>
        <v>52</v>
      </c>
      <c r="P26" s="60"/>
      <c r="Q26" s="61"/>
      <c r="R26" s="60">
        <f>VLOOKUP($A26,'Return Data'!$B$7:$R$2292,16,0)</f>
        <v>6.2648999999999999</v>
      </c>
      <c r="S26" s="62">
        <f t="shared" si="7"/>
        <v>57</v>
      </c>
    </row>
    <row r="27" spans="1:19" x14ac:dyDescent="0.3">
      <c r="A27" s="58" t="s">
        <v>287</v>
      </c>
      <c r="B27" s="59">
        <f>VLOOKUP($A27,'Return Data'!$B$7:$R$2292,3,0)</f>
        <v>44944</v>
      </c>
      <c r="C27" s="60">
        <f>VLOOKUP($A27,'Return Data'!$B$7:$R$2292,4,0)</f>
        <v>77.290000000000006</v>
      </c>
      <c r="D27" s="60">
        <f>VLOOKUP($A27,'Return Data'!$B$7:$R$2292,10,0)</f>
        <v>5.1799999999999999E-2</v>
      </c>
      <c r="E27" s="61">
        <f t="shared" si="0"/>
        <v>37</v>
      </c>
      <c r="F27" s="60">
        <f>VLOOKUP($A27,'Return Data'!$B$7:$R$2292,11,0)</f>
        <v>6.2990000000000004</v>
      </c>
      <c r="G27" s="61">
        <f t="shared" si="1"/>
        <v>50</v>
      </c>
      <c r="H27" s="60">
        <f>VLOOKUP($A27,'Return Data'!$B$7:$R$2292,12,0)</f>
        <v>-1.8789</v>
      </c>
      <c r="I27" s="61">
        <f t="shared" si="2"/>
        <v>57</v>
      </c>
      <c r="J27" s="60">
        <f>VLOOKUP($A27,'Return Data'!$B$7:$R$2292,13,0)</f>
        <v>-11.6585</v>
      </c>
      <c r="K27" s="61">
        <f t="shared" si="3"/>
        <v>57</v>
      </c>
      <c r="L27" s="60">
        <f>VLOOKUP($A27,'Return Data'!$B$7:$R$2292,17,0)</f>
        <v>9.2297999999999991</v>
      </c>
      <c r="M27" s="61">
        <f t="shared" si="4"/>
        <v>51</v>
      </c>
      <c r="N27" s="60">
        <f>VLOOKUP($A27,'Return Data'!$B$7:$R$2292,14,0)</f>
        <v>11.9657</v>
      </c>
      <c r="O27" s="61">
        <f t="shared" si="5"/>
        <v>46</v>
      </c>
      <c r="P27" s="60">
        <f>VLOOKUP($A27,'Return Data'!$B$7:$R$2292,15,0)</f>
        <v>8.9572000000000003</v>
      </c>
      <c r="Q27" s="61">
        <f t="shared" si="6"/>
        <v>25</v>
      </c>
      <c r="R27" s="60">
        <f>VLOOKUP($A27,'Return Data'!$B$7:$R$2292,16,0)</f>
        <v>13.574400000000001</v>
      </c>
      <c r="S27" s="62">
        <f t="shared" si="7"/>
        <v>30</v>
      </c>
    </row>
    <row r="28" spans="1:19" x14ac:dyDescent="0.3">
      <c r="A28" s="58" t="s">
        <v>288</v>
      </c>
      <c r="B28" s="59">
        <f>VLOOKUP($A28,'Return Data'!$B$7:$R$2292,3,0)</f>
        <v>44944</v>
      </c>
      <c r="C28" s="60">
        <f>VLOOKUP($A28,'Return Data'!$B$7:$R$2292,4,0)</f>
        <v>14.2973</v>
      </c>
      <c r="D28" s="60">
        <f>VLOOKUP($A28,'Return Data'!$B$7:$R$2292,10,0)</f>
        <v>2.3561000000000001</v>
      </c>
      <c r="E28" s="61">
        <f t="shared" si="0"/>
        <v>17</v>
      </c>
      <c r="F28" s="60">
        <f>VLOOKUP($A28,'Return Data'!$B$7:$R$2292,11,0)</f>
        <v>11.6767</v>
      </c>
      <c r="G28" s="61">
        <f t="shared" si="1"/>
        <v>13</v>
      </c>
      <c r="H28" s="60">
        <f>VLOOKUP($A28,'Return Data'!$B$7:$R$2292,12,0)</f>
        <v>8.0714000000000006</v>
      </c>
      <c r="I28" s="61">
        <f t="shared" si="2"/>
        <v>6</v>
      </c>
      <c r="J28" s="60">
        <f>VLOOKUP($A28,'Return Data'!$B$7:$R$2292,13,0)</f>
        <v>0.1822</v>
      </c>
      <c r="K28" s="61">
        <f t="shared" si="3"/>
        <v>24</v>
      </c>
      <c r="L28" s="60">
        <f>VLOOKUP($A28,'Return Data'!$B$7:$R$2292,17,0)</f>
        <v>8.5541999999999998</v>
      </c>
      <c r="M28" s="61">
        <f t="shared" si="4"/>
        <v>53</v>
      </c>
      <c r="N28" s="60">
        <f>VLOOKUP($A28,'Return Data'!$B$7:$R$2292,14,0)</f>
        <v>9.5109999999999992</v>
      </c>
      <c r="O28" s="61">
        <f t="shared" si="5"/>
        <v>53</v>
      </c>
      <c r="P28" s="60"/>
      <c r="Q28" s="61"/>
      <c r="R28" s="60">
        <f>VLOOKUP($A28,'Return Data'!$B$7:$R$2292,16,0)</f>
        <v>11.6092</v>
      </c>
      <c r="S28" s="62">
        <f t="shared" si="7"/>
        <v>38</v>
      </c>
    </row>
    <row r="29" spans="1:19" x14ac:dyDescent="0.3">
      <c r="A29" s="58" t="s">
        <v>289</v>
      </c>
      <c r="B29" s="59">
        <f>VLOOKUP($A29,'Return Data'!$B$7:$R$2292,3,0)</f>
        <v>44944</v>
      </c>
      <c r="C29" s="60">
        <f>VLOOKUP($A29,'Return Data'!$B$7:$R$2292,4,0)</f>
        <v>28.8034</v>
      </c>
      <c r="D29" s="60">
        <f>VLOOKUP($A29,'Return Data'!$B$7:$R$2292,10,0)</f>
        <v>2.1907999999999999</v>
      </c>
      <c r="E29" s="61">
        <f t="shared" si="0"/>
        <v>18</v>
      </c>
      <c r="F29" s="60">
        <f>VLOOKUP($A29,'Return Data'!$B$7:$R$2292,11,0)</f>
        <v>9.4030000000000005</v>
      </c>
      <c r="G29" s="61">
        <f t="shared" si="1"/>
        <v>32</v>
      </c>
      <c r="H29" s="60">
        <f>VLOOKUP($A29,'Return Data'!$B$7:$R$2292,12,0)</f>
        <v>4.2434000000000003</v>
      </c>
      <c r="I29" s="61">
        <f t="shared" si="2"/>
        <v>27</v>
      </c>
      <c r="J29" s="60">
        <f>VLOOKUP($A29,'Return Data'!$B$7:$R$2292,13,0)</f>
        <v>-3.9575999999999998</v>
      </c>
      <c r="K29" s="61">
        <f t="shared" si="3"/>
        <v>46</v>
      </c>
      <c r="L29" s="60">
        <f>VLOOKUP($A29,'Return Data'!$B$7:$R$2292,17,0)</f>
        <v>14.3</v>
      </c>
      <c r="M29" s="61">
        <f t="shared" si="4"/>
        <v>39</v>
      </c>
      <c r="N29" s="60">
        <f>VLOOKUP($A29,'Return Data'!$B$7:$R$2292,14,0)</f>
        <v>14.845700000000001</v>
      </c>
      <c r="O29" s="61">
        <f t="shared" si="5"/>
        <v>33</v>
      </c>
      <c r="P29" s="60">
        <f>VLOOKUP($A29,'Return Data'!$B$7:$R$2292,15,0)</f>
        <v>11.489100000000001</v>
      </c>
      <c r="Q29" s="61">
        <f t="shared" si="6"/>
        <v>14</v>
      </c>
      <c r="R29" s="60">
        <f>VLOOKUP($A29,'Return Data'!$B$7:$R$2292,16,0)</f>
        <v>7.4039999999999999</v>
      </c>
      <c r="S29" s="62">
        <f t="shared" si="7"/>
        <v>56</v>
      </c>
    </row>
    <row r="30" spans="1:19" x14ac:dyDescent="0.3">
      <c r="A30" s="108" t="s">
        <v>290</v>
      </c>
      <c r="B30" s="59">
        <f>VLOOKUP($A30,'Return Data'!$B$7:$R$2292,3,0)</f>
        <v>44944</v>
      </c>
      <c r="C30" s="60">
        <f>VLOOKUP($A30,'Return Data'!$B$7:$R$2292,4,0)</f>
        <v>76.683000000000007</v>
      </c>
      <c r="D30" s="60">
        <f>VLOOKUP($A30,'Return Data'!$B$7:$R$2292,10,0)</f>
        <v>3.2782</v>
      </c>
      <c r="E30" s="61">
        <f t="shared" si="0"/>
        <v>10</v>
      </c>
      <c r="F30" s="60">
        <f>VLOOKUP($A30,'Return Data'!$B$7:$R$2292,11,0)</f>
        <v>12.891999999999999</v>
      </c>
      <c r="G30" s="61">
        <f t="shared" si="1"/>
        <v>3</v>
      </c>
      <c r="H30" s="60">
        <f>VLOOKUP($A30,'Return Data'!$B$7:$R$2292,12,0)</f>
        <v>5.9348000000000001</v>
      </c>
      <c r="I30" s="61">
        <f t="shared" si="2"/>
        <v>14</v>
      </c>
      <c r="J30" s="60">
        <f>VLOOKUP($A30,'Return Data'!$B$7:$R$2292,13,0)</f>
        <v>2.1215000000000002</v>
      </c>
      <c r="K30" s="61">
        <f t="shared" si="3"/>
        <v>13</v>
      </c>
      <c r="L30" s="60">
        <f>VLOOKUP($A30,'Return Data'!$B$7:$R$2292,17,0)</f>
        <v>18.136900000000001</v>
      </c>
      <c r="M30" s="61">
        <f t="shared" si="4"/>
        <v>18</v>
      </c>
      <c r="N30" s="60">
        <f>VLOOKUP($A30,'Return Data'!$B$7:$R$2292,14,0)</f>
        <v>16.4131</v>
      </c>
      <c r="O30" s="61">
        <f t="shared" si="5"/>
        <v>29</v>
      </c>
      <c r="P30" s="60">
        <f>VLOOKUP($A30,'Return Data'!$B$7:$R$2292,15,0)</f>
        <v>12.1206</v>
      </c>
      <c r="Q30" s="61">
        <f t="shared" si="6"/>
        <v>8</v>
      </c>
      <c r="R30" s="60">
        <f>VLOOKUP($A30,'Return Data'!$B$7:$R$2292,16,0)</f>
        <v>12.601100000000001</v>
      </c>
      <c r="S30" s="62">
        <f t="shared" si="7"/>
        <v>35</v>
      </c>
    </row>
    <row r="31" spans="1:19" x14ac:dyDescent="0.3">
      <c r="A31" s="58" t="s">
        <v>1831</v>
      </c>
      <c r="B31" s="59">
        <f>VLOOKUP($A31,'Return Data'!$B$7:$R$2292,3,0)</f>
        <v>44944</v>
      </c>
      <c r="C31" s="60">
        <f>VLOOKUP($A31,'Return Data'!$B$7:$R$2292,4,0)</f>
        <v>96.757099999999994</v>
      </c>
      <c r="D31" s="60">
        <f>VLOOKUP($A31,'Return Data'!$B$7:$R$2292,10,0)</f>
        <v>-3.8919000000000001</v>
      </c>
      <c r="E31" s="61">
        <f t="shared" si="0"/>
        <v>56</v>
      </c>
      <c r="F31" s="60">
        <f>VLOOKUP($A31,'Return Data'!$B$7:$R$2292,11,0)</f>
        <v>4.3506999999999998</v>
      </c>
      <c r="G31" s="61">
        <f t="shared" si="1"/>
        <v>56</v>
      </c>
      <c r="H31" s="60">
        <f>VLOOKUP($A31,'Return Data'!$B$7:$R$2292,12,0)</f>
        <v>-0.8589</v>
      </c>
      <c r="I31" s="61">
        <f t="shared" si="2"/>
        <v>55</v>
      </c>
      <c r="J31" s="60">
        <f>VLOOKUP($A31,'Return Data'!$B$7:$R$2292,13,0)</f>
        <v>-7.0609999999999999</v>
      </c>
      <c r="K31" s="61">
        <f t="shared" si="3"/>
        <v>53</v>
      </c>
      <c r="L31" s="60">
        <f>VLOOKUP($A31,'Return Data'!$B$7:$R$2292,17,0)</f>
        <v>9.7429000000000006</v>
      </c>
      <c r="M31" s="61">
        <f t="shared" si="4"/>
        <v>50</v>
      </c>
      <c r="N31" s="60">
        <f>VLOOKUP($A31,'Return Data'!$B$7:$R$2292,14,0)</f>
        <v>8.8231999999999999</v>
      </c>
      <c r="O31" s="61">
        <f t="shared" si="5"/>
        <v>54</v>
      </c>
      <c r="P31" s="60">
        <f>VLOOKUP($A31,'Return Data'!$B$7:$R$2292,15,0)</f>
        <v>7.7724000000000002</v>
      </c>
      <c r="Q31" s="61">
        <f t="shared" si="6"/>
        <v>34</v>
      </c>
      <c r="R31" s="60">
        <f>VLOOKUP($A31,'Return Data'!$B$7:$R$2292,16,0)</f>
        <v>9.4324999999999992</v>
      </c>
      <c r="S31" s="62">
        <f t="shared" si="7"/>
        <v>52</v>
      </c>
    </row>
    <row r="32" spans="1:19" x14ac:dyDescent="0.3">
      <c r="A32" s="58" t="s">
        <v>431</v>
      </c>
      <c r="B32" s="59">
        <f>VLOOKUP($A32,'Return Data'!$B$7:$R$2292,3,0)</f>
        <v>44944</v>
      </c>
      <c r="C32" s="60">
        <f>VLOOKUP($A32,'Return Data'!$B$7:$R$2292,4,0)</f>
        <v>19.3001</v>
      </c>
      <c r="D32" s="60">
        <f>VLOOKUP($A32,'Return Data'!$B$7:$R$2292,10,0)</f>
        <v>2.1288</v>
      </c>
      <c r="E32" s="61">
        <f t="shared" si="0"/>
        <v>19</v>
      </c>
      <c r="F32" s="60">
        <f>VLOOKUP($A32,'Return Data'!$B$7:$R$2292,11,0)</f>
        <v>9.6111000000000004</v>
      </c>
      <c r="G32" s="61">
        <f t="shared" si="1"/>
        <v>26</v>
      </c>
      <c r="H32" s="60">
        <f>VLOOKUP($A32,'Return Data'!$B$7:$R$2292,12,0)</f>
        <v>3.4668999999999999</v>
      </c>
      <c r="I32" s="61">
        <f t="shared" si="2"/>
        <v>34</v>
      </c>
      <c r="J32" s="60">
        <f>VLOOKUP($A32,'Return Data'!$B$7:$R$2292,13,0)</f>
        <v>-1.4541999999999999</v>
      </c>
      <c r="K32" s="61">
        <f t="shared" si="3"/>
        <v>33</v>
      </c>
      <c r="L32" s="60">
        <f>VLOOKUP($A32,'Return Data'!$B$7:$R$2292,17,0)</f>
        <v>17.952100000000002</v>
      </c>
      <c r="M32" s="61">
        <f t="shared" si="4"/>
        <v>19</v>
      </c>
      <c r="N32" s="60">
        <f>VLOOKUP($A32,'Return Data'!$B$7:$R$2292,14,0)</f>
        <v>16.912700000000001</v>
      </c>
      <c r="O32" s="61">
        <f t="shared" si="5"/>
        <v>26</v>
      </c>
      <c r="P32" s="60">
        <f>VLOOKUP($A32,'Return Data'!$B$7:$R$2292,15,0)</f>
        <v>9.0837000000000003</v>
      </c>
      <c r="Q32" s="61">
        <f t="shared" si="6"/>
        <v>24</v>
      </c>
      <c r="R32" s="60">
        <f>VLOOKUP($A32,'Return Data'!$B$7:$R$2292,16,0)</f>
        <v>11.0848</v>
      </c>
      <c r="S32" s="62">
        <f t="shared" si="7"/>
        <v>45</v>
      </c>
    </row>
    <row r="33" spans="1:19" x14ac:dyDescent="0.3">
      <c r="A33" s="58" t="s">
        <v>294</v>
      </c>
      <c r="B33" s="59">
        <f>VLOOKUP($A33,'Return Data'!$B$7:$R$2292,3,0)</f>
        <v>44944</v>
      </c>
      <c r="C33" s="60">
        <f>VLOOKUP($A33,'Return Data'!$B$7:$R$2292,4,0)</f>
        <v>31.440999999999999</v>
      </c>
      <c r="D33" s="60">
        <f>VLOOKUP($A33,'Return Data'!$B$7:$R$2292,10,0)</f>
        <v>2.9569999999999999</v>
      </c>
      <c r="E33" s="61">
        <f t="shared" si="0"/>
        <v>12</v>
      </c>
      <c r="F33" s="60">
        <f>VLOOKUP($A33,'Return Data'!$B$7:$R$2292,11,0)</f>
        <v>8.5220000000000002</v>
      </c>
      <c r="G33" s="61">
        <f t="shared" si="1"/>
        <v>40</v>
      </c>
      <c r="H33" s="60">
        <f>VLOOKUP($A33,'Return Data'!$B$7:$R$2292,12,0)</f>
        <v>2.6276000000000002</v>
      </c>
      <c r="I33" s="61">
        <f t="shared" si="2"/>
        <v>40</v>
      </c>
      <c r="J33" s="60">
        <f>VLOOKUP($A33,'Return Data'!$B$7:$R$2292,13,0)</f>
        <v>-3.0257000000000001</v>
      </c>
      <c r="K33" s="61">
        <f t="shared" si="3"/>
        <v>42</v>
      </c>
      <c r="L33" s="60">
        <f>VLOOKUP($A33,'Return Data'!$B$7:$R$2292,17,0)</f>
        <v>14.7347</v>
      </c>
      <c r="M33" s="61">
        <f t="shared" si="4"/>
        <v>35</v>
      </c>
      <c r="N33" s="60">
        <f>VLOOKUP($A33,'Return Data'!$B$7:$R$2292,14,0)</f>
        <v>17.047599999999999</v>
      </c>
      <c r="O33" s="61">
        <f t="shared" si="5"/>
        <v>25</v>
      </c>
      <c r="P33" s="60">
        <f>VLOOKUP($A33,'Return Data'!$B$7:$R$2292,15,0)</f>
        <v>12.7034</v>
      </c>
      <c r="Q33" s="61">
        <f t="shared" si="6"/>
        <v>6</v>
      </c>
      <c r="R33" s="60">
        <f>VLOOKUP($A33,'Return Data'!$B$7:$R$2292,16,0)</f>
        <v>17.608000000000001</v>
      </c>
      <c r="S33" s="62">
        <f t="shared" si="7"/>
        <v>10</v>
      </c>
    </row>
    <row r="34" spans="1:19" x14ac:dyDescent="0.3">
      <c r="A34" s="58" t="s">
        <v>295</v>
      </c>
      <c r="B34" s="59">
        <f>VLOOKUP($A34,'Return Data'!$B$7:$R$2292,3,0)</f>
        <v>44944</v>
      </c>
      <c r="C34" s="60">
        <f>VLOOKUP($A34,'Return Data'!$B$7:$R$2292,4,0)</f>
        <v>27.272200000000002</v>
      </c>
      <c r="D34" s="60">
        <f>VLOOKUP($A34,'Return Data'!$B$7:$R$2292,10,0)</f>
        <v>3.0773000000000001</v>
      </c>
      <c r="E34" s="61">
        <f t="shared" si="0"/>
        <v>11</v>
      </c>
      <c r="F34" s="60">
        <f>VLOOKUP($A34,'Return Data'!$B$7:$R$2292,11,0)</f>
        <v>12.1805</v>
      </c>
      <c r="G34" s="61">
        <f t="shared" si="1"/>
        <v>9</v>
      </c>
      <c r="H34" s="60">
        <f>VLOOKUP($A34,'Return Data'!$B$7:$R$2292,12,0)</f>
        <v>7.4833999999999996</v>
      </c>
      <c r="I34" s="61">
        <f t="shared" si="2"/>
        <v>8</v>
      </c>
      <c r="J34" s="60">
        <f>VLOOKUP($A34,'Return Data'!$B$7:$R$2292,13,0)</f>
        <v>-2.5049000000000001</v>
      </c>
      <c r="K34" s="61">
        <f t="shared" si="3"/>
        <v>40</v>
      </c>
      <c r="L34" s="60">
        <f>VLOOKUP($A34,'Return Data'!$B$7:$R$2292,17,0)</f>
        <v>14.636699999999999</v>
      </c>
      <c r="M34" s="61">
        <f t="shared" si="4"/>
        <v>36</v>
      </c>
      <c r="N34" s="60">
        <f>VLOOKUP($A34,'Return Data'!$B$7:$R$2292,14,0)</f>
        <v>12.157500000000001</v>
      </c>
      <c r="O34" s="61">
        <f t="shared" si="5"/>
        <v>45</v>
      </c>
      <c r="P34" s="60">
        <f>VLOOKUP($A34,'Return Data'!$B$7:$R$2292,15,0)</f>
        <v>8.2804000000000002</v>
      </c>
      <c r="Q34" s="61">
        <f t="shared" si="6"/>
        <v>28</v>
      </c>
      <c r="R34" s="60">
        <f>VLOOKUP($A34,'Return Data'!$B$7:$R$2292,16,0)</f>
        <v>13.366199999999999</v>
      </c>
      <c r="S34" s="62">
        <f t="shared" si="7"/>
        <v>31</v>
      </c>
    </row>
    <row r="35" spans="1:19" x14ac:dyDescent="0.3">
      <c r="A35" s="58" t="s">
        <v>1901</v>
      </c>
      <c r="B35" s="59">
        <f>VLOOKUP($A35,'Return Data'!$B$7:$R$2292,3,0)</f>
        <v>44944</v>
      </c>
      <c r="C35" s="60">
        <f>VLOOKUP($A35,'Return Data'!$B$7:$R$2292,4,0)</f>
        <v>20.596</v>
      </c>
      <c r="D35" s="60">
        <f>VLOOKUP($A35,'Return Data'!$B$7:$R$2292,10,0)</f>
        <v>1.7407999999999999</v>
      </c>
      <c r="E35" s="61">
        <f t="shared" si="0"/>
        <v>22</v>
      </c>
      <c r="F35" s="60">
        <f>VLOOKUP($A35,'Return Data'!$B$7:$R$2292,11,0)</f>
        <v>10.2818</v>
      </c>
      <c r="G35" s="61">
        <f t="shared" si="1"/>
        <v>22</v>
      </c>
      <c r="H35" s="60">
        <f>VLOOKUP($A35,'Return Data'!$B$7:$R$2292,12,0)</f>
        <v>3.1000999999999999</v>
      </c>
      <c r="I35" s="61">
        <f t="shared" si="2"/>
        <v>38</v>
      </c>
      <c r="J35" s="60">
        <f>VLOOKUP($A35,'Return Data'!$B$7:$R$2292,13,0)</f>
        <v>-4.8600000000000003</v>
      </c>
      <c r="K35" s="61">
        <f t="shared" si="3"/>
        <v>47</v>
      </c>
      <c r="L35" s="60">
        <f>VLOOKUP($A35,'Return Data'!$B$7:$R$2292,17,0)</f>
        <v>11.6294</v>
      </c>
      <c r="M35" s="61">
        <f t="shared" si="4"/>
        <v>46</v>
      </c>
      <c r="N35" s="60">
        <f>VLOOKUP($A35,'Return Data'!$B$7:$R$2292,14,0)</f>
        <v>10.476000000000001</v>
      </c>
      <c r="O35" s="61">
        <f t="shared" si="5"/>
        <v>51</v>
      </c>
      <c r="P35" s="60">
        <f>VLOOKUP($A35,'Return Data'!$B$7:$R$2292,15,0)</f>
        <v>7.1969000000000003</v>
      </c>
      <c r="Q35" s="61">
        <f t="shared" si="6"/>
        <v>37</v>
      </c>
      <c r="R35" s="60">
        <f>VLOOKUP($A35,'Return Data'!$B$7:$R$2292,16,0)</f>
        <v>10.7798</v>
      </c>
      <c r="S35" s="62">
        <f t="shared" si="7"/>
        <v>48</v>
      </c>
    </row>
    <row r="36" spans="1:19" x14ac:dyDescent="0.3">
      <c r="A36" s="58" t="s">
        <v>296</v>
      </c>
      <c r="B36" s="59">
        <f>VLOOKUP($A36,'Return Data'!$B$7:$R$2292,3,0)</f>
        <v>44944</v>
      </c>
      <c r="C36" s="60">
        <f>VLOOKUP($A36,'Return Data'!$B$7:$R$2292,4,0)</f>
        <v>81.685699999999997</v>
      </c>
      <c r="D36" s="60">
        <f>VLOOKUP($A36,'Return Data'!$B$7:$R$2292,10,0)</f>
        <v>4.0918000000000001</v>
      </c>
      <c r="E36" s="61">
        <f t="shared" si="0"/>
        <v>3</v>
      </c>
      <c r="F36" s="60">
        <f>VLOOKUP($A36,'Return Data'!$B$7:$R$2292,11,0)</f>
        <v>11.597200000000001</v>
      </c>
      <c r="G36" s="61">
        <f t="shared" si="1"/>
        <v>14</v>
      </c>
      <c r="H36" s="60">
        <f>VLOOKUP($A36,'Return Data'!$B$7:$R$2292,12,0)</f>
        <v>6.3127000000000004</v>
      </c>
      <c r="I36" s="61">
        <f t="shared" si="2"/>
        <v>11</v>
      </c>
      <c r="J36" s="60">
        <f>VLOOKUP($A36,'Return Data'!$B$7:$R$2292,13,0)</f>
        <v>2.2176</v>
      </c>
      <c r="K36" s="61">
        <f t="shared" si="3"/>
        <v>12</v>
      </c>
      <c r="L36" s="60">
        <f>VLOOKUP($A36,'Return Data'!$B$7:$R$2292,17,0)</f>
        <v>19.548999999999999</v>
      </c>
      <c r="M36" s="61">
        <f t="shared" si="4"/>
        <v>15</v>
      </c>
      <c r="N36" s="60">
        <f>VLOOKUP($A36,'Return Data'!$B$7:$R$2292,14,0)</f>
        <v>12.7095</v>
      </c>
      <c r="O36" s="61">
        <f t="shared" si="5"/>
        <v>43</v>
      </c>
      <c r="P36" s="60">
        <f>VLOOKUP($A36,'Return Data'!$B$7:$R$2292,15,0)</f>
        <v>3.4159000000000002</v>
      </c>
      <c r="Q36" s="61">
        <f t="shared" si="6"/>
        <v>46</v>
      </c>
      <c r="R36" s="60">
        <f>VLOOKUP($A36,'Return Data'!$B$7:$R$2292,16,0)</f>
        <v>12.8789</v>
      </c>
      <c r="S36" s="62">
        <f t="shared" si="7"/>
        <v>34</v>
      </c>
    </row>
    <row r="37" spans="1:19" x14ac:dyDescent="0.3">
      <c r="A37" s="58" t="s">
        <v>297</v>
      </c>
      <c r="B37" s="59">
        <f>VLOOKUP($A37,'Return Data'!$B$7:$R$2292,3,0)</f>
        <v>44944</v>
      </c>
      <c r="C37" s="60">
        <f>VLOOKUP($A37,'Return Data'!$B$7:$R$2292,4,0)</f>
        <v>19.997800000000002</v>
      </c>
      <c r="D37" s="60">
        <f>VLOOKUP($A37,'Return Data'!$B$7:$R$2292,10,0)</f>
        <v>1.7347999999999999</v>
      </c>
      <c r="E37" s="61">
        <f t="shared" si="0"/>
        <v>23</v>
      </c>
      <c r="F37" s="60">
        <f>VLOOKUP($A37,'Return Data'!$B$7:$R$2292,11,0)</f>
        <v>11.779500000000001</v>
      </c>
      <c r="G37" s="61">
        <f t="shared" si="1"/>
        <v>12</v>
      </c>
      <c r="H37" s="60">
        <f>VLOOKUP($A37,'Return Data'!$B$7:$R$2292,12,0)</f>
        <v>7.2751000000000001</v>
      </c>
      <c r="I37" s="61">
        <f t="shared" si="2"/>
        <v>9</v>
      </c>
      <c r="J37" s="60">
        <f>VLOOKUP($A37,'Return Data'!$B$7:$R$2292,13,0)</f>
        <v>4.4108000000000001</v>
      </c>
      <c r="K37" s="61">
        <f t="shared" si="3"/>
        <v>6</v>
      </c>
      <c r="L37" s="60">
        <f>VLOOKUP($A37,'Return Data'!$B$7:$R$2292,17,0)</f>
        <v>18.720099999999999</v>
      </c>
      <c r="M37" s="61">
        <f t="shared" si="4"/>
        <v>16</v>
      </c>
      <c r="N37" s="60">
        <f>VLOOKUP($A37,'Return Data'!$B$7:$R$2292,14,0)</f>
        <v>21.888200000000001</v>
      </c>
      <c r="O37" s="61">
        <f t="shared" si="5"/>
        <v>13</v>
      </c>
      <c r="P37" s="60"/>
      <c r="Q37" s="61"/>
      <c r="R37" s="60">
        <f>VLOOKUP($A37,'Return Data'!$B$7:$R$2292,16,0)</f>
        <v>21.963899999999999</v>
      </c>
      <c r="S37" s="62">
        <f t="shared" si="7"/>
        <v>3</v>
      </c>
    </row>
    <row r="38" spans="1:19" x14ac:dyDescent="0.3">
      <c r="A38" s="58" t="s">
        <v>1877</v>
      </c>
      <c r="B38" s="59">
        <f>VLOOKUP($A38,'Return Data'!$B$7:$R$2292,3,0)</f>
        <v>44944</v>
      </c>
      <c r="C38" s="60">
        <f>VLOOKUP($A38,'Return Data'!$B$7:$R$2292,4,0)</f>
        <v>25</v>
      </c>
      <c r="D38" s="60">
        <f>VLOOKUP($A38,'Return Data'!$B$7:$R$2292,10,0)</f>
        <v>3.7343999999999999</v>
      </c>
      <c r="E38" s="61">
        <f t="shared" si="0"/>
        <v>7</v>
      </c>
      <c r="F38" s="60">
        <f>VLOOKUP($A38,'Return Data'!$B$7:$R$2292,11,0)</f>
        <v>11.5573</v>
      </c>
      <c r="G38" s="61">
        <f t="shared" si="1"/>
        <v>15</v>
      </c>
      <c r="H38" s="60">
        <f>VLOOKUP($A38,'Return Data'!$B$7:$R$2292,12,0)</f>
        <v>4.2534999999999998</v>
      </c>
      <c r="I38" s="61">
        <f t="shared" si="2"/>
        <v>26</v>
      </c>
      <c r="J38" s="60">
        <f>VLOOKUP($A38,'Return Data'!$B$7:$R$2292,13,0)</f>
        <v>0.44190000000000002</v>
      </c>
      <c r="K38" s="61">
        <f t="shared" si="3"/>
        <v>22</v>
      </c>
      <c r="L38" s="60">
        <f>VLOOKUP($A38,'Return Data'!$B$7:$R$2292,17,0)</f>
        <v>18.6782</v>
      </c>
      <c r="M38" s="61">
        <f t="shared" si="4"/>
        <v>17</v>
      </c>
      <c r="N38" s="60">
        <f>VLOOKUP($A38,'Return Data'!$B$7:$R$2292,14,0)</f>
        <v>18.316700000000001</v>
      </c>
      <c r="O38" s="61">
        <f t="shared" si="5"/>
        <v>18</v>
      </c>
      <c r="P38" s="60">
        <f>VLOOKUP($A38,'Return Data'!$B$7:$R$2292,15,0)</f>
        <v>11.5189</v>
      </c>
      <c r="Q38" s="61">
        <f t="shared" si="6"/>
        <v>13</v>
      </c>
      <c r="R38" s="60">
        <f>VLOOKUP($A38,'Return Data'!$B$7:$R$2292,16,0)</f>
        <v>13.7555</v>
      </c>
      <c r="S38" s="62">
        <f t="shared" si="7"/>
        <v>29</v>
      </c>
    </row>
    <row r="39" spans="1:19" x14ac:dyDescent="0.3">
      <c r="A39" s="58" t="s">
        <v>301</v>
      </c>
      <c r="B39" s="59">
        <f>VLOOKUP($A39,'Return Data'!$B$7:$R$2292,3,0)</f>
        <v>44944</v>
      </c>
      <c r="C39" s="60">
        <f>VLOOKUP($A39,'Return Data'!$B$7:$R$2292,4,0)</f>
        <v>247.00190000000001</v>
      </c>
      <c r="D39" s="60">
        <f>VLOOKUP($A39,'Return Data'!$B$7:$R$2292,10,0)</f>
        <v>1.1773</v>
      </c>
      <c r="E39" s="61">
        <f t="shared" si="0"/>
        <v>26</v>
      </c>
      <c r="F39" s="60">
        <f>VLOOKUP($A39,'Return Data'!$B$7:$R$2292,11,0)</f>
        <v>14.9099</v>
      </c>
      <c r="G39" s="61">
        <f t="shared" si="1"/>
        <v>1</v>
      </c>
      <c r="H39" s="60">
        <f>VLOOKUP($A39,'Return Data'!$B$7:$R$2292,12,0)</f>
        <v>5.1013999999999999</v>
      </c>
      <c r="I39" s="61">
        <f t="shared" si="2"/>
        <v>17</v>
      </c>
      <c r="J39" s="60">
        <f>VLOOKUP($A39,'Return Data'!$B$7:$R$2292,13,0)</f>
        <v>7.0223000000000004</v>
      </c>
      <c r="K39" s="61">
        <f t="shared" si="3"/>
        <v>2</v>
      </c>
      <c r="L39" s="60">
        <f>VLOOKUP($A39,'Return Data'!$B$7:$R$2292,17,0)</f>
        <v>30.1737</v>
      </c>
      <c r="M39" s="61">
        <f t="shared" si="4"/>
        <v>7</v>
      </c>
      <c r="N39" s="60">
        <f>VLOOKUP($A39,'Return Data'!$B$7:$R$2292,14,0)</f>
        <v>37.029899999999998</v>
      </c>
      <c r="O39" s="61">
        <f t="shared" si="5"/>
        <v>1</v>
      </c>
      <c r="P39" s="60">
        <f>VLOOKUP($A39,'Return Data'!$B$7:$R$2292,15,0)</f>
        <v>20.853000000000002</v>
      </c>
      <c r="Q39" s="61">
        <f t="shared" si="6"/>
        <v>1</v>
      </c>
      <c r="R39" s="60">
        <f>VLOOKUP($A39,'Return Data'!$B$7:$R$2292,16,0)</f>
        <v>15.0905</v>
      </c>
      <c r="S39" s="62">
        <f t="shared" si="7"/>
        <v>19</v>
      </c>
    </row>
    <row r="40" spans="1:19" x14ac:dyDescent="0.3">
      <c r="A40" s="58" t="s">
        <v>302</v>
      </c>
      <c r="B40" s="59">
        <f>VLOOKUP($A40,'Return Data'!$B$7:$R$2292,3,0)</f>
        <v>44944</v>
      </c>
      <c r="C40" s="60">
        <f>VLOOKUP($A40,'Return Data'!$B$7:$R$2292,4,0)</f>
        <v>80.349999999999994</v>
      </c>
      <c r="D40" s="60">
        <f>VLOOKUP($A40,'Return Data'!$B$7:$R$2292,10,0)</f>
        <v>5.0876000000000001</v>
      </c>
      <c r="E40" s="61">
        <f t="shared" ref="E40:E65" si="8">RANK(D40,D$8:D$65,0)</f>
        <v>2</v>
      </c>
      <c r="F40" s="60">
        <f>VLOOKUP($A40,'Return Data'!$B$7:$R$2292,11,0)</f>
        <v>11.072699999999999</v>
      </c>
      <c r="G40" s="61">
        <f t="shared" ref="G40:G65" si="9">RANK(F40,F$8:F$65,0)</f>
        <v>16</v>
      </c>
      <c r="H40" s="60">
        <f>VLOOKUP($A40,'Return Data'!$B$7:$R$2292,12,0)</f>
        <v>7.9973000000000001</v>
      </c>
      <c r="I40" s="61">
        <f t="shared" ref="I40:I65" si="10">RANK(H40,H$8:H$65,0)</f>
        <v>7</v>
      </c>
      <c r="J40" s="60">
        <f>VLOOKUP($A40,'Return Data'!$B$7:$R$2292,13,0)</f>
        <v>4.5952000000000002</v>
      </c>
      <c r="K40" s="61">
        <f t="shared" si="3"/>
        <v>5</v>
      </c>
      <c r="L40" s="60">
        <f>VLOOKUP($A40,'Return Data'!$B$7:$R$2292,17,0)</f>
        <v>13.611800000000001</v>
      </c>
      <c r="M40" s="61">
        <f t="shared" si="4"/>
        <v>40</v>
      </c>
      <c r="N40" s="60">
        <f>VLOOKUP($A40,'Return Data'!$B$7:$R$2292,14,0)</f>
        <v>14.5762</v>
      </c>
      <c r="O40" s="61">
        <f t="shared" si="5"/>
        <v>36</v>
      </c>
      <c r="P40" s="60">
        <f>VLOOKUP($A40,'Return Data'!$B$7:$R$2292,15,0)</f>
        <v>8.0526999999999997</v>
      </c>
      <c r="Q40" s="61">
        <f t="shared" si="6"/>
        <v>31</v>
      </c>
      <c r="R40" s="60">
        <f>VLOOKUP($A40,'Return Data'!$B$7:$R$2292,16,0)</f>
        <v>15.7807</v>
      </c>
      <c r="S40" s="62">
        <f t="shared" si="7"/>
        <v>15</v>
      </c>
    </row>
    <row r="41" spans="1:19" x14ac:dyDescent="0.3">
      <c r="A41" s="58" t="s">
        <v>373</v>
      </c>
      <c r="B41" s="59">
        <f>VLOOKUP($A41,'Return Data'!$B$7:$R$2292,3,0)</f>
        <v>44944</v>
      </c>
      <c r="C41" s="60">
        <f>VLOOKUP($A41,'Return Data'!$B$7:$R$2292,4,0)</f>
        <v>746.72941351425197</v>
      </c>
      <c r="D41" s="60">
        <f>VLOOKUP($A41,'Return Data'!$B$7:$R$2292,10,0)</f>
        <v>5.2602000000000002</v>
      </c>
      <c r="E41" s="61">
        <f t="shared" si="8"/>
        <v>1</v>
      </c>
      <c r="F41" s="60">
        <f>VLOOKUP($A41,'Return Data'!$B$7:$R$2292,11,0)</f>
        <v>12.52</v>
      </c>
      <c r="G41" s="61">
        <f t="shared" si="9"/>
        <v>5</v>
      </c>
      <c r="H41" s="60">
        <f>VLOOKUP($A41,'Return Data'!$B$7:$R$2292,12,0)</f>
        <v>8.7964000000000002</v>
      </c>
      <c r="I41" s="61">
        <f t="shared" si="10"/>
        <v>3</v>
      </c>
      <c r="J41" s="60">
        <f>VLOOKUP($A41,'Return Data'!$B$7:$R$2292,13,0)</f>
        <v>4.0978000000000003</v>
      </c>
      <c r="K41" s="61">
        <f t="shared" si="3"/>
        <v>8</v>
      </c>
      <c r="L41" s="60">
        <f>VLOOKUP($A41,'Return Data'!$B$7:$R$2292,17,0)</f>
        <v>16.976600000000001</v>
      </c>
      <c r="M41" s="61">
        <f t="shared" si="4"/>
        <v>26</v>
      </c>
      <c r="N41" s="60">
        <f>VLOOKUP($A41,'Return Data'!$B$7:$R$2292,14,0)</f>
        <v>17.433399999999999</v>
      </c>
      <c r="O41" s="61">
        <f t="shared" si="5"/>
        <v>21</v>
      </c>
      <c r="P41" s="60">
        <f>VLOOKUP($A41,'Return Data'!$B$7:$R$2292,15,0)</f>
        <v>9.5974000000000004</v>
      </c>
      <c r="Q41" s="61">
        <f t="shared" si="6"/>
        <v>21</v>
      </c>
      <c r="R41" s="60">
        <f>VLOOKUP($A41,'Return Data'!$B$7:$R$2292,16,0)</f>
        <v>15.5611</v>
      </c>
      <c r="S41" s="62">
        <f t="shared" si="7"/>
        <v>17</v>
      </c>
    </row>
    <row r="42" spans="1:19" x14ac:dyDescent="0.3">
      <c r="A42" s="58" t="s">
        <v>304</v>
      </c>
      <c r="B42" s="59">
        <f>VLOOKUP($A42,'Return Data'!$B$7:$R$2292,3,0)</f>
        <v>44944</v>
      </c>
      <c r="C42" s="60">
        <f>VLOOKUP($A42,'Return Data'!$B$7:$R$2292,4,0)</f>
        <v>27.5947</v>
      </c>
      <c r="D42" s="60">
        <f>VLOOKUP($A42,'Return Data'!$B$7:$R$2292,10,0)</f>
        <v>-1.0069999999999999</v>
      </c>
      <c r="E42" s="61">
        <f t="shared" si="8"/>
        <v>42</v>
      </c>
      <c r="F42" s="60">
        <f>VLOOKUP($A42,'Return Data'!$B$7:$R$2292,11,0)</f>
        <v>9.6333000000000002</v>
      </c>
      <c r="G42" s="61">
        <f t="shared" si="9"/>
        <v>25</v>
      </c>
      <c r="H42" s="60">
        <f>VLOOKUP($A42,'Return Data'!$B$7:$R$2292,12,0)</f>
        <v>4.7336999999999998</v>
      </c>
      <c r="I42" s="61">
        <f t="shared" si="10"/>
        <v>20</v>
      </c>
      <c r="J42" s="60">
        <f>VLOOKUP($A42,'Return Data'!$B$7:$R$2292,13,0)</f>
        <v>0.87549999999999994</v>
      </c>
      <c r="K42" s="61">
        <f t="shared" si="3"/>
        <v>17</v>
      </c>
      <c r="L42" s="60">
        <f>VLOOKUP($A42,'Return Data'!$B$7:$R$2292,17,0)</f>
        <v>23.553699999999999</v>
      </c>
      <c r="M42" s="61">
        <f t="shared" si="4"/>
        <v>10</v>
      </c>
      <c r="N42" s="60">
        <f>VLOOKUP($A42,'Return Data'!$B$7:$R$2292,14,0)</f>
        <v>23.9376</v>
      </c>
      <c r="O42" s="61">
        <f t="shared" si="5"/>
        <v>10</v>
      </c>
      <c r="P42" s="60">
        <f>VLOOKUP($A42,'Return Data'!$B$7:$R$2292,15,0)</f>
        <v>13.191599999999999</v>
      </c>
      <c r="Q42" s="61">
        <f t="shared" si="6"/>
        <v>5</v>
      </c>
      <c r="R42" s="60">
        <f>VLOOKUP($A42,'Return Data'!$B$7:$R$2292,16,0)</f>
        <v>16.084700000000002</v>
      </c>
      <c r="S42" s="62">
        <f t="shared" si="7"/>
        <v>13</v>
      </c>
    </row>
    <row r="43" spans="1:19" x14ac:dyDescent="0.3">
      <c r="A43" s="58" t="s">
        <v>305</v>
      </c>
      <c r="B43" s="59">
        <f>VLOOKUP($A43,'Return Data'!$B$7:$R$2292,3,0)</f>
        <v>44944</v>
      </c>
      <c r="C43" s="60">
        <f>VLOOKUP($A43,'Return Data'!$B$7:$R$2292,4,0)</f>
        <v>28.006900000000002</v>
      </c>
      <c r="D43" s="60">
        <f>VLOOKUP($A43,'Return Data'!$B$7:$R$2292,10,0)</f>
        <v>-1.2614000000000001</v>
      </c>
      <c r="E43" s="61">
        <f t="shared" si="8"/>
        <v>45</v>
      </c>
      <c r="F43" s="60">
        <f>VLOOKUP($A43,'Return Data'!$B$7:$R$2292,11,0)</f>
        <v>9.0411999999999999</v>
      </c>
      <c r="G43" s="61">
        <f t="shared" si="9"/>
        <v>37</v>
      </c>
      <c r="H43" s="60">
        <f>VLOOKUP($A43,'Return Data'!$B$7:$R$2292,12,0)</f>
        <v>3.7027999999999999</v>
      </c>
      <c r="I43" s="61">
        <f t="shared" si="10"/>
        <v>33</v>
      </c>
      <c r="J43" s="60">
        <f>VLOOKUP($A43,'Return Data'!$B$7:$R$2292,13,0)</f>
        <v>-0.74529999999999996</v>
      </c>
      <c r="K43" s="61">
        <f t="shared" si="3"/>
        <v>30</v>
      </c>
      <c r="L43" s="60">
        <f>VLOOKUP($A43,'Return Data'!$B$7:$R$2292,17,0)</f>
        <v>22.043700000000001</v>
      </c>
      <c r="M43" s="61">
        <f t="shared" si="4"/>
        <v>13</v>
      </c>
      <c r="N43" s="60">
        <f>VLOOKUP($A43,'Return Data'!$B$7:$R$2292,14,0)</f>
        <v>23.272300000000001</v>
      </c>
      <c r="O43" s="61">
        <f t="shared" si="5"/>
        <v>11</v>
      </c>
      <c r="P43" s="60">
        <f>VLOOKUP($A43,'Return Data'!$B$7:$R$2292,15,0)</f>
        <v>12.393700000000001</v>
      </c>
      <c r="Q43" s="61">
        <f t="shared" si="6"/>
        <v>7</v>
      </c>
      <c r="R43" s="60">
        <f>VLOOKUP($A43,'Return Data'!$B$7:$R$2292,16,0)</f>
        <v>14.069000000000001</v>
      </c>
      <c r="S43" s="62">
        <f t="shared" si="7"/>
        <v>26</v>
      </c>
    </row>
    <row r="44" spans="1:19" x14ac:dyDescent="0.3">
      <c r="A44" s="58" t="s">
        <v>306</v>
      </c>
      <c r="B44" s="59">
        <f>VLOOKUP($A44,'Return Data'!$B$7:$R$2292,3,0)</f>
        <v>44944</v>
      </c>
      <c r="C44" s="60">
        <f>VLOOKUP($A44,'Return Data'!$B$7:$R$2292,4,0)</f>
        <v>26.758400000000002</v>
      </c>
      <c r="D44" s="60">
        <f>VLOOKUP($A44,'Return Data'!$B$7:$R$2292,10,0)</f>
        <v>-1.0512999999999999</v>
      </c>
      <c r="E44" s="61">
        <f t="shared" si="8"/>
        <v>43</v>
      </c>
      <c r="F44" s="60">
        <f>VLOOKUP($A44,'Return Data'!$B$7:$R$2292,11,0)</f>
        <v>9.5807000000000002</v>
      </c>
      <c r="G44" s="61">
        <f t="shared" si="9"/>
        <v>27</v>
      </c>
      <c r="H44" s="60">
        <f>VLOOKUP($A44,'Return Data'!$B$7:$R$2292,12,0)</f>
        <v>4.3554000000000004</v>
      </c>
      <c r="I44" s="61">
        <f t="shared" si="10"/>
        <v>24</v>
      </c>
      <c r="J44" s="60">
        <f>VLOOKUP($A44,'Return Data'!$B$7:$R$2292,13,0)</f>
        <v>0.1613</v>
      </c>
      <c r="K44" s="61">
        <f t="shared" si="3"/>
        <v>25</v>
      </c>
      <c r="L44" s="60">
        <f>VLOOKUP($A44,'Return Data'!$B$7:$R$2292,17,0)</f>
        <v>22.983799999999999</v>
      </c>
      <c r="M44" s="61">
        <f t="shared" si="4"/>
        <v>11</v>
      </c>
      <c r="N44" s="60">
        <f>VLOOKUP($A44,'Return Data'!$B$7:$R$2292,14,0)</f>
        <v>22.8279</v>
      </c>
      <c r="O44" s="61">
        <f t="shared" si="5"/>
        <v>12</v>
      </c>
      <c r="P44" s="60">
        <f>VLOOKUP($A44,'Return Data'!$B$7:$R$2292,15,0)</f>
        <v>11.5596</v>
      </c>
      <c r="Q44" s="61">
        <f t="shared" si="6"/>
        <v>10</v>
      </c>
      <c r="R44" s="60">
        <f>VLOOKUP($A44,'Return Data'!$B$7:$R$2292,16,0)</f>
        <v>13.2514</v>
      </c>
      <c r="S44" s="62">
        <f t="shared" si="7"/>
        <v>32</v>
      </c>
    </row>
    <row r="45" spans="1:19" x14ac:dyDescent="0.3">
      <c r="A45" s="58" t="s">
        <v>307</v>
      </c>
      <c r="B45" s="59">
        <f>VLOOKUP($A45,'Return Data'!$B$7:$R$2292,3,0)</f>
        <v>44944</v>
      </c>
      <c r="C45" s="60">
        <f>VLOOKUP($A45,'Return Data'!$B$7:$R$2292,4,0)</f>
        <v>31.059200000000001</v>
      </c>
      <c r="D45" s="60">
        <f>VLOOKUP($A45,'Return Data'!$B$7:$R$2292,10,0)</f>
        <v>-3.0935000000000001</v>
      </c>
      <c r="E45" s="61">
        <f t="shared" si="8"/>
        <v>53</v>
      </c>
      <c r="F45" s="60">
        <f>VLOOKUP($A45,'Return Data'!$B$7:$R$2292,11,0)</f>
        <v>6.3890000000000002</v>
      </c>
      <c r="G45" s="61">
        <f t="shared" si="9"/>
        <v>49</v>
      </c>
      <c r="H45" s="60">
        <f>VLOOKUP($A45,'Return Data'!$B$7:$R$2292,12,0)</f>
        <v>1.6417999999999999</v>
      </c>
      <c r="I45" s="61">
        <f t="shared" si="10"/>
        <v>46</v>
      </c>
      <c r="J45" s="60">
        <f>VLOOKUP($A45,'Return Data'!$B$7:$R$2292,13,0)</f>
        <v>-0.68020000000000003</v>
      </c>
      <c r="K45" s="61">
        <f t="shared" si="3"/>
        <v>29</v>
      </c>
      <c r="L45" s="60">
        <f>VLOOKUP($A45,'Return Data'!$B$7:$R$2292,17,0)</f>
        <v>28.171600000000002</v>
      </c>
      <c r="M45" s="61">
        <f t="shared" si="4"/>
        <v>8</v>
      </c>
      <c r="N45" s="60">
        <f>VLOOKUP($A45,'Return Data'!$B$7:$R$2292,14,0)</f>
        <v>28.235399999999998</v>
      </c>
      <c r="O45" s="61">
        <f t="shared" si="5"/>
        <v>3</v>
      </c>
      <c r="P45" s="60">
        <f>VLOOKUP($A45,'Return Data'!$B$7:$R$2292,15,0)</f>
        <v>17.2563</v>
      </c>
      <c r="Q45" s="61">
        <f t="shared" si="6"/>
        <v>3</v>
      </c>
      <c r="R45" s="60">
        <f>VLOOKUP($A45,'Return Data'!$B$7:$R$2292,16,0)</f>
        <v>21.557099999999998</v>
      </c>
      <c r="S45" s="62">
        <f t="shared" si="7"/>
        <v>4</v>
      </c>
    </row>
    <row r="46" spans="1:19" x14ac:dyDescent="0.3">
      <c r="A46" s="58" t="s">
        <v>308</v>
      </c>
      <c r="B46" s="59">
        <f>VLOOKUP($A46,'Return Data'!$B$7:$R$2292,3,0)</f>
        <v>44944</v>
      </c>
      <c r="C46" s="60">
        <f>VLOOKUP($A46,'Return Data'!$B$7:$R$2292,4,0)</f>
        <v>18.2</v>
      </c>
      <c r="D46" s="60">
        <f>VLOOKUP($A46,'Return Data'!$B$7:$R$2292,10,0)</f>
        <v>-1.1417999999999999</v>
      </c>
      <c r="E46" s="61">
        <f t="shared" si="8"/>
        <v>44</v>
      </c>
      <c r="F46" s="60">
        <f>VLOOKUP($A46,'Return Data'!$B$7:$R$2292,11,0)</f>
        <v>10.292299999999999</v>
      </c>
      <c r="G46" s="61">
        <f t="shared" si="9"/>
        <v>21</v>
      </c>
      <c r="H46" s="60">
        <f>VLOOKUP($A46,'Return Data'!$B$7:$R$2292,12,0)</f>
        <v>3.7930000000000001</v>
      </c>
      <c r="I46" s="61">
        <f t="shared" si="10"/>
        <v>30</v>
      </c>
      <c r="J46" s="60">
        <f>VLOOKUP($A46,'Return Data'!$B$7:$R$2292,13,0)</f>
        <v>-2.2772000000000001</v>
      </c>
      <c r="K46" s="61">
        <f t="shared" si="3"/>
        <v>37</v>
      </c>
      <c r="L46" s="60">
        <f>VLOOKUP($A46,'Return Data'!$B$7:$R$2292,17,0)</f>
        <v>15.6732</v>
      </c>
      <c r="M46" s="61">
        <f t="shared" si="4"/>
        <v>32</v>
      </c>
      <c r="N46" s="60">
        <f>VLOOKUP($A46,'Return Data'!$B$7:$R$2292,14,0)</f>
        <v>16.495799999999999</v>
      </c>
      <c r="O46" s="61">
        <f t="shared" si="5"/>
        <v>28</v>
      </c>
      <c r="P46" s="60"/>
      <c r="Q46" s="61"/>
      <c r="R46" s="60">
        <f>VLOOKUP($A46,'Return Data'!$B$7:$R$2292,16,0)</f>
        <v>14.2012</v>
      </c>
      <c r="S46" s="62">
        <f t="shared" si="7"/>
        <v>25</v>
      </c>
    </row>
    <row r="47" spans="1:19" x14ac:dyDescent="0.3">
      <c r="A47" s="58" t="s">
        <v>309</v>
      </c>
      <c r="B47" s="59">
        <f>VLOOKUP($A47,'Return Data'!$B$7:$R$2292,3,0)</f>
        <v>44944</v>
      </c>
      <c r="C47" s="60">
        <f>VLOOKUP($A47,'Return Data'!$B$7:$R$2292,4,0)</f>
        <v>16.734300000000001</v>
      </c>
      <c r="D47" s="60">
        <f>VLOOKUP($A47,'Return Data'!$B$7:$R$2292,10,0)</f>
        <v>-0.77559999999999996</v>
      </c>
      <c r="E47" s="61">
        <f t="shared" si="8"/>
        <v>40</v>
      </c>
      <c r="F47" s="60">
        <f>VLOOKUP($A47,'Return Data'!$B$7:$R$2292,11,0)</f>
        <v>7.5753000000000004</v>
      </c>
      <c r="G47" s="61">
        <f t="shared" si="9"/>
        <v>46</v>
      </c>
      <c r="H47" s="60">
        <f>VLOOKUP($A47,'Return Data'!$B$7:$R$2292,12,0)</f>
        <v>1.8608</v>
      </c>
      <c r="I47" s="61">
        <f t="shared" si="10"/>
        <v>44</v>
      </c>
      <c r="J47" s="60">
        <f>VLOOKUP($A47,'Return Data'!$B$7:$R$2292,13,0)</f>
        <v>-2.3464999999999998</v>
      </c>
      <c r="K47" s="61">
        <f t="shared" si="3"/>
        <v>39</v>
      </c>
      <c r="L47" s="60">
        <f>VLOOKUP($A47,'Return Data'!$B$7:$R$2292,17,0)</f>
        <v>15.6121</v>
      </c>
      <c r="M47" s="61">
        <f t="shared" si="4"/>
        <v>33</v>
      </c>
      <c r="N47" s="60">
        <f>VLOOKUP($A47,'Return Data'!$B$7:$R$2292,14,0)</f>
        <v>14.9748</v>
      </c>
      <c r="O47" s="61">
        <f t="shared" si="5"/>
        <v>32</v>
      </c>
      <c r="P47" s="60"/>
      <c r="Q47" s="61"/>
      <c r="R47" s="60">
        <f>VLOOKUP($A47,'Return Data'!$B$7:$R$2292,16,0)</f>
        <v>11.282299999999999</v>
      </c>
      <c r="S47" s="62">
        <f t="shared" si="7"/>
        <v>44</v>
      </c>
    </row>
    <row r="48" spans="1:19" x14ac:dyDescent="0.3">
      <c r="A48" s="58" t="s">
        <v>310</v>
      </c>
      <c r="B48" s="59">
        <f>VLOOKUP($A48,'Return Data'!$B$7:$R$2292,3,0)</f>
        <v>0</v>
      </c>
      <c r="C48" s="60">
        <f>VLOOKUP($A48,'Return Data'!$B$7:$R$2292,4,0)</f>
        <v>0</v>
      </c>
      <c r="D48" s="60">
        <f>VLOOKUP($A48,'Return Data'!$B$7:$R$2292,10,0)</f>
        <v>0</v>
      </c>
      <c r="E48" s="61">
        <f t="shared" si="8"/>
        <v>38</v>
      </c>
      <c r="F48" s="60">
        <f>VLOOKUP($A48,'Return Data'!$B$7:$R$2292,11,0)</f>
        <v>0</v>
      </c>
      <c r="G48" s="61">
        <f t="shared" si="9"/>
        <v>58</v>
      </c>
      <c r="H48" s="60">
        <f>VLOOKUP($A48,'Return Data'!$B$7:$R$2292,12,0)</f>
        <v>0</v>
      </c>
      <c r="I48" s="61">
        <f t="shared" si="10"/>
        <v>52</v>
      </c>
      <c r="J48" s="60">
        <f>VLOOKUP($A48,'Return Data'!$B$7:$R$2292,13,0)</f>
        <v>0</v>
      </c>
      <c r="K48" s="61">
        <f t="shared" si="3"/>
        <v>27</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44944</v>
      </c>
      <c r="C49" s="60">
        <f>VLOOKUP($A49,'Return Data'!$B$7:$R$2292,4,0)</f>
        <v>61.686999999999998</v>
      </c>
      <c r="D49" s="60">
        <f>VLOOKUP($A49,'Return Data'!$B$7:$R$2292,10,0)</f>
        <v>-3.2494000000000001</v>
      </c>
      <c r="E49" s="61">
        <f t="shared" si="8"/>
        <v>54</v>
      </c>
      <c r="F49" s="60">
        <f>VLOOKUP($A49,'Return Data'!$B$7:$R$2292,11,0)</f>
        <v>7.4158999999999997</v>
      </c>
      <c r="G49" s="61">
        <f t="shared" si="9"/>
        <v>48</v>
      </c>
      <c r="H49" s="60">
        <f>VLOOKUP($A49,'Return Data'!$B$7:$R$2292,12,0)</f>
        <v>5.2446000000000002</v>
      </c>
      <c r="I49" s="61">
        <f t="shared" si="10"/>
        <v>16</v>
      </c>
      <c r="J49" s="60">
        <f>VLOOKUP($A49,'Return Data'!$B$7:$R$2292,13,0)</f>
        <v>3.4517000000000002</v>
      </c>
      <c r="K49" s="61">
        <f t="shared" si="3"/>
        <v>9</v>
      </c>
      <c r="L49" s="60">
        <f>VLOOKUP($A49,'Return Data'!$B$7:$R$2292,17,0)</f>
        <v>25.3964</v>
      </c>
      <c r="M49" s="61">
        <f t="shared" si="4"/>
        <v>9</v>
      </c>
      <c r="N49" s="60">
        <f>VLOOKUP($A49,'Return Data'!$B$7:$R$2292,14,0)</f>
        <v>28.311900000000001</v>
      </c>
      <c r="O49" s="61">
        <f t="shared" si="5"/>
        <v>2</v>
      </c>
      <c r="P49" s="60">
        <f>VLOOKUP($A49,'Return Data'!$B$7:$R$2292,15,0)</f>
        <v>19.403700000000001</v>
      </c>
      <c r="Q49" s="61">
        <f t="shared" si="6"/>
        <v>2</v>
      </c>
      <c r="R49" s="60">
        <f>VLOOKUP($A49,'Return Data'!$B$7:$R$2292,16,0)</f>
        <v>22.921299999999999</v>
      </c>
      <c r="S49" s="62">
        <f t="shared" si="7"/>
        <v>2</v>
      </c>
    </row>
    <row r="50" spans="1:19" x14ac:dyDescent="0.3">
      <c r="A50" s="58" t="s">
        <v>312</v>
      </c>
      <c r="B50" s="59">
        <f>VLOOKUP($A50,'Return Data'!$B$7:$R$2292,3,0)</f>
        <v>44944</v>
      </c>
      <c r="C50" s="60">
        <f>VLOOKUP($A50,'Return Data'!$B$7:$R$2292,4,0)</f>
        <v>15.6227</v>
      </c>
      <c r="D50" s="60">
        <f>VLOOKUP($A50,'Return Data'!$B$7:$R$2292,10,0)</f>
        <v>-1.9199999999999998E-2</v>
      </c>
      <c r="E50" s="61">
        <f t="shared" si="8"/>
        <v>39</v>
      </c>
      <c r="F50" s="60">
        <f>VLOOKUP($A50,'Return Data'!$B$7:$R$2292,11,0)</f>
        <v>8.0444999999999993</v>
      </c>
      <c r="G50" s="61">
        <f t="shared" si="9"/>
        <v>45</v>
      </c>
      <c r="H50" s="60">
        <f>VLOOKUP($A50,'Return Data'!$B$7:$R$2292,12,0)</f>
        <v>3.7612000000000001</v>
      </c>
      <c r="I50" s="61">
        <f t="shared" si="10"/>
        <v>32</v>
      </c>
      <c r="J50" s="60">
        <f>VLOOKUP($A50,'Return Data'!$B$7:$R$2292,13,0)</f>
        <v>-2.6604999999999999</v>
      </c>
      <c r="K50" s="61">
        <f t="shared" si="3"/>
        <v>41</v>
      </c>
      <c r="L50" s="60">
        <f>VLOOKUP($A50,'Return Data'!$B$7:$R$2292,17,0)</f>
        <v>9.1420999999999992</v>
      </c>
      <c r="M50" s="61">
        <f t="shared" si="4"/>
        <v>52</v>
      </c>
      <c r="N50" s="60">
        <f>VLOOKUP($A50,'Return Data'!$B$7:$R$2292,14,0)</f>
        <v>11.180899999999999</v>
      </c>
      <c r="O50" s="61">
        <f t="shared" si="5"/>
        <v>48</v>
      </c>
      <c r="P50" s="60"/>
      <c r="Q50" s="61"/>
      <c r="R50" s="60">
        <f>VLOOKUP($A50,'Return Data'!$B$7:$R$2292,16,0)</f>
        <v>11.8508</v>
      </c>
      <c r="S50" s="62">
        <f t="shared" si="7"/>
        <v>37</v>
      </c>
    </row>
    <row r="51" spans="1:19" x14ac:dyDescent="0.3">
      <c r="A51" s="58" t="s">
        <v>313</v>
      </c>
      <c r="B51" s="59">
        <f>VLOOKUP($A51,'Return Data'!$B$7:$R$2292,3,0)</f>
        <v>44944</v>
      </c>
      <c r="C51" s="60">
        <f>VLOOKUP($A51,'Return Data'!$B$7:$R$2292,4,0)</f>
        <v>154.91050000000001</v>
      </c>
      <c r="D51" s="60">
        <f>VLOOKUP($A51,'Return Data'!$B$7:$R$2292,10,0)</f>
        <v>1.0592999999999999</v>
      </c>
      <c r="E51" s="61">
        <f t="shared" si="8"/>
        <v>29</v>
      </c>
      <c r="F51" s="60">
        <f>VLOOKUP($A51,'Return Data'!$B$7:$R$2292,11,0)</f>
        <v>10.099600000000001</v>
      </c>
      <c r="G51" s="61">
        <f t="shared" si="9"/>
        <v>24</v>
      </c>
      <c r="H51" s="60">
        <f>VLOOKUP($A51,'Return Data'!$B$7:$R$2292,12,0)</f>
        <v>6.0202</v>
      </c>
      <c r="I51" s="61">
        <f t="shared" si="10"/>
        <v>13</v>
      </c>
      <c r="J51" s="60">
        <f>VLOOKUP($A51,'Return Data'!$B$7:$R$2292,13,0)</f>
        <v>0.73429999999999995</v>
      </c>
      <c r="K51" s="61">
        <f t="shared" si="3"/>
        <v>18</v>
      </c>
      <c r="L51" s="60">
        <f>VLOOKUP($A51,'Return Data'!$B$7:$R$2292,17,0)</f>
        <v>15.9297</v>
      </c>
      <c r="M51" s="61">
        <f t="shared" si="4"/>
        <v>30</v>
      </c>
      <c r="N51" s="60">
        <f>VLOOKUP($A51,'Return Data'!$B$7:$R$2292,14,0)</f>
        <v>13.6852</v>
      </c>
      <c r="O51" s="61">
        <f t="shared" si="5"/>
        <v>38</v>
      </c>
      <c r="P51" s="60">
        <f>VLOOKUP($A51,'Return Data'!$B$7:$R$2292,15,0)</f>
        <v>7.3978000000000002</v>
      </c>
      <c r="Q51" s="61">
        <f t="shared" si="6"/>
        <v>36</v>
      </c>
      <c r="R51" s="60">
        <f>VLOOKUP($A51,'Return Data'!$B$7:$R$2292,16,0)</f>
        <v>14.9018</v>
      </c>
      <c r="S51" s="62">
        <f t="shared" si="7"/>
        <v>22</v>
      </c>
    </row>
    <row r="52" spans="1:19" x14ac:dyDescent="0.3">
      <c r="A52" s="58" t="s">
        <v>314</v>
      </c>
      <c r="B52" s="59">
        <f>VLOOKUP($A52,'Return Data'!$B$7:$R$2292,3,0)</f>
        <v>44944</v>
      </c>
      <c r="C52" s="60">
        <f>VLOOKUP($A52,'Return Data'!$B$7:$R$2292,4,0)</f>
        <v>19.466799999999999</v>
      </c>
      <c r="D52" s="60">
        <f>VLOOKUP($A52,'Return Data'!$B$7:$R$2292,10,0)</f>
        <v>-2.1985000000000001</v>
      </c>
      <c r="E52" s="61">
        <f t="shared" si="8"/>
        <v>49</v>
      </c>
      <c r="F52" s="60">
        <f>VLOOKUP($A52,'Return Data'!$B$7:$R$2292,11,0)</f>
        <v>10.4894</v>
      </c>
      <c r="G52" s="61">
        <f t="shared" si="9"/>
        <v>19</v>
      </c>
      <c r="H52" s="60">
        <f>VLOOKUP($A52,'Return Data'!$B$7:$R$2292,12,0)</f>
        <v>1.9914000000000001</v>
      </c>
      <c r="I52" s="61">
        <f t="shared" si="10"/>
        <v>42</v>
      </c>
      <c r="J52" s="60">
        <f>VLOOKUP($A52,'Return Data'!$B$7:$R$2292,13,0)</f>
        <v>0.55840000000000001</v>
      </c>
      <c r="K52" s="61">
        <f t="shared" si="3"/>
        <v>20</v>
      </c>
      <c r="L52" s="60">
        <f>VLOOKUP($A52,'Return Data'!$B$7:$R$2292,17,0)</f>
        <v>32.578600000000002</v>
      </c>
      <c r="M52" s="61">
        <f t="shared" si="4"/>
        <v>5</v>
      </c>
      <c r="N52" s="60">
        <f>VLOOKUP($A52,'Return Data'!$B$7:$R$2292,14,0)</f>
        <v>25.142900000000001</v>
      </c>
      <c r="O52" s="61">
        <f t="shared" si="5"/>
        <v>7</v>
      </c>
      <c r="P52" s="60">
        <f>VLOOKUP($A52,'Return Data'!$B$7:$R$2292,15,0)</f>
        <v>5.9143999999999997</v>
      </c>
      <c r="Q52" s="61">
        <f t="shared" si="6"/>
        <v>43</v>
      </c>
      <c r="R52" s="60">
        <f>VLOOKUP($A52,'Return Data'!$B$7:$R$2292,16,0)</f>
        <v>11.4008</v>
      </c>
      <c r="S52" s="62">
        <f t="shared" si="7"/>
        <v>41</v>
      </c>
    </row>
    <row r="53" spans="1:19" x14ac:dyDescent="0.3">
      <c r="A53" s="58" t="s">
        <v>315</v>
      </c>
      <c r="B53" s="59">
        <f>VLOOKUP($A53,'Return Data'!$B$7:$R$2292,3,0)</f>
        <v>44944</v>
      </c>
      <c r="C53" s="60">
        <f>VLOOKUP($A53,'Return Data'!$B$7:$R$2292,4,0)</f>
        <v>16.810700000000001</v>
      </c>
      <c r="D53" s="60">
        <f>VLOOKUP($A53,'Return Data'!$B$7:$R$2292,10,0)</f>
        <v>-2.2833000000000001</v>
      </c>
      <c r="E53" s="61">
        <f t="shared" si="8"/>
        <v>50</v>
      </c>
      <c r="F53" s="60">
        <f>VLOOKUP($A53,'Return Data'!$B$7:$R$2292,11,0)</f>
        <v>10.2363</v>
      </c>
      <c r="G53" s="61">
        <f t="shared" si="9"/>
        <v>23</v>
      </c>
      <c r="H53" s="60">
        <f>VLOOKUP($A53,'Return Data'!$B$7:$R$2292,12,0)</f>
        <v>1.9058999999999999</v>
      </c>
      <c r="I53" s="61">
        <f t="shared" si="10"/>
        <v>43</v>
      </c>
      <c r="J53" s="60">
        <f>VLOOKUP($A53,'Return Data'!$B$7:$R$2292,13,0)</f>
        <v>0.47099999999999997</v>
      </c>
      <c r="K53" s="61">
        <f t="shared" si="3"/>
        <v>21</v>
      </c>
      <c r="L53" s="60">
        <f>VLOOKUP($A53,'Return Data'!$B$7:$R$2292,17,0)</f>
        <v>33.320099999999996</v>
      </c>
      <c r="M53" s="61">
        <f t="shared" si="4"/>
        <v>3</v>
      </c>
      <c r="N53" s="60">
        <f>VLOOKUP($A53,'Return Data'!$B$7:$R$2292,14,0)</f>
        <v>25.7073</v>
      </c>
      <c r="O53" s="61">
        <f t="shared" si="5"/>
        <v>4</v>
      </c>
      <c r="P53" s="60">
        <f>VLOOKUP($A53,'Return Data'!$B$7:$R$2292,15,0)</f>
        <v>6.1306000000000003</v>
      </c>
      <c r="Q53" s="61">
        <f t="shared" si="6"/>
        <v>41</v>
      </c>
      <c r="R53" s="60">
        <f>VLOOKUP($A53,'Return Data'!$B$7:$R$2292,16,0)</f>
        <v>9.3275000000000006</v>
      </c>
      <c r="S53" s="62">
        <f t="shared" si="7"/>
        <v>53</v>
      </c>
    </row>
    <row r="54" spans="1:19" x14ac:dyDescent="0.3">
      <c r="A54" s="58" t="s">
        <v>316</v>
      </c>
      <c r="B54" s="59">
        <f>VLOOKUP($A54,'Return Data'!$B$7:$R$2292,3,0)</f>
        <v>44944</v>
      </c>
      <c r="C54" s="60">
        <f>VLOOKUP($A54,'Return Data'!$B$7:$R$2292,4,0)</f>
        <v>15.4224</v>
      </c>
      <c r="D54" s="60">
        <f>VLOOKUP($A54,'Return Data'!$B$7:$R$2292,10,0)</f>
        <v>-3.0318000000000001</v>
      </c>
      <c r="E54" s="61">
        <f t="shared" si="8"/>
        <v>52</v>
      </c>
      <c r="F54" s="60">
        <f>VLOOKUP($A54,'Return Data'!$B$7:$R$2292,11,0)</f>
        <v>8.8876000000000008</v>
      </c>
      <c r="G54" s="61">
        <f t="shared" si="9"/>
        <v>38</v>
      </c>
      <c r="H54" s="60">
        <f>VLOOKUP($A54,'Return Data'!$B$7:$R$2292,12,0)</f>
        <v>1.2394000000000001</v>
      </c>
      <c r="I54" s="61">
        <f t="shared" si="10"/>
        <v>49</v>
      </c>
      <c r="J54" s="60">
        <f>VLOOKUP($A54,'Return Data'!$B$7:$R$2292,13,0)</f>
        <v>0.1207</v>
      </c>
      <c r="K54" s="61">
        <f t="shared" si="3"/>
        <v>26</v>
      </c>
      <c r="L54" s="60">
        <f>VLOOKUP($A54,'Return Data'!$B$7:$R$2292,17,0)</f>
        <v>34.5991</v>
      </c>
      <c r="M54" s="61">
        <f t="shared" si="4"/>
        <v>1</v>
      </c>
      <c r="N54" s="60">
        <f>VLOOKUP($A54,'Return Data'!$B$7:$R$2292,14,0)</f>
        <v>25.6023</v>
      </c>
      <c r="O54" s="61">
        <f t="shared" si="5"/>
        <v>5</v>
      </c>
      <c r="P54" s="60">
        <f>VLOOKUP($A54,'Return Data'!$B$7:$R$2292,15,0)</f>
        <v>6.8259999999999996</v>
      </c>
      <c r="Q54" s="61">
        <f t="shared" si="6"/>
        <v>40</v>
      </c>
      <c r="R54" s="60">
        <f>VLOOKUP($A54,'Return Data'!$B$7:$R$2292,16,0)</f>
        <v>8.5015999999999998</v>
      </c>
      <c r="S54" s="62">
        <f t="shared" si="7"/>
        <v>55</v>
      </c>
    </row>
    <row r="55" spans="1:19" x14ac:dyDescent="0.3">
      <c r="A55" s="58" t="s">
        <v>317</v>
      </c>
      <c r="B55" s="59">
        <f>VLOOKUP($A55,'Return Data'!$B$7:$R$2292,3,0)</f>
        <v>44944</v>
      </c>
      <c r="C55" s="60">
        <f>VLOOKUP($A55,'Return Data'!$B$7:$R$2292,4,0)</f>
        <v>16.3443</v>
      </c>
      <c r="D55" s="60">
        <f>VLOOKUP($A55,'Return Data'!$B$7:$R$2292,10,0)</f>
        <v>-2.8149000000000002</v>
      </c>
      <c r="E55" s="61">
        <f t="shared" si="8"/>
        <v>51</v>
      </c>
      <c r="F55" s="60">
        <f>VLOOKUP($A55,'Return Data'!$B$7:$R$2292,11,0)</f>
        <v>9.0791000000000004</v>
      </c>
      <c r="G55" s="61">
        <f t="shared" si="9"/>
        <v>36</v>
      </c>
      <c r="H55" s="60">
        <f>VLOOKUP($A55,'Return Data'!$B$7:$R$2292,12,0)</f>
        <v>0.45979999999999999</v>
      </c>
      <c r="I55" s="61">
        <f t="shared" si="10"/>
        <v>51</v>
      </c>
      <c r="J55" s="60">
        <f>VLOOKUP($A55,'Return Data'!$B$7:$R$2292,13,0)</f>
        <v>-0.76559999999999995</v>
      </c>
      <c r="K55" s="61">
        <f t="shared" si="3"/>
        <v>31</v>
      </c>
      <c r="L55" s="60">
        <f>VLOOKUP($A55,'Return Data'!$B$7:$R$2292,17,0)</f>
        <v>32.779000000000003</v>
      </c>
      <c r="M55" s="61">
        <f t="shared" si="4"/>
        <v>4</v>
      </c>
      <c r="N55" s="60">
        <f>VLOOKUP($A55,'Return Data'!$B$7:$R$2292,14,0)</f>
        <v>25.2621</v>
      </c>
      <c r="O55" s="61">
        <f t="shared" si="5"/>
        <v>6</v>
      </c>
      <c r="P55" s="60">
        <f>VLOOKUP($A55,'Return Data'!$B$7:$R$2292,15,0)</f>
        <v>6.9042000000000003</v>
      </c>
      <c r="Q55" s="61">
        <f t="shared" si="6"/>
        <v>39</v>
      </c>
      <c r="R55" s="60">
        <f>VLOOKUP($A55,'Return Data'!$B$7:$R$2292,16,0)</f>
        <v>9.2689000000000004</v>
      </c>
      <c r="S55" s="62">
        <f t="shared" si="7"/>
        <v>54</v>
      </c>
    </row>
    <row r="56" spans="1:19" x14ac:dyDescent="0.3">
      <c r="A56" s="58" t="s">
        <v>318</v>
      </c>
      <c r="B56" s="59">
        <f>VLOOKUP($A56,'Return Data'!$B$7:$R$2292,3,0)</f>
        <v>44944</v>
      </c>
      <c r="C56" s="60">
        <f>VLOOKUP($A56,'Return Data'!$B$7:$R$2292,4,0)</f>
        <v>16.404499999999999</v>
      </c>
      <c r="D56" s="60">
        <f>VLOOKUP($A56,'Return Data'!$B$7:$R$2292,10,0)</f>
        <v>-2.0918999999999999</v>
      </c>
      <c r="E56" s="61">
        <f t="shared" si="8"/>
        <v>47</v>
      </c>
      <c r="F56" s="60">
        <f>VLOOKUP($A56,'Return Data'!$B$7:$R$2292,11,0)</f>
        <v>9.2212999999999994</v>
      </c>
      <c r="G56" s="61">
        <f t="shared" si="9"/>
        <v>33</v>
      </c>
      <c r="H56" s="60">
        <f>VLOOKUP($A56,'Return Data'!$B$7:$R$2292,12,0)</f>
        <v>4.1694000000000004</v>
      </c>
      <c r="I56" s="61">
        <f t="shared" si="10"/>
        <v>28</v>
      </c>
      <c r="J56" s="60">
        <f>VLOOKUP($A56,'Return Data'!$B$7:$R$2292,13,0)</f>
        <v>2.6968999999999999</v>
      </c>
      <c r="K56" s="61">
        <f t="shared" si="3"/>
        <v>10</v>
      </c>
      <c r="L56" s="60">
        <f>VLOOKUP($A56,'Return Data'!$B$7:$R$2292,17,0)</f>
        <v>33.6111</v>
      </c>
      <c r="M56" s="61">
        <f t="shared" si="4"/>
        <v>2</v>
      </c>
      <c r="N56" s="60">
        <f>VLOOKUP($A56,'Return Data'!$B$7:$R$2292,14,0)</f>
        <v>25.094000000000001</v>
      </c>
      <c r="O56" s="61">
        <f t="shared" si="5"/>
        <v>8</v>
      </c>
      <c r="P56" s="60"/>
      <c r="Q56" s="61"/>
      <c r="R56" s="60">
        <f>VLOOKUP($A56,'Return Data'!$B$7:$R$2292,16,0)</f>
        <v>10.829800000000001</v>
      </c>
      <c r="S56" s="62">
        <f t="shared" si="7"/>
        <v>47</v>
      </c>
    </row>
    <row r="57" spans="1:19" x14ac:dyDescent="0.3">
      <c r="A57" s="58" t="s">
        <v>319</v>
      </c>
      <c r="B57" s="59">
        <f>VLOOKUP($A57,'Return Data'!$B$7:$R$2292,3,0)</f>
        <v>44944</v>
      </c>
      <c r="C57" s="60">
        <f>VLOOKUP($A57,'Return Data'!$B$7:$R$2292,4,0)</f>
        <v>25.233499999999999</v>
      </c>
      <c r="D57" s="60">
        <f>VLOOKUP($A57,'Return Data'!$B$7:$R$2292,10,0)</f>
        <v>3.9651999999999998</v>
      </c>
      <c r="E57" s="61">
        <f t="shared" si="8"/>
        <v>4</v>
      </c>
      <c r="F57" s="60">
        <f>VLOOKUP($A57,'Return Data'!$B$7:$R$2292,11,0)</f>
        <v>12.4057</v>
      </c>
      <c r="G57" s="61">
        <f t="shared" si="9"/>
        <v>7</v>
      </c>
      <c r="H57" s="60">
        <f>VLOOKUP($A57,'Return Data'!$B$7:$R$2292,12,0)</f>
        <v>8.4826999999999995</v>
      </c>
      <c r="I57" s="61">
        <f t="shared" si="10"/>
        <v>5</v>
      </c>
      <c r="J57" s="60">
        <f>VLOOKUP($A57,'Return Data'!$B$7:$R$2292,13,0)</f>
        <v>4.2103999999999999</v>
      </c>
      <c r="K57" s="61">
        <f t="shared" si="3"/>
        <v>7</v>
      </c>
      <c r="L57" s="60">
        <f>VLOOKUP($A57,'Return Data'!$B$7:$R$2292,17,0)</f>
        <v>17.558800000000002</v>
      </c>
      <c r="M57" s="61">
        <f t="shared" si="4"/>
        <v>21</v>
      </c>
      <c r="N57" s="60">
        <f>VLOOKUP($A57,'Return Data'!$B$7:$R$2292,14,0)</f>
        <v>17.077500000000001</v>
      </c>
      <c r="O57" s="61">
        <f t="shared" si="5"/>
        <v>23</v>
      </c>
      <c r="P57" s="60">
        <f>VLOOKUP($A57,'Return Data'!$B$7:$R$2292,15,0)</f>
        <v>11.038399999999999</v>
      </c>
      <c r="Q57" s="61">
        <f t="shared" si="6"/>
        <v>16</v>
      </c>
      <c r="R57" s="60">
        <f>VLOOKUP($A57,'Return Data'!$B$7:$R$2292,16,0)</f>
        <v>14.506399999999999</v>
      </c>
      <c r="S57" s="62">
        <f t="shared" si="7"/>
        <v>23</v>
      </c>
    </row>
    <row r="58" spans="1:19" x14ac:dyDescent="0.3">
      <c r="A58" s="58" t="s">
        <v>320</v>
      </c>
      <c r="B58" s="59">
        <f>VLOOKUP($A58,'Return Data'!$B$7:$R$2292,3,0)</f>
        <v>44944</v>
      </c>
      <c r="C58" s="60">
        <f>VLOOKUP($A58,'Return Data'!$B$7:$R$2292,4,0)</f>
        <v>23.187100000000001</v>
      </c>
      <c r="D58" s="60">
        <f>VLOOKUP($A58,'Return Data'!$B$7:$R$2292,10,0)</f>
        <v>3.7208000000000001</v>
      </c>
      <c r="E58" s="61">
        <f t="shared" si="8"/>
        <v>8</v>
      </c>
      <c r="F58" s="60">
        <f>VLOOKUP($A58,'Return Data'!$B$7:$R$2292,11,0)</f>
        <v>12.5762</v>
      </c>
      <c r="G58" s="61">
        <f t="shared" si="9"/>
        <v>4</v>
      </c>
      <c r="H58" s="60">
        <f>VLOOKUP($A58,'Return Data'!$B$7:$R$2292,12,0)</f>
        <v>8.5427</v>
      </c>
      <c r="I58" s="61">
        <f t="shared" si="10"/>
        <v>4</v>
      </c>
      <c r="J58" s="60">
        <f>VLOOKUP($A58,'Return Data'!$B$7:$R$2292,13,0)</f>
        <v>4.6627999999999998</v>
      </c>
      <c r="K58" s="61">
        <f t="shared" si="3"/>
        <v>4</v>
      </c>
      <c r="L58" s="60">
        <f>VLOOKUP($A58,'Return Data'!$B$7:$R$2292,17,0)</f>
        <v>17.803599999999999</v>
      </c>
      <c r="M58" s="61">
        <f t="shared" si="4"/>
        <v>20</v>
      </c>
      <c r="N58" s="60">
        <f>VLOOKUP($A58,'Return Data'!$B$7:$R$2292,14,0)</f>
        <v>17.190899999999999</v>
      </c>
      <c r="O58" s="61">
        <f t="shared" si="5"/>
        <v>22</v>
      </c>
      <c r="P58" s="60">
        <f>VLOOKUP($A58,'Return Data'!$B$7:$R$2292,15,0)</f>
        <v>10.778700000000001</v>
      </c>
      <c r="Q58" s="61">
        <f t="shared" si="6"/>
        <v>18</v>
      </c>
      <c r="R58" s="60">
        <f>VLOOKUP($A58,'Return Data'!$B$7:$R$2292,16,0)</f>
        <v>11.3513</v>
      </c>
      <c r="S58" s="62">
        <f t="shared" si="7"/>
        <v>43</v>
      </c>
    </row>
    <row r="59" spans="1:19" x14ac:dyDescent="0.3">
      <c r="A59" s="58" t="s">
        <v>321</v>
      </c>
      <c r="B59" s="59">
        <f>VLOOKUP($A59,'Return Data'!$B$7:$R$2292,3,0)</f>
        <v>44944</v>
      </c>
      <c r="C59" s="60">
        <f>VLOOKUP($A59,'Return Data'!$B$7:$R$2292,4,0)</f>
        <v>18.938300000000002</v>
      </c>
      <c r="D59" s="60">
        <f>VLOOKUP($A59,'Return Data'!$B$7:$R$2292,10,0)</f>
        <v>-2.1549999999999998</v>
      </c>
      <c r="E59" s="61">
        <f t="shared" si="8"/>
        <v>48</v>
      </c>
      <c r="F59" s="60">
        <f>VLOOKUP($A59,'Return Data'!$B$7:$R$2292,11,0)</f>
        <v>9.1336999999999993</v>
      </c>
      <c r="G59" s="61">
        <f t="shared" si="9"/>
        <v>35</v>
      </c>
      <c r="H59" s="60">
        <f>VLOOKUP($A59,'Return Data'!$B$7:$R$2292,12,0)</f>
        <v>3.7823000000000002</v>
      </c>
      <c r="I59" s="61">
        <f t="shared" si="10"/>
        <v>31</v>
      </c>
      <c r="J59" s="60">
        <f>VLOOKUP($A59,'Return Data'!$B$7:$R$2292,13,0)</f>
        <v>1.8303</v>
      </c>
      <c r="K59" s="61">
        <f t="shared" si="3"/>
        <v>14</v>
      </c>
      <c r="L59" s="60">
        <f>VLOOKUP($A59,'Return Data'!$B$7:$R$2292,17,0)</f>
        <v>32.389699999999998</v>
      </c>
      <c r="M59" s="61">
        <f t="shared" si="4"/>
        <v>6</v>
      </c>
      <c r="N59" s="60">
        <f>VLOOKUP($A59,'Return Data'!$B$7:$R$2292,14,0)</f>
        <v>24.793099999999999</v>
      </c>
      <c r="O59" s="61">
        <f t="shared" si="5"/>
        <v>9</v>
      </c>
      <c r="P59" s="60"/>
      <c r="Q59" s="61"/>
      <c r="R59" s="60">
        <f>VLOOKUP($A59,'Return Data'!$B$7:$R$2292,16,0)</f>
        <v>15.036300000000001</v>
      </c>
      <c r="S59" s="62">
        <f t="shared" si="7"/>
        <v>21</v>
      </c>
    </row>
    <row r="60" spans="1:19" x14ac:dyDescent="0.3">
      <c r="A60" s="58" t="s">
        <v>1857</v>
      </c>
      <c r="B60" s="59">
        <f>VLOOKUP($A60,'Return Data'!$B$7:$R$2292,3,0)</f>
        <v>44944</v>
      </c>
      <c r="C60" s="60">
        <f>VLOOKUP($A60,'Return Data'!$B$7:$R$2292,4,0)</f>
        <v>515.23266957061003</v>
      </c>
      <c r="D60" s="60">
        <f>VLOOKUP($A60,'Return Data'!$B$7:$R$2292,10,0)</f>
        <v>0.79039999999999999</v>
      </c>
      <c r="E60" s="61">
        <f t="shared" si="8"/>
        <v>33</v>
      </c>
      <c r="F60" s="60">
        <f>VLOOKUP($A60,'Return Data'!$B$7:$R$2292,11,0)</f>
        <v>9.4367000000000001</v>
      </c>
      <c r="G60" s="61">
        <f t="shared" si="9"/>
        <v>29</v>
      </c>
      <c r="H60" s="60">
        <f>VLOOKUP($A60,'Return Data'!$B$7:$R$2292,12,0)</f>
        <v>4.8661000000000003</v>
      </c>
      <c r="I60" s="61">
        <f t="shared" si="10"/>
        <v>18</v>
      </c>
      <c r="J60" s="60">
        <f>VLOOKUP($A60,'Return Data'!$B$7:$R$2292,13,0)</f>
        <v>-5.3400000000000003E-2</v>
      </c>
      <c r="K60" s="61">
        <f t="shared" si="3"/>
        <v>28</v>
      </c>
      <c r="L60" s="60">
        <f>VLOOKUP($A60,'Return Data'!$B$7:$R$2292,17,0)</f>
        <v>16.0549</v>
      </c>
      <c r="M60" s="61">
        <f t="shared" si="4"/>
        <v>29</v>
      </c>
      <c r="N60" s="60">
        <f>VLOOKUP($A60,'Return Data'!$B$7:$R$2292,14,0)</f>
        <v>17.0535</v>
      </c>
      <c r="O60" s="61">
        <f t="shared" si="5"/>
        <v>24</v>
      </c>
      <c r="P60" s="60">
        <f>VLOOKUP($A60,'Return Data'!$B$7:$R$2292,15,0)</f>
        <v>8.5227000000000004</v>
      </c>
      <c r="Q60" s="61">
        <f t="shared" si="6"/>
        <v>27</v>
      </c>
      <c r="R60" s="60">
        <f>VLOOKUP($A60,'Return Data'!$B$7:$R$2292,16,0)</f>
        <v>15.8337</v>
      </c>
      <c r="S60" s="62">
        <f t="shared" si="7"/>
        <v>14</v>
      </c>
    </row>
    <row r="61" spans="1:19" x14ac:dyDescent="0.3">
      <c r="A61" s="58" t="s">
        <v>322</v>
      </c>
      <c r="B61" s="59">
        <f>VLOOKUP($A61,'Return Data'!$B$7:$R$2292,3,0)</f>
        <v>44944</v>
      </c>
      <c r="C61" s="60">
        <f>VLOOKUP($A61,'Return Data'!$B$7:$R$2292,4,0)</f>
        <v>29.639299999999999</v>
      </c>
      <c r="D61" s="60">
        <f>VLOOKUP($A61,'Return Data'!$B$7:$R$2292,10,0)</f>
        <v>2.5124</v>
      </c>
      <c r="E61" s="61">
        <f t="shared" si="8"/>
        <v>15</v>
      </c>
      <c r="F61" s="60">
        <f>VLOOKUP($A61,'Return Data'!$B$7:$R$2292,11,0)</f>
        <v>11.995200000000001</v>
      </c>
      <c r="G61" s="61">
        <f t="shared" si="9"/>
        <v>10</v>
      </c>
      <c r="H61" s="60">
        <f>VLOOKUP($A61,'Return Data'!$B$7:$R$2292,12,0)</f>
        <v>6.3342999999999998</v>
      </c>
      <c r="I61" s="61">
        <f t="shared" si="10"/>
        <v>10</v>
      </c>
      <c r="J61" s="60">
        <f>VLOOKUP($A61,'Return Data'!$B$7:$R$2292,13,0)</f>
        <v>1.4661999999999999</v>
      </c>
      <c r="K61" s="61">
        <f t="shared" si="3"/>
        <v>15</v>
      </c>
      <c r="L61" s="60">
        <f>VLOOKUP($A61,'Return Data'!$B$7:$R$2292,17,0)</f>
        <v>15.7636</v>
      </c>
      <c r="M61" s="61">
        <f t="shared" si="4"/>
        <v>31</v>
      </c>
      <c r="N61" s="60">
        <f>VLOOKUP($A61,'Return Data'!$B$7:$R$2292,14,0)</f>
        <v>14.7667</v>
      </c>
      <c r="O61" s="61">
        <f t="shared" si="5"/>
        <v>35</v>
      </c>
      <c r="P61" s="60">
        <f>VLOOKUP($A61,'Return Data'!$B$7:$R$2292,15,0)</f>
        <v>9.9319000000000006</v>
      </c>
      <c r="Q61" s="61">
        <f t="shared" si="6"/>
        <v>20</v>
      </c>
      <c r="R61" s="60">
        <f>VLOOKUP($A61,'Return Data'!$B$7:$R$2292,16,0)</f>
        <v>14.0379</v>
      </c>
      <c r="S61" s="62">
        <f t="shared" si="7"/>
        <v>28</v>
      </c>
    </row>
    <row r="62" spans="1:19" x14ac:dyDescent="0.3">
      <c r="A62" s="58" t="s">
        <v>323</v>
      </c>
      <c r="B62" s="59">
        <f>VLOOKUP($A62,'Return Data'!$B$7:$R$2292,3,0)</f>
        <v>44944</v>
      </c>
      <c r="C62" s="60">
        <f>VLOOKUP($A62,'Return Data'!$B$7:$R$2292,4,0)</f>
        <v>180.971996259359</v>
      </c>
      <c r="D62" s="60">
        <f>VLOOKUP($A62,'Return Data'!$B$7:$R$2292,10,0)</f>
        <v>3.6440999999999999</v>
      </c>
      <c r="E62" s="61">
        <f t="shared" si="8"/>
        <v>9</v>
      </c>
      <c r="F62" s="60">
        <f>VLOOKUP($A62,'Return Data'!$B$7:$R$2292,11,0)</f>
        <v>12.4139</v>
      </c>
      <c r="G62" s="61">
        <f t="shared" si="9"/>
        <v>6</v>
      </c>
      <c r="H62" s="60">
        <f>VLOOKUP($A62,'Return Data'!$B$7:$R$2292,12,0)</f>
        <v>5.2925000000000004</v>
      </c>
      <c r="I62" s="61">
        <f t="shared" si="10"/>
        <v>15</v>
      </c>
      <c r="J62" s="60">
        <f>VLOOKUP($A62,'Return Data'!$B$7:$R$2292,13,0)</f>
        <v>2.2391999999999999</v>
      </c>
      <c r="K62" s="61">
        <f t="shared" si="3"/>
        <v>11</v>
      </c>
      <c r="L62" s="60">
        <f>VLOOKUP($A62,'Return Data'!$B$7:$R$2292,17,0)</f>
        <v>12.6251</v>
      </c>
      <c r="M62" s="61">
        <f t="shared" si="4"/>
        <v>44</v>
      </c>
      <c r="N62" s="60">
        <f>VLOOKUP($A62,'Return Data'!$B$7:$R$2292,14,0)</f>
        <v>12.780200000000001</v>
      </c>
      <c r="O62" s="61">
        <f t="shared" si="5"/>
        <v>42</v>
      </c>
      <c r="P62" s="60">
        <f>VLOOKUP($A62,'Return Data'!$B$7:$R$2292,15,0)</f>
        <v>9.1027000000000005</v>
      </c>
      <c r="Q62" s="61">
        <f t="shared" si="6"/>
        <v>23</v>
      </c>
      <c r="R62" s="60">
        <f>VLOOKUP($A62,'Return Data'!$B$7:$R$2292,16,0)</f>
        <v>11.4018</v>
      </c>
      <c r="S62" s="62">
        <f t="shared" si="7"/>
        <v>40</v>
      </c>
    </row>
    <row r="63" spans="1:19" x14ac:dyDescent="0.3">
      <c r="A63" s="58" t="s">
        <v>324</v>
      </c>
      <c r="B63" s="59">
        <f>VLOOKUP($A63,'Return Data'!$B$7:$R$2292,3,0)</f>
        <v>44944</v>
      </c>
      <c r="C63" s="60">
        <f>VLOOKUP($A63,'Return Data'!$B$7:$R$2292,4,0)</f>
        <v>42.91</v>
      </c>
      <c r="D63" s="60">
        <f>VLOOKUP($A63,'Return Data'!$B$7:$R$2292,10,0)</f>
        <v>0.86980000000000002</v>
      </c>
      <c r="E63" s="61">
        <f t="shared" si="8"/>
        <v>31</v>
      </c>
      <c r="F63" s="60">
        <f>VLOOKUP($A63,'Return Data'!$B$7:$R$2292,11,0)</f>
        <v>9.4364000000000008</v>
      </c>
      <c r="G63" s="61">
        <f t="shared" si="9"/>
        <v>30</v>
      </c>
      <c r="H63" s="60">
        <f>VLOOKUP($A63,'Return Data'!$B$7:$R$2292,12,0)</f>
        <v>4.7606999999999999</v>
      </c>
      <c r="I63" s="61">
        <f t="shared" si="10"/>
        <v>19</v>
      </c>
      <c r="J63" s="60">
        <f>VLOOKUP($A63,'Return Data'!$B$7:$R$2292,13,0)</f>
        <v>-1.6051</v>
      </c>
      <c r="K63" s="61">
        <f t="shared" si="3"/>
        <v>34</v>
      </c>
      <c r="L63" s="60">
        <f>VLOOKUP($A63,'Return Data'!$B$7:$R$2292,17,0)</f>
        <v>16.345500000000001</v>
      </c>
      <c r="M63" s="61">
        <f t="shared" si="4"/>
        <v>27</v>
      </c>
      <c r="N63" s="60">
        <f>VLOOKUP($A63,'Return Data'!$B$7:$R$2292,14,0)</f>
        <v>17.6005</v>
      </c>
      <c r="O63" s="61">
        <f t="shared" si="5"/>
        <v>19</v>
      </c>
      <c r="P63" s="60">
        <f>VLOOKUP($A63,'Return Data'!$B$7:$R$2292,15,0)</f>
        <v>11.5464</v>
      </c>
      <c r="Q63" s="61">
        <f t="shared" si="6"/>
        <v>12</v>
      </c>
      <c r="R63" s="60">
        <f>VLOOKUP($A63,'Return Data'!$B$7:$R$2292,16,0)</f>
        <v>14.0494</v>
      </c>
      <c r="S63" s="62">
        <f t="shared" si="7"/>
        <v>27</v>
      </c>
    </row>
    <row r="64" spans="1:19" x14ac:dyDescent="0.3">
      <c r="A64" s="58" t="s">
        <v>330</v>
      </c>
      <c r="B64" s="59">
        <f>VLOOKUP($A64,'Return Data'!$B$7:$R$2292,3,0)</f>
        <v>44944</v>
      </c>
      <c r="C64" s="60">
        <f>VLOOKUP($A64,'Return Data'!$B$7:$R$2292,4,0)</f>
        <v>140.46860000000001</v>
      </c>
      <c r="D64" s="60">
        <f>VLOOKUP($A64,'Return Data'!$B$7:$R$2292,10,0)</f>
        <v>-1.7605</v>
      </c>
      <c r="E64" s="61">
        <f t="shared" si="8"/>
        <v>46</v>
      </c>
      <c r="F64" s="60">
        <f>VLOOKUP($A64,'Return Data'!$B$7:$R$2292,11,0)</f>
        <v>5.8122999999999996</v>
      </c>
      <c r="G64" s="61">
        <f t="shared" si="9"/>
        <v>54</v>
      </c>
      <c r="H64" s="60">
        <f>VLOOKUP($A64,'Return Data'!$B$7:$R$2292,12,0)</f>
        <v>-0.28989999999999999</v>
      </c>
      <c r="I64" s="61">
        <f t="shared" si="10"/>
        <v>53</v>
      </c>
      <c r="J64" s="60">
        <f>VLOOKUP($A64,'Return Data'!$B$7:$R$2292,13,0)</f>
        <v>-8.0245999999999995</v>
      </c>
      <c r="K64" s="61">
        <f t="shared" si="3"/>
        <v>54</v>
      </c>
      <c r="L64" s="60">
        <f>VLOOKUP($A64,'Return Data'!$B$7:$R$2292,17,0)</f>
        <v>11.248100000000001</v>
      </c>
      <c r="M64" s="61">
        <f t="shared" si="4"/>
        <v>47</v>
      </c>
      <c r="N64" s="60">
        <f>VLOOKUP($A64,'Return Data'!$B$7:$R$2292,14,0)</f>
        <v>13.962999999999999</v>
      </c>
      <c r="O64" s="61">
        <f t="shared" si="5"/>
        <v>37</v>
      </c>
      <c r="P64" s="60">
        <f>VLOOKUP($A64,'Return Data'!$B$7:$R$2292,15,0)</f>
        <v>9.4771999999999998</v>
      </c>
      <c r="Q64" s="61">
        <f t="shared" si="6"/>
        <v>22</v>
      </c>
      <c r="R64" s="60">
        <f>VLOOKUP($A64,'Return Data'!$B$7:$R$2292,16,0)</f>
        <v>11.3911</v>
      </c>
      <c r="S64" s="62">
        <f t="shared" si="7"/>
        <v>42</v>
      </c>
    </row>
    <row r="65" spans="1:19" x14ac:dyDescent="0.3">
      <c r="A65" s="58" t="s">
        <v>331</v>
      </c>
      <c r="B65" s="59">
        <f>VLOOKUP($A65,'Return Data'!$B$7:$R$2292,3,0)</f>
        <v>44944</v>
      </c>
      <c r="C65" s="60">
        <f>VLOOKUP($A65,'Return Data'!$B$7:$R$2292,4,0)</f>
        <v>232.56332544991699</v>
      </c>
      <c r="D65" s="60">
        <f>VLOOKUP($A65,'Return Data'!$B$7:$R$2292,10,0)</f>
        <v>1.8882000000000001</v>
      </c>
      <c r="E65" s="61">
        <f t="shared" si="8"/>
        <v>20</v>
      </c>
      <c r="F65" s="60">
        <f>VLOOKUP($A65,'Return Data'!$B$7:$R$2292,11,0)</f>
        <v>9.4478000000000009</v>
      </c>
      <c r="G65" s="61">
        <f t="shared" si="9"/>
        <v>28</v>
      </c>
      <c r="H65" s="60">
        <f>VLOOKUP($A65,'Return Data'!$B$7:$R$2292,12,0)</f>
        <v>3.2641</v>
      </c>
      <c r="I65" s="61">
        <f t="shared" si="10"/>
        <v>37</v>
      </c>
      <c r="J65" s="60">
        <f>VLOOKUP($A65,'Return Data'!$B$7:$R$2292,13,0)</f>
        <v>-2.2936000000000001</v>
      </c>
      <c r="K65" s="61">
        <f t="shared" si="3"/>
        <v>38</v>
      </c>
      <c r="L65" s="60">
        <f>VLOOKUP($A65,'Return Data'!$B$7:$R$2292,17,0)</f>
        <v>12.7532</v>
      </c>
      <c r="M65" s="61">
        <f t="shared" si="4"/>
        <v>43</v>
      </c>
      <c r="N65" s="60">
        <f>VLOOKUP($A65,'Return Data'!$B$7:$R$2292,14,0)</f>
        <v>12.5525</v>
      </c>
      <c r="O65" s="61">
        <f t="shared" si="5"/>
        <v>44</v>
      </c>
      <c r="P65" s="60">
        <f>VLOOKUP($A65,'Return Data'!$B$7:$R$2292,15,0)</f>
        <v>8.7799999999999994</v>
      </c>
      <c r="Q65" s="61">
        <f t="shared" si="6"/>
        <v>26</v>
      </c>
      <c r="R65" s="60">
        <f>VLOOKUP($A65,'Return Data'!$B$7:$R$2292,16,0)</f>
        <v>17.201000000000001</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0.64827758620689646</v>
      </c>
      <c r="E67" s="69"/>
      <c r="F67" s="70">
        <f>AVERAGE(F8:F65)</f>
        <v>9.3210586206896551</v>
      </c>
      <c r="G67" s="69"/>
      <c r="H67" s="70">
        <f>AVERAGE(H8:H65)</f>
        <v>3.7525637931034481</v>
      </c>
      <c r="I67" s="69"/>
      <c r="J67" s="70">
        <f>AVERAGE(J8:J65)</f>
        <v>-1.2234155172413788</v>
      </c>
      <c r="K67" s="69"/>
      <c r="L67" s="70">
        <f>AVERAGE(L8:L65)</f>
        <v>17.053589655172413</v>
      </c>
      <c r="M67" s="69"/>
      <c r="N67" s="70">
        <f>AVERAGE(N8:N65)</f>
        <v>16.618136206896555</v>
      </c>
      <c r="O67" s="69"/>
      <c r="P67" s="70">
        <f>AVERAGE(P8:P65)</f>
        <v>9.5431638297872343</v>
      </c>
      <c r="Q67" s="69"/>
      <c r="R67" s="70">
        <f>AVERAGE(R8:R65)</f>
        <v>13.734800000000003</v>
      </c>
      <c r="S67" s="71"/>
    </row>
    <row r="68" spans="1:19" x14ac:dyDescent="0.3">
      <c r="A68" s="68" t="s">
        <v>28</v>
      </c>
      <c r="B68" s="69"/>
      <c r="C68" s="69"/>
      <c r="D68" s="70">
        <f>MIN(D8:D65)</f>
        <v>-4.6474000000000002</v>
      </c>
      <c r="E68" s="69"/>
      <c r="F68" s="70">
        <f>MIN(F8:F65)</f>
        <v>0</v>
      </c>
      <c r="G68" s="69"/>
      <c r="H68" s="70">
        <f>MIN(H8:H65)</f>
        <v>-7.6718999999999999</v>
      </c>
      <c r="I68" s="69"/>
      <c r="J68" s="70">
        <f>MIN(J8:J65)</f>
        <v>-16.317799999999998</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5.2602000000000002</v>
      </c>
      <c r="E69" s="73"/>
      <c r="F69" s="74">
        <f>MAX(F8:F65)</f>
        <v>14.9099</v>
      </c>
      <c r="G69" s="73"/>
      <c r="H69" s="74">
        <f>MAX(H8:H65)</f>
        <v>10.232799999999999</v>
      </c>
      <c r="I69" s="73"/>
      <c r="J69" s="74">
        <f>MAX(J8:J65)</f>
        <v>8.3749000000000002</v>
      </c>
      <c r="K69" s="73"/>
      <c r="L69" s="74">
        <f>MAX(L8:L65)</f>
        <v>34.5991</v>
      </c>
      <c r="M69" s="73"/>
      <c r="N69" s="74">
        <f>MAX(N8:N65)</f>
        <v>37.029899999999998</v>
      </c>
      <c r="O69" s="73"/>
      <c r="P69" s="74">
        <f>MAX(P8:P65)</f>
        <v>20.853000000000002</v>
      </c>
      <c r="Q69" s="73"/>
      <c r="R69" s="74">
        <f>MAX(R8:R65)</f>
        <v>23.183299999999999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44944</v>
      </c>
      <c r="C8" s="60">
        <f>VLOOKUP($A8,'Return Data'!$B$7:$R$2292,4,0)</f>
        <v>12.24</v>
      </c>
      <c r="D8" s="60">
        <f>VLOOKUP($A8,'Return Data'!$B$7:$R$2292,8,0)</f>
        <v>-0.64939999999999998</v>
      </c>
      <c r="E8" s="61">
        <f>RANK(D8,D$8:D$15,0)</f>
        <v>8</v>
      </c>
      <c r="F8" s="60">
        <f>VLOOKUP($A8,'Return Data'!$B$7:$R$2292,9,0)</f>
        <v>-2.08</v>
      </c>
      <c r="G8" s="61">
        <f t="shared" ref="G8" si="0">RANK(F8,F$8:F$15,0)</f>
        <v>8</v>
      </c>
      <c r="H8" s="60">
        <f>VLOOKUP($A8,'Return Data'!$B$7:$R$2292,10,0)</f>
        <v>-3.0878999999999999</v>
      </c>
      <c r="I8" s="61">
        <f t="shared" ref="I8" si="1">RANK(H8,H$8:H$15,0)</f>
        <v>8</v>
      </c>
      <c r="J8" s="60">
        <f>VLOOKUP($A8,'Return Data'!$B$7:$R$2292,11,0)</f>
        <v>4.8842999999999996</v>
      </c>
      <c r="K8" s="61">
        <f t="shared" ref="K8" si="2">RANK(J8,J$8:J$15,0)</f>
        <v>8</v>
      </c>
      <c r="L8" s="60">
        <f>VLOOKUP($A8,'Return Data'!$B$7:$R$2292,12,0)</f>
        <v>-5.5556000000000001</v>
      </c>
      <c r="M8" s="61">
        <f t="shared" ref="M8" si="3">RANK(L8,L$8:L$15,0)</f>
        <v>8</v>
      </c>
      <c r="N8" s="60">
        <f>VLOOKUP($A8,'Return Data'!$B$7:$R$2292,13,0)</f>
        <v>-14.1053</v>
      </c>
      <c r="O8" s="61">
        <f t="shared" ref="O8:O9" si="4">RANK(N8,N$8:N$15,0)</f>
        <v>8</v>
      </c>
      <c r="P8" s="60">
        <f>VLOOKUP($A8,'Return Data'!$B$7:$R$2292,16,0)</f>
        <v>10.264900000000001</v>
      </c>
      <c r="Q8" s="62">
        <f t="shared" ref="Q8" si="5">RANK(P8,P$8:P$15,0)</f>
        <v>8</v>
      </c>
    </row>
    <row r="9" spans="1:18" x14ac:dyDescent="0.3">
      <c r="A9" s="58" t="s">
        <v>377</v>
      </c>
      <c r="B9" s="59">
        <f>VLOOKUP($A9,'Return Data'!$B$7:$R$2292,3,0)</f>
        <v>44944</v>
      </c>
      <c r="C9" s="60">
        <f>VLOOKUP($A9,'Return Data'!$B$7:$R$2292,4,0)</f>
        <v>15.29</v>
      </c>
      <c r="D9" s="60">
        <f>VLOOKUP($A9,'Return Data'!$B$7:$R$2292,8,0)</f>
        <v>-6.54E-2</v>
      </c>
      <c r="E9" s="61">
        <f t="shared" ref="E9:E15" si="6">RANK(D9,D$8:D$15,0)</f>
        <v>5</v>
      </c>
      <c r="F9" s="60">
        <f>VLOOKUP($A9,'Return Data'!$B$7:$R$2292,9,0)</f>
        <v>-1.482</v>
      </c>
      <c r="G9" s="61">
        <f t="shared" ref="G9" si="7">RANK(F9,F$8:F$15,0)</f>
        <v>6</v>
      </c>
      <c r="H9" s="60">
        <f>VLOOKUP($A9,'Return Data'!$B$7:$R$2292,10,0)</f>
        <v>1.7976000000000001</v>
      </c>
      <c r="I9" s="61">
        <f t="shared" ref="I9" si="8">RANK(H9,H$8:H$15,0)</f>
        <v>4</v>
      </c>
      <c r="J9" s="60">
        <f>VLOOKUP($A9,'Return Data'!$B$7:$R$2292,11,0)</f>
        <v>5.0858999999999996</v>
      </c>
      <c r="K9" s="61">
        <f t="shared" ref="K9" si="9">RANK(J9,J$8:J$15,0)</f>
        <v>7</v>
      </c>
      <c r="L9" s="60">
        <f>VLOOKUP($A9,'Return Data'!$B$7:$R$2292,12,0)</f>
        <v>-3.2890999999999999</v>
      </c>
      <c r="M9" s="61">
        <f t="shared" ref="M9" si="10">RANK(L9,L$8:L$15,0)</f>
        <v>7</v>
      </c>
      <c r="N9" s="60">
        <f>VLOOKUP($A9,'Return Data'!$B$7:$R$2292,13,0)</f>
        <v>-10.741400000000001</v>
      </c>
      <c r="O9" s="61">
        <f t="shared" si="4"/>
        <v>6</v>
      </c>
      <c r="P9" s="60">
        <f>VLOOKUP($A9,'Return Data'!$B$7:$R$2292,16,0)</f>
        <v>15.570399999999999</v>
      </c>
      <c r="Q9" s="62">
        <f t="shared" ref="Q9" si="11">RANK(P9,P$8:P$15,0)</f>
        <v>4</v>
      </c>
    </row>
    <row r="10" spans="1:18" x14ac:dyDescent="0.3">
      <c r="A10" s="58" t="s">
        <v>1768</v>
      </c>
      <c r="B10" s="59">
        <f>VLOOKUP($A10,'Return Data'!$B$7:$R$2292,3,0)</f>
        <v>44944</v>
      </c>
      <c r="C10" s="60">
        <f>VLOOKUP($A10,'Return Data'!$B$7:$R$2292,4,0)</f>
        <v>13.92</v>
      </c>
      <c r="D10" s="60">
        <f>VLOOKUP($A10,'Return Data'!$B$7:$R$2292,8,0)</f>
        <v>1.0892999999999999</v>
      </c>
      <c r="E10" s="61">
        <f t="shared" si="6"/>
        <v>1</v>
      </c>
      <c r="F10" s="60">
        <f>VLOOKUP($A10,'Return Data'!$B$7:$R$2292,9,0)</f>
        <v>0.1439</v>
      </c>
      <c r="G10" s="61">
        <f t="shared" ref="G10:G15" si="12">RANK(F10,F$8:F$15,0)</f>
        <v>1</v>
      </c>
      <c r="H10" s="60">
        <f>VLOOKUP($A10,'Return Data'!$B$7:$R$2292,10,0)</f>
        <v>2.4283000000000001</v>
      </c>
      <c r="I10" s="61">
        <f t="shared" ref="I10:I15" si="13">RANK(H10,H$8:H$15,0)</f>
        <v>2</v>
      </c>
      <c r="J10" s="60">
        <f>VLOOKUP($A10,'Return Data'!$B$7:$R$2292,11,0)</f>
        <v>10.3886</v>
      </c>
      <c r="K10" s="61">
        <f t="shared" ref="K10:K15" si="14">RANK(J10,J$8:J$15,0)</f>
        <v>3</v>
      </c>
      <c r="L10" s="60">
        <f>VLOOKUP($A10,'Return Data'!$B$7:$R$2292,12,0)</f>
        <v>4.5830000000000002</v>
      </c>
      <c r="M10" s="61">
        <f t="shared" ref="M10:M15" si="15">RANK(L10,L$8:L$15,0)</f>
        <v>2</v>
      </c>
      <c r="N10" s="60">
        <f>VLOOKUP($A10,'Return Data'!$B$7:$R$2292,13,0)</f>
        <v>-1.9027000000000001</v>
      </c>
      <c r="O10" s="61">
        <f t="shared" ref="O10" si="16">RANK(N10,N$8:N$15,0)</f>
        <v>2</v>
      </c>
      <c r="P10" s="60">
        <f>VLOOKUP($A10,'Return Data'!$B$7:$R$2292,16,0)</f>
        <v>15.635400000000001</v>
      </c>
      <c r="Q10" s="62">
        <f t="shared" ref="Q10:Q15" si="17">RANK(P10,P$8:P$15,0)</f>
        <v>3</v>
      </c>
    </row>
    <row r="11" spans="1:18" x14ac:dyDescent="0.3">
      <c r="A11" s="58" t="s">
        <v>1769</v>
      </c>
      <c r="B11" s="59">
        <f>VLOOKUP($A11,'Return Data'!$B$7:$R$2292,3,0)</f>
        <v>44944</v>
      </c>
      <c r="C11" s="60">
        <f>VLOOKUP($A11,'Return Data'!$B$7:$R$2292,4,0)</f>
        <v>12.27</v>
      </c>
      <c r="D11" s="60">
        <f>VLOOKUP($A11,'Return Data'!$B$7:$R$2292,8,0)</f>
        <v>-0.48659999999999998</v>
      </c>
      <c r="E11" s="61">
        <f t="shared" si="6"/>
        <v>6</v>
      </c>
      <c r="F11" s="60">
        <f>VLOOKUP($A11,'Return Data'!$B$7:$R$2292,9,0)</f>
        <v>-1.1281000000000001</v>
      </c>
      <c r="G11" s="61">
        <f t="shared" si="12"/>
        <v>4</v>
      </c>
      <c r="H11" s="60">
        <f>VLOOKUP($A11,'Return Data'!$B$7:$R$2292,10,0)</f>
        <v>-0.40579999999999999</v>
      </c>
      <c r="I11" s="61">
        <f t="shared" si="13"/>
        <v>7</v>
      </c>
      <c r="J11" s="60">
        <f>VLOOKUP($A11,'Return Data'!$B$7:$R$2292,11,0)</f>
        <v>5.1414</v>
      </c>
      <c r="K11" s="61">
        <f t="shared" si="14"/>
        <v>6</v>
      </c>
      <c r="L11" s="60">
        <f>VLOOKUP($A11,'Return Data'!$B$7:$R$2292,12,0)</f>
        <v>-3.0806</v>
      </c>
      <c r="M11" s="61">
        <f t="shared" ref="M11" si="18">RANK(L11,L$8:L$15,0)</f>
        <v>6</v>
      </c>
      <c r="N11" s="60">
        <f>VLOOKUP($A11,'Return Data'!$B$7:$R$2292,13,0)</f>
        <v>-11.4719</v>
      </c>
      <c r="O11" s="61">
        <f t="shared" ref="O11:O15" si="19">RANK(N11,N$8:N$15,0)</f>
        <v>7</v>
      </c>
      <c r="P11" s="60">
        <f>VLOOKUP($A11,'Return Data'!$B$7:$R$2292,16,0)</f>
        <v>11.808</v>
      </c>
      <c r="Q11" s="62">
        <f t="shared" si="17"/>
        <v>6</v>
      </c>
    </row>
    <row r="12" spans="1:18" x14ac:dyDescent="0.3">
      <c r="A12" s="58" t="s">
        <v>1771</v>
      </c>
      <c r="B12" s="59">
        <f>VLOOKUP($A12,'Return Data'!$B$7:$R$2292,3,0)</f>
        <v>44944</v>
      </c>
      <c r="C12" s="60">
        <f>VLOOKUP($A12,'Return Data'!$B$7:$R$2292,4,0)</f>
        <v>12.622</v>
      </c>
      <c r="D12" s="60">
        <f>VLOOKUP($A12,'Return Data'!$B$7:$R$2292,8,0)</f>
        <v>0.76639999999999997</v>
      </c>
      <c r="E12" s="61">
        <f t="shared" si="6"/>
        <v>3</v>
      </c>
      <c r="F12" s="60">
        <f>VLOOKUP($A12,'Return Data'!$B$7:$R$2292,9,0)</f>
        <v>-9.5000000000000001E-2</v>
      </c>
      <c r="G12" s="61">
        <f t="shared" si="12"/>
        <v>2</v>
      </c>
      <c r="H12" s="60">
        <f>VLOOKUP($A12,'Return Data'!$B$7:$R$2292,10,0)</f>
        <v>5.7295999999999996</v>
      </c>
      <c r="I12" s="61">
        <f t="shared" si="13"/>
        <v>1</v>
      </c>
      <c r="J12" s="60">
        <f>VLOOKUP($A12,'Return Data'!$B$7:$R$2292,11,0)</f>
        <v>13.917</v>
      </c>
      <c r="K12" s="61">
        <f t="shared" si="14"/>
        <v>2</v>
      </c>
      <c r="L12" s="60">
        <f>VLOOKUP($A12,'Return Data'!$B$7:$R$2292,12,0)</f>
        <v>3.2728000000000002</v>
      </c>
      <c r="M12" s="61">
        <f t="shared" si="15"/>
        <v>3</v>
      </c>
      <c r="N12" s="60">
        <f>VLOOKUP($A12,'Return Data'!$B$7:$R$2292,13,0)</f>
        <v>-2.1625999999999999</v>
      </c>
      <c r="O12" s="61">
        <f t="shared" si="19"/>
        <v>3</v>
      </c>
      <c r="P12" s="60">
        <f>VLOOKUP($A12,'Return Data'!$B$7:$R$2292,16,0)</f>
        <v>11.638299999999999</v>
      </c>
      <c r="Q12" s="62">
        <f t="shared" si="17"/>
        <v>7</v>
      </c>
    </row>
    <row r="13" spans="1:18" x14ac:dyDescent="0.3">
      <c r="A13" s="58" t="s">
        <v>1773</v>
      </c>
      <c r="B13" s="59">
        <f>VLOOKUP($A13,'Return Data'!$B$7:$R$2292,3,0)</f>
        <v>44944</v>
      </c>
      <c r="C13" s="60">
        <f>VLOOKUP($A13,'Return Data'!$B$7:$R$2292,4,0)</f>
        <v>22.7926</v>
      </c>
      <c r="D13" s="60">
        <f>VLOOKUP($A13,'Return Data'!$B$7:$R$2292,8,0)</f>
        <v>-0.55020000000000002</v>
      </c>
      <c r="E13" s="61">
        <f t="shared" si="6"/>
        <v>7</v>
      </c>
      <c r="F13" s="60">
        <f>VLOOKUP($A13,'Return Data'!$B$7:$R$2292,9,0)</f>
        <v>-1.5250999999999999</v>
      </c>
      <c r="G13" s="61">
        <f t="shared" si="12"/>
        <v>7</v>
      </c>
      <c r="H13" s="60">
        <f>VLOOKUP($A13,'Return Data'!$B$7:$R$2292,10,0)</f>
        <v>2.3889999999999998</v>
      </c>
      <c r="I13" s="61">
        <f t="shared" si="13"/>
        <v>3</v>
      </c>
      <c r="J13" s="60">
        <f>VLOOKUP($A13,'Return Data'!$B$7:$R$2292,11,0)</f>
        <v>15.0769</v>
      </c>
      <c r="K13" s="61">
        <f t="shared" si="14"/>
        <v>1</v>
      </c>
      <c r="L13" s="60">
        <f>VLOOKUP($A13,'Return Data'!$B$7:$R$2292,12,0)</f>
        <v>5.3300999999999998</v>
      </c>
      <c r="M13" s="61">
        <f t="shared" si="15"/>
        <v>1</v>
      </c>
      <c r="N13" s="60">
        <f>VLOOKUP($A13,'Return Data'!$B$7:$R$2292,13,0)</f>
        <v>11.678599999999999</v>
      </c>
      <c r="O13" s="61">
        <f t="shared" si="19"/>
        <v>1</v>
      </c>
      <c r="P13" s="60">
        <f>VLOOKUP($A13,'Return Data'!$B$7:$R$2292,16,0)</f>
        <v>45.355400000000003</v>
      </c>
      <c r="Q13" s="62">
        <f t="shared" si="17"/>
        <v>1</v>
      </c>
    </row>
    <row r="14" spans="1:18" x14ac:dyDescent="0.3">
      <c r="A14" s="58" t="s">
        <v>49</v>
      </c>
      <c r="B14" s="59">
        <f>VLOOKUP($A14,'Return Data'!$B$7:$R$2292,3,0)</f>
        <v>44944</v>
      </c>
      <c r="C14" s="60">
        <f>VLOOKUP($A14,'Return Data'!$B$7:$R$2292,4,0)</f>
        <v>17.12</v>
      </c>
      <c r="D14" s="60">
        <f>VLOOKUP($A14,'Return Data'!$B$7:$R$2292,8,0)</f>
        <v>0.94340000000000002</v>
      </c>
      <c r="E14" s="61">
        <f t="shared" si="6"/>
        <v>2</v>
      </c>
      <c r="F14" s="60">
        <f>VLOOKUP($A14,'Return Data'!$B$7:$R$2292,9,0)</f>
        <v>-0.1167</v>
      </c>
      <c r="G14" s="61">
        <f t="shared" si="12"/>
        <v>3</v>
      </c>
      <c r="H14" s="60">
        <f>VLOOKUP($A14,'Return Data'!$B$7:$R$2292,10,0)</f>
        <v>1.1819999999999999</v>
      </c>
      <c r="I14" s="61">
        <f t="shared" si="13"/>
        <v>6</v>
      </c>
      <c r="J14" s="60">
        <f>VLOOKUP($A14,'Return Data'!$B$7:$R$2292,11,0)</f>
        <v>7.7407000000000004</v>
      </c>
      <c r="K14" s="61">
        <f t="shared" si="14"/>
        <v>4</v>
      </c>
      <c r="L14" s="60">
        <f>VLOOKUP($A14,'Return Data'!$B$7:$R$2292,12,0)</f>
        <v>2.7610999999999999</v>
      </c>
      <c r="M14" s="61">
        <f t="shared" si="15"/>
        <v>4</v>
      </c>
      <c r="N14" s="60">
        <f>VLOOKUP($A14,'Return Data'!$B$7:$R$2292,13,0)</f>
        <v>-3.2222</v>
      </c>
      <c r="O14" s="61">
        <f t="shared" si="19"/>
        <v>4</v>
      </c>
      <c r="P14" s="60">
        <f>VLOOKUP($A14,'Return Data'!$B$7:$R$2292,16,0)</f>
        <v>16.4862</v>
      </c>
      <c r="Q14" s="62">
        <f t="shared" si="17"/>
        <v>2</v>
      </c>
    </row>
    <row r="15" spans="1:18" x14ac:dyDescent="0.3">
      <c r="A15" s="58" t="s">
        <v>50</v>
      </c>
      <c r="B15" s="59">
        <f>VLOOKUP($A15,'Return Data'!$B$7:$R$2292,3,0)</f>
        <v>44944</v>
      </c>
      <c r="C15" s="60">
        <f>VLOOKUP($A15,'Return Data'!$B$7:$R$2292,4,0)</f>
        <v>177.084</v>
      </c>
      <c r="D15" s="60">
        <f>VLOOKUP($A15,'Return Data'!$B$7:$R$2292,8,0)</f>
        <v>0.53949999999999998</v>
      </c>
      <c r="E15" s="61">
        <f t="shared" si="6"/>
        <v>4</v>
      </c>
      <c r="F15" s="60">
        <f>VLOOKUP($A15,'Return Data'!$B$7:$R$2292,9,0)</f>
        <v>-1.1843999999999999</v>
      </c>
      <c r="G15" s="61">
        <f t="shared" si="12"/>
        <v>5</v>
      </c>
      <c r="H15" s="60">
        <f>VLOOKUP($A15,'Return Data'!$B$7:$R$2292,10,0)</f>
        <v>1.2008000000000001</v>
      </c>
      <c r="I15" s="61">
        <f t="shared" si="13"/>
        <v>5</v>
      </c>
      <c r="J15" s="60">
        <f>VLOOKUP($A15,'Return Data'!$B$7:$R$2292,11,0)</f>
        <v>7.6826999999999996</v>
      </c>
      <c r="K15" s="61">
        <f t="shared" si="14"/>
        <v>5</v>
      </c>
      <c r="L15" s="60">
        <f>VLOOKUP($A15,'Return Data'!$B$7:$R$2292,12,0)</f>
        <v>2.5381999999999998</v>
      </c>
      <c r="M15" s="61">
        <f t="shared" si="15"/>
        <v>5</v>
      </c>
      <c r="N15" s="60">
        <f>VLOOKUP($A15,'Return Data'!$B$7:$R$2292,13,0)</f>
        <v>-4.3520000000000003</v>
      </c>
      <c r="O15" s="61">
        <f t="shared" si="19"/>
        <v>5</v>
      </c>
      <c r="P15" s="60">
        <f>VLOOKUP($A15,'Return Data'!$B$7:$R$2292,16,0)</f>
        <v>13.813499999999999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0.19837499999999997</v>
      </c>
      <c r="E17" s="69"/>
      <c r="F17" s="70">
        <f>AVERAGE(F8:F15)</f>
        <v>-0.93342500000000006</v>
      </c>
      <c r="G17" s="69"/>
      <c r="H17" s="70">
        <f>AVERAGE(H8:H15)</f>
        <v>1.4041999999999999</v>
      </c>
      <c r="I17" s="69"/>
      <c r="J17" s="70">
        <f>AVERAGE(J8:J15)</f>
        <v>8.7396875000000005</v>
      </c>
      <c r="K17" s="69"/>
      <c r="L17" s="70">
        <f>AVERAGE(L8:L15)</f>
        <v>0.81998749999999998</v>
      </c>
      <c r="M17" s="69"/>
      <c r="N17" s="70">
        <f>AVERAGE(N8:N15)</f>
        <v>-4.5349374999999998</v>
      </c>
      <c r="O17" s="69"/>
      <c r="P17" s="70">
        <f>AVERAGE(P8:P15)</f>
        <v>17.571512500000001</v>
      </c>
      <c r="Q17" s="71"/>
    </row>
    <row r="18" spans="1:17" ht="15" customHeight="1" x14ac:dyDescent="0.3">
      <c r="A18" s="68" t="s">
        <v>28</v>
      </c>
      <c r="B18" s="69"/>
      <c r="C18" s="69"/>
      <c r="D18" s="70">
        <f>MIN(D8:D15)</f>
        <v>-0.64939999999999998</v>
      </c>
      <c r="E18" s="69"/>
      <c r="F18" s="70">
        <f>MIN(F8:F15)</f>
        <v>-2.08</v>
      </c>
      <c r="G18" s="69"/>
      <c r="H18" s="70">
        <f>MIN(H8:H15)</f>
        <v>-3.0878999999999999</v>
      </c>
      <c r="I18" s="69"/>
      <c r="J18" s="70">
        <f>MIN(J8:J15)</f>
        <v>4.8842999999999996</v>
      </c>
      <c r="K18" s="69"/>
      <c r="L18" s="70">
        <f>MIN(L8:L15)</f>
        <v>-5.5556000000000001</v>
      </c>
      <c r="M18" s="69"/>
      <c r="N18" s="70">
        <f>MIN(N8:N15)</f>
        <v>-14.1053</v>
      </c>
      <c r="O18" s="69"/>
      <c r="P18" s="70">
        <f>MIN(P8:P15)</f>
        <v>10.264900000000001</v>
      </c>
      <c r="Q18" s="71"/>
    </row>
    <row r="19" spans="1:17" ht="15" thickBot="1" x14ac:dyDescent="0.35">
      <c r="A19" s="72" t="s">
        <v>29</v>
      </c>
      <c r="B19" s="73"/>
      <c r="C19" s="73"/>
      <c r="D19" s="74">
        <f>MAX(D8:D15)</f>
        <v>1.0892999999999999</v>
      </c>
      <c r="E19" s="73"/>
      <c r="F19" s="74">
        <f>MAX(F8:F15)</f>
        <v>0.1439</v>
      </c>
      <c r="G19" s="73"/>
      <c r="H19" s="74">
        <f>MAX(H8:H15)</f>
        <v>5.7295999999999996</v>
      </c>
      <c r="I19" s="73"/>
      <c r="J19" s="74">
        <f>MAX(J8:J15)</f>
        <v>15.0769</v>
      </c>
      <c r="K19" s="73"/>
      <c r="L19" s="74">
        <f>MAX(L8:L15)</f>
        <v>5.3300999999999998</v>
      </c>
      <c r="M19" s="73"/>
      <c r="N19" s="74">
        <f>MAX(N8:N15)</f>
        <v>11.678599999999999</v>
      </c>
      <c r="O19" s="73"/>
      <c r="P19" s="74">
        <f>MAX(P8:P15)</f>
        <v>45.355400000000003</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44944</v>
      </c>
      <c r="C8" s="60">
        <f>VLOOKUP($A8,'Return Data'!$B$7:$R$2292,4,0)</f>
        <v>11.8</v>
      </c>
      <c r="D8" s="60">
        <f>VLOOKUP($A8,'Return Data'!$B$7:$R$2292,8,0)</f>
        <v>-0.75690000000000002</v>
      </c>
      <c r="E8" s="61">
        <f>RANK(D8,D$8:D$16,0)</f>
        <v>9</v>
      </c>
      <c r="F8" s="60">
        <f>VLOOKUP($A8,'Return Data'!$B$7:$R$2292,9,0)</f>
        <v>-2.1558999999999999</v>
      </c>
      <c r="G8" s="61">
        <f>RANK(F8,F$8:F$16,0)</f>
        <v>9</v>
      </c>
      <c r="H8" s="60">
        <f>VLOOKUP($A8,'Return Data'!$B$7:$R$2292,10,0)</f>
        <v>-3.4369999999999998</v>
      </c>
      <c r="I8" s="61">
        <f t="shared" ref="I8" si="0">RANK(H8,H$8:H$16,0)</f>
        <v>9</v>
      </c>
      <c r="J8" s="60">
        <f>VLOOKUP($A8,'Return Data'!$B$7:$R$2292,11,0)</f>
        <v>4.1482999999999999</v>
      </c>
      <c r="K8" s="61">
        <f t="shared" ref="K8" si="1">RANK(J8,J$8:J$16,0)</f>
        <v>9</v>
      </c>
      <c r="L8" s="60">
        <f>VLOOKUP($A8,'Return Data'!$B$7:$R$2292,12,0)</f>
        <v>-6.5716999999999999</v>
      </c>
      <c r="M8" s="61">
        <f t="shared" ref="M8" si="2">RANK(L8,L$8:L$16,0)</f>
        <v>9</v>
      </c>
      <c r="N8" s="60">
        <f>VLOOKUP($A8,'Return Data'!$B$7:$R$2292,13,0)</f>
        <v>-15.472799999999999</v>
      </c>
      <c r="O8" s="61">
        <f t="shared" ref="O8:O9" si="3">RANK(N8,N$8:N$16,0)</f>
        <v>9</v>
      </c>
      <c r="P8" s="60">
        <f>VLOOKUP($A8,'Return Data'!$B$7:$R$2292,16,0)</f>
        <v>8.3305000000000007</v>
      </c>
      <c r="Q8" s="62">
        <f t="shared" ref="Q8" si="4">RANK(P8,P$8:P$16,0)</f>
        <v>9</v>
      </c>
    </row>
    <row r="9" spans="1:17" x14ac:dyDescent="0.3">
      <c r="A9" s="58" t="s">
        <v>379</v>
      </c>
      <c r="B9" s="59">
        <f>VLOOKUP($A9,'Return Data'!$B$7:$R$2292,3,0)</f>
        <v>44944</v>
      </c>
      <c r="C9" s="60">
        <f>VLOOKUP($A9,'Return Data'!$B$7:$R$2292,4,0)</f>
        <v>14.6</v>
      </c>
      <c r="D9" s="60">
        <f>VLOOKUP($A9,'Return Data'!$B$7:$R$2292,8,0)</f>
        <v>-0.1368</v>
      </c>
      <c r="E9" s="61">
        <f t="shared" ref="E9:E16" si="5">RANK(D9,D$8:D$16,0)</f>
        <v>6</v>
      </c>
      <c r="F9" s="60">
        <f>VLOOKUP($A9,'Return Data'!$B$7:$R$2292,9,0)</f>
        <v>-1.6835</v>
      </c>
      <c r="G9" s="61">
        <f t="shared" ref="G9:G16" si="6">RANK(F9,F$8:F$16,0)</f>
        <v>7</v>
      </c>
      <c r="H9" s="60">
        <f>VLOOKUP($A9,'Return Data'!$B$7:$R$2292,10,0)</f>
        <v>1.3889</v>
      </c>
      <c r="I9" s="61">
        <f t="shared" ref="I9" si="7">RANK(H9,H$8:H$16,0)</f>
        <v>5</v>
      </c>
      <c r="J9" s="60">
        <f>VLOOKUP($A9,'Return Data'!$B$7:$R$2292,11,0)</f>
        <v>4.2857000000000003</v>
      </c>
      <c r="K9" s="61">
        <f t="shared" ref="K9" si="8">RANK(J9,J$8:J$16,0)</f>
        <v>7</v>
      </c>
      <c r="L9" s="60">
        <f>VLOOKUP($A9,'Return Data'!$B$7:$R$2292,12,0)</f>
        <v>-4.3876999999999997</v>
      </c>
      <c r="M9" s="61">
        <f t="shared" ref="M9" si="9">RANK(L9,L$8:L$16,0)</f>
        <v>8</v>
      </c>
      <c r="N9" s="60">
        <f>VLOOKUP($A9,'Return Data'!$B$7:$R$2292,13,0)</f>
        <v>-12.0482</v>
      </c>
      <c r="O9" s="61">
        <f t="shared" si="3"/>
        <v>7</v>
      </c>
      <c r="P9" s="60">
        <f>VLOOKUP($A9,'Return Data'!$B$7:$R$2292,16,0)</f>
        <v>13.7659</v>
      </c>
      <c r="Q9" s="62">
        <f t="shared" ref="Q9" si="10">RANK(P9,P$8:P$16,0)</f>
        <v>6</v>
      </c>
    </row>
    <row r="10" spans="1:17" x14ac:dyDescent="0.3">
      <c r="A10" s="58" t="s">
        <v>1767</v>
      </c>
      <c r="B10" s="59">
        <f>VLOOKUP($A10,'Return Data'!$B$7:$R$2292,3,0)</f>
        <v>44944</v>
      </c>
      <c r="C10" s="60">
        <f>VLOOKUP($A10,'Return Data'!$B$7:$R$2292,4,0)</f>
        <v>13.47</v>
      </c>
      <c r="D10" s="60">
        <f>VLOOKUP($A10,'Return Data'!$B$7:$R$2292,8,0)</f>
        <v>1.1261000000000001</v>
      </c>
      <c r="E10" s="61">
        <f t="shared" si="5"/>
        <v>2</v>
      </c>
      <c r="F10" s="60">
        <f>VLOOKUP($A10,'Return Data'!$B$7:$R$2292,9,0)</f>
        <v>7.4300000000000005E-2</v>
      </c>
      <c r="G10" s="61">
        <f t="shared" si="6"/>
        <v>1</v>
      </c>
      <c r="H10" s="60">
        <f>VLOOKUP($A10,'Return Data'!$B$7:$R$2292,10,0)</f>
        <v>2.1227999999999998</v>
      </c>
      <c r="I10" s="61">
        <f t="shared" ref="I10:I16" si="11">RANK(H10,H$8:H$16,0)</f>
        <v>3</v>
      </c>
      <c r="J10" s="60">
        <f>VLOOKUP($A10,'Return Data'!$B$7:$R$2292,11,0)</f>
        <v>9.6905999999999999</v>
      </c>
      <c r="K10" s="61">
        <f t="shared" ref="K10:K16" si="12">RANK(J10,J$8:J$16,0)</f>
        <v>4</v>
      </c>
      <c r="L10" s="60">
        <f>VLOOKUP($A10,'Return Data'!$B$7:$R$2292,12,0)</f>
        <v>3.6154000000000002</v>
      </c>
      <c r="M10" s="61">
        <f t="shared" ref="M10:M16" si="13">RANK(L10,L$8:L$16,0)</f>
        <v>3</v>
      </c>
      <c r="N10" s="60">
        <f>VLOOKUP($A10,'Return Data'!$B$7:$R$2292,13,0)</f>
        <v>-3.0935000000000001</v>
      </c>
      <c r="O10" s="61">
        <f t="shared" ref="O10:O16" si="14">RANK(N10,N$8:N$16,0)</f>
        <v>3</v>
      </c>
      <c r="P10" s="60">
        <f>VLOOKUP($A10,'Return Data'!$B$7:$R$2292,16,0)</f>
        <v>13.978300000000001</v>
      </c>
      <c r="Q10" s="62">
        <f t="shared" ref="Q10:Q16" si="15">RANK(P10,P$8:P$16,0)</f>
        <v>5</v>
      </c>
    </row>
    <row r="11" spans="1:17" x14ac:dyDescent="0.3">
      <c r="A11" s="58" t="s">
        <v>1770</v>
      </c>
      <c r="B11" s="59">
        <f>VLOOKUP($A11,'Return Data'!$B$7:$R$2292,3,0)</f>
        <v>44944</v>
      </c>
      <c r="C11" s="60">
        <f>VLOOKUP($A11,'Return Data'!$B$7:$R$2292,4,0)</f>
        <v>11.87</v>
      </c>
      <c r="D11" s="60">
        <f>VLOOKUP($A11,'Return Data'!$B$7:$R$2292,8,0)</f>
        <v>-0.50290000000000001</v>
      </c>
      <c r="E11" s="61">
        <f t="shared" si="5"/>
        <v>7</v>
      </c>
      <c r="F11" s="60">
        <f>VLOOKUP($A11,'Return Data'!$B$7:$R$2292,9,0)</f>
        <v>-1.2479</v>
      </c>
      <c r="G11" s="61">
        <f t="shared" ref="G11" si="16">RANK(F11,F$8:F$16,0)</f>
        <v>6</v>
      </c>
      <c r="H11" s="60">
        <f>VLOOKUP($A11,'Return Data'!$B$7:$R$2292,10,0)</f>
        <v>-0.83540000000000003</v>
      </c>
      <c r="I11" s="61">
        <f t="shared" si="11"/>
        <v>8</v>
      </c>
      <c r="J11" s="60">
        <f>VLOOKUP($A11,'Return Data'!$B$7:$R$2292,11,0)</f>
        <v>4.2141999999999999</v>
      </c>
      <c r="K11" s="61">
        <f t="shared" si="12"/>
        <v>8</v>
      </c>
      <c r="L11" s="60">
        <f>VLOOKUP($A11,'Return Data'!$B$7:$R$2292,12,0)</f>
        <v>-4.3513000000000002</v>
      </c>
      <c r="M11" s="61">
        <f t="shared" ref="M11" si="17">RANK(L11,L$8:L$16,0)</f>
        <v>7</v>
      </c>
      <c r="N11" s="60">
        <f>VLOOKUP($A11,'Return Data'!$B$7:$R$2292,13,0)</f>
        <v>-13.0403</v>
      </c>
      <c r="O11" s="61">
        <f t="shared" ref="O11:O15" si="18">RANK(N11,N$8:N$16,0)</f>
        <v>8</v>
      </c>
      <c r="P11" s="60">
        <f>VLOOKUP($A11,'Return Data'!$B$7:$R$2292,16,0)</f>
        <v>9.8043999999999993</v>
      </c>
      <c r="Q11" s="62">
        <f t="shared" si="15"/>
        <v>7</v>
      </c>
    </row>
    <row r="12" spans="1:17" x14ac:dyDescent="0.3">
      <c r="A12" s="58" t="s">
        <v>1772</v>
      </c>
      <c r="B12" s="59">
        <f>VLOOKUP($A12,'Return Data'!$B$7:$R$2292,3,0)</f>
        <v>44944</v>
      </c>
      <c r="C12" s="60">
        <f>VLOOKUP($A12,'Return Data'!$B$7:$R$2292,4,0)</f>
        <v>12.170999999999999</v>
      </c>
      <c r="D12" s="60">
        <f>VLOOKUP($A12,'Return Data'!$B$7:$R$2292,8,0)</f>
        <v>0.70330000000000004</v>
      </c>
      <c r="E12" s="61">
        <f t="shared" si="5"/>
        <v>4</v>
      </c>
      <c r="F12" s="60">
        <f>VLOOKUP($A12,'Return Data'!$B$7:$R$2292,9,0)</f>
        <v>-0.24590000000000001</v>
      </c>
      <c r="G12" s="61">
        <f t="shared" si="6"/>
        <v>4</v>
      </c>
      <c r="H12" s="60">
        <f>VLOOKUP($A12,'Return Data'!$B$7:$R$2292,10,0)</f>
        <v>5.2763999999999998</v>
      </c>
      <c r="I12" s="61">
        <f t="shared" si="11"/>
        <v>1</v>
      </c>
      <c r="J12" s="60">
        <f>VLOOKUP($A12,'Return Data'!$B$7:$R$2292,11,0)</f>
        <v>12.935</v>
      </c>
      <c r="K12" s="61">
        <f t="shared" si="12"/>
        <v>2</v>
      </c>
      <c r="L12" s="60">
        <f>VLOOKUP($A12,'Return Data'!$B$7:$R$2292,12,0)</f>
        <v>1.9518</v>
      </c>
      <c r="M12" s="61">
        <f t="shared" si="13"/>
        <v>6</v>
      </c>
      <c r="N12" s="60">
        <f>VLOOKUP($A12,'Return Data'!$B$7:$R$2292,13,0)</f>
        <v>-3.8170000000000002</v>
      </c>
      <c r="O12" s="61">
        <f t="shared" si="18"/>
        <v>4</v>
      </c>
      <c r="P12" s="60">
        <f>VLOOKUP($A12,'Return Data'!$B$7:$R$2292,16,0)</f>
        <v>9.7341999999999995</v>
      </c>
      <c r="Q12" s="62">
        <f t="shared" si="15"/>
        <v>8</v>
      </c>
    </row>
    <row r="13" spans="1:17" x14ac:dyDescent="0.3">
      <c r="A13" s="58" t="s">
        <v>1989</v>
      </c>
      <c r="B13" s="59">
        <f>VLOOKUP($A13,'Return Data'!$B$7:$R$2292,3,0)</f>
        <v>44944</v>
      </c>
      <c r="C13" s="60">
        <f>VLOOKUP($A13,'Return Data'!$B$7:$R$2292,4,0)</f>
        <v>30.4541</v>
      </c>
      <c r="D13" s="60">
        <f>VLOOKUP($A13,'Return Data'!$B$7:$R$2292,8,0)</f>
        <v>1.2699</v>
      </c>
      <c r="E13" s="61">
        <f t="shared" si="5"/>
        <v>1</v>
      </c>
      <c r="F13" s="60">
        <f>VLOOKUP($A13,'Return Data'!$B$7:$R$2292,9,0)</f>
        <v>-0.1007</v>
      </c>
      <c r="G13" s="61">
        <f t="shared" si="6"/>
        <v>2</v>
      </c>
      <c r="H13" s="60">
        <f>VLOOKUP($A13,'Return Data'!$B$7:$R$2292,10,0)</f>
        <v>4.7756999999999996</v>
      </c>
      <c r="I13" s="61">
        <f t="shared" si="11"/>
        <v>2</v>
      </c>
      <c r="J13" s="60">
        <f>VLOOKUP($A13,'Return Data'!$B$7:$R$2292,11,0)</f>
        <v>10.9924</v>
      </c>
      <c r="K13" s="61">
        <f t="shared" si="12"/>
        <v>3</v>
      </c>
      <c r="L13" s="60">
        <f>VLOOKUP($A13,'Return Data'!$B$7:$R$2292,12,0)</f>
        <v>4.9489999999999998</v>
      </c>
      <c r="M13" s="61">
        <f t="shared" si="13"/>
        <v>1</v>
      </c>
      <c r="N13" s="60">
        <f>VLOOKUP($A13,'Return Data'!$B$7:$R$2292,13,0)</f>
        <v>-1.0491999999999999</v>
      </c>
      <c r="O13" s="61">
        <f t="shared" si="18"/>
        <v>2</v>
      </c>
      <c r="P13" s="60">
        <f>VLOOKUP($A13,'Return Data'!$B$7:$R$2292,16,0)</f>
        <v>15.4535</v>
      </c>
      <c r="Q13" s="62">
        <f t="shared" si="15"/>
        <v>3</v>
      </c>
    </row>
    <row r="14" spans="1:17" x14ac:dyDescent="0.3">
      <c r="A14" s="58" t="s">
        <v>1774</v>
      </c>
      <c r="B14" s="59">
        <f>VLOOKUP($A14,'Return Data'!$B$7:$R$2292,3,0)</f>
        <v>44944</v>
      </c>
      <c r="C14" s="60">
        <f>VLOOKUP($A14,'Return Data'!$B$7:$R$2292,4,0)</f>
        <v>22.06</v>
      </c>
      <c r="D14" s="60">
        <f>VLOOKUP($A14,'Return Data'!$B$7:$R$2292,8,0)</f>
        <v>-0.62839999999999996</v>
      </c>
      <c r="E14" s="61">
        <f t="shared" si="5"/>
        <v>8</v>
      </c>
      <c r="F14" s="60">
        <f>VLOOKUP($A14,'Return Data'!$B$7:$R$2292,9,0)</f>
        <v>-1.7087000000000001</v>
      </c>
      <c r="G14" s="61">
        <f t="shared" si="6"/>
        <v>8</v>
      </c>
      <c r="H14" s="60">
        <f>VLOOKUP($A14,'Return Data'!$B$7:$R$2292,10,0)</f>
        <v>1.8593999999999999</v>
      </c>
      <c r="I14" s="61">
        <f t="shared" si="11"/>
        <v>4</v>
      </c>
      <c r="J14" s="60">
        <f>VLOOKUP($A14,'Return Data'!$B$7:$R$2292,11,0)</f>
        <v>13.9628</v>
      </c>
      <c r="K14" s="61">
        <f t="shared" si="12"/>
        <v>1</v>
      </c>
      <c r="L14" s="60">
        <f>VLOOKUP($A14,'Return Data'!$B$7:$R$2292,12,0)</f>
        <v>3.7545999999999999</v>
      </c>
      <c r="M14" s="61">
        <f t="shared" si="13"/>
        <v>2</v>
      </c>
      <c r="N14" s="60">
        <f>VLOOKUP($A14,'Return Data'!$B$7:$R$2292,13,0)</f>
        <v>9.7567000000000004</v>
      </c>
      <c r="O14" s="61">
        <f t="shared" si="18"/>
        <v>1</v>
      </c>
      <c r="P14" s="60">
        <f>VLOOKUP($A14,'Return Data'!$B$7:$R$2292,16,0)</f>
        <v>43.215499999999999</v>
      </c>
      <c r="Q14" s="62">
        <f t="shared" si="15"/>
        <v>1</v>
      </c>
    </row>
    <row r="15" spans="1:17" x14ac:dyDescent="0.3">
      <c r="A15" s="58" t="s">
        <v>51</v>
      </c>
      <c r="B15" s="59">
        <f>VLOOKUP($A15,'Return Data'!$B$7:$R$2292,3,0)</f>
        <v>44944</v>
      </c>
      <c r="C15" s="60">
        <f>VLOOKUP($A15,'Return Data'!$B$7:$R$2292,4,0)</f>
        <v>16.71</v>
      </c>
      <c r="D15" s="60">
        <f>VLOOKUP($A15,'Return Data'!$B$7:$R$2292,8,0)</f>
        <v>0.90580000000000005</v>
      </c>
      <c r="E15" s="61">
        <f t="shared" si="5"/>
        <v>3</v>
      </c>
      <c r="F15" s="60">
        <f>VLOOKUP($A15,'Return Data'!$B$7:$R$2292,9,0)</f>
        <v>-0.23880000000000001</v>
      </c>
      <c r="G15" s="61">
        <f t="shared" si="6"/>
        <v>3</v>
      </c>
      <c r="H15" s="60">
        <f>VLOOKUP($A15,'Return Data'!$B$7:$R$2292,10,0)</f>
        <v>0.96679999999999999</v>
      </c>
      <c r="I15" s="61">
        <f t="shared" si="11"/>
        <v>7</v>
      </c>
      <c r="J15" s="60">
        <f>VLOOKUP($A15,'Return Data'!$B$7:$R$2292,11,0)</f>
        <v>7.3217999999999996</v>
      </c>
      <c r="K15" s="61">
        <f t="shared" si="12"/>
        <v>6</v>
      </c>
      <c r="L15" s="60">
        <f>VLOOKUP($A15,'Return Data'!$B$7:$R$2292,12,0)</f>
        <v>2.1394000000000002</v>
      </c>
      <c r="M15" s="61">
        <f t="shared" si="13"/>
        <v>4</v>
      </c>
      <c r="N15" s="60">
        <f>VLOOKUP($A15,'Return Data'!$B$7:$R$2292,13,0)</f>
        <v>-3.9655</v>
      </c>
      <c r="O15" s="61">
        <f t="shared" si="18"/>
        <v>5</v>
      </c>
      <c r="P15" s="60">
        <f>VLOOKUP($A15,'Return Data'!$B$7:$R$2292,16,0)</f>
        <v>15.6875</v>
      </c>
      <c r="Q15" s="62">
        <f t="shared" si="15"/>
        <v>2</v>
      </c>
    </row>
    <row r="16" spans="1:17" x14ac:dyDescent="0.3">
      <c r="A16" s="58" t="s">
        <v>52</v>
      </c>
      <c r="B16" s="59">
        <f>VLOOKUP($A16,'Return Data'!$B$7:$R$2292,3,0)</f>
        <v>44944</v>
      </c>
      <c r="C16" s="60">
        <f>VLOOKUP($A16,'Return Data'!$B$7:$R$2292,4,0)</f>
        <v>724.33867093336903</v>
      </c>
      <c r="D16" s="60">
        <f>VLOOKUP($A16,'Return Data'!$B$7:$R$2292,8,0)</f>
        <v>0.51559999999999995</v>
      </c>
      <c r="E16" s="61">
        <f t="shared" si="5"/>
        <v>5</v>
      </c>
      <c r="F16" s="60">
        <f>VLOOKUP($A16,'Return Data'!$B$7:$R$2292,9,0)</f>
        <v>-1.2394000000000001</v>
      </c>
      <c r="G16" s="61">
        <f t="shared" si="6"/>
        <v>5</v>
      </c>
      <c r="H16" s="60">
        <f>VLOOKUP($A16,'Return Data'!$B$7:$R$2292,10,0)</f>
        <v>1.0386</v>
      </c>
      <c r="I16" s="61">
        <f t="shared" si="11"/>
        <v>6</v>
      </c>
      <c r="J16" s="60">
        <f>VLOOKUP($A16,'Return Data'!$B$7:$R$2292,11,0)</f>
        <v>7.3352000000000004</v>
      </c>
      <c r="K16" s="61">
        <f t="shared" si="12"/>
        <v>5</v>
      </c>
      <c r="L16" s="60">
        <f>VLOOKUP($A16,'Return Data'!$B$7:$R$2292,12,0)</f>
        <v>2.0541</v>
      </c>
      <c r="M16" s="61">
        <f t="shared" si="13"/>
        <v>5</v>
      </c>
      <c r="N16" s="60">
        <f>VLOOKUP($A16,'Return Data'!$B$7:$R$2292,13,0)</f>
        <v>-4.9772999999999996</v>
      </c>
      <c r="O16" s="61">
        <f t="shared" si="14"/>
        <v>6</v>
      </c>
      <c r="P16" s="60">
        <f>VLOOKUP($A16,'Return Data'!$B$7:$R$2292,16,0)</f>
        <v>14.287599999999999</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0.27730000000000005</v>
      </c>
      <c r="E18" s="69"/>
      <c r="F18" s="70">
        <f>AVERAGE(F8:F16)</f>
        <v>-0.94961111111111107</v>
      </c>
      <c r="G18" s="69"/>
      <c r="H18" s="70">
        <f>AVERAGE(H8:H16)</f>
        <v>1.4618</v>
      </c>
      <c r="I18" s="69"/>
      <c r="J18" s="70">
        <f>AVERAGE(J8:J16)</f>
        <v>8.320666666666666</v>
      </c>
      <c r="K18" s="69"/>
      <c r="L18" s="70">
        <f>AVERAGE(L8:L16)</f>
        <v>0.3504000000000001</v>
      </c>
      <c r="M18" s="69"/>
      <c r="N18" s="70">
        <f>AVERAGE(N8:N16)</f>
        <v>-5.3007888888888886</v>
      </c>
      <c r="O18" s="69"/>
      <c r="P18" s="70">
        <f>AVERAGE(P8:P16)</f>
        <v>16.028600000000001</v>
      </c>
      <c r="Q18" s="71"/>
    </row>
    <row r="19" spans="1:17" x14ac:dyDescent="0.3">
      <c r="A19" s="68" t="s">
        <v>28</v>
      </c>
      <c r="B19" s="69"/>
      <c r="C19" s="69"/>
      <c r="D19" s="70">
        <f>MIN(D8:D16)</f>
        <v>-0.75690000000000002</v>
      </c>
      <c r="E19" s="69"/>
      <c r="F19" s="70">
        <f>MIN(F8:F16)</f>
        <v>-2.1558999999999999</v>
      </c>
      <c r="G19" s="69"/>
      <c r="H19" s="70">
        <f>MIN(H8:H16)</f>
        <v>-3.4369999999999998</v>
      </c>
      <c r="I19" s="69"/>
      <c r="J19" s="70">
        <f>MIN(J8:J16)</f>
        <v>4.1482999999999999</v>
      </c>
      <c r="K19" s="69"/>
      <c r="L19" s="70">
        <f>MIN(L8:L16)</f>
        <v>-6.5716999999999999</v>
      </c>
      <c r="M19" s="69"/>
      <c r="N19" s="70">
        <f>MIN(N8:N16)</f>
        <v>-15.472799999999999</v>
      </c>
      <c r="O19" s="69"/>
      <c r="P19" s="70">
        <f>MIN(P8:P16)</f>
        <v>8.3305000000000007</v>
      </c>
      <c r="Q19" s="71"/>
    </row>
    <row r="20" spans="1:17" ht="15" thickBot="1" x14ac:dyDescent="0.35">
      <c r="A20" s="72" t="s">
        <v>29</v>
      </c>
      <c r="B20" s="73"/>
      <c r="C20" s="73"/>
      <c r="D20" s="74">
        <f>MAX(D8:D16)</f>
        <v>1.2699</v>
      </c>
      <c r="E20" s="73"/>
      <c r="F20" s="74">
        <f>MAX(F8:F16)</f>
        <v>7.4300000000000005E-2</v>
      </c>
      <c r="G20" s="73"/>
      <c r="H20" s="74">
        <f>MAX(H8:H16)</f>
        <v>5.2763999999999998</v>
      </c>
      <c r="I20" s="73"/>
      <c r="J20" s="74">
        <f>MAX(J8:J16)</f>
        <v>13.9628</v>
      </c>
      <c r="K20" s="73"/>
      <c r="L20" s="74">
        <f>MAX(L8:L16)</f>
        <v>4.9489999999999998</v>
      </c>
      <c r="M20" s="73"/>
      <c r="N20" s="74">
        <f>MAX(N8:N16)</f>
        <v>9.7567000000000004</v>
      </c>
      <c r="O20" s="73"/>
      <c r="P20" s="74">
        <f>MAX(P8:P16)</f>
        <v>43.215499999999999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44944</v>
      </c>
      <c r="C8" s="60">
        <f>VLOOKUP($A8,'Return Data'!$B$7:$R$2292,4,0)</f>
        <v>42.155700000000003</v>
      </c>
      <c r="D8" s="60">
        <f>VLOOKUP($A8,'Return Data'!$B$7:$R$2292,9,0)</f>
        <v>5.6143000000000001</v>
      </c>
      <c r="E8" s="61">
        <f t="shared" ref="E8:E30" si="0">RANK(D8,D$8:D$30,0)</f>
        <v>22</v>
      </c>
      <c r="F8" s="60">
        <f>VLOOKUP($A8,'Return Data'!$B$7:$R$2292,10,0)</f>
        <v>7.3639000000000001</v>
      </c>
      <c r="G8" s="61">
        <f t="shared" ref="G8:G30" si="1">RANK(F8,F$8:F$30,0)</f>
        <v>18</v>
      </c>
      <c r="H8" s="60">
        <f>VLOOKUP($A8,'Return Data'!$B$7:$R$2292,11,0)</f>
        <v>6.3510999999999997</v>
      </c>
      <c r="I8" s="61">
        <f t="shared" ref="I8:I30" si="2">RANK(H8,H$8:H$30,0)</f>
        <v>7</v>
      </c>
      <c r="J8" s="60">
        <f>VLOOKUP($A8,'Return Data'!$B$7:$R$2292,12,0)</f>
        <v>5.5545</v>
      </c>
      <c r="K8" s="61">
        <f t="shared" ref="K8:K30" si="3">RANK(J8,J$8:J$30,0)</f>
        <v>3</v>
      </c>
      <c r="L8" s="60">
        <f>VLOOKUP($A8,'Return Data'!$B$7:$R$2292,13,0)</f>
        <v>5.1429999999999998</v>
      </c>
      <c r="M8" s="61">
        <f t="shared" ref="M8:M30" si="4">RANK(L8,L$8:L$30,0)</f>
        <v>3</v>
      </c>
      <c r="N8" s="60">
        <f>VLOOKUP($A8,'Return Data'!$B$7:$R$2292,17,0)</f>
        <v>4.9993999999999996</v>
      </c>
      <c r="O8" s="61">
        <f t="shared" ref="O8:O30" si="5">RANK(N8,N$8:N$30,0)</f>
        <v>6</v>
      </c>
      <c r="P8" s="60">
        <f>VLOOKUP($A8,'Return Data'!$B$7:$R$2292,14,0)</f>
        <v>7.1346999999999996</v>
      </c>
      <c r="Q8" s="61">
        <f t="shared" ref="Q8:Q30" si="6">RANK(P8,P$8:P$30,0)</f>
        <v>4</v>
      </c>
      <c r="R8" s="60">
        <f>VLOOKUP($A8,'Return Data'!$B$7:$R$2292,16,0)</f>
        <v>8.7126999999999999</v>
      </c>
      <c r="S8" s="62">
        <f t="shared" ref="S8:S30" si="7">RANK(R8,R$8:R$30,0)</f>
        <v>1</v>
      </c>
    </row>
    <row r="9" spans="1:19" x14ac:dyDescent="0.3">
      <c r="A9" s="77" t="s">
        <v>1266</v>
      </c>
      <c r="B9" s="59">
        <f>VLOOKUP($A9,'Return Data'!$B$7:$R$2292,3,0)</f>
        <v>44944</v>
      </c>
      <c r="C9" s="60">
        <f>VLOOKUP($A9,'Return Data'!$B$7:$R$2292,4,0)</f>
        <v>27.651499999999999</v>
      </c>
      <c r="D9" s="60">
        <f>VLOOKUP($A9,'Return Data'!$B$7:$R$2292,9,0)</f>
        <v>6.7812999999999999</v>
      </c>
      <c r="E9" s="61">
        <f t="shared" si="0"/>
        <v>5</v>
      </c>
      <c r="F9" s="60">
        <f>VLOOKUP($A9,'Return Data'!$B$7:$R$2292,10,0)</f>
        <v>7.8289999999999997</v>
      </c>
      <c r="G9" s="61">
        <f t="shared" si="1"/>
        <v>6</v>
      </c>
      <c r="H9" s="60">
        <f>VLOOKUP($A9,'Return Data'!$B$7:$R$2292,11,0)</f>
        <v>6.2942999999999998</v>
      </c>
      <c r="I9" s="61">
        <f t="shared" si="2"/>
        <v>9</v>
      </c>
      <c r="J9" s="60">
        <f>VLOOKUP($A9,'Return Data'!$B$7:$R$2292,12,0)</f>
        <v>5.1673999999999998</v>
      </c>
      <c r="K9" s="61">
        <f t="shared" si="3"/>
        <v>5</v>
      </c>
      <c r="L9" s="60">
        <f>VLOOKUP($A9,'Return Data'!$B$7:$R$2292,13,0)</f>
        <v>4.6672000000000002</v>
      </c>
      <c r="M9" s="61">
        <f t="shared" si="4"/>
        <v>4</v>
      </c>
      <c r="N9" s="60">
        <f>VLOOKUP($A9,'Return Data'!$B$7:$R$2292,17,0)</f>
        <v>4.6037999999999997</v>
      </c>
      <c r="O9" s="61">
        <f t="shared" si="5"/>
        <v>8</v>
      </c>
      <c r="P9" s="60">
        <f>VLOOKUP($A9,'Return Data'!$B$7:$R$2292,14,0)</f>
        <v>6.4547999999999996</v>
      </c>
      <c r="Q9" s="61">
        <f t="shared" si="6"/>
        <v>8</v>
      </c>
      <c r="R9" s="60">
        <f>VLOOKUP($A9,'Return Data'!$B$7:$R$2292,16,0)</f>
        <v>8.1982999999999997</v>
      </c>
      <c r="S9" s="62">
        <f t="shared" si="7"/>
        <v>3</v>
      </c>
    </row>
    <row r="10" spans="1:19" x14ac:dyDescent="0.3">
      <c r="A10" s="77" t="s">
        <v>1934</v>
      </c>
      <c r="B10" s="59">
        <f>VLOOKUP($A10,'Return Data'!$B$7:$R$2292,3,0)</f>
        <v>44944</v>
      </c>
      <c r="C10" s="60">
        <f>VLOOKUP($A10,'Return Data'!$B$7:$R$2292,4,0)</f>
        <v>26.013999999999999</v>
      </c>
      <c r="D10" s="60">
        <f>VLOOKUP($A10,'Return Data'!$B$7:$R$2292,9,0)</f>
        <v>6.1653000000000002</v>
      </c>
      <c r="E10" s="61">
        <f t="shared" si="0"/>
        <v>15</v>
      </c>
      <c r="F10" s="60">
        <f>VLOOKUP($A10,'Return Data'!$B$7:$R$2292,10,0)</f>
        <v>7.5720999999999998</v>
      </c>
      <c r="G10" s="61">
        <f t="shared" si="1"/>
        <v>11</v>
      </c>
      <c r="H10" s="60">
        <f>VLOOKUP($A10,'Return Data'!$B$7:$R$2292,11,0)</f>
        <v>6.2638999999999996</v>
      </c>
      <c r="I10" s="61">
        <f t="shared" si="2"/>
        <v>11</v>
      </c>
      <c r="J10" s="60">
        <f>VLOOKUP($A10,'Return Data'!$B$7:$R$2292,12,0)</f>
        <v>4.4936999999999996</v>
      </c>
      <c r="K10" s="61">
        <f t="shared" si="3"/>
        <v>15</v>
      </c>
      <c r="L10" s="60">
        <f>VLOOKUP($A10,'Return Data'!$B$7:$R$2292,13,0)</f>
        <v>3.9716</v>
      </c>
      <c r="M10" s="61">
        <f t="shared" si="4"/>
        <v>15</v>
      </c>
      <c r="N10" s="60">
        <f>VLOOKUP($A10,'Return Data'!$B$7:$R$2292,17,0)</f>
        <v>4.3563999999999998</v>
      </c>
      <c r="O10" s="61">
        <f t="shared" si="5"/>
        <v>10</v>
      </c>
      <c r="P10" s="60">
        <f>VLOOKUP($A10,'Return Data'!$B$7:$R$2292,14,0)</f>
        <v>5.4638999999999998</v>
      </c>
      <c r="Q10" s="61">
        <f t="shared" si="6"/>
        <v>21</v>
      </c>
      <c r="R10" s="60">
        <f>VLOOKUP($A10,'Return Data'!$B$7:$R$2292,16,0)</f>
        <v>8.0117999999999991</v>
      </c>
      <c r="S10" s="62">
        <f t="shared" si="7"/>
        <v>7</v>
      </c>
    </row>
    <row r="11" spans="1:19" x14ac:dyDescent="0.3">
      <c r="A11" s="77" t="s">
        <v>1983</v>
      </c>
      <c r="B11" s="59">
        <f>VLOOKUP($A11,'Return Data'!$B$7:$R$2292,3,0)</f>
        <v>44944</v>
      </c>
      <c r="C11" s="60">
        <f>VLOOKUP($A11,'Return Data'!$B$7:$R$2292,4,0)</f>
        <v>23.946000000000002</v>
      </c>
      <c r="D11" s="60">
        <f>VLOOKUP($A11,'Return Data'!$B$7:$R$2292,9,0)</f>
        <v>5.7432999999999996</v>
      </c>
      <c r="E11" s="61">
        <f t="shared" si="0"/>
        <v>20</v>
      </c>
      <c r="F11" s="60">
        <f>VLOOKUP($A11,'Return Data'!$B$7:$R$2292,10,0)</f>
        <v>35.889800000000001</v>
      </c>
      <c r="G11" s="61">
        <f t="shared" si="1"/>
        <v>1</v>
      </c>
      <c r="H11" s="60">
        <f>VLOOKUP($A11,'Return Data'!$B$7:$R$2292,11,0)</f>
        <v>20.098800000000001</v>
      </c>
      <c r="I11" s="61">
        <f t="shared" si="2"/>
        <v>1</v>
      </c>
      <c r="J11" s="60">
        <f>VLOOKUP($A11,'Return Data'!$B$7:$R$2292,12,0)</f>
        <v>14.0419</v>
      </c>
      <c r="K11" s="61">
        <f t="shared" si="3"/>
        <v>1</v>
      </c>
      <c r="L11" s="60">
        <f>VLOOKUP($A11,'Return Data'!$B$7:$R$2292,13,0)</f>
        <v>27.818300000000001</v>
      </c>
      <c r="M11" s="61">
        <f t="shared" si="4"/>
        <v>1</v>
      </c>
      <c r="N11" s="60">
        <f>VLOOKUP($A11,'Return Data'!$B$7:$R$2292,17,0)</f>
        <v>15.0837</v>
      </c>
      <c r="O11" s="61">
        <f t="shared" si="5"/>
        <v>1</v>
      </c>
      <c r="P11" s="60">
        <f>VLOOKUP($A11,'Return Data'!$B$7:$R$2292,14,0)</f>
        <v>9.4387000000000008</v>
      </c>
      <c r="Q11" s="61">
        <f t="shared" si="6"/>
        <v>1</v>
      </c>
      <c r="R11" s="60">
        <f>VLOOKUP($A11,'Return Data'!$B$7:$R$2292,16,0)</f>
        <v>6.6475999999999997</v>
      </c>
      <c r="S11" s="62">
        <f t="shared" si="7"/>
        <v>22</v>
      </c>
    </row>
    <row r="12" spans="1:19" x14ac:dyDescent="0.3">
      <c r="A12" s="77" t="s">
        <v>1270</v>
      </c>
      <c r="B12" s="59">
        <f>VLOOKUP($A12,'Return Data'!$B$7:$R$2292,3,0)</f>
        <v>44944</v>
      </c>
      <c r="C12" s="60">
        <f>VLOOKUP($A12,'Return Data'!$B$7:$R$2292,4,0)</f>
        <v>23.093499999999999</v>
      </c>
      <c r="D12" s="60">
        <f>VLOOKUP($A12,'Return Data'!$B$7:$R$2292,9,0)</f>
        <v>6.3826999999999998</v>
      </c>
      <c r="E12" s="61">
        <f t="shared" si="0"/>
        <v>12</v>
      </c>
      <c r="F12" s="60">
        <f>VLOOKUP($A12,'Return Data'!$B$7:$R$2292,10,0)</f>
        <v>7.4631999999999996</v>
      </c>
      <c r="G12" s="61">
        <f t="shared" si="1"/>
        <v>16</v>
      </c>
      <c r="H12" s="60">
        <f>VLOOKUP($A12,'Return Data'!$B$7:$R$2292,11,0)</f>
        <v>5.5125000000000002</v>
      </c>
      <c r="I12" s="61">
        <f t="shared" si="2"/>
        <v>21</v>
      </c>
      <c r="J12" s="60">
        <f>VLOOKUP($A12,'Return Data'!$B$7:$R$2292,12,0)</f>
        <v>4.343</v>
      </c>
      <c r="K12" s="61">
        <f t="shared" si="3"/>
        <v>18</v>
      </c>
      <c r="L12" s="60">
        <f>VLOOKUP($A12,'Return Data'!$B$7:$R$2292,13,0)</f>
        <v>3.7663000000000002</v>
      </c>
      <c r="M12" s="61">
        <f t="shared" si="4"/>
        <v>18</v>
      </c>
      <c r="N12" s="60">
        <f>VLOOKUP($A12,'Return Data'!$B$7:$R$2292,17,0)</f>
        <v>3.8199000000000001</v>
      </c>
      <c r="O12" s="61">
        <f t="shared" si="5"/>
        <v>21</v>
      </c>
      <c r="P12" s="60">
        <f>VLOOKUP($A12,'Return Data'!$B$7:$R$2292,14,0)</f>
        <v>5.4992000000000001</v>
      </c>
      <c r="Q12" s="61">
        <f t="shared" si="6"/>
        <v>20</v>
      </c>
      <c r="R12" s="60">
        <f>VLOOKUP($A12,'Return Data'!$B$7:$R$2292,16,0)</f>
        <v>7.1896000000000004</v>
      </c>
      <c r="S12" s="62">
        <f t="shared" si="7"/>
        <v>18</v>
      </c>
    </row>
    <row r="13" spans="1:19" x14ac:dyDescent="0.3">
      <c r="A13" s="77" t="s">
        <v>1272</v>
      </c>
      <c r="B13" s="59">
        <f>VLOOKUP($A13,'Return Data'!$B$7:$R$2292,3,0)</f>
        <v>44944</v>
      </c>
      <c r="C13" s="60">
        <f>VLOOKUP($A13,'Return Data'!$B$7:$R$2292,4,0)</f>
        <v>41.753700000000002</v>
      </c>
      <c r="D13" s="60">
        <f>VLOOKUP($A13,'Return Data'!$B$7:$R$2292,9,0)</f>
        <v>5.7515999999999998</v>
      </c>
      <c r="E13" s="61">
        <f t="shared" si="0"/>
        <v>19</v>
      </c>
      <c r="F13" s="60">
        <f>VLOOKUP($A13,'Return Data'!$B$7:$R$2292,10,0)</f>
        <v>7.4726999999999997</v>
      </c>
      <c r="G13" s="61">
        <f t="shared" si="1"/>
        <v>14</v>
      </c>
      <c r="H13" s="60">
        <f>VLOOKUP($A13,'Return Data'!$B$7:$R$2292,11,0)</f>
        <v>5.5204000000000004</v>
      </c>
      <c r="I13" s="61">
        <f t="shared" si="2"/>
        <v>20</v>
      </c>
      <c r="J13" s="60">
        <f>VLOOKUP($A13,'Return Data'!$B$7:$R$2292,12,0)</f>
        <v>4.3398000000000003</v>
      </c>
      <c r="K13" s="61">
        <f t="shared" si="3"/>
        <v>19</v>
      </c>
      <c r="L13" s="60">
        <f>VLOOKUP($A13,'Return Data'!$B$7:$R$2292,13,0)</f>
        <v>3.9632000000000001</v>
      </c>
      <c r="M13" s="61">
        <f t="shared" si="4"/>
        <v>16</v>
      </c>
      <c r="N13" s="60">
        <f>VLOOKUP($A13,'Return Data'!$B$7:$R$2292,17,0)</f>
        <v>3.9609000000000001</v>
      </c>
      <c r="O13" s="61">
        <f t="shared" si="5"/>
        <v>18</v>
      </c>
      <c r="P13" s="60">
        <f>VLOOKUP($A13,'Return Data'!$B$7:$R$2292,14,0)</f>
        <v>5.7153</v>
      </c>
      <c r="Q13" s="61">
        <f t="shared" si="6"/>
        <v>15</v>
      </c>
      <c r="R13" s="60">
        <f>VLOOKUP($A13,'Return Data'!$B$7:$R$2292,16,0)</f>
        <v>7.8337000000000003</v>
      </c>
      <c r="S13" s="62">
        <f t="shared" si="7"/>
        <v>9</v>
      </c>
    </row>
    <row r="14" spans="1:19" x14ac:dyDescent="0.3">
      <c r="A14" s="77" t="s">
        <v>1282</v>
      </c>
      <c r="B14" s="59">
        <f>VLOOKUP($A14,'Return Data'!$B$7:$R$2292,3,0)</f>
        <v>44944</v>
      </c>
      <c r="C14" s="60">
        <f>VLOOKUP($A14,'Return Data'!$B$7:$R$2292,4,0)</f>
        <v>4859.9620999999997</v>
      </c>
      <c r="D14" s="60">
        <f>VLOOKUP($A14,'Return Data'!$B$7:$R$2292,9,0)</f>
        <v>6.2104999999999997</v>
      </c>
      <c r="E14" s="61">
        <f t="shared" si="0"/>
        <v>13</v>
      </c>
      <c r="F14" s="60">
        <f>VLOOKUP($A14,'Return Data'!$B$7:$R$2292,10,0)</f>
        <v>9.4801000000000002</v>
      </c>
      <c r="G14" s="61">
        <f t="shared" si="1"/>
        <v>2</v>
      </c>
      <c r="H14" s="60">
        <f>VLOOKUP($A14,'Return Data'!$B$7:$R$2292,11,0)</f>
        <v>4.6039000000000003</v>
      </c>
      <c r="I14" s="61">
        <f t="shared" si="2"/>
        <v>23</v>
      </c>
      <c r="J14" s="60">
        <f>VLOOKUP($A14,'Return Data'!$B$7:$R$2292,12,0)</f>
        <v>4.3170000000000002</v>
      </c>
      <c r="K14" s="61">
        <f t="shared" si="3"/>
        <v>20</v>
      </c>
      <c r="L14" s="60">
        <f>VLOOKUP($A14,'Return Data'!$B$7:$R$2292,13,0)</f>
        <v>2.9171</v>
      </c>
      <c r="M14" s="61">
        <f t="shared" si="4"/>
        <v>23</v>
      </c>
      <c r="N14" s="60">
        <f>VLOOKUP($A14,'Return Data'!$B$7:$R$2292,17,0)</f>
        <v>8.5481999999999996</v>
      </c>
      <c r="O14" s="61">
        <f t="shared" si="5"/>
        <v>2</v>
      </c>
      <c r="P14" s="60">
        <f>VLOOKUP($A14,'Return Data'!$B$7:$R$2292,14,0)</f>
        <v>5.5787000000000004</v>
      </c>
      <c r="Q14" s="61">
        <f t="shared" si="6"/>
        <v>19</v>
      </c>
      <c r="R14" s="60">
        <f>VLOOKUP($A14,'Return Data'!$B$7:$R$2292,16,0)</f>
        <v>7.7098000000000004</v>
      </c>
      <c r="S14" s="62">
        <f t="shared" si="7"/>
        <v>12</v>
      </c>
    </row>
    <row r="15" spans="1:19" x14ac:dyDescent="0.3">
      <c r="A15" s="77" t="s">
        <v>1284</v>
      </c>
      <c r="B15" s="59">
        <f>VLOOKUP($A15,'Return Data'!$B$7:$R$2292,3,0)</f>
        <v>44944</v>
      </c>
      <c r="C15" s="60">
        <f>VLOOKUP($A15,'Return Data'!$B$7:$R$2292,4,0)</f>
        <v>27.120799999999999</v>
      </c>
      <c r="D15" s="60">
        <f>VLOOKUP($A15,'Return Data'!$B$7:$R$2292,9,0)</f>
        <v>6.1927000000000003</v>
      </c>
      <c r="E15" s="61">
        <f t="shared" si="0"/>
        <v>14</v>
      </c>
      <c r="F15" s="60">
        <f>VLOOKUP($A15,'Return Data'!$B$7:$R$2292,10,0)</f>
        <v>7.7130000000000001</v>
      </c>
      <c r="G15" s="61">
        <f t="shared" si="1"/>
        <v>9</v>
      </c>
      <c r="H15" s="60">
        <f>VLOOKUP($A15,'Return Data'!$B$7:$R$2292,11,0)</f>
        <v>6.3996000000000004</v>
      </c>
      <c r="I15" s="61">
        <f t="shared" si="2"/>
        <v>4</v>
      </c>
      <c r="J15" s="60">
        <f>VLOOKUP($A15,'Return Data'!$B$7:$R$2292,12,0)</f>
        <v>5.0217000000000001</v>
      </c>
      <c r="K15" s="61">
        <f t="shared" si="3"/>
        <v>6</v>
      </c>
      <c r="L15" s="60">
        <f>VLOOKUP($A15,'Return Data'!$B$7:$R$2292,13,0)</f>
        <v>4.3552999999999997</v>
      </c>
      <c r="M15" s="61">
        <f t="shared" si="4"/>
        <v>7</v>
      </c>
      <c r="N15" s="60">
        <f>VLOOKUP($A15,'Return Data'!$B$7:$R$2292,17,0)</f>
        <v>4.4462000000000002</v>
      </c>
      <c r="O15" s="61">
        <f t="shared" si="5"/>
        <v>9</v>
      </c>
      <c r="P15" s="60">
        <f>VLOOKUP($A15,'Return Data'!$B$7:$R$2292,14,0)</f>
        <v>6.5194000000000001</v>
      </c>
      <c r="Q15" s="61">
        <f t="shared" si="6"/>
        <v>6</v>
      </c>
      <c r="R15" s="60">
        <f>VLOOKUP($A15,'Return Data'!$B$7:$R$2292,16,0)</f>
        <v>8.0553000000000008</v>
      </c>
      <c r="S15" s="62">
        <f t="shared" si="7"/>
        <v>5</v>
      </c>
    </row>
    <row r="16" spans="1:19" x14ac:dyDescent="0.3">
      <c r="A16" s="77" t="s">
        <v>1285</v>
      </c>
      <c r="B16" s="59">
        <f>VLOOKUP($A16,'Return Data'!$B$7:$R$2292,3,0)</f>
        <v>44944</v>
      </c>
      <c r="C16" s="60">
        <f>VLOOKUP($A16,'Return Data'!$B$7:$R$2292,4,0)</f>
        <v>23.204000000000001</v>
      </c>
      <c r="D16" s="60">
        <f>VLOOKUP($A16,'Return Data'!$B$7:$R$2292,9,0)</f>
        <v>6.3906999999999998</v>
      </c>
      <c r="E16" s="61">
        <f t="shared" si="0"/>
        <v>11</v>
      </c>
      <c r="F16" s="60">
        <f>VLOOKUP($A16,'Return Data'!$B$7:$R$2292,10,0)</f>
        <v>7.2461000000000002</v>
      </c>
      <c r="G16" s="61">
        <f t="shared" si="1"/>
        <v>21</v>
      </c>
      <c r="H16" s="60">
        <f>VLOOKUP($A16,'Return Data'!$B$7:$R$2292,11,0)</f>
        <v>5.65</v>
      </c>
      <c r="I16" s="61">
        <f t="shared" si="2"/>
        <v>18</v>
      </c>
      <c r="J16" s="60">
        <f>VLOOKUP($A16,'Return Data'!$B$7:$R$2292,12,0)</f>
        <v>3.9748999999999999</v>
      </c>
      <c r="K16" s="61">
        <f t="shared" si="3"/>
        <v>22</v>
      </c>
      <c r="L16" s="60">
        <f>VLOOKUP($A16,'Return Data'!$B$7:$R$2292,13,0)</f>
        <v>3.5476999999999999</v>
      </c>
      <c r="M16" s="61">
        <f t="shared" si="4"/>
        <v>21</v>
      </c>
      <c r="N16" s="60">
        <f>VLOOKUP($A16,'Return Data'!$B$7:$R$2292,17,0)</f>
        <v>3.7324999999999999</v>
      </c>
      <c r="O16" s="61">
        <f t="shared" si="5"/>
        <v>22</v>
      </c>
      <c r="P16" s="60">
        <f>VLOOKUP($A16,'Return Data'!$B$7:$R$2292,14,0)</f>
        <v>5.5807000000000002</v>
      </c>
      <c r="Q16" s="61">
        <f t="shared" si="6"/>
        <v>18</v>
      </c>
      <c r="R16" s="60">
        <f>VLOOKUP($A16,'Return Data'!$B$7:$R$2292,16,0)</f>
        <v>7.6986999999999997</v>
      </c>
      <c r="S16" s="62">
        <f t="shared" si="7"/>
        <v>13</v>
      </c>
    </row>
    <row r="17" spans="1:19" x14ac:dyDescent="0.3">
      <c r="A17" s="77" t="s">
        <v>1287</v>
      </c>
      <c r="B17" s="59">
        <f>VLOOKUP($A17,'Return Data'!$B$7:$R$2292,3,0)</f>
        <v>44944</v>
      </c>
      <c r="C17" s="60">
        <f>VLOOKUP($A17,'Return Data'!$B$7:$R$2292,4,0)</f>
        <v>53.562899999999999</v>
      </c>
      <c r="D17" s="60">
        <f>VLOOKUP($A17,'Return Data'!$B$7:$R$2292,9,0)</f>
        <v>5.7100999999999997</v>
      </c>
      <c r="E17" s="61">
        <f t="shared" si="0"/>
        <v>21</v>
      </c>
      <c r="F17" s="60">
        <f>VLOOKUP($A17,'Return Data'!$B$7:$R$2292,10,0)</f>
        <v>7.5041000000000002</v>
      </c>
      <c r="G17" s="61">
        <f t="shared" si="1"/>
        <v>13</v>
      </c>
      <c r="H17" s="60">
        <f>VLOOKUP($A17,'Return Data'!$B$7:$R$2292,11,0)</f>
        <v>7.8750999999999998</v>
      </c>
      <c r="I17" s="61">
        <f t="shared" si="2"/>
        <v>2</v>
      </c>
      <c r="J17" s="60">
        <f>VLOOKUP($A17,'Return Data'!$B$7:$R$2292,12,0)</f>
        <v>6.7169999999999996</v>
      </c>
      <c r="K17" s="61">
        <f t="shared" si="3"/>
        <v>2</v>
      </c>
      <c r="L17" s="60">
        <f>VLOOKUP($A17,'Return Data'!$B$7:$R$2292,13,0)</f>
        <v>5.8316999999999997</v>
      </c>
      <c r="M17" s="61">
        <f t="shared" si="4"/>
        <v>2</v>
      </c>
      <c r="N17" s="60">
        <f>VLOOKUP($A17,'Return Data'!$B$7:$R$2292,17,0)</f>
        <v>5.2363999999999997</v>
      </c>
      <c r="O17" s="61">
        <f t="shared" si="5"/>
        <v>5</v>
      </c>
      <c r="P17" s="60">
        <f>VLOOKUP($A17,'Return Data'!$B$7:$R$2292,14,0)</f>
        <v>7.1226000000000003</v>
      </c>
      <c r="Q17" s="61">
        <f t="shared" si="6"/>
        <v>5</v>
      </c>
      <c r="R17" s="60">
        <f>VLOOKUP($A17,'Return Data'!$B$7:$R$2292,16,0)</f>
        <v>8.5698000000000008</v>
      </c>
      <c r="S17" s="62">
        <f t="shared" si="7"/>
        <v>2</v>
      </c>
    </row>
    <row r="18" spans="1:19" x14ac:dyDescent="0.3">
      <c r="A18" s="77" t="s">
        <v>1289</v>
      </c>
      <c r="B18" s="59">
        <f>VLOOKUP($A18,'Return Data'!$B$7:$R$2292,3,0)</f>
        <v>44944</v>
      </c>
      <c r="C18" s="60">
        <f>VLOOKUP($A18,'Return Data'!$B$7:$R$2292,4,0)</f>
        <v>24.915700000000001</v>
      </c>
      <c r="D18" s="60">
        <f>VLOOKUP($A18,'Return Data'!$B$7:$R$2292,9,0)</f>
        <v>6.4116999999999997</v>
      </c>
      <c r="E18" s="61">
        <f t="shared" si="0"/>
        <v>10</v>
      </c>
      <c r="F18" s="60">
        <f>VLOOKUP($A18,'Return Data'!$B$7:$R$2292,10,0)</f>
        <v>7.8132000000000001</v>
      </c>
      <c r="G18" s="61">
        <f t="shared" si="1"/>
        <v>8</v>
      </c>
      <c r="H18" s="60">
        <f>VLOOKUP($A18,'Return Data'!$B$7:$R$2292,11,0)</f>
        <v>6.3742999999999999</v>
      </c>
      <c r="I18" s="61">
        <f t="shared" si="2"/>
        <v>6</v>
      </c>
      <c r="J18" s="60">
        <f>VLOOKUP($A18,'Return Data'!$B$7:$R$2292,12,0)</f>
        <v>4.7135999999999996</v>
      </c>
      <c r="K18" s="61">
        <f t="shared" si="3"/>
        <v>11</v>
      </c>
      <c r="L18" s="60">
        <f>VLOOKUP($A18,'Return Data'!$B$7:$R$2292,13,0)</f>
        <v>4.0881999999999996</v>
      </c>
      <c r="M18" s="61">
        <f t="shared" si="4"/>
        <v>14</v>
      </c>
      <c r="N18" s="60">
        <f>VLOOKUP($A18,'Return Data'!$B$7:$R$2292,17,0)</f>
        <v>8.2170000000000005</v>
      </c>
      <c r="O18" s="61">
        <f t="shared" si="5"/>
        <v>3</v>
      </c>
      <c r="P18" s="60">
        <f>VLOOKUP($A18,'Return Data'!$B$7:$R$2292,14,0)</f>
        <v>8.7448999999999995</v>
      </c>
      <c r="Q18" s="61">
        <f t="shared" si="6"/>
        <v>2</v>
      </c>
      <c r="R18" s="60">
        <f>VLOOKUP($A18,'Return Data'!$B$7:$R$2292,16,0)</f>
        <v>7.7659000000000002</v>
      </c>
      <c r="S18" s="62">
        <f t="shared" si="7"/>
        <v>11</v>
      </c>
    </row>
    <row r="19" spans="1:19" x14ac:dyDescent="0.3">
      <c r="A19" s="77" t="s">
        <v>1290</v>
      </c>
      <c r="B19" s="59">
        <f>VLOOKUP($A19,'Return Data'!$B$7:$R$2292,3,0)</f>
        <v>44944</v>
      </c>
      <c r="C19" s="60">
        <f>VLOOKUP($A19,'Return Data'!$B$7:$R$2292,4,0)</f>
        <v>50.367699999999999</v>
      </c>
      <c r="D19" s="60">
        <f>VLOOKUP($A19,'Return Data'!$B$7:$R$2292,9,0)</f>
        <v>7.0675999999999997</v>
      </c>
      <c r="E19" s="61">
        <f t="shared" si="0"/>
        <v>1</v>
      </c>
      <c r="F19" s="60">
        <f>VLOOKUP($A19,'Return Data'!$B$7:$R$2292,10,0)</f>
        <v>8.4542000000000002</v>
      </c>
      <c r="G19" s="61">
        <f t="shared" si="1"/>
        <v>3</v>
      </c>
      <c r="H19" s="60">
        <f>VLOOKUP($A19,'Return Data'!$B$7:$R$2292,11,0)</f>
        <v>6.1543000000000001</v>
      </c>
      <c r="I19" s="61">
        <f t="shared" si="2"/>
        <v>13</v>
      </c>
      <c r="J19" s="60">
        <f>VLOOKUP($A19,'Return Data'!$B$7:$R$2292,12,0)</f>
        <v>4.3897000000000004</v>
      </c>
      <c r="K19" s="61">
        <f t="shared" si="3"/>
        <v>16</v>
      </c>
      <c r="L19" s="60">
        <f>VLOOKUP($A19,'Return Data'!$B$7:$R$2292,13,0)</f>
        <v>3.8292999999999999</v>
      </c>
      <c r="M19" s="61">
        <f t="shared" si="4"/>
        <v>17</v>
      </c>
      <c r="N19" s="60">
        <f>VLOOKUP($A19,'Return Data'!$B$7:$R$2292,17,0)</f>
        <v>4.0004999999999997</v>
      </c>
      <c r="O19" s="61">
        <f t="shared" si="5"/>
        <v>16</v>
      </c>
      <c r="P19" s="60">
        <f>VLOOKUP($A19,'Return Data'!$B$7:$R$2292,14,0)</f>
        <v>5.7771999999999997</v>
      </c>
      <c r="Q19" s="61">
        <f t="shared" si="6"/>
        <v>13</v>
      </c>
      <c r="R19" s="60">
        <f>VLOOKUP($A19,'Return Data'!$B$7:$R$2292,16,0)</f>
        <v>7.8464999999999998</v>
      </c>
      <c r="S19" s="62">
        <f t="shared" si="7"/>
        <v>8</v>
      </c>
    </row>
    <row r="20" spans="1:19" x14ac:dyDescent="0.3">
      <c r="A20" s="77" t="s">
        <v>1292</v>
      </c>
      <c r="B20" s="59">
        <f>VLOOKUP($A20,'Return Data'!$B$7:$R$2292,3,0)</f>
        <v>44944</v>
      </c>
      <c r="C20" s="60">
        <f>VLOOKUP($A20,'Return Data'!$B$7:$R$2292,4,0)</f>
        <v>1985.7071000000001</v>
      </c>
      <c r="D20" s="60">
        <f>VLOOKUP($A20,'Return Data'!$B$7:$R$2292,9,0)</f>
        <v>6.5442</v>
      </c>
      <c r="E20" s="61">
        <f t="shared" si="0"/>
        <v>8</v>
      </c>
      <c r="F20" s="60">
        <f>VLOOKUP($A20,'Return Data'!$B$7:$R$2292,10,0)</f>
        <v>7.8198999999999996</v>
      </c>
      <c r="G20" s="61">
        <f t="shared" si="1"/>
        <v>7</v>
      </c>
      <c r="H20" s="60">
        <f>VLOOKUP($A20,'Return Data'!$B$7:$R$2292,11,0)</f>
        <v>6.3041</v>
      </c>
      <c r="I20" s="61">
        <f t="shared" si="2"/>
        <v>8</v>
      </c>
      <c r="J20" s="60">
        <f>VLOOKUP($A20,'Return Data'!$B$7:$R$2292,12,0)</f>
        <v>4.3886000000000003</v>
      </c>
      <c r="K20" s="61">
        <f t="shared" si="3"/>
        <v>17</v>
      </c>
      <c r="L20" s="60">
        <f>VLOOKUP($A20,'Return Data'!$B$7:$R$2292,13,0)</f>
        <v>3.7282000000000002</v>
      </c>
      <c r="M20" s="61">
        <f t="shared" si="4"/>
        <v>19</v>
      </c>
      <c r="N20" s="60">
        <f>VLOOKUP($A20,'Return Data'!$B$7:$R$2292,17,0)</f>
        <v>3.8206000000000002</v>
      </c>
      <c r="O20" s="61">
        <f t="shared" si="5"/>
        <v>20</v>
      </c>
      <c r="P20" s="60">
        <f>VLOOKUP($A20,'Return Data'!$B$7:$R$2292,14,0)</f>
        <v>4.9724000000000004</v>
      </c>
      <c r="Q20" s="61">
        <f t="shared" si="6"/>
        <v>23</v>
      </c>
      <c r="R20" s="60">
        <f>VLOOKUP($A20,'Return Data'!$B$7:$R$2292,16,0)</f>
        <v>7.5877999999999997</v>
      </c>
      <c r="S20" s="62">
        <f t="shared" si="7"/>
        <v>14</v>
      </c>
    </row>
    <row r="21" spans="1:19" x14ac:dyDescent="0.3">
      <c r="A21" s="77" t="s">
        <v>1294</v>
      </c>
      <c r="B21" s="59">
        <f>VLOOKUP($A21,'Return Data'!$B$7:$R$2292,3,0)</f>
        <v>44944</v>
      </c>
      <c r="C21" s="60">
        <f>VLOOKUP($A21,'Return Data'!$B$7:$R$2292,4,0)</f>
        <v>3252.5828999999999</v>
      </c>
      <c r="D21" s="60">
        <f>VLOOKUP($A21,'Return Data'!$B$7:$R$2292,9,0)</f>
        <v>6.4996999999999998</v>
      </c>
      <c r="E21" s="61">
        <f t="shared" si="0"/>
        <v>9</v>
      </c>
      <c r="F21" s="60">
        <f>VLOOKUP($A21,'Return Data'!$B$7:$R$2292,10,0)</f>
        <v>7.3560999999999996</v>
      </c>
      <c r="G21" s="61">
        <f t="shared" si="1"/>
        <v>19</v>
      </c>
      <c r="H21" s="60">
        <f>VLOOKUP($A21,'Return Data'!$B$7:$R$2292,11,0)</f>
        <v>5.5862999999999996</v>
      </c>
      <c r="I21" s="61">
        <f t="shared" si="2"/>
        <v>19</v>
      </c>
      <c r="J21" s="60">
        <f>VLOOKUP($A21,'Return Data'!$B$7:$R$2292,12,0)</f>
        <v>4.0975999999999999</v>
      </c>
      <c r="K21" s="61">
        <f t="shared" si="3"/>
        <v>21</v>
      </c>
      <c r="L21" s="60">
        <f>VLOOKUP($A21,'Return Data'!$B$7:$R$2292,13,0)</f>
        <v>3.7229000000000001</v>
      </c>
      <c r="M21" s="61">
        <f t="shared" si="4"/>
        <v>20</v>
      </c>
      <c r="N21" s="60">
        <f>VLOOKUP($A21,'Return Data'!$B$7:$R$2292,17,0)</f>
        <v>3.8376999999999999</v>
      </c>
      <c r="O21" s="61">
        <f t="shared" si="5"/>
        <v>19</v>
      </c>
      <c r="P21" s="60">
        <f>VLOOKUP($A21,'Return Data'!$B$7:$R$2292,14,0)</f>
        <v>5.6905999999999999</v>
      </c>
      <c r="Q21" s="61">
        <f t="shared" si="6"/>
        <v>16</v>
      </c>
      <c r="R21" s="60">
        <f>VLOOKUP($A21,'Return Data'!$B$7:$R$2292,16,0)</f>
        <v>7.5681000000000003</v>
      </c>
      <c r="S21" s="62">
        <f t="shared" si="7"/>
        <v>15</v>
      </c>
    </row>
    <row r="22" spans="1:19" x14ac:dyDescent="0.3">
      <c r="A22" s="77" t="s">
        <v>1298</v>
      </c>
      <c r="B22" s="59">
        <f>VLOOKUP($A22,'Return Data'!$B$7:$R$2292,3,0)</f>
        <v>44944</v>
      </c>
      <c r="C22" s="60">
        <f>VLOOKUP($A22,'Return Data'!$B$7:$R$2292,4,0)</f>
        <v>47.150799999999997</v>
      </c>
      <c r="D22" s="60">
        <f>VLOOKUP($A22,'Return Data'!$B$7:$R$2292,9,0)</f>
        <v>5.4169999999999998</v>
      </c>
      <c r="E22" s="61">
        <f t="shared" si="0"/>
        <v>23</v>
      </c>
      <c r="F22" s="60">
        <f>VLOOKUP($A22,'Return Data'!$B$7:$R$2292,10,0)</f>
        <v>7.4694000000000003</v>
      </c>
      <c r="G22" s="61">
        <f t="shared" si="1"/>
        <v>15</v>
      </c>
      <c r="H22" s="60">
        <f>VLOOKUP($A22,'Return Data'!$B$7:$R$2292,11,0)</f>
        <v>6.3861999999999997</v>
      </c>
      <c r="I22" s="61">
        <f t="shared" si="2"/>
        <v>5</v>
      </c>
      <c r="J22" s="60">
        <f>VLOOKUP($A22,'Return Data'!$B$7:$R$2292,12,0)</f>
        <v>4.7314999999999996</v>
      </c>
      <c r="K22" s="61">
        <f t="shared" si="3"/>
        <v>9</v>
      </c>
      <c r="L22" s="60">
        <f>VLOOKUP($A22,'Return Data'!$B$7:$R$2292,13,0)</f>
        <v>4.1654</v>
      </c>
      <c r="M22" s="61">
        <f t="shared" si="4"/>
        <v>12</v>
      </c>
      <c r="N22" s="60">
        <f>VLOOKUP($A22,'Return Data'!$B$7:$R$2292,17,0)</f>
        <v>4.2359999999999998</v>
      </c>
      <c r="O22" s="61">
        <f t="shared" si="5"/>
        <v>13</v>
      </c>
      <c r="P22" s="60">
        <f>VLOOKUP($A22,'Return Data'!$B$7:$R$2292,14,0)</f>
        <v>6.2008000000000001</v>
      </c>
      <c r="Q22" s="61">
        <f t="shared" si="6"/>
        <v>9</v>
      </c>
      <c r="R22" s="60">
        <f>VLOOKUP($A22,'Return Data'!$B$7:$R$2292,16,0)</f>
        <v>8.0528999999999993</v>
      </c>
      <c r="S22" s="62">
        <f t="shared" si="7"/>
        <v>6</v>
      </c>
    </row>
    <row r="23" spans="1:19" x14ac:dyDescent="0.3">
      <c r="A23" s="77" t="s">
        <v>1299</v>
      </c>
      <c r="B23" s="59">
        <f>VLOOKUP($A23,'Return Data'!$B$7:$R$2292,3,0)</f>
        <v>44944</v>
      </c>
      <c r="C23" s="60">
        <f>VLOOKUP($A23,'Return Data'!$B$7:$R$2292,4,0)</f>
        <v>12.8071</v>
      </c>
      <c r="D23" s="60">
        <f>VLOOKUP($A23,'Return Data'!$B$7:$R$2292,9,0)</f>
        <v>6.6551999999999998</v>
      </c>
      <c r="E23" s="61">
        <f t="shared" si="0"/>
        <v>7</v>
      </c>
      <c r="F23" s="60">
        <f>VLOOKUP($A23,'Return Data'!$B$7:$R$2292,10,0)</f>
        <v>7.1429</v>
      </c>
      <c r="G23" s="61">
        <f t="shared" si="1"/>
        <v>23</v>
      </c>
      <c r="H23" s="60">
        <f>VLOOKUP($A23,'Return Data'!$B$7:$R$2292,11,0)</f>
        <v>5.4164000000000003</v>
      </c>
      <c r="I23" s="61">
        <f t="shared" si="2"/>
        <v>22</v>
      </c>
      <c r="J23" s="60">
        <f>VLOOKUP($A23,'Return Data'!$B$7:$R$2292,12,0)</f>
        <v>3.7696999999999998</v>
      </c>
      <c r="K23" s="61">
        <f t="shared" si="3"/>
        <v>23</v>
      </c>
      <c r="L23" s="60">
        <f>VLOOKUP($A23,'Return Data'!$B$7:$R$2292,13,0)</f>
        <v>3.4683000000000002</v>
      </c>
      <c r="M23" s="61">
        <f t="shared" si="4"/>
        <v>22</v>
      </c>
      <c r="N23" s="60">
        <f>VLOOKUP($A23,'Return Data'!$B$7:$R$2292,17,0)</f>
        <v>3.5994999999999999</v>
      </c>
      <c r="O23" s="61">
        <f t="shared" si="5"/>
        <v>23</v>
      </c>
      <c r="P23" s="60">
        <f>VLOOKUP($A23,'Return Data'!$B$7:$R$2292,14,0)</f>
        <v>5.2606000000000002</v>
      </c>
      <c r="Q23" s="61">
        <f t="shared" si="6"/>
        <v>22</v>
      </c>
      <c r="R23" s="60">
        <f>VLOOKUP($A23,'Return Data'!$B$7:$R$2292,16,0)</f>
        <v>6.4398</v>
      </c>
      <c r="S23" s="62">
        <f t="shared" si="7"/>
        <v>23</v>
      </c>
    </row>
    <row r="24" spans="1:19" x14ac:dyDescent="0.3">
      <c r="A24" s="77" t="s">
        <v>1301</v>
      </c>
      <c r="B24" s="59">
        <f>VLOOKUP($A24,'Return Data'!$B$7:$R$2292,3,0)</f>
        <v>44944</v>
      </c>
      <c r="C24" s="60">
        <f>VLOOKUP($A24,'Return Data'!$B$7:$R$2292,4,0)</f>
        <v>13.7281</v>
      </c>
      <c r="D24" s="60">
        <f>VLOOKUP($A24,'Return Data'!$B$7:$R$2292,9,0)</f>
        <v>6.0189000000000004</v>
      </c>
      <c r="E24" s="61">
        <f t="shared" si="0"/>
        <v>17</v>
      </c>
      <c r="F24" s="60">
        <f>VLOOKUP($A24,'Return Data'!$B$7:$R$2292,10,0)</f>
        <v>7.2750000000000004</v>
      </c>
      <c r="G24" s="61">
        <f t="shared" si="1"/>
        <v>20</v>
      </c>
      <c r="H24" s="60">
        <f>VLOOKUP($A24,'Return Data'!$B$7:$R$2292,11,0)</f>
        <v>5.8845000000000001</v>
      </c>
      <c r="I24" s="61">
        <f t="shared" si="2"/>
        <v>16</v>
      </c>
      <c r="J24" s="60">
        <f>VLOOKUP($A24,'Return Data'!$B$7:$R$2292,12,0)</f>
        <v>4.7145000000000001</v>
      </c>
      <c r="K24" s="61">
        <f t="shared" si="3"/>
        <v>10</v>
      </c>
      <c r="L24" s="60">
        <f>VLOOKUP($A24,'Return Data'!$B$7:$R$2292,13,0)</f>
        <v>4.2455999999999996</v>
      </c>
      <c r="M24" s="61">
        <f t="shared" si="4"/>
        <v>11</v>
      </c>
      <c r="N24" s="60">
        <f>VLOOKUP($A24,'Return Data'!$B$7:$R$2292,17,0)</f>
        <v>4.3193999999999999</v>
      </c>
      <c r="O24" s="61">
        <f t="shared" si="5"/>
        <v>11</v>
      </c>
      <c r="P24" s="60">
        <f>VLOOKUP($A24,'Return Data'!$B$7:$R$2292,14,0)</f>
        <v>5.7556000000000003</v>
      </c>
      <c r="Q24" s="61">
        <f t="shared" si="6"/>
        <v>14</v>
      </c>
      <c r="R24" s="60">
        <f>VLOOKUP($A24,'Return Data'!$B$7:$R$2292,16,0)</f>
        <v>6.7563000000000004</v>
      </c>
      <c r="S24" s="62">
        <f t="shared" si="7"/>
        <v>21</v>
      </c>
    </row>
    <row r="25" spans="1:19" x14ac:dyDescent="0.3">
      <c r="A25" s="77" t="s">
        <v>1303</v>
      </c>
      <c r="B25" s="59">
        <f>VLOOKUP($A25,'Return Data'!$B$7:$R$2292,3,0)</f>
        <v>44944</v>
      </c>
      <c r="C25" s="60">
        <f>VLOOKUP($A25,'Return Data'!$B$7:$R$2292,4,0)</f>
        <v>46.975200000000001</v>
      </c>
      <c r="D25" s="60">
        <f>VLOOKUP($A25,'Return Data'!$B$7:$R$2292,9,0)</f>
        <v>6.0536000000000003</v>
      </c>
      <c r="E25" s="61">
        <f t="shared" si="0"/>
        <v>16</v>
      </c>
      <c r="F25" s="60">
        <f>VLOOKUP($A25,'Return Data'!$B$7:$R$2292,10,0)</f>
        <v>8.0869999999999997</v>
      </c>
      <c r="G25" s="61">
        <f t="shared" si="1"/>
        <v>4</v>
      </c>
      <c r="H25" s="60">
        <f>VLOOKUP($A25,'Return Data'!$B$7:$R$2292,11,0)</f>
        <v>6.2188999999999997</v>
      </c>
      <c r="I25" s="61">
        <f t="shared" si="2"/>
        <v>12</v>
      </c>
      <c r="J25" s="60">
        <f>VLOOKUP($A25,'Return Data'!$B$7:$R$2292,12,0)</f>
        <v>4.6925999999999997</v>
      </c>
      <c r="K25" s="61">
        <f t="shared" si="3"/>
        <v>13</v>
      </c>
      <c r="L25" s="60">
        <f>VLOOKUP($A25,'Return Data'!$B$7:$R$2292,13,0)</f>
        <v>4.2900999999999998</v>
      </c>
      <c r="M25" s="61">
        <f t="shared" si="4"/>
        <v>9</v>
      </c>
      <c r="N25" s="60">
        <f>VLOOKUP($A25,'Return Data'!$B$7:$R$2292,17,0)</f>
        <v>4.9588999999999999</v>
      </c>
      <c r="O25" s="61">
        <f t="shared" si="5"/>
        <v>7</v>
      </c>
      <c r="P25" s="60">
        <f>VLOOKUP($A25,'Return Data'!$B$7:$R$2292,14,0)</f>
        <v>6.5086000000000004</v>
      </c>
      <c r="Q25" s="61">
        <f t="shared" si="6"/>
        <v>7</v>
      </c>
      <c r="R25" s="60">
        <f>VLOOKUP($A25,'Return Data'!$B$7:$R$2292,16,0)</f>
        <v>8.1273999999999997</v>
      </c>
      <c r="S25" s="62">
        <f t="shared" si="7"/>
        <v>4</v>
      </c>
    </row>
    <row r="26" spans="1:19" x14ac:dyDescent="0.3">
      <c r="A26" s="77" t="s">
        <v>1892</v>
      </c>
      <c r="B26" s="59">
        <f>VLOOKUP($A26,'Return Data'!$B$7:$R$2292,3,0)</f>
        <v>44944</v>
      </c>
      <c r="C26" s="60">
        <f>VLOOKUP($A26,'Return Data'!$B$7:$R$2292,4,0)</f>
        <v>40.981400000000001</v>
      </c>
      <c r="D26" s="60">
        <f>VLOOKUP($A26,'Return Data'!$B$7:$R$2292,9,0)</f>
        <v>6.8597999999999999</v>
      </c>
      <c r="E26" s="61">
        <f t="shared" si="0"/>
        <v>4</v>
      </c>
      <c r="F26" s="60">
        <f>VLOOKUP($A26,'Return Data'!$B$7:$R$2292,10,0)</f>
        <v>7.1451000000000002</v>
      </c>
      <c r="G26" s="61">
        <f t="shared" si="1"/>
        <v>22</v>
      </c>
      <c r="H26" s="60">
        <f>VLOOKUP($A26,'Return Data'!$B$7:$R$2292,11,0)</f>
        <v>6.0793999999999997</v>
      </c>
      <c r="I26" s="61">
        <f t="shared" si="2"/>
        <v>14</v>
      </c>
      <c r="J26" s="60">
        <f>VLOOKUP($A26,'Return Data'!$B$7:$R$2292,12,0)</f>
        <v>4.9184999999999999</v>
      </c>
      <c r="K26" s="61">
        <f t="shared" si="3"/>
        <v>7</v>
      </c>
      <c r="L26" s="60">
        <f>VLOOKUP($A26,'Return Data'!$B$7:$R$2292,13,0)</f>
        <v>4.3380999999999998</v>
      </c>
      <c r="M26" s="61">
        <f t="shared" si="4"/>
        <v>8</v>
      </c>
      <c r="N26" s="60">
        <f>VLOOKUP($A26,'Return Data'!$B$7:$R$2292,17,0)</f>
        <v>4.2047999999999996</v>
      </c>
      <c r="O26" s="61">
        <f t="shared" si="5"/>
        <v>14</v>
      </c>
      <c r="P26" s="60">
        <f>VLOOKUP($A26,'Return Data'!$B$7:$R$2292,14,0)</f>
        <v>5.6856999999999998</v>
      </c>
      <c r="Q26" s="61">
        <f t="shared" si="6"/>
        <v>17</v>
      </c>
      <c r="R26" s="60">
        <f>VLOOKUP($A26,'Return Data'!$B$7:$R$2292,16,0)</f>
        <v>7.0993000000000004</v>
      </c>
      <c r="S26" s="62">
        <f t="shared" si="7"/>
        <v>19</v>
      </c>
    </row>
    <row r="27" spans="1:19" x14ac:dyDescent="0.3">
      <c r="A27" s="77" t="s">
        <v>1304</v>
      </c>
      <c r="B27" s="59">
        <f>VLOOKUP($A27,'Return Data'!$B$7:$R$2292,3,0)</f>
        <v>44944</v>
      </c>
      <c r="C27" s="60">
        <f>VLOOKUP($A27,'Return Data'!$B$7:$R$2292,4,0)</f>
        <v>28.1372</v>
      </c>
      <c r="D27" s="60">
        <f>VLOOKUP($A27,'Return Data'!$B$7:$R$2292,9,0)</f>
        <v>5.9241000000000001</v>
      </c>
      <c r="E27" s="61">
        <f t="shared" si="0"/>
        <v>18</v>
      </c>
      <c r="F27" s="60">
        <f>VLOOKUP($A27,'Return Data'!$B$7:$R$2292,10,0)</f>
        <v>7.8921000000000001</v>
      </c>
      <c r="G27" s="61">
        <f t="shared" si="1"/>
        <v>5</v>
      </c>
      <c r="H27" s="60">
        <f>VLOOKUP($A27,'Return Data'!$B$7:$R$2292,11,0)</f>
        <v>5.9741</v>
      </c>
      <c r="I27" s="61">
        <f t="shared" si="2"/>
        <v>15</v>
      </c>
      <c r="J27" s="60">
        <f>VLOOKUP($A27,'Return Data'!$B$7:$R$2292,12,0)</f>
        <v>4.6989999999999998</v>
      </c>
      <c r="K27" s="61">
        <f t="shared" si="3"/>
        <v>12</v>
      </c>
      <c r="L27" s="60">
        <f>VLOOKUP($A27,'Return Data'!$B$7:$R$2292,13,0)</f>
        <v>4.2824999999999998</v>
      </c>
      <c r="M27" s="61">
        <f t="shared" si="4"/>
        <v>10</v>
      </c>
      <c r="N27" s="60">
        <f>VLOOKUP($A27,'Return Data'!$B$7:$R$2292,17,0)</f>
        <v>3.9937</v>
      </c>
      <c r="O27" s="61">
        <f t="shared" si="5"/>
        <v>17</v>
      </c>
      <c r="P27" s="60">
        <f>VLOOKUP($A27,'Return Data'!$B$7:$R$2292,14,0)</f>
        <v>5.8399000000000001</v>
      </c>
      <c r="Q27" s="61">
        <f t="shared" si="6"/>
        <v>12</v>
      </c>
      <c r="R27" s="60">
        <f>VLOOKUP($A27,'Return Data'!$B$7:$R$2292,16,0)</f>
        <v>7.8103999999999996</v>
      </c>
      <c r="S27" s="62">
        <f t="shared" si="7"/>
        <v>10</v>
      </c>
    </row>
    <row r="28" spans="1:19" x14ac:dyDescent="0.3">
      <c r="A28" s="77" t="s">
        <v>1871</v>
      </c>
      <c r="B28" s="59">
        <f>VLOOKUP($A28,'Return Data'!$B$7:$R$2292,3,0)</f>
        <v>44944</v>
      </c>
      <c r="C28" s="60">
        <f>VLOOKUP($A28,'Return Data'!$B$7:$R$2292,4,0)</f>
        <v>39.435099999999998</v>
      </c>
      <c r="D28" s="60">
        <f>VLOOKUP($A28,'Return Data'!$B$7:$R$2292,9,0)</f>
        <v>6.6932</v>
      </c>
      <c r="E28" s="61">
        <f t="shared" si="0"/>
        <v>6</v>
      </c>
      <c r="F28" s="60">
        <f>VLOOKUP($A28,'Return Data'!$B$7:$R$2292,10,0)</f>
        <v>7.5579000000000001</v>
      </c>
      <c r="G28" s="61">
        <f t="shared" si="1"/>
        <v>12</v>
      </c>
      <c r="H28" s="60">
        <f>VLOOKUP($A28,'Return Data'!$B$7:$R$2292,11,0)</f>
        <v>6.2857000000000003</v>
      </c>
      <c r="I28" s="61">
        <f t="shared" si="2"/>
        <v>10</v>
      </c>
      <c r="J28" s="60">
        <f>VLOOKUP($A28,'Return Data'!$B$7:$R$2292,12,0)</f>
        <v>4.8372999999999999</v>
      </c>
      <c r="K28" s="61">
        <f t="shared" si="3"/>
        <v>8</v>
      </c>
      <c r="L28" s="60">
        <f>VLOOKUP($A28,'Return Data'!$B$7:$R$2292,13,0)</f>
        <v>4.4492000000000003</v>
      </c>
      <c r="M28" s="61">
        <f t="shared" si="4"/>
        <v>6</v>
      </c>
      <c r="N28" s="60">
        <f>VLOOKUP($A28,'Return Data'!$B$7:$R$2292,17,0)</f>
        <v>4.2766999999999999</v>
      </c>
      <c r="O28" s="61">
        <f t="shared" si="5"/>
        <v>12</v>
      </c>
      <c r="P28" s="60">
        <f>VLOOKUP($A28,'Return Data'!$B$7:$R$2292,14,0)</f>
        <v>6.1314000000000002</v>
      </c>
      <c r="Q28" s="61">
        <f t="shared" si="6"/>
        <v>10</v>
      </c>
      <c r="R28" s="60">
        <f>VLOOKUP($A28,'Return Data'!$B$7:$R$2292,16,0)</f>
        <v>6.8742999999999999</v>
      </c>
      <c r="S28" s="62">
        <f t="shared" si="7"/>
        <v>20</v>
      </c>
    </row>
    <row r="29" spans="1:19" x14ac:dyDescent="0.3">
      <c r="A29" s="77" t="s">
        <v>1309</v>
      </c>
      <c r="B29" s="59">
        <f>VLOOKUP($A29,'Return Data'!$B$7:$R$2292,3,0)</f>
        <v>44944</v>
      </c>
      <c r="C29" s="60">
        <f>VLOOKUP($A29,'Return Data'!$B$7:$R$2292,4,0)</f>
        <v>43.642400000000002</v>
      </c>
      <c r="D29" s="60">
        <f>VLOOKUP($A29,'Return Data'!$B$7:$R$2292,9,0)</f>
        <v>7.0343</v>
      </c>
      <c r="E29" s="61">
        <f t="shared" si="0"/>
        <v>2</v>
      </c>
      <c r="F29" s="60">
        <f>VLOOKUP($A29,'Return Data'!$B$7:$R$2292,10,0)</f>
        <v>7.6566000000000001</v>
      </c>
      <c r="G29" s="61">
        <f t="shared" si="1"/>
        <v>10</v>
      </c>
      <c r="H29" s="60">
        <f>VLOOKUP($A29,'Return Data'!$B$7:$R$2292,11,0)</f>
        <v>5.6961000000000004</v>
      </c>
      <c r="I29" s="61">
        <f t="shared" si="2"/>
        <v>17</v>
      </c>
      <c r="J29" s="60">
        <f>VLOOKUP($A29,'Return Data'!$B$7:$R$2292,12,0)</f>
        <v>4.5827999999999998</v>
      </c>
      <c r="K29" s="61">
        <f t="shared" si="3"/>
        <v>14</v>
      </c>
      <c r="L29" s="60">
        <f>VLOOKUP($A29,'Return Data'!$B$7:$R$2292,13,0)</f>
        <v>4.1375999999999999</v>
      </c>
      <c r="M29" s="61">
        <f t="shared" si="4"/>
        <v>13</v>
      </c>
      <c r="N29" s="60">
        <f>VLOOKUP($A29,'Return Data'!$B$7:$R$2292,17,0)</f>
        <v>4.0087000000000002</v>
      </c>
      <c r="O29" s="61">
        <f t="shared" si="5"/>
        <v>15</v>
      </c>
      <c r="P29" s="60">
        <f>VLOOKUP($A29,'Return Data'!$B$7:$R$2292,14,0)</f>
        <v>5.9908000000000001</v>
      </c>
      <c r="Q29" s="61">
        <f t="shared" si="6"/>
        <v>11</v>
      </c>
      <c r="R29" s="60">
        <f>VLOOKUP($A29,'Return Data'!$B$7:$R$2292,16,0)</f>
        <v>7.4679000000000002</v>
      </c>
      <c r="S29" s="62">
        <f t="shared" si="7"/>
        <v>16</v>
      </c>
    </row>
    <row r="30" spans="1:19" x14ac:dyDescent="0.3">
      <c r="A30" s="77" t="s">
        <v>1310</v>
      </c>
      <c r="B30" s="59">
        <f>VLOOKUP($A30,'Return Data'!$B$7:$R$2292,3,0)</f>
        <v>44944</v>
      </c>
      <c r="C30" s="60">
        <f>VLOOKUP($A30,'Return Data'!$B$7:$R$2292,4,0)</f>
        <v>27.7651</v>
      </c>
      <c r="D30" s="60">
        <f>VLOOKUP($A30,'Return Data'!$B$7:$R$2292,9,0)</f>
        <v>6.9389000000000003</v>
      </c>
      <c r="E30" s="61">
        <f t="shared" si="0"/>
        <v>3</v>
      </c>
      <c r="F30" s="60">
        <f>VLOOKUP($A30,'Return Data'!$B$7:$R$2292,10,0)</f>
        <v>7.4031000000000002</v>
      </c>
      <c r="G30" s="61">
        <f t="shared" si="1"/>
        <v>17</v>
      </c>
      <c r="H30" s="60">
        <f>VLOOKUP($A30,'Return Data'!$B$7:$R$2292,11,0)</f>
        <v>6.4290000000000003</v>
      </c>
      <c r="I30" s="61">
        <f t="shared" si="2"/>
        <v>3</v>
      </c>
      <c r="J30" s="60">
        <f>VLOOKUP($A30,'Return Data'!$B$7:$R$2292,12,0)</f>
        <v>5.2662000000000004</v>
      </c>
      <c r="K30" s="61">
        <f t="shared" si="3"/>
        <v>4</v>
      </c>
      <c r="L30" s="60">
        <f>VLOOKUP($A30,'Return Data'!$B$7:$R$2292,13,0)</f>
        <v>4.6638000000000002</v>
      </c>
      <c r="M30" s="61">
        <f t="shared" si="4"/>
        <v>5</v>
      </c>
      <c r="N30" s="60">
        <f>VLOOKUP($A30,'Return Data'!$B$7:$R$2292,17,0)</f>
        <v>7.0472999999999999</v>
      </c>
      <c r="O30" s="61">
        <f t="shared" si="5"/>
        <v>4</v>
      </c>
      <c r="P30" s="60">
        <f>VLOOKUP($A30,'Return Data'!$B$7:$R$2292,14,0)</f>
        <v>8.0916999999999994</v>
      </c>
      <c r="Q30" s="61">
        <f t="shared" si="6"/>
        <v>3</v>
      </c>
      <c r="R30" s="60">
        <f>VLOOKUP($A30,'Return Data'!$B$7:$R$2292,16,0)</f>
        <v>7.3285999999999998</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6.3069869565217394</v>
      </c>
      <c r="E32" s="83"/>
      <c r="F32" s="84">
        <f>AVERAGE(F8:F30)</f>
        <v>8.895934782608693</v>
      </c>
      <c r="G32" s="83"/>
      <c r="H32" s="84">
        <f>AVERAGE(H8:H30)</f>
        <v>6.6677782608695653</v>
      </c>
      <c r="I32" s="83"/>
      <c r="J32" s="84">
        <f>AVERAGE(J8:J30)</f>
        <v>5.1205434782608688</v>
      </c>
      <c r="K32" s="83"/>
      <c r="L32" s="84">
        <f>AVERAGE(L8:L30)</f>
        <v>5.1908956521739125</v>
      </c>
      <c r="M32" s="83"/>
      <c r="N32" s="84">
        <f>AVERAGE(N8:N30)</f>
        <v>5.1873130434782624</v>
      </c>
      <c r="O32" s="83"/>
      <c r="P32" s="84">
        <f>AVERAGE(P8:P30)</f>
        <v>6.3112260869565224</v>
      </c>
      <c r="Q32" s="83"/>
      <c r="R32" s="84">
        <f>AVERAGE(R8:R30)</f>
        <v>7.6240217391304359</v>
      </c>
      <c r="S32" s="85"/>
    </row>
    <row r="33" spans="1:19" x14ac:dyDescent="0.3">
      <c r="A33" s="82" t="s">
        <v>28</v>
      </c>
      <c r="B33" s="83"/>
      <c r="C33" s="83"/>
      <c r="D33" s="84">
        <f>MIN(D8:D30)</f>
        <v>5.4169999999999998</v>
      </c>
      <c r="E33" s="83"/>
      <c r="F33" s="84">
        <f>MIN(F8:F30)</f>
        <v>7.1429</v>
      </c>
      <c r="G33" s="83"/>
      <c r="H33" s="84">
        <f>MIN(H8:H30)</f>
        <v>4.6039000000000003</v>
      </c>
      <c r="I33" s="83"/>
      <c r="J33" s="84">
        <f>MIN(J8:J30)</f>
        <v>3.7696999999999998</v>
      </c>
      <c r="K33" s="83"/>
      <c r="L33" s="84">
        <f>MIN(L8:L30)</f>
        <v>2.9171</v>
      </c>
      <c r="M33" s="83"/>
      <c r="N33" s="84">
        <f>MIN(N8:N30)</f>
        <v>3.5994999999999999</v>
      </c>
      <c r="O33" s="83"/>
      <c r="P33" s="84">
        <f>MIN(P8:P30)</f>
        <v>4.9724000000000004</v>
      </c>
      <c r="Q33" s="83"/>
      <c r="R33" s="84">
        <f>MIN(R8:R30)</f>
        <v>6.4398</v>
      </c>
      <c r="S33" s="85"/>
    </row>
    <row r="34" spans="1:19" ht="15" thickBot="1" x14ac:dyDescent="0.35">
      <c r="A34" s="86" t="s">
        <v>29</v>
      </c>
      <c r="B34" s="87"/>
      <c r="C34" s="87"/>
      <c r="D34" s="88">
        <f>MAX(D8:D30)</f>
        <v>7.0675999999999997</v>
      </c>
      <c r="E34" s="87"/>
      <c r="F34" s="88">
        <f>MAX(F8:F30)</f>
        <v>35.889800000000001</v>
      </c>
      <c r="G34" s="87"/>
      <c r="H34" s="88">
        <f>MAX(H8:H30)</f>
        <v>20.098800000000001</v>
      </c>
      <c r="I34" s="87"/>
      <c r="J34" s="88">
        <f>MAX(J8:J30)</f>
        <v>14.0419</v>
      </c>
      <c r="K34" s="87"/>
      <c r="L34" s="88">
        <f>MAX(L8:L30)</f>
        <v>27.818300000000001</v>
      </c>
      <c r="M34" s="87"/>
      <c r="N34" s="88">
        <f>MAX(N8:N30)</f>
        <v>15.0837</v>
      </c>
      <c r="O34" s="87"/>
      <c r="P34" s="88">
        <f>MAX(P8:P30)</f>
        <v>9.4387000000000008</v>
      </c>
      <c r="Q34" s="87"/>
      <c r="R34" s="88">
        <f>MAX(R8:R30)</f>
        <v>8.7126999999999999</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44944</v>
      </c>
      <c r="C8" s="60">
        <f>VLOOKUP($A8,'Return Data'!$B$7:$R$2292,4,0)</f>
        <v>39.584000000000003</v>
      </c>
      <c r="D8" s="60">
        <f>VLOOKUP($A8,'Return Data'!$B$7:$R$2292,9,0)</f>
        <v>4.8947000000000003</v>
      </c>
      <c r="E8" s="61">
        <f t="shared" ref="E8:E30" si="0">RANK(D8,D$8:D$30,0)</f>
        <v>22</v>
      </c>
      <c r="F8" s="60">
        <f>VLOOKUP($A8,'Return Data'!$B$7:$R$2292,10,0)</f>
        <v>6.6349</v>
      </c>
      <c r="G8" s="61">
        <f t="shared" ref="G8:G30" si="1">RANK(F8,F$8:F$30,0)</f>
        <v>18</v>
      </c>
      <c r="H8" s="60">
        <f>VLOOKUP($A8,'Return Data'!$B$7:$R$2292,11,0)</f>
        <v>5.6143999999999998</v>
      </c>
      <c r="I8" s="61">
        <f t="shared" ref="I8:I30" si="2">RANK(H8,H$8:H$30,0)</f>
        <v>7</v>
      </c>
      <c r="J8" s="60">
        <f>VLOOKUP($A8,'Return Data'!$B$7:$R$2292,12,0)</f>
        <v>4.8113000000000001</v>
      </c>
      <c r="K8" s="61">
        <f t="shared" ref="K8:K30" si="3">RANK(J8,J$8:J$30,0)</f>
        <v>3</v>
      </c>
      <c r="L8" s="60">
        <f>VLOOKUP($A8,'Return Data'!$B$7:$R$2292,13,0)</f>
        <v>4.3941999999999997</v>
      </c>
      <c r="M8" s="61">
        <f t="shared" ref="M8:M30" si="4">RANK(L8,L$8:L$30,0)</f>
        <v>4</v>
      </c>
      <c r="N8" s="60">
        <f>VLOOKUP($A8,'Return Data'!$B$7:$R$2292,17,0)</f>
        <v>4.2739000000000003</v>
      </c>
      <c r="O8" s="61">
        <f t="shared" ref="O8:O30" si="5">RANK(N8,N$8:N$30,0)</f>
        <v>6</v>
      </c>
      <c r="P8" s="60">
        <f>VLOOKUP($A8,'Return Data'!$B$7:$R$2292,14,0)</f>
        <v>6.3918999999999997</v>
      </c>
      <c r="Q8" s="61">
        <f t="shared" ref="Q8:Q30" si="6">RANK(P8,P$8:P$30,0)</f>
        <v>5</v>
      </c>
      <c r="R8" s="60">
        <f>VLOOKUP($A8,'Return Data'!$B$7:$R$2292,16,0)</f>
        <v>7.23</v>
      </c>
      <c r="S8" s="62">
        <f t="shared" ref="S8:S30" si="7">RANK(R8,R$8:R$30,0)</f>
        <v>11</v>
      </c>
    </row>
    <row r="9" spans="1:19" x14ac:dyDescent="0.3">
      <c r="A9" s="77" t="s">
        <v>1267</v>
      </c>
      <c r="B9" s="59">
        <f>VLOOKUP($A9,'Return Data'!$B$7:$R$2292,3,0)</f>
        <v>44944</v>
      </c>
      <c r="C9" s="60">
        <f>VLOOKUP($A9,'Return Data'!$B$7:$R$2292,4,0)</f>
        <v>25.694099999999999</v>
      </c>
      <c r="D9" s="60">
        <f>VLOOKUP($A9,'Return Data'!$B$7:$R$2292,9,0)</f>
        <v>6.1032000000000002</v>
      </c>
      <c r="E9" s="61">
        <f t="shared" si="0"/>
        <v>6</v>
      </c>
      <c r="F9" s="60">
        <f>VLOOKUP($A9,'Return Data'!$B$7:$R$2292,10,0)</f>
        <v>7.1378000000000004</v>
      </c>
      <c r="G9" s="61">
        <f t="shared" si="1"/>
        <v>8</v>
      </c>
      <c r="H9" s="60">
        <f>VLOOKUP($A9,'Return Data'!$B$7:$R$2292,11,0)</f>
        <v>5.5907</v>
      </c>
      <c r="I9" s="61">
        <f t="shared" si="2"/>
        <v>9</v>
      </c>
      <c r="J9" s="60">
        <f>VLOOKUP($A9,'Return Data'!$B$7:$R$2292,12,0)</f>
        <v>4.4599000000000002</v>
      </c>
      <c r="K9" s="61">
        <f t="shared" si="3"/>
        <v>6</v>
      </c>
      <c r="L9" s="60">
        <f>VLOOKUP($A9,'Return Data'!$B$7:$R$2292,13,0)</f>
        <v>3.9738000000000002</v>
      </c>
      <c r="M9" s="61">
        <f t="shared" si="4"/>
        <v>6</v>
      </c>
      <c r="N9" s="60">
        <f>VLOOKUP($A9,'Return Data'!$B$7:$R$2292,17,0)</f>
        <v>3.8995000000000002</v>
      </c>
      <c r="O9" s="61">
        <f t="shared" si="5"/>
        <v>9</v>
      </c>
      <c r="P9" s="60">
        <f>VLOOKUP($A9,'Return Data'!$B$7:$R$2292,14,0)</f>
        <v>5.7331000000000003</v>
      </c>
      <c r="Q9" s="61">
        <f t="shared" si="6"/>
        <v>8</v>
      </c>
      <c r="R9" s="60">
        <f>VLOOKUP($A9,'Return Data'!$B$7:$R$2292,16,0)</f>
        <v>7.5307000000000004</v>
      </c>
      <c r="S9" s="62">
        <f t="shared" si="7"/>
        <v>5</v>
      </c>
    </row>
    <row r="10" spans="1:19" x14ac:dyDescent="0.3">
      <c r="A10" s="77" t="s">
        <v>1952</v>
      </c>
      <c r="B10" s="59">
        <f>VLOOKUP($A10,'Return Data'!$B$7:$R$2292,3,0)</f>
        <v>44944</v>
      </c>
      <c r="C10" s="60">
        <f>VLOOKUP($A10,'Return Data'!$B$7:$R$2292,4,0)</f>
        <v>24.366099999999999</v>
      </c>
      <c r="D10" s="60">
        <f>VLOOKUP($A10,'Return Data'!$B$7:$R$2292,9,0)</f>
        <v>5.4832999999999998</v>
      </c>
      <c r="E10" s="61">
        <f t="shared" si="0"/>
        <v>15</v>
      </c>
      <c r="F10" s="60">
        <f>VLOOKUP($A10,'Return Data'!$B$7:$R$2292,10,0)</f>
        <v>6.8860999999999999</v>
      </c>
      <c r="G10" s="61">
        <f t="shared" si="1"/>
        <v>10</v>
      </c>
      <c r="H10" s="60">
        <f>VLOOKUP($A10,'Return Data'!$B$7:$R$2292,11,0)</f>
        <v>5.5648999999999997</v>
      </c>
      <c r="I10" s="61">
        <f t="shared" si="2"/>
        <v>10</v>
      </c>
      <c r="J10" s="60">
        <f>VLOOKUP($A10,'Return Data'!$B$7:$R$2292,12,0)</f>
        <v>3.7949000000000002</v>
      </c>
      <c r="K10" s="61">
        <f t="shared" si="3"/>
        <v>16</v>
      </c>
      <c r="L10" s="60">
        <f>VLOOKUP($A10,'Return Data'!$B$7:$R$2292,13,0)</f>
        <v>3.2671999999999999</v>
      </c>
      <c r="M10" s="61">
        <f t="shared" si="4"/>
        <v>17</v>
      </c>
      <c r="N10" s="60">
        <f>VLOOKUP($A10,'Return Data'!$B$7:$R$2292,17,0)</f>
        <v>3.6240000000000001</v>
      </c>
      <c r="O10" s="61">
        <f t="shared" si="5"/>
        <v>11</v>
      </c>
      <c r="P10" s="60">
        <f>VLOOKUP($A10,'Return Data'!$B$7:$R$2292,14,0)</f>
        <v>4.7159000000000004</v>
      </c>
      <c r="Q10" s="61">
        <f t="shared" si="6"/>
        <v>22</v>
      </c>
      <c r="R10" s="60">
        <f>VLOOKUP($A10,'Return Data'!$B$7:$R$2292,16,0)</f>
        <v>7.3472999999999997</v>
      </c>
      <c r="S10" s="62">
        <f t="shared" si="7"/>
        <v>8</v>
      </c>
    </row>
    <row r="11" spans="1:19" x14ac:dyDescent="0.3">
      <c r="A11" s="77" t="s">
        <v>1984</v>
      </c>
      <c r="B11" s="59">
        <f>VLOOKUP($A11,'Return Data'!$B$7:$R$2292,3,0)</f>
        <v>44944</v>
      </c>
      <c r="C11" s="60">
        <f>VLOOKUP($A11,'Return Data'!$B$7:$R$2292,4,0)</f>
        <v>22.300799999999999</v>
      </c>
      <c r="D11" s="60">
        <f>VLOOKUP($A11,'Return Data'!$B$7:$R$2292,9,0)</f>
        <v>5.2324000000000002</v>
      </c>
      <c r="E11" s="61">
        <f t="shared" si="0"/>
        <v>17</v>
      </c>
      <c r="F11" s="60">
        <f>VLOOKUP($A11,'Return Data'!$B$7:$R$2292,10,0)</f>
        <v>35.299999999999997</v>
      </c>
      <c r="G11" s="61">
        <f t="shared" si="1"/>
        <v>1</v>
      </c>
      <c r="H11" s="60">
        <f>VLOOKUP($A11,'Return Data'!$B$7:$R$2292,11,0)</f>
        <v>19.5151</v>
      </c>
      <c r="I11" s="61">
        <f t="shared" si="2"/>
        <v>1</v>
      </c>
      <c r="J11" s="60">
        <f>VLOOKUP($A11,'Return Data'!$B$7:$R$2292,12,0)</f>
        <v>13.5618</v>
      </c>
      <c r="K11" s="61">
        <f t="shared" si="3"/>
        <v>1</v>
      </c>
      <c r="L11" s="60">
        <f>VLOOKUP($A11,'Return Data'!$B$7:$R$2292,13,0)</f>
        <v>27.313099999999999</v>
      </c>
      <c r="M11" s="61">
        <f t="shared" si="4"/>
        <v>1</v>
      </c>
      <c r="N11" s="60">
        <f>VLOOKUP($A11,'Return Data'!$B$7:$R$2292,17,0)</f>
        <v>14.650399999999999</v>
      </c>
      <c r="O11" s="61">
        <f t="shared" si="5"/>
        <v>1</v>
      </c>
      <c r="P11" s="60">
        <f>VLOOKUP($A11,'Return Data'!$B$7:$R$2292,14,0)</f>
        <v>8.9582999999999995</v>
      </c>
      <c r="Q11" s="61">
        <f t="shared" si="6"/>
        <v>1</v>
      </c>
      <c r="R11" s="60">
        <f>VLOOKUP($A11,'Return Data'!$B$7:$R$2292,16,0)</f>
        <v>5.8559999999999999</v>
      </c>
      <c r="S11" s="62">
        <f t="shared" si="7"/>
        <v>22</v>
      </c>
    </row>
    <row r="12" spans="1:19" x14ac:dyDescent="0.3">
      <c r="A12" s="77" t="s">
        <v>1271</v>
      </c>
      <c r="B12" s="59">
        <f>VLOOKUP($A12,'Return Data'!$B$7:$R$2292,3,0)</f>
        <v>44944</v>
      </c>
      <c r="C12" s="60">
        <f>VLOOKUP($A12,'Return Data'!$B$7:$R$2292,4,0)</f>
        <v>21.4819</v>
      </c>
      <c r="D12" s="60">
        <f>VLOOKUP($A12,'Return Data'!$B$7:$R$2292,9,0)</f>
        <v>5.7291999999999996</v>
      </c>
      <c r="E12" s="61">
        <f t="shared" si="0"/>
        <v>10</v>
      </c>
      <c r="F12" s="60">
        <f>VLOOKUP($A12,'Return Data'!$B$7:$R$2292,10,0)</f>
        <v>6.8078000000000003</v>
      </c>
      <c r="G12" s="61">
        <f t="shared" si="1"/>
        <v>12</v>
      </c>
      <c r="H12" s="60">
        <f>VLOOKUP($A12,'Return Data'!$B$7:$R$2292,11,0)</f>
        <v>4.8647</v>
      </c>
      <c r="I12" s="61">
        <f t="shared" si="2"/>
        <v>18</v>
      </c>
      <c r="J12" s="60">
        <f>VLOOKUP($A12,'Return Data'!$B$7:$R$2292,12,0)</f>
        <v>3.7031999999999998</v>
      </c>
      <c r="K12" s="61">
        <f t="shared" si="3"/>
        <v>19</v>
      </c>
      <c r="L12" s="60">
        <f>VLOOKUP($A12,'Return Data'!$B$7:$R$2292,13,0)</f>
        <v>3.1351</v>
      </c>
      <c r="M12" s="61">
        <f t="shared" si="4"/>
        <v>19</v>
      </c>
      <c r="N12" s="60">
        <f>VLOOKUP($A12,'Return Data'!$B$7:$R$2292,17,0)</f>
        <v>3.1808999999999998</v>
      </c>
      <c r="O12" s="61">
        <f t="shared" si="5"/>
        <v>19</v>
      </c>
      <c r="P12" s="60">
        <f>VLOOKUP($A12,'Return Data'!$B$7:$R$2292,14,0)</f>
        <v>4.8470000000000004</v>
      </c>
      <c r="Q12" s="61">
        <f t="shared" si="6"/>
        <v>19</v>
      </c>
      <c r="R12" s="60">
        <f>VLOOKUP($A12,'Return Data'!$B$7:$R$2292,16,0)</f>
        <v>6.7282999999999999</v>
      </c>
      <c r="S12" s="62">
        <f t="shared" si="7"/>
        <v>18</v>
      </c>
    </row>
    <row r="13" spans="1:19" x14ac:dyDescent="0.3">
      <c r="A13" s="77" t="s">
        <v>1273</v>
      </c>
      <c r="B13" s="59">
        <f>VLOOKUP($A13,'Return Data'!$B$7:$R$2292,3,0)</f>
        <v>44944</v>
      </c>
      <c r="C13" s="60">
        <f>VLOOKUP($A13,'Return Data'!$B$7:$R$2292,4,0)</f>
        <v>39.0107</v>
      </c>
      <c r="D13" s="60">
        <f>VLOOKUP($A13,'Return Data'!$B$7:$R$2292,9,0)</f>
        <v>5.0984999999999996</v>
      </c>
      <c r="E13" s="61">
        <f t="shared" si="0"/>
        <v>20</v>
      </c>
      <c r="F13" s="60">
        <f>VLOOKUP($A13,'Return Data'!$B$7:$R$2292,10,0)</f>
        <v>6.8372000000000002</v>
      </c>
      <c r="G13" s="61">
        <f t="shared" si="1"/>
        <v>11</v>
      </c>
      <c r="H13" s="60">
        <f>VLOOKUP($A13,'Return Data'!$B$7:$R$2292,11,0)</f>
        <v>4.8823999999999996</v>
      </c>
      <c r="I13" s="61">
        <f t="shared" si="2"/>
        <v>17</v>
      </c>
      <c r="J13" s="60">
        <f>VLOOKUP($A13,'Return Data'!$B$7:$R$2292,12,0)</f>
        <v>3.7086000000000001</v>
      </c>
      <c r="K13" s="61">
        <f t="shared" si="3"/>
        <v>17</v>
      </c>
      <c r="L13" s="60">
        <f>VLOOKUP($A13,'Return Data'!$B$7:$R$2292,13,0)</f>
        <v>3.3262</v>
      </c>
      <c r="M13" s="61">
        <f t="shared" si="4"/>
        <v>15</v>
      </c>
      <c r="N13" s="60">
        <f>VLOOKUP($A13,'Return Data'!$B$7:$R$2292,17,0)</f>
        <v>3.3138000000000001</v>
      </c>
      <c r="O13" s="61">
        <f t="shared" si="5"/>
        <v>17</v>
      </c>
      <c r="P13" s="60">
        <f>VLOOKUP($A13,'Return Data'!$B$7:$R$2292,14,0)</f>
        <v>5.0567000000000002</v>
      </c>
      <c r="Q13" s="61">
        <f t="shared" si="6"/>
        <v>15</v>
      </c>
      <c r="R13" s="60">
        <f>VLOOKUP($A13,'Return Data'!$B$7:$R$2292,16,0)</f>
        <v>6.9100999999999999</v>
      </c>
      <c r="S13" s="62">
        <f t="shared" si="7"/>
        <v>15</v>
      </c>
    </row>
    <row r="14" spans="1:19" x14ac:dyDescent="0.3">
      <c r="A14" s="77" t="s">
        <v>1281</v>
      </c>
      <c r="B14" s="59">
        <f>VLOOKUP($A14,'Return Data'!$B$7:$R$2292,3,0)</f>
        <v>44944</v>
      </c>
      <c r="C14" s="60">
        <f>VLOOKUP($A14,'Return Data'!$B$7:$R$2292,4,0)</f>
        <v>4861.2977911646603</v>
      </c>
      <c r="D14" s="60">
        <f>VLOOKUP($A14,'Return Data'!$B$7:$R$2292,9,0)</f>
        <v>6.2106000000000003</v>
      </c>
      <c r="E14" s="61">
        <f t="shared" si="0"/>
        <v>3</v>
      </c>
      <c r="F14" s="60">
        <f>VLOOKUP($A14,'Return Data'!$B$7:$R$2292,10,0)</f>
        <v>9.4801000000000002</v>
      </c>
      <c r="G14" s="61">
        <f t="shared" si="1"/>
        <v>2</v>
      </c>
      <c r="H14" s="60">
        <f>VLOOKUP($A14,'Return Data'!$B$7:$R$2292,11,0)</f>
        <v>4.6039000000000003</v>
      </c>
      <c r="I14" s="61">
        <f t="shared" si="2"/>
        <v>22</v>
      </c>
      <c r="J14" s="60">
        <f>VLOOKUP($A14,'Return Data'!$B$7:$R$2292,12,0)</f>
        <v>4.3170000000000002</v>
      </c>
      <c r="K14" s="61">
        <f t="shared" si="3"/>
        <v>7</v>
      </c>
      <c r="L14" s="60">
        <f>VLOOKUP($A14,'Return Data'!$B$7:$R$2292,13,0)</f>
        <v>9.1629000000000005</v>
      </c>
      <c r="M14" s="61">
        <f t="shared" si="4"/>
        <v>2</v>
      </c>
      <c r="N14" s="60">
        <f>VLOOKUP($A14,'Return Data'!$B$7:$R$2292,17,0)</f>
        <v>11.757400000000001</v>
      </c>
      <c r="O14" s="61">
        <f t="shared" si="5"/>
        <v>2</v>
      </c>
      <c r="P14" s="60">
        <f>VLOOKUP($A14,'Return Data'!$B$7:$R$2292,14,0)</f>
        <v>7.3804999999999996</v>
      </c>
      <c r="Q14" s="61">
        <f t="shared" si="6"/>
        <v>4</v>
      </c>
      <c r="R14" s="60">
        <f>VLOOKUP($A14,'Return Data'!$B$7:$R$2292,16,0)</f>
        <v>7.8292999999999999</v>
      </c>
      <c r="S14" s="62">
        <f t="shared" si="7"/>
        <v>3</v>
      </c>
    </row>
    <row r="15" spans="1:19" x14ac:dyDescent="0.3">
      <c r="A15" s="77" t="s">
        <v>1283</v>
      </c>
      <c r="B15" s="59">
        <f>VLOOKUP($A15,'Return Data'!$B$7:$R$2292,3,0)</f>
        <v>44944</v>
      </c>
      <c r="C15" s="60">
        <f>VLOOKUP($A15,'Return Data'!$B$7:$R$2292,4,0)</f>
        <v>26.482500000000002</v>
      </c>
      <c r="D15" s="60">
        <f>VLOOKUP($A15,'Return Data'!$B$7:$R$2292,9,0)</f>
        <v>5.7221000000000002</v>
      </c>
      <c r="E15" s="61">
        <f t="shared" si="0"/>
        <v>11</v>
      </c>
      <c r="F15" s="60">
        <f>VLOOKUP($A15,'Return Data'!$B$7:$R$2292,10,0)</f>
        <v>7.2476000000000003</v>
      </c>
      <c r="G15" s="61">
        <f t="shared" si="1"/>
        <v>7</v>
      </c>
      <c r="H15" s="60">
        <f>VLOOKUP($A15,'Return Data'!$B$7:$R$2292,11,0)</f>
        <v>5.9269999999999996</v>
      </c>
      <c r="I15" s="61">
        <f t="shared" si="2"/>
        <v>3</v>
      </c>
      <c r="J15" s="60">
        <f>VLOOKUP($A15,'Return Data'!$B$7:$R$2292,12,0)</f>
        <v>4.5631000000000004</v>
      </c>
      <c r="K15" s="61">
        <f t="shared" si="3"/>
        <v>5</v>
      </c>
      <c r="L15" s="60">
        <f>VLOOKUP($A15,'Return Data'!$B$7:$R$2292,13,0)</f>
        <v>3.8997999999999999</v>
      </c>
      <c r="M15" s="61">
        <f t="shared" si="4"/>
        <v>7</v>
      </c>
      <c r="N15" s="60">
        <f>VLOOKUP($A15,'Return Data'!$B$7:$R$2292,17,0)</f>
        <v>3.952</v>
      </c>
      <c r="O15" s="61">
        <f t="shared" si="5"/>
        <v>8</v>
      </c>
      <c r="P15" s="60">
        <f>VLOOKUP($A15,'Return Data'!$B$7:$R$2292,14,0)</f>
        <v>6.0491000000000001</v>
      </c>
      <c r="Q15" s="61">
        <f t="shared" si="6"/>
        <v>7</v>
      </c>
      <c r="R15" s="60">
        <f>VLOOKUP($A15,'Return Data'!$B$7:$R$2292,16,0)</f>
        <v>8.0523000000000007</v>
      </c>
      <c r="S15" s="62">
        <f t="shared" si="7"/>
        <v>1</v>
      </c>
    </row>
    <row r="16" spans="1:19" x14ac:dyDescent="0.3">
      <c r="A16" t="s">
        <v>2053</v>
      </c>
      <c r="B16" s="59">
        <f>VLOOKUP($A16,'Return Data'!$B$7:$R$2292,3,0)</f>
        <v>44944</v>
      </c>
      <c r="C16" s="60">
        <f>VLOOKUP($A16,'Return Data'!$B$7:$R$2292,4,0)</f>
        <v>22.1432</v>
      </c>
      <c r="D16" s="60">
        <f>VLOOKUP($A16,'Return Data'!$B$7:$R$2292,9,0)</f>
        <v>5.9055</v>
      </c>
      <c r="E16" s="61">
        <f t="shared" si="0"/>
        <v>9</v>
      </c>
      <c r="F16" s="60">
        <f>VLOOKUP($A16,'Return Data'!$B$7:$R$2292,10,0)</f>
        <v>6.7568000000000001</v>
      </c>
      <c r="G16" s="61">
        <f t="shared" si="1"/>
        <v>16</v>
      </c>
      <c r="H16" s="60">
        <f>VLOOKUP($A16,'Return Data'!$B$7:$R$2292,11,0)</f>
        <v>5.1562999999999999</v>
      </c>
      <c r="I16" s="61">
        <f t="shared" si="2"/>
        <v>15</v>
      </c>
      <c r="J16" s="60">
        <f>VLOOKUP($A16,'Return Data'!$B$7:$R$2292,12,0)</f>
        <v>3.4809999999999999</v>
      </c>
      <c r="K16" s="61">
        <f t="shared" si="3"/>
        <v>20</v>
      </c>
      <c r="L16" s="60">
        <f>VLOOKUP($A16,'Return Data'!$B$7:$R$2292,13,0)</f>
        <v>3.0514999999999999</v>
      </c>
      <c r="M16" s="61">
        <f t="shared" si="4"/>
        <v>20</v>
      </c>
      <c r="N16" s="60">
        <f>VLOOKUP($A16,'Return Data'!$B$7:$R$2292,17,0)</f>
        <v>3.2336999999999998</v>
      </c>
      <c r="O16" s="61">
        <f t="shared" si="5"/>
        <v>18</v>
      </c>
      <c r="P16" s="60">
        <f>VLOOKUP($A16,'Return Data'!$B$7:$R$2292,14,0)</f>
        <v>5.0694999999999997</v>
      </c>
      <c r="Q16" s="61">
        <f t="shared" si="6"/>
        <v>14</v>
      </c>
      <c r="R16" s="60">
        <f>VLOOKUP($A16,'Return Data'!$B$7:$R$2292,16,0)</f>
        <v>7.4462999999999999</v>
      </c>
      <c r="S16" s="62">
        <f t="shared" si="7"/>
        <v>6</v>
      </c>
    </row>
    <row r="17" spans="1:19" x14ac:dyDescent="0.3">
      <c r="A17" s="77" t="s">
        <v>1286</v>
      </c>
      <c r="B17" s="59">
        <f>VLOOKUP($A17,'Return Data'!$B$7:$R$2292,3,0)</f>
        <v>44944</v>
      </c>
      <c r="C17" s="60">
        <f>VLOOKUP($A17,'Return Data'!$B$7:$R$2292,4,0)</f>
        <v>49.847499999999997</v>
      </c>
      <c r="D17" s="60">
        <f>VLOOKUP($A17,'Return Data'!$B$7:$R$2292,9,0)</f>
        <v>5.0263</v>
      </c>
      <c r="E17" s="61">
        <f t="shared" si="0"/>
        <v>21</v>
      </c>
      <c r="F17" s="60">
        <f>VLOOKUP($A17,'Return Data'!$B$7:$R$2292,10,0)</f>
        <v>6.7779999999999996</v>
      </c>
      <c r="G17" s="61">
        <f t="shared" si="1"/>
        <v>14</v>
      </c>
      <c r="H17" s="60">
        <f>VLOOKUP($A17,'Return Data'!$B$7:$R$2292,11,0)</f>
        <v>7.1154999999999999</v>
      </c>
      <c r="I17" s="61">
        <f t="shared" si="2"/>
        <v>2</v>
      </c>
      <c r="J17" s="60">
        <f>VLOOKUP($A17,'Return Data'!$B$7:$R$2292,12,0)</f>
        <v>5.9427000000000003</v>
      </c>
      <c r="K17" s="61">
        <f t="shared" si="3"/>
        <v>2</v>
      </c>
      <c r="L17" s="60">
        <f>VLOOKUP($A17,'Return Data'!$B$7:$R$2292,13,0)</f>
        <v>5.0473999999999997</v>
      </c>
      <c r="M17" s="61">
        <f t="shared" si="4"/>
        <v>3</v>
      </c>
      <c r="N17" s="60">
        <f>VLOOKUP($A17,'Return Data'!$B$7:$R$2292,17,0)</f>
        <v>4.4481999999999999</v>
      </c>
      <c r="O17" s="61">
        <f t="shared" si="5"/>
        <v>5</v>
      </c>
      <c r="P17" s="60">
        <f>VLOOKUP($A17,'Return Data'!$B$7:$R$2292,14,0)</f>
        <v>6.3193000000000001</v>
      </c>
      <c r="Q17" s="61">
        <f t="shared" si="6"/>
        <v>6</v>
      </c>
      <c r="R17" s="60">
        <f>VLOOKUP($A17,'Return Data'!$B$7:$R$2292,16,0)</f>
        <v>7.8537999999999997</v>
      </c>
      <c r="S17" s="62">
        <f t="shared" si="7"/>
        <v>2</v>
      </c>
    </row>
    <row r="18" spans="1:19" x14ac:dyDescent="0.3">
      <c r="A18" s="77" t="s">
        <v>1288</v>
      </c>
      <c r="B18" s="59">
        <f>VLOOKUP($A18,'Return Data'!$B$7:$R$2292,3,0)</f>
        <v>44944</v>
      </c>
      <c r="C18" s="60">
        <f>VLOOKUP($A18,'Return Data'!$B$7:$R$2292,4,0)</f>
        <v>23.084099999999999</v>
      </c>
      <c r="D18" s="60">
        <f>VLOOKUP($A18,'Return Data'!$B$7:$R$2292,9,0)</f>
        <v>5.9396000000000004</v>
      </c>
      <c r="E18" s="61">
        <f t="shared" si="0"/>
        <v>8</v>
      </c>
      <c r="F18" s="60">
        <f>VLOOKUP($A18,'Return Data'!$B$7:$R$2292,10,0)</f>
        <v>7.3342999999999998</v>
      </c>
      <c r="G18" s="61">
        <f t="shared" si="1"/>
        <v>5</v>
      </c>
      <c r="H18" s="60">
        <f>VLOOKUP($A18,'Return Data'!$B$7:$R$2292,11,0)</f>
        <v>5.8895</v>
      </c>
      <c r="I18" s="61">
        <f t="shared" si="2"/>
        <v>4</v>
      </c>
      <c r="J18" s="60">
        <f>VLOOKUP($A18,'Return Data'!$B$7:$R$2292,12,0)</f>
        <v>4.2278000000000002</v>
      </c>
      <c r="K18" s="61">
        <f t="shared" si="3"/>
        <v>9</v>
      </c>
      <c r="L18" s="60">
        <f>VLOOKUP($A18,'Return Data'!$B$7:$R$2292,13,0)</f>
        <v>3.6002000000000001</v>
      </c>
      <c r="M18" s="61">
        <f t="shared" si="4"/>
        <v>11</v>
      </c>
      <c r="N18" s="60">
        <f>VLOOKUP($A18,'Return Data'!$B$7:$R$2292,17,0)</f>
        <v>7.7245999999999997</v>
      </c>
      <c r="O18" s="61">
        <f t="shared" si="5"/>
        <v>3</v>
      </c>
      <c r="P18" s="60">
        <f>VLOOKUP($A18,'Return Data'!$B$7:$R$2292,14,0)</f>
        <v>8.2073</v>
      </c>
      <c r="Q18" s="61">
        <f t="shared" si="6"/>
        <v>2</v>
      </c>
      <c r="R18" s="60">
        <f>VLOOKUP($A18,'Return Data'!$B$7:$R$2292,16,0)</f>
        <v>7.3257000000000003</v>
      </c>
      <c r="S18" s="62">
        <f t="shared" si="7"/>
        <v>9</v>
      </c>
    </row>
    <row r="19" spans="1:19" x14ac:dyDescent="0.3">
      <c r="A19" s="77" t="s">
        <v>1291</v>
      </c>
      <c r="B19" s="59">
        <f>VLOOKUP($A19,'Return Data'!$B$7:$R$2292,3,0)</f>
        <v>44944</v>
      </c>
      <c r="C19" s="60">
        <f>VLOOKUP($A19,'Return Data'!$B$7:$R$2292,4,0)</f>
        <v>47.591000000000001</v>
      </c>
      <c r="D19" s="60">
        <f>VLOOKUP($A19,'Return Data'!$B$7:$R$2292,9,0)</f>
        <v>6.5907</v>
      </c>
      <c r="E19" s="61">
        <f t="shared" si="0"/>
        <v>1</v>
      </c>
      <c r="F19" s="60">
        <f>VLOOKUP($A19,'Return Data'!$B$7:$R$2292,10,0)</f>
        <v>7.9680999999999997</v>
      </c>
      <c r="G19" s="61">
        <f t="shared" si="1"/>
        <v>3</v>
      </c>
      <c r="H19" s="60">
        <f>VLOOKUP($A19,'Return Data'!$B$7:$R$2292,11,0)</f>
        <v>5.6656000000000004</v>
      </c>
      <c r="I19" s="61">
        <f t="shared" si="2"/>
        <v>6</v>
      </c>
      <c r="J19" s="60">
        <f>VLOOKUP($A19,'Return Data'!$B$7:$R$2292,12,0)</f>
        <v>3.8995000000000002</v>
      </c>
      <c r="K19" s="61">
        <f t="shared" si="3"/>
        <v>12</v>
      </c>
      <c r="L19" s="60">
        <f>VLOOKUP($A19,'Return Data'!$B$7:$R$2292,13,0)</f>
        <v>3.3309000000000002</v>
      </c>
      <c r="M19" s="61">
        <f t="shared" si="4"/>
        <v>14</v>
      </c>
      <c r="N19" s="60">
        <f>VLOOKUP($A19,'Return Data'!$B$7:$R$2292,17,0)</f>
        <v>3.4990999999999999</v>
      </c>
      <c r="O19" s="61">
        <f t="shared" si="5"/>
        <v>12</v>
      </c>
      <c r="P19" s="60">
        <f>VLOOKUP($A19,'Return Data'!$B$7:$R$2292,14,0)</f>
        <v>5.2553000000000001</v>
      </c>
      <c r="Q19" s="61">
        <f t="shared" si="6"/>
        <v>13</v>
      </c>
      <c r="R19" s="60">
        <f>VLOOKUP($A19,'Return Data'!$B$7:$R$2292,16,0)</f>
        <v>7.3109000000000002</v>
      </c>
      <c r="S19" s="62">
        <f t="shared" si="7"/>
        <v>10</v>
      </c>
    </row>
    <row r="20" spans="1:19" x14ac:dyDescent="0.3">
      <c r="A20" s="77" t="s">
        <v>1293</v>
      </c>
      <c r="B20" s="59">
        <f>VLOOKUP($A20,'Return Data'!$B$7:$R$2292,3,0)</f>
        <v>44944</v>
      </c>
      <c r="C20" s="60">
        <f>VLOOKUP($A20,'Return Data'!$B$7:$R$2292,4,0)</f>
        <v>2987.2420999999999</v>
      </c>
      <c r="D20" s="60">
        <f>VLOOKUP($A20,'Return Data'!$B$7:$R$2292,9,0)</f>
        <v>5.6443000000000003</v>
      </c>
      <c r="E20" s="61">
        <f t="shared" si="0"/>
        <v>12</v>
      </c>
      <c r="F20" s="60">
        <f>VLOOKUP($A20,'Return Data'!$B$7:$R$2292,10,0)</f>
        <v>6.4904999999999999</v>
      </c>
      <c r="G20" s="61">
        <f t="shared" si="1"/>
        <v>20</v>
      </c>
      <c r="H20" s="60">
        <f>VLOOKUP($A20,'Return Data'!$B$7:$R$2292,11,0)</f>
        <v>4.7134</v>
      </c>
      <c r="I20" s="61">
        <f t="shared" si="2"/>
        <v>20</v>
      </c>
      <c r="J20" s="60">
        <f>VLOOKUP($A20,'Return Data'!$B$7:$R$2292,12,0)</f>
        <v>3.2233000000000001</v>
      </c>
      <c r="K20" s="61">
        <f t="shared" si="3"/>
        <v>21</v>
      </c>
      <c r="L20" s="60">
        <f>VLOOKUP($A20,'Return Data'!$B$7:$R$2292,13,0)</f>
        <v>2.8439000000000001</v>
      </c>
      <c r="M20" s="61">
        <f t="shared" si="4"/>
        <v>21</v>
      </c>
      <c r="N20" s="60">
        <f>VLOOKUP($A20,'Return Data'!$B$7:$R$2292,17,0)</f>
        <v>2.9582000000000002</v>
      </c>
      <c r="O20" s="61">
        <f t="shared" si="5"/>
        <v>21</v>
      </c>
      <c r="P20" s="60">
        <f>VLOOKUP($A20,'Return Data'!$B$7:$R$2292,14,0)</f>
        <v>4.7962999999999996</v>
      </c>
      <c r="Q20" s="61">
        <f t="shared" si="6"/>
        <v>20</v>
      </c>
      <c r="R20" s="60">
        <f>VLOOKUP($A20,'Return Data'!$B$7:$R$2292,16,0)</f>
        <v>7.1563999999999997</v>
      </c>
      <c r="S20" s="62">
        <f t="shared" si="7"/>
        <v>12</v>
      </c>
    </row>
    <row r="21" spans="1:19" x14ac:dyDescent="0.3">
      <c r="A21" s="77" t="s">
        <v>1293</v>
      </c>
      <c r="B21" s="59">
        <f>VLOOKUP($A21,'Return Data'!$B$7:$R$2292,3,0)</f>
        <v>44944</v>
      </c>
      <c r="C21" s="60">
        <f>VLOOKUP($A21,'Return Data'!$B$7:$R$2292,4,0)</f>
        <v>2987.2420999999999</v>
      </c>
      <c r="D21" s="60">
        <f>VLOOKUP($A21,'Return Data'!$B$7:$R$2292,9,0)</f>
        <v>5.6443000000000003</v>
      </c>
      <c r="E21" s="61">
        <f t="shared" si="0"/>
        <v>12</v>
      </c>
      <c r="F21" s="60">
        <f>VLOOKUP($A21,'Return Data'!$B$7:$R$2292,10,0)</f>
        <v>6.4904999999999999</v>
      </c>
      <c r="G21" s="61">
        <f t="shared" si="1"/>
        <v>20</v>
      </c>
      <c r="H21" s="60">
        <f>VLOOKUP($A21,'Return Data'!$B$7:$R$2292,11,0)</f>
        <v>4.7134</v>
      </c>
      <c r="I21" s="61">
        <f t="shared" si="2"/>
        <v>20</v>
      </c>
      <c r="J21" s="60">
        <f>VLOOKUP($A21,'Return Data'!$B$7:$R$2292,12,0)</f>
        <v>3.2233000000000001</v>
      </c>
      <c r="K21" s="61">
        <f t="shared" si="3"/>
        <v>21</v>
      </c>
      <c r="L21" s="60">
        <f>VLOOKUP($A21,'Return Data'!$B$7:$R$2292,13,0)</f>
        <v>2.8439000000000001</v>
      </c>
      <c r="M21" s="61">
        <f t="shared" si="4"/>
        <v>21</v>
      </c>
      <c r="N21" s="60">
        <f>VLOOKUP($A21,'Return Data'!$B$7:$R$2292,17,0)</f>
        <v>2.9582000000000002</v>
      </c>
      <c r="O21" s="61">
        <f t="shared" si="5"/>
        <v>21</v>
      </c>
      <c r="P21" s="60">
        <f>VLOOKUP($A21,'Return Data'!$B$7:$R$2292,14,0)</f>
        <v>4.7962999999999996</v>
      </c>
      <c r="Q21" s="61">
        <f t="shared" si="6"/>
        <v>20</v>
      </c>
      <c r="R21" s="60">
        <f>VLOOKUP($A21,'Return Data'!$B$7:$R$2292,16,0)</f>
        <v>7.1563999999999997</v>
      </c>
      <c r="S21" s="62">
        <f t="shared" si="7"/>
        <v>12</v>
      </c>
    </row>
    <row r="22" spans="1:19" x14ac:dyDescent="0.3">
      <c r="A22" s="77" t="s">
        <v>1297</v>
      </c>
      <c r="B22" s="59">
        <f>VLOOKUP($A22,'Return Data'!$B$7:$R$2292,3,0)</f>
        <v>44944</v>
      </c>
      <c r="C22" s="60">
        <f>VLOOKUP($A22,'Return Data'!$B$7:$R$2292,4,0)</f>
        <v>43.656700000000001</v>
      </c>
      <c r="D22" s="60">
        <f>VLOOKUP($A22,'Return Data'!$B$7:$R$2292,9,0)</f>
        <v>4.6021999999999998</v>
      </c>
      <c r="E22" s="61">
        <f t="shared" si="0"/>
        <v>23</v>
      </c>
      <c r="F22" s="60">
        <f>VLOOKUP($A22,'Return Data'!$B$7:$R$2292,10,0)</f>
        <v>6.6425000000000001</v>
      </c>
      <c r="G22" s="61">
        <f t="shared" si="1"/>
        <v>17</v>
      </c>
      <c r="H22" s="60">
        <f>VLOOKUP($A22,'Return Data'!$B$7:$R$2292,11,0)</f>
        <v>5.5486000000000004</v>
      </c>
      <c r="I22" s="61">
        <f t="shared" si="2"/>
        <v>11</v>
      </c>
      <c r="J22" s="60">
        <f>VLOOKUP($A22,'Return Data'!$B$7:$R$2292,12,0)</f>
        <v>3.8900999999999999</v>
      </c>
      <c r="K22" s="61">
        <f t="shared" si="3"/>
        <v>13</v>
      </c>
      <c r="L22" s="60">
        <f>VLOOKUP($A22,'Return Data'!$B$7:$R$2292,13,0)</f>
        <v>3.3187000000000002</v>
      </c>
      <c r="M22" s="61">
        <f t="shared" si="4"/>
        <v>16</v>
      </c>
      <c r="N22" s="60">
        <f>VLOOKUP($A22,'Return Data'!$B$7:$R$2292,17,0)</f>
        <v>3.3856000000000002</v>
      </c>
      <c r="O22" s="61">
        <f t="shared" si="5"/>
        <v>16</v>
      </c>
      <c r="P22" s="60">
        <f>VLOOKUP($A22,'Return Data'!$B$7:$R$2292,14,0)</f>
        <v>5.3376000000000001</v>
      </c>
      <c r="Q22" s="61">
        <f t="shared" si="6"/>
        <v>11</v>
      </c>
      <c r="R22" s="60">
        <f>VLOOKUP($A22,'Return Data'!$B$7:$R$2292,16,0)</f>
        <v>7.3685999999999998</v>
      </c>
      <c r="S22" s="62">
        <f t="shared" si="7"/>
        <v>7</v>
      </c>
    </row>
    <row r="23" spans="1:19" x14ac:dyDescent="0.3">
      <c r="A23" s="77" t="s">
        <v>1300</v>
      </c>
      <c r="B23" s="59">
        <f>VLOOKUP($A23,'Return Data'!$B$7:$R$2292,3,0)</f>
        <v>44944</v>
      </c>
      <c r="C23" s="60">
        <f>VLOOKUP($A23,'Return Data'!$B$7:$R$2292,4,0)</f>
        <v>12.2835</v>
      </c>
      <c r="D23" s="60">
        <f>VLOOKUP($A23,'Return Data'!$B$7:$R$2292,9,0)</f>
        <v>5.5929000000000002</v>
      </c>
      <c r="E23" s="61">
        <f t="shared" si="0"/>
        <v>14</v>
      </c>
      <c r="F23" s="60">
        <f>VLOOKUP($A23,'Return Data'!$B$7:$R$2292,10,0)</f>
        <v>6.0698999999999996</v>
      </c>
      <c r="G23" s="61">
        <f t="shared" si="1"/>
        <v>23</v>
      </c>
      <c r="H23" s="60">
        <f>VLOOKUP($A23,'Return Data'!$B$7:$R$2292,11,0)</f>
        <v>4.3368000000000002</v>
      </c>
      <c r="I23" s="61">
        <f t="shared" si="2"/>
        <v>23</v>
      </c>
      <c r="J23" s="60">
        <f>VLOOKUP($A23,'Return Data'!$B$7:$R$2292,12,0)</f>
        <v>2.6899000000000002</v>
      </c>
      <c r="K23" s="61">
        <f t="shared" si="3"/>
        <v>23</v>
      </c>
      <c r="L23" s="60">
        <f>VLOOKUP($A23,'Return Data'!$B$7:$R$2292,13,0)</f>
        <v>2.3837999999999999</v>
      </c>
      <c r="M23" s="61">
        <f t="shared" si="4"/>
        <v>23</v>
      </c>
      <c r="N23" s="60">
        <f>VLOOKUP($A23,'Return Data'!$B$7:$R$2292,17,0)</f>
        <v>2.5145</v>
      </c>
      <c r="O23" s="61">
        <f t="shared" si="5"/>
        <v>23</v>
      </c>
      <c r="P23" s="60">
        <f>VLOOKUP($A23,'Return Data'!$B$7:$R$2292,14,0)</f>
        <v>4.1577999999999999</v>
      </c>
      <c r="Q23" s="61">
        <f t="shared" si="6"/>
        <v>23</v>
      </c>
      <c r="R23" s="60">
        <f>VLOOKUP($A23,'Return Data'!$B$7:$R$2292,16,0)</f>
        <v>5.3249000000000004</v>
      </c>
      <c r="S23" s="62">
        <f t="shared" si="7"/>
        <v>23</v>
      </c>
    </row>
    <row r="24" spans="1:19" x14ac:dyDescent="0.3">
      <c r="A24" s="77" t="s">
        <v>1836</v>
      </c>
      <c r="B24" s="59">
        <f>VLOOKUP($A24,'Return Data'!$B$7:$R$2292,3,0)</f>
        <v>44944</v>
      </c>
      <c r="C24" s="60">
        <f>VLOOKUP($A24,'Return Data'!$B$7:$R$2292,4,0)</f>
        <v>13.209899999999999</v>
      </c>
      <c r="D24" s="60">
        <f>VLOOKUP($A24,'Return Data'!$B$7:$R$2292,9,0)</f>
        <v>5.1818999999999997</v>
      </c>
      <c r="E24" s="61">
        <f t="shared" si="0"/>
        <v>19</v>
      </c>
      <c r="F24" s="60">
        <f>VLOOKUP($A24,'Return Data'!$B$7:$R$2292,10,0)</f>
        <v>6.4275000000000002</v>
      </c>
      <c r="G24" s="61">
        <f t="shared" si="1"/>
        <v>22</v>
      </c>
      <c r="H24" s="60">
        <f>VLOOKUP($A24,'Return Data'!$B$7:$R$2292,11,0)</f>
        <v>5.0335000000000001</v>
      </c>
      <c r="I24" s="61">
        <f t="shared" si="2"/>
        <v>16</v>
      </c>
      <c r="J24" s="60">
        <f>VLOOKUP($A24,'Return Data'!$B$7:$R$2292,12,0)</f>
        <v>3.8683000000000001</v>
      </c>
      <c r="K24" s="61">
        <f t="shared" si="3"/>
        <v>14</v>
      </c>
      <c r="L24" s="60">
        <f>VLOOKUP($A24,'Return Data'!$B$7:$R$2292,13,0)</f>
        <v>3.3978000000000002</v>
      </c>
      <c r="M24" s="61">
        <f t="shared" si="4"/>
        <v>13</v>
      </c>
      <c r="N24" s="60">
        <f>VLOOKUP($A24,'Return Data'!$B$7:$R$2292,17,0)</f>
        <v>3.4634</v>
      </c>
      <c r="O24" s="61">
        <f t="shared" si="5"/>
        <v>14</v>
      </c>
      <c r="P24" s="60">
        <f>VLOOKUP($A24,'Return Data'!$B$7:$R$2292,14,0)</f>
        <v>4.8813000000000004</v>
      </c>
      <c r="Q24" s="61">
        <f t="shared" si="6"/>
        <v>18</v>
      </c>
      <c r="R24" s="60">
        <f>VLOOKUP($A24,'Return Data'!$B$7:$R$2292,16,0)</f>
        <v>5.9119999999999999</v>
      </c>
      <c r="S24" s="62">
        <f t="shared" si="7"/>
        <v>21</v>
      </c>
    </row>
    <row r="25" spans="1:19" x14ac:dyDescent="0.3">
      <c r="A25" s="77" t="s">
        <v>1302</v>
      </c>
      <c r="B25" s="59">
        <f>VLOOKUP($A25,'Return Data'!$B$7:$R$2292,3,0)</f>
        <v>44944</v>
      </c>
      <c r="C25" s="60">
        <f>VLOOKUP($A25,'Return Data'!$B$7:$R$2292,4,0)</f>
        <v>43.871400000000001</v>
      </c>
      <c r="D25" s="60">
        <f>VLOOKUP($A25,'Return Data'!$B$7:$R$2292,9,0)</f>
        <v>5.2308000000000003</v>
      </c>
      <c r="E25" s="61">
        <f t="shared" si="0"/>
        <v>18</v>
      </c>
      <c r="F25" s="60">
        <f>VLOOKUP($A25,'Return Data'!$B$7:$R$2292,10,0)</f>
        <v>7.2507999999999999</v>
      </c>
      <c r="G25" s="61">
        <f t="shared" si="1"/>
        <v>6</v>
      </c>
      <c r="H25" s="60">
        <f>VLOOKUP($A25,'Return Data'!$B$7:$R$2292,11,0)</f>
        <v>5.3818000000000001</v>
      </c>
      <c r="I25" s="61">
        <f t="shared" si="2"/>
        <v>14</v>
      </c>
      <c r="J25" s="60">
        <f>VLOOKUP($A25,'Return Data'!$B$7:$R$2292,12,0)</f>
        <v>3.8580000000000001</v>
      </c>
      <c r="K25" s="61">
        <f t="shared" si="3"/>
        <v>15</v>
      </c>
      <c r="L25" s="60">
        <f>VLOOKUP($A25,'Return Data'!$B$7:$R$2292,13,0)</f>
        <v>3.4531999999999998</v>
      </c>
      <c r="M25" s="61">
        <f t="shared" si="4"/>
        <v>12</v>
      </c>
      <c r="N25" s="60">
        <f>VLOOKUP($A25,'Return Data'!$B$7:$R$2292,17,0)</f>
        <v>4.1177000000000001</v>
      </c>
      <c r="O25" s="61">
        <f t="shared" si="5"/>
        <v>7</v>
      </c>
      <c r="P25" s="60">
        <f>VLOOKUP($A25,'Return Data'!$B$7:$R$2292,14,0)</f>
        <v>5.6492000000000004</v>
      </c>
      <c r="Q25" s="61">
        <f t="shared" si="6"/>
        <v>9</v>
      </c>
      <c r="R25" s="60">
        <f>VLOOKUP($A25,'Return Data'!$B$7:$R$2292,16,0)</f>
        <v>7.6345000000000001</v>
      </c>
      <c r="S25" s="62">
        <f t="shared" si="7"/>
        <v>4</v>
      </c>
    </row>
    <row r="26" spans="1:19" x14ac:dyDescent="0.3">
      <c r="A26" s="77" t="s">
        <v>1891</v>
      </c>
      <c r="B26" s="59">
        <f>VLOOKUP($A26,'Return Data'!$B$7:$R$2292,3,0)</f>
        <v>44944</v>
      </c>
      <c r="C26" s="60">
        <f>VLOOKUP($A26,'Return Data'!$B$7:$R$2292,4,0)</f>
        <v>37.765599999999999</v>
      </c>
      <c r="D26" s="60">
        <f>VLOOKUP($A26,'Return Data'!$B$7:$R$2292,9,0)</f>
        <v>6.1818</v>
      </c>
      <c r="E26" s="61">
        <f t="shared" si="0"/>
        <v>4</v>
      </c>
      <c r="F26" s="60">
        <f>VLOOKUP($A26,'Return Data'!$B$7:$R$2292,10,0)</f>
        <v>6.5297000000000001</v>
      </c>
      <c r="G26" s="61">
        <f t="shared" si="1"/>
        <v>19</v>
      </c>
      <c r="H26" s="60">
        <f>VLOOKUP($A26,'Return Data'!$B$7:$R$2292,11,0)</f>
        <v>5.4936999999999996</v>
      </c>
      <c r="I26" s="61">
        <f t="shared" si="2"/>
        <v>12</v>
      </c>
      <c r="J26" s="60">
        <f>VLOOKUP($A26,'Return Data'!$B$7:$R$2292,12,0)</f>
        <v>4.3097000000000003</v>
      </c>
      <c r="K26" s="61">
        <f t="shared" si="3"/>
        <v>8</v>
      </c>
      <c r="L26" s="60">
        <f>VLOOKUP($A26,'Return Data'!$B$7:$R$2292,13,0)</f>
        <v>3.6263999999999998</v>
      </c>
      <c r="M26" s="61">
        <f t="shared" si="4"/>
        <v>10</v>
      </c>
      <c r="N26" s="60">
        <f>VLOOKUP($A26,'Return Data'!$B$7:$R$2292,17,0)</f>
        <v>3.4630000000000001</v>
      </c>
      <c r="O26" s="61">
        <f t="shared" si="5"/>
        <v>15</v>
      </c>
      <c r="P26" s="60">
        <f>VLOOKUP($A26,'Return Data'!$B$7:$R$2292,14,0)</f>
        <v>4.9058999999999999</v>
      </c>
      <c r="Q26" s="61">
        <f t="shared" si="6"/>
        <v>17</v>
      </c>
      <c r="R26" s="60">
        <f>VLOOKUP($A26,'Return Data'!$B$7:$R$2292,16,0)</f>
        <v>6.8735999999999997</v>
      </c>
      <c r="S26" s="62">
        <f t="shared" si="7"/>
        <v>16</v>
      </c>
    </row>
    <row r="27" spans="1:19" x14ac:dyDescent="0.3">
      <c r="A27" s="77" t="s">
        <v>1305</v>
      </c>
      <c r="B27" s="59">
        <f>VLOOKUP($A27,'Return Data'!$B$7:$R$2292,3,0)</f>
        <v>44944</v>
      </c>
      <c r="C27" s="60">
        <f>VLOOKUP($A27,'Return Data'!$B$7:$R$2292,4,0)</f>
        <v>26.8066</v>
      </c>
      <c r="D27" s="60">
        <f>VLOOKUP($A27,'Return Data'!$B$7:$R$2292,9,0)</f>
        <v>5.4192</v>
      </c>
      <c r="E27" s="61">
        <f t="shared" si="0"/>
        <v>16</v>
      </c>
      <c r="F27" s="60">
        <f>VLOOKUP($A27,'Return Data'!$B$7:$R$2292,10,0)</f>
        <v>7.3823999999999996</v>
      </c>
      <c r="G27" s="61">
        <f t="shared" si="1"/>
        <v>4</v>
      </c>
      <c r="H27" s="60">
        <f>VLOOKUP($A27,'Return Data'!$B$7:$R$2292,11,0)</f>
        <v>5.4610000000000003</v>
      </c>
      <c r="I27" s="61">
        <f t="shared" si="2"/>
        <v>13</v>
      </c>
      <c r="J27" s="60">
        <f>VLOOKUP($A27,'Return Data'!$B$7:$R$2292,12,0)</f>
        <v>4.1844999999999999</v>
      </c>
      <c r="K27" s="61">
        <f t="shared" si="3"/>
        <v>10</v>
      </c>
      <c r="L27" s="60">
        <f>VLOOKUP($A27,'Return Data'!$B$7:$R$2292,13,0)</f>
        <v>3.7635999999999998</v>
      </c>
      <c r="M27" s="61">
        <f t="shared" si="4"/>
        <v>9</v>
      </c>
      <c r="N27" s="60">
        <f>VLOOKUP($A27,'Return Data'!$B$7:$R$2292,17,0)</f>
        <v>3.4754999999999998</v>
      </c>
      <c r="O27" s="61">
        <f t="shared" si="5"/>
        <v>13</v>
      </c>
      <c r="P27" s="60">
        <f>VLOOKUP($A27,'Return Data'!$B$7:$R$2292,14,0)</f>
        <v>5.3116000000000003</v>
      </c>
      <c r="Q27" s="61">
        <f t="shared" si="6"/>
        <v>12</v>
      </c>
      <c r="R27" s="60">
        <f>VLOOKUP($A27,'Return Data'!$B$7:$R$2292,16,0)</f>
        <v>6.5713999999999997</v>
      </c>
      <c r="S27" s="62">
        <f t="shared" si="7"/>
        <v>19</v>
      </c>
    </row>
    <row r="28" spans="1:19" x14ac:dyDescent="0.3">
      <c r="A28" s="77" t="s">
        <v>1870</v>
      </c>
      <c r="B28" s="59">
        <f>VLOOKUP($A28,'Return Data'!$B$7:$R$2292,3,0)</f>
        <v>44944</v>
      </c>
      <c r="C28" s="60">
        <f>VLOOKUP($A28,'Return Data'!$B$7:$R$2292,4,0)</f>
        <v>36.932499999999997</v>
      </c>
      <c r="D28" s="60">
        <f>VLOOKUP($A28,'Return Data'!$B$7:$R$2292,9,0)</f>
        <v>6.0373999999999999</v>
      </c>
      <c r="E28" s="61">
        <f t="shared" si="0"/>
        <v>7</v>
      </c>
      <c r="F28" s="60">
        <f>VLOOKUP($A28,'Return Data'!$B$7:$R$2292,10,0)</f>
        <v>6.8929</v>
      </c>
      <c r="G28" s="61">
        <f t="shared" si="1"/>
        <v>9</v>
      </c>
      <c r="H28" s="60">
        <f>VLOOKUP($A28,'Return Data'!$B$7:$R$2292,11,0)</f>
        <v>5.6136999999999997</v>
      </c>
      <c r="I28" s="61">
        <f t="shared" si="2"/>
        <v>8</v>
      </c>
      <c r="J28" s="60">
        <f>VLOOKUP($A28,'Return Data'!$B$7:$R$2292,12,0)</f>
        <v>4.1581999999999999</v>
      </c>
      <c r="K28" s="61">
        <f t="shared" si="3"/>
        <v>11</v>
      </c>
      <c r="L28" s="60">
        <f>VLOOKUP($A28,'Return Data'!$B$7:$R$2292,13,0)</f>
        <v>3.766</v>
      </c>
      <c r="M28" s="61">
        <f t="shared" si="4"/>
        <v>8</v>
      </c>
      <c r="N28" s="60">
        <f>VLOOKUP($A28,'Return Data'!$B$7:$R$2292,17,0)</f>
        <v>3.726</v>
      </c>
      <c r="O28" s="61">
        <f t="shared" si="5"/>
        <v>10</v>
      </c>
      <c r="P28" s="60">
        <f>VLOOKUP($A28,'Return Data'!$B$7:$R$2292,14,0)</f>
        <v>5.6059000000000001</v>
      </c>
      <c r="Q28" s="61">
        <f t="shared" si="6"/>
        <v>10</v>
      </c>
      <c r="R28" s="60">
        <f>VLOOKUP($A28,'Return Data'!$B$7:$R$2292,16,0)</f>
        <v>6.8491</v>
      </c>
      <c r="S28" s="62">
        <f t="shared" si="7"/>
        <v>17</v>
      </c>
    </row>
    <row r="29" spans="1:19" x14ac:dyDescent="0.3">
      <c r="A29" s="77" t="s">
        <v>1308</v>
      </c>
      <c r="B29" s="59">
        <f>VLOOKUP($A29,'Return Data'!$B$7:$R$2292,3,0)</f>
        <v>44944</v>
      </c>
      <c r="C29" s="60">
        <f>VLOOKUP($A29,'Return Data'!$B$7:$R$2292,4,0)</f>
        <v>40.242199999999997</v>
      </c>
      <c r="D29" s="60">
        <f>VLOOKUP($A29,'Return Data'!$B$7:$R$2292,9,0)</f>
        <v>6.1494</v>
      </c>
      <c r="E29" s="61">
        <f t="shared" si="0"/>
        <v>5</v>
      </c>
      <c r="F29" s="60">
        <f>VLOOKUP($A29,'Return Data'!$B$7:$R$2292,10,0)</f>
        <v>6.7804000000000002</v>
      </c>
      <c r="G29" s="61">
        <f t="shared" si="1"/>
        <v>13</v>
      </c>
      <c r="H29" s="60">
        <f>VLOOKUP($A29,'Return Data'!$B$7:$R$2292,11,0)</f>
        <v>4.8178999999999998</v>
      </c>
      <c r="I29" s="61">
        <f t="shared" si="2"/>
        <v>19</v>
      </c>
      <c r="J29" s="60">
        <f>VLOOKUP($A29,'Return Data'!$B$7:$R$2292,12,0)</f>
        <v>3.7056</v>
      </c>
      <c r="K29" s="61">
        <f t="shared" si="3"/>
        <v>18</v>
      </c>
      <c r="L29" s="60">
        <f>VLOOKUP($A29,'Return Data'!$B$7:$R$2292,13,0)</f>
        <v>3.2637999999999998</v>
      </c>
      <c r="M29" s="61">
        <f t="shared" si="4"/>
        <v>18</v>
      </c>
      <c r="N29" s="60">
        <f>VLOOKUP($A29,'Return Data'!$B$7:$R$2292,17,0)</f>
        <v>3.0865</v>
      </c>
      <c r="O29" s="61">
        <f t="shared" si="5"/>
        <v>20</v>
      </c>
      <c r="P29" s="60">
        <f>VLOOKUP($A29,'Return Data'!$B$7:$R$2292,14,0)</f>
        <v>5.0290999999999997</v>
      </c>
      <c r="Q29" s="61">
        <f t="shared" si="6"/>
        <v>16</v>
      </c>
      <c r="R29" s="60">
        <f>VLOOKUP($A29,'Return Data'!$B$7:$R$2292,16,0)</f>
        <v>7.0419</v>
      </c>
      <c r="S29" s="62">
        <f t="shared" si="7"/>
        <v>14</v>
      </c>
    </row>
    <row r="30" spans="1:19" x14ac:dyDescent="0.3">
      <c r="A30" s="77" t="s">
        <v>1311</v>
      </c>
      <c r="B30" s="59">
        <f>VLOOKUP($A30,'Return Data'!$B$7:$R$2292,3,0)</f>
        <v>44944</v>
      </c>
      <c r="C30" s="60">
        <f>VLOOKUP($A30,'Return Data'!$B$7:$R$2292,4,0)</f>
        <v>26.4316</v>
      </c>
      <c r="D30" s="60">
        <f>VLOOKUP($A30,'Return Data'!$B$7:$R$2292,9,0)</f>
        <v>6.3127000000000004</v>
      </c>
      <c r="E30" s="61">
        <f t="shared" si="0"/>
        <v>2</v>
      </c>
      <c r="F30" s="60">
        <f>VLOOKUP($A30,'Return Data'!$B$7:$R$2292,10,0)</f>
        <v>6.7690000000000001</v>
      </c>
      <c r="G30" s="61">
        <f t="shared" si="1"/>
        <v>15</v>
      </c>
      <c r="H30" s="60">
        <f>VLOOKUP($A30,'Return Data'!$B$7:$R$2292,11,0)</f>
        <v>5.7892000000000001</v>
      </c>
      <c r="I30" s="61">
        <f t="shared" si="2"/>
        <v>5</v>
      </c>
      <c r="J30" s="60">
        <f>VLOOKUP($A30,'Return Data'!$B$7:$R$2292,12,0)</f>
        <v>4.6276000000000002</v>
      </c>
      <c r="K30" s="61">
        <f t="shared" si="3"/>
        <v>4</v>
      </c>
      <c r="L30" s="60">
        <f>VLOOKUP($A30,'Return Data'!$B$7:$R$2292,13,0)</f>
        <v>4.0236999999999998</v>
      </c>
      <c r="M30" s="61">
        <f t="shared" si="4"/>
        <v>5</v>
      </c>
      <c r="N30" s="60">
        <f>VLOOKUP($A30,'Return Data'!$B$7:$R$2292,17,0)</f>
        <v>6.3940999999999999</v>
      </c>
      <c r="O30" s="61">
        <f t="shared" si="5"/>
        <v>4</v>
      </c>
      <c r="P30" s="60">
        <f>VLOOKUP($A30,'Return Data'!$B$7:$R$2292,14,0)</f>
        <v>7.4893000000000001</v>
      </c>
      <c r="Q30" s="61">
        <f t="shared" si="6"/>
        <v>3</v>
      </c>
      <c r="R30" s="60">
        <f>VLOOKUP($A30,'Return Data'!$B$7:$R$2292,16,0)</f>
        <v>6.5389999999999997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5.6492608695652171</v>
      </c>
      <c r="E32" s="83"/>
      <c r="F32" s="84">
        <f>AVERAGE(F8:F30)</f>
        <v>8.2128173913043465</v>
      </c>
      <c r="G32" s="83"/>
      <c r="H32" s="84">
        <f>AVERAGE(H8:H30)</f>
        <v>5.9692608695652165</v>
      </c>
      <c r="I32" s="83"/>
      <c r="J32" s="84">
        <f>AVERAGE(J8:J30)</f>
        <v>4.4438826086956524</v>
      </c>
      <c r="K32" s="83"/>
      <c r="L32" s="84">
        <f>AVERAGE(L8:L30)</f>
        <v>4.7907434782608709</v>
      </c>
      <c r="M32" s="83"/>
      <c r="N32" s="84">
        <f>AVERAGE(N8:N30)</f>
        <v>4.6565304347826082</v>
      </c>
      <c r="O32" s="83"/>
      <c r="P32" s="84">
        <f>AVERAGE(P8:P30)</f>
        <v>5.7367043478260866</v>
      </c>
      <c r="Q32" s="83"/>
      <c r="R32" s="84">
        <f>AVERAGE(R8:R30)</f>
        <v>7.0368913043478258</v>
      </c>
      <c r="S32" s="85"/>
    </row>
    <row r="33" spans="1:19" x14ac:dyDescent="0.3">
      <c r="A33" s="82" t="s">
        <v>28</v>
      </c>
      <c r="B33" s="83"/>
      <c r="C33" s="83"/>
      <c r="D33" s="84">
        <f>MIN(D8:D30)</f>
        <v>4.6021999999999998</v>
      </c>
      <c r="E33" s="83"/>
      <c r="F33" s="84">
        <f>MIN(F8:F30)</f>
        <v>6.0698999999999996</v>
      </c>
      <c r="G33" s="83"/>
      <c r="H33" s="84">
        <f>MIN(H8:H30)</f>
        <v>4.3368000000000002</v>
      </c>
      <c r="I33" s="83"/>
      <c r="J33" s="84">
        <f>MIN(J8:J30)</f>
        <v>2.6899000000000002</v>
      </c>
      <c r="K33" s="83"/>
      <c r="L33" s="84">
        <f>MIN(L8:L30)</f>
        <v>2.3837999999999999</v>
      </c>
      <c r="M33" s="83"/>
      <c r="N33" s="84">
        <f>MIN(N8:N30)</f>
        <v>2.5145</v>
      </c>
      <c r="O33" s="83"/>
      <c r="P33" s="84">
        <f>MIN(P8:P30)</f>
        <v>4.1577999999999999</v>
      </c>
      <c r="Q33" s="83"/>
      <c r="R33" s="84">
        <f>MIN(R8:R30)</f>
        <v>5.3249000000000004</v>
      </c>
      <c r="S33" s="85"/>
    </row>
    <row r="34" spans="1:19" ht="15" thickBot="1" x14ac:dyDescent="0.35">
      <c r="A34" s="86" t="s">
        <v>29</v>
      </c>
      <c r="B34" s="87"/>
      <c r="C34" s="87"/>
      <c r="D34" s="88">
        <f>MAX(D8:D30)</f>
        <v>6.5907</v>
      </c>
      <c r="E34" s="87"/>
      <c r="F34" s="88">
        <f>MAX(F8:F30)</f>
        <v>35.299999999999997</v>
      </c>
      <c r="G34" s="87"/>
      <c r="H34" s="88">
        <f>MAX(H8:H30)</f>
        <v>19.5151</v>
      </c>
      <c r="I34" s="87"/>
      <c r="J34" s="88">
        <f>MAX(J8:J30)</f>
        <v>13.5618</v>
      </c>
      <c r="K34" s="87"/>
      <c r="L34" s="88">
        <f>MAX(L8:L30)</f>
        <v>27.313099999999999</v>
      </c>
      <c r="M34" s="87"/>
      <c r="N34" s="88">
        <f>MAX(N8:N30)</f>
        <v>14.650399999999999</v>
      </c>
      <c r="O34" s="87"/>
      <c r="P34" s="88">
        <f>MAX(P8:P30)</f>
        <v>8.9582999999999995</v>
      </c>
      <c r="Q34" s="87"/>
      <c r="R34" s="88">
        <f>MAX(R8:R30)</f>
        <v>8.0523000000000007</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44944</v>
      </c>
      <c r="C8" s="60">
        <f>VLOOKUP($A8,'Return Data'!$B$7:$R$2292,4,0)</f>
        <v>111.88939999999999</v>
      </c>
      <c r="D8" s="60">
        <f>VLOOKUP($A8,'Return Data'!$B$7:$R$2292,9,0)</f>
        <v>5.5805999999999996</v>
      </c>
      <c r="E8" s="61">
        <f t="shared" ref="E8:E39" si="0">RANK(D8,D$8:D$39,0)</f>
        <v>14</v>
      </c>
      <c r="F8" s="60">
        <f>VLOOKUP($A8,'Return Data'!$B$7:$R$2292,10,0)</f>
        <v>8.6872000000000007</v>
      </c>
      <c r="G8" s="61">
        <f t="shared" ref="G8:G39" si="1">RANK(F8,F$8:F$39,0)</f>
        <v>11</v>
      </c>
      <c r="H8" s="60">
        <f>VLOOKUP($A8,'Return Data'!$B$7:$R$2292,11,0)</f>
        <v>6.9435000000000002</v>
      </c>
      <c r="I8" s="61">
        <f t="shared" ref="I8:I39" si="2">RANK(H8,H$8:H$39,0)</f>
        <v>17</v>
      </c>
      <c r="J8" s="60">
        <f>VLOOKUP($A8,'Return Data'!$B$7:$R$2292,12,0)</f>
        <v>4.2187000000000001</v>
      </c>
      <c r="K8" s="61">
        <f t="shared" ref="K8:K39" si="3">RANK(J8,J$8:J$39,0)</f>
        <v>21</v>
      </c>
      <c r="L8" s="60">
        <f>VLOOKUP($A8,'Return Data'!$B$7:$R$2292,13,0)</f>
        <v>3.5594000000000001</v>
      </c>
      <c r="M8" s="61">
        <f t="shared" ref="M8:M39" si="4">RANK(L8,L$8:L$39,0)</f>
        <v>19</v>
      </c>
      <c r="N8" s="60">
        <f>VLOOKUP($A8,'Return Data'!$B$7:$R$2292,17,0)</f>
        <v>3.96</v>
      </c>
      <c r="O8" s="61">
        <f t="shared" ref="O8:O39" si="5">RANK(N8,N$8:N$39,0)</f>
        <v>13</v>
      </c>
      <c r="P8" s="60">
        <f>VLOOKUP($A8,'Return Data'!$B$7:$R$2292,14,0)</f>
        <v>6.82</v>
      </c>
      <c r="Q8" s="61">
        <f t="shared" ref="Q8:Q39" si="6">RANK(P8,P$8:P$39,0)</f>
        <v>6</v>
      </c>
      <c r="R8" s="60">
        <f>VLOOKUP($A8,'Return Data'!$B$7:$R$2292,16,0)</f>
        <v>7.9450000000000003</v>
      </c>
      <c r="S8" s="62">
        <f t="shared" ref="S8:S39" si="7">RANK(R8,R$8:R$39,0)</f>
        <v>12</v>
      </c>
    </row>
    <row r="9" spans="1:19" x14ac:dyDescent="0.3">
      <c r="A9" s="77" t="s">
        <v>986</v>
      </c>
      <c r="B9" s="59">
        <f>VLOOKUP($A9,'Return Data'!$B$7:$R$2292,3,0)</f>
        <v>44944</v>
      </c>
      <c r="C9" s="60">
        <f>VLOOKUP($A9,'Return Data'!$B$7:$R$2292,4,0)</f>
        <v>33.744399999999999</v>
      </c>
      <c r="D9" s="60">
        <f>VLOOKUP($A9,'Return Data'!$B$7:$R$2292,9,0)</f>
        <v>5.008</v>
      </c>
      <c r="E9" s="61">
        <f t="shared" si="0"/>
        <v>23</v>
      </c>
      <c r="F9" s="60">
        <f>VLOOKUP($A9,'Return Data'!$B$7:$R$2292,10,0)</f>
        <v>8.2965</v>
      </c>
      <c r="G9" s="61">
        <f t="shared" si="1"/>
        <v>18</v>
      </c>
      <c r="H9" s="60">
        <f>VLOOKUP($A9,'Return Data'!$B$7:$R$2292,11,0)</f>
        <v>7.6879999999999997</v>
      </c>
      <c r="I9" s="61">
        <f t="shared" si="2"/>
        <v>9</v>
      </c>
      <c r="J9" s="60">
        <f>VLOOKUP($A9,'Return Data'!$B$7:$R$2292,12,0)</f>
        <v>27.3123</v>
      </c>
      <c r="K9" s="61">
        <f t="shared" si="3"/>
        <v>1</v>
      </c>
      <c r="L9" s="60">
        <f>VLOOKUP($A9,'Return Data'!$B$7:$R$2292,13,0)</f>
        <v>25.9575</v>
      </c>
      <c r="M9" s="61">
        <f t="shared" si="4"/>
        <v>1</v>
      </c>
      <c r="N9" s="60">
        <f>VLOOKUP($A9,'Return Data'!$B$7:$R$2292,17,0)</f>
        <v>16.378299999999999</v>
      </c>
      <c r="O9" s="61">
        <f t="shared" si="5"/>
        <v>1</v>
      </c>
      <c r="P9" s="60">
        <f>VLOOKUP($A9,'Return Data'!$B$7:$R$2292,14,0)</f>
        <v>13.9998</v>
      </c>
      <c r="Q9" s="61">
        <f t="shared" si="6"/>
        <v>1</v>
      </c>
      <c r="R9" s="60">
        <f>VLOOKUP($A9,'Return Data'!$B$7:$R$2292,16,0)</f>
        <v>9.5774000000000008</v>
      </c>
      <c r="S9" s="62">
        <f t="shared" si="7"/>
        <v>1</v>
      </c>
    </row>
    <row r="10" spans="1:19" x14ac:dyDescent="0.3">
      <c r="A10" s="77" t="s">
        <v>988</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44944</v>
      </c>
      <c r="C11" s="60">
        <f>VLOOKUP($A11,'Return Data'!$B$7:$R$2292,4,0)</f>
        <v>24.890599999999999</v>
      </c>
      <c r="D11" s="60">
        <f>VLOOKUP($A11,'Return Data'!$B$7:$R$2292,9,0)</f>
        <v>6.3731999999999998</v>
      </c>
      <c r="E11" s="61">
        <f t="shared" si="0"/>
        <v>5</v>
      </c>
      <c r="F11" s="60">
        <f>VLOOKUP($A11,'Return Data'!$B$7:$R$2292,10,0)</f>
        <v>8.0899000000000001</v>
      </c>
      <c r="G11" s="61">
        <f t="shared" si="1"/>
        <v>20</v>
      </c>
      <c r="H11" s="60">
        <f>VLOOKUP($A11,'Return Data'!$B$7:$R$2292,11,0)</f>
        <v>7.0000999999999998</v>
      </c>
      <c r="I11" s="61">
        <f t="shared" si="2"/>
        <v>16</v>
      </c>
      <c r="J11" s="60">
        <f>VLOOKUP($A11,'Return Data'!$B$7:$R$2292,12,0)</f>
        <v>5.6818999999999997</v>
      </c>
      <c r="K11" s="61">
        <f t="shared" si="3"/>
        <v>9</v>
      </c>
      <c r="L11" s="60">
        <f>VLOOKUP($A11,'Return Data'!$B$7:$R$2292,13,0)</f>
        <v>4.8666</v>
      </c>
      <c r="M11" s="61">
        <f t="shared" si="4"/>
        <v>6</v>
      </c>
      <c r="N11" s="60">
        <f>VLOOKUP($A11,'Return Data'!$B$7:$R$2292,17,0)</f>
        <v>5.4675000000000002</v>
      </c>
      <c r="O11" s="61">
        <f t="shared" si="5"/>
        <v>5</v>
      </c>
      <c r="P11" s="60">
        <f>VLOOKUP($A11,'Return Data'!$B$7:$R$2292,14,0)</f>
        <v>7.2130000000000001</v>
      </c>
      <c r="Q11" s="61">
        <f t="shared" si="6"/>
        <v>4</v>
      </c>
      <c r="R11" s="60">
        <f>VLOOKUP($A11,'Return Data'!$B$7:$R$2292,16,0)</f>
        <v>8.6164000000000005</v>
      </c>
      <c r="S11" s="62">
        <f t="shared" si="7"/>
        <v>4</v>
      </c>
    </row>
    <row r="12" spans="1:19" x14ac:dyDescent="0.3">
      <c r="A12" s="77" t="s">
        <v>1926</v>
      </c>
      <c r="B12" s="59">
        <f>VLOOKUP($A12,'Return Data'!$B$7:$R$2292,3,0)</f>
        <v>44944</v>
      </c>
      <c r="C12" s="60">
        <f>VLOOKUP($A12,'Return Data'!$B$7:$R$2292,4,0)</f>
        <v>16.759499999999999</v>
      </c>
      <c r="D12" s="60">
        <f>VLOOKUP($A12,'Return Data'!$B$7:$R$2292,9,0)</f>
        <v>5.0785</v>
      </c>
      <c r="E12" s="61">
        <f t="shared" si="0"/>
        <v>21</v>
      </c>
      <c r="F12" s="60">
        <f>VLOOKUP($A12,'Return Data'!$B$7:$R$2292,10,0)</f>
        <v>8.1412999999999993</v>
      </c>
      <c r="G12" s="61">
        <f t="shared" si="1"/>
        <v>19</v>
      </c>
      <c r="H12" s="60">
        <f>VLOOKUP($A12,'Return Data'!$B$7:$R$2292,11,0)</f>
        <v>7.3985000000000003</v>
      </c>
      <c r="I12" s="61">
        <f t="shared" si="2"/>
        <v>10</v>
      </c>
      <c r="J12" s="60">
        <f>VLOOKUP($A12,'Return Data'!$B$7:$R$2292,12,0)</f>
        <v>5.1234999999999999</v>
      </c>
      <c r="K12" s="61">
        <f t="shared" si="3"/>
        <v>14</v>
      </c>
      <c r="L12" s="60">
        <f>VLOOKUP($A12,'Return Data'!$B$7:$R$2292,13,0)</f>
        <v>3.8672</v>
      </c>
      <c r="M12" s="61">
        <f t="shared" si="4"/>
        <v>14</v>
      </c>
      <c r="N12" s="60">
        <f>VLOOKUP($A12,'Return Data'!$B$7:$R$2292,17,0)</f>
        <v>3.4119999999999999</v>
      </c>
      <c r="O12" s="61">
        <f t="shared" si="5"/>
        <v>16</v>
      </c>
      <c r="P12" s="60">
        <f>VLOOKUP($A12,'Return Data'!$B$7:$R$2292,14,0)</f>
        <v>4.8292000000000002</v>
      </c>
      <c r="Q12" s="61">
        <f t="shared" si="6"/>
        <v>23</v>
      </c>
      <c r="R12" s="60">
        <f>VLOOKUP($A12,'Return Data'!$B$7:$R$2292,16,0)</f>
        <v>5.9804000000000004</v>
      </c>
      <c r="S12" s="62">
        <f t="shared" si="7"/>
        <v>25</v>
      </c>
    </row>
    <row r="13" spans="1:19" x14ac:dyDescent="0.3">
      <c r="A13" s="77" t="s">
        <v>1032</v>
      </c>
      <c r="B13" s="59">
        <f>VLOOKUP($A13,'Return Data'!$B$7:$R$2292,3,0)</f>
        <v>44944</v>
      </c>
      <c r="C13" s="60">
        <f>VLOOKUP($A13,'Return Data'!$B$7:$R$2292,4,0)</f>
        <v>51.581099999999999</v>
      </c>
      <c r="D13" s="60">
        <f>VLOOKUP($A13,'Return Data'!$B$7:$R$2292,9,0)</f>
        <v>6.4901</v>
      </c>
      <c r="E13" s="61">
        <f t="shared" si="0"/>
        <v>4</v>
      </c>
      <c r="F13" s="60">
        <f>VLOOKUP($A13,'Return Data'!$B$7:$R$2292,10,0)</f>
        <v>8.8217999999999996</v>
      </c>
      <c r="G13" s="61">
        <f t="shared" si="1"/>
        <v>7</v>
      </c>
      <c r="H13" s="60">
        <f>VLOOKUP($A13,'Return Data'!$B$7:$R$2292,11,0)</f>
        <v>6.8771000000000004</v>
      </c>
      <c r="I13" s="61">
        <f t="shared" si="2"/>
        <v>18</v>
      </c>
      <c r="J13" s="60">
        <f>VLOOKUP($A13,'Return Data'!$B$7:$R$2292,12,0)</f>
        <v>4.9488000000000003</v>
      </c>
      <c r="K13" s="61">
        <f t="shared" si="3"/>
        <v>16</v>
      </c>
      <c r="L13" s="60">
        <f>VLOOKUP($A13,'Return Data'!$B$7:$R$2292,13,0)</f>
        <v>3.6840999999999999</v>
      </c>
      <c r="M13" s="61">
        <f t="shared" si="4"/>
        <v>17</v>
      </c>
      <c r="N13" s="60">
        <f>VLOOKUP($A13,'Return Data'!$B$7:$R$2292,17,0)</f>
        <v>3.3155000000000001</v>
      </c>
      <c r="O13" s="61">
        <f t="shared" si="5"/>
        <v>18</v>
      </c>
      <c r="P13" s="60">
        <f>VLOOKUP($A13,'Return Data'!$B$7:$R$2292,14,0)</f>
        <v>5.7229000000000001</v>
      </c>
      <c r="Q13" s="61">
        <f t="shared" si="6"/>
        <v>16</v>
      </c>
      <c r="R13" s="60">
        <f>VLOOKUP($A13,'Return Data'!$B$7:$R$2292,16,0)</f>
        <v>7.8433999999999999</v>
      </c>
      <c r="S13" s="62">
        <f t="shared" si="7"/>
        <v>14</v>
      </c>
    </row>
    <row r="14" spans="1:19" x14ac:dyDescent="0.3">
      <c r="A14" s="77" t="s">
        <v>992</v>
      </c>
      <c r="B14" s="59">
        <f>VLOOKUP($A14,'Return Data'!$B$7:$R$2292,3,0)</f>
        <v>44944</v>
      </c>
      <c r="C14" s="60">
        <f>VLOOKUP($A14,'Return Data'!$B$7:$R$2292,4,0)</f>
        <v>71.424199999999999</v>
      </c>
      <c r="D14" s="60">
        <f>VLOOKUP($A14,'Return Data'!$B$7:$R$2292,9,0)</f>
        <v>5.5076999999999998</v>
      </c>
      <c r="E14" s="61">
        <f t="shared" si="0"/>
        <v>15</v>
      </c>
      <c r="F14" s="60">
        <f>VLOOKUP($A14,'Return Data'!$B$7:$R$2292,10,0)</f>
        <v>8.5831999999999997</v>
      </c>
      <c r="G14" s="61">
        <f t="shared" si="1"/>
        <v>15</v>
      </c>
      <c r="H14" s="60">
        <f>VLOOKUP($A14,'Return Data'!$B$7:$R$2292,11,0)</f>
        <v>6.5541999999999998</v>
      </c>
      <c r="I14" s="61">
        <f t="shared" si="2"/>
        <v>19</v>
      </c>
      <c r="J14" s="60">
        <f>VLOOKUP($A14,'Return Data'!$B$7:$R$2292,12,0)</f>
        <v>4.7687999999999997</v>
      </c>
      <c r="K14" s="61">
        <f t="shared" si="3"/>
        <v>19</v>
      </c>
      <c r="L14" s="60">
        <f>VLOOKUP($A14,'Return Data'!$B$7:$R$2292,13,0)</f>
        <v>3.8325</v>
      </c>
      <c r="M14" s="61">
        <f t="shared" si="4"/>
        <v>15</v>
      </c>
      <c r="N14" s="60">
        <f>VLOOKUP($A14,'Return Data'!$B$7:$R$2292,17,0)</f>
        <v>3.7692000000000001</v>
      </c>
      <c r="O14" s="61">
        <f t="shared" si="5"/>
        <v>15</v>
      </c>
      <c r="P14" s="60">
        <f>VLOOKUP($A14,'Return Data'!$B$7:$R$2292,14,0)</f>
        <v>5.7645</v>
      </c>
      <c r="Q14" s="61">
        <f t="shared" si="6"/>
        <v>15</v>
      </c>
      <c r="R14" s="60">
        <f>VLOOKUP($A14,'Return Data'!$B$7:$R$2292,16,0)</f>
        <v>6.8932000000000002</v>
      </c>
      <c r="S14" s="62">
        <f t="shared" si="7"/>
        <v>21</v>
      </c>
    </row>
    <row r="15" spans="1:19" x14ac:dyDescent="0.3">
      <c r="A15" s="77" t="s">
        <v>997</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44944</v>
      </c>
      <c r="C16" s="60">
        <f>VLOOKUP($A16,'Return Data'!$B$7:$R$2292,4,0)</f>
        <v>52.665599999999998</v>
      </c>
      <c r="D16" s="60">
        <f>VLOOKUP($A16,'Return Data'!$B$7:$R$2292,9,0)</f>
        <v>5.2351999999999999</v>
      </c>
      <c r="E16" s="61">
        <f t="shared" si="0"/>
        <v>19</v>
      </c>
      <c r="F16" s="60">
        <f>VLOOKUP($A16,'Return Data'!$B$7:$R$2292,10,0)</f>
        <v>8.7361000000000004</v>
      </c>
      <c r="G16" s="61">
        <f t="shared" si="1"/>
        <v>10</v>
      </c>
      <c r="H16" s="60">
        <f>VLOOKUP($A16,'Return Data'!$B$7:$R$2292,11,0)</f>
        <v>8.2256999999999998</v>
      </c>
      <c r="I16" s="61">
        <f t="shared" si="2"/>
        <v>6</v>
      </c>
      <c r="J16" s="60">
        <f>VLOOKUP($A16,'Return Data'!$B$7:$R$2292,12,0)</f>
        <v>5.3505000000000003</v>
      </c>
      <c r="K16" s="61">
        <f t="shared" si="3"/>
        <v>13</v>
      </c>
      <c r="L16" s="60">
        <f>VLOOKUP($A16,'Return Data'!$B$7:$R$2292,13,0)</f>
        <v>3.4523000000000001</v>
      </c>
      <c r="M16" s="61">
        <f t="shared" si="4"/>
        <v>20</v>
      </c>
      <c r="N16" s="60">
        <f>VLOOKUP($A16,'Return Data'!$B$7:$R$2292,17,0)</f>
        <v>3.0446</v>
      </c>
      <c r="O16" s="61">
        <f t="shared" si="5"/>
        <v>19</v>
      </c>
      <c r="P16" s="60">
        <f>VLOOKUP($A16,'Return Data'!$B$7:$R$2292,14,0)</f>
        <v>5.2211999999999996</v>
      </c>
      <c r="Q16" s="61">
        <f t="shared" si="6"/>
        <v>19</v>
      </c>
      <c r="R16" s="60">
        <f>VLOOKUP($A16,'Return Data'!$B$7:$R$2292,16,0)</f>
        <v>7.0827999999999998</v>
      </c>
      <c r="S16" s="62">
        <f t="shared" si="7"/>
        <v>18</v>
      </c>
    </row>
    <row r="17" spans="1:19" x14ac:dyDescent="0.3">
      <c r="A17" s="77" t="s">
        <v>999</v>
      </c>
      <c r="B17" s="59">
        <f>VLOOKUP($A17,'Return Data'!$B$7:$R$2292,3,0)</f>
        <v>44944</v>
      </c>
      <c r="C17" s="60">
        <f>VLOOKUP($A17,'Return Data'!$B$7:$R$2292,4,0)</f>
        <v>50.035699999999999</v>
      </c>
      <c r="D17" s="60">
        <f>VLOOKUP($A17,'Return Data'!$B$7:$R$2292,9,0)</f>
        <v>6.0812999999999997</v>
      </c>
      <c r="E17" s="61">
        <f t="shared" si="0"/>
        <v>8</v>
      </c>
      <c r="F17" s="60">
        <f>VLOOKUP($A17,'Return Data'!$B$7:$R$2292,10,0)</f>
        <v>8.5908999999999995</v>
      </c>
      <c r="G17" s="61">
        <f t="shared" si="1"/>
        <v>14</v>
      </c>
      <c r="H17" s="60">
        <f>VLOOKUP($A17,'Return Data'!$B$7:$R$2292,11,0)</f>
        <v>7.0133000000000001</v>
      </c>
      <c r="I17" s="61">
        <f t="shared" si="2"/>
        <v>15</v>
      </c>
      <c r="J17" s="60">
        <f>VLOOKUP($A17,'Return Data'!$B$7:$R$2292,12,0)</f>
        <v>5.0949999999999998</v>
      </c>
      <c r="K17" s="61">
        <f t="shared" si="3"/>
        <v>15</v>
      </c>
      <c r="L17" s="60">
        <f>VLOOKUP($A17,'Return Data'!$B$7:$R$2292,13,0)</f>
        <v>4.0864000000000003</v>
      </c>
      <c r="M17" s="61">
        <f t="shared" si="4"/>
        <v>11</v>
      </c>
      <c r="N17" s="60">
        <f>VLOOKUP($A17,'Return Data'!$B$7:$R$2292,17,0)</f>
        <v>4.9481999999999999</v>
      </c>
      <c r="O17" s="61">
        <f t="shared" si="5"/>
        <v>8</v>
      </c>
      <c r="P17" s="60">
        <f>VLOOKUP($A17,'Return Data'!$B$7:$R$2292,14,0)</f>
        <v>6.7228000000000003</v>
      </c>
      <c r="Q17" s="61">
        <f t="shared" si="6"/>
        <v>8</v>
      </c>
      <c r="R17" s="60">
        <f>VLOOKUP($A17,'Return Data'!$B$7:$R$2292,16,0)</f>
        <v>8.1903000000000006</v>
      </c>
      <c r="S17" s="62">
        <f t="shared" si="7"/>
        <v>7</v>
      </c>
    </row>
    <row r="18" spans="1:19" x14ac:dyDescent="0.3">
      <c r="A18" t="s">
        <v>2041</v>
      </c>
      <c r="B18" s="59">
        <f>VLOOKUP($A18,'Return Data'!$B$7:$R$2292,3,0)</f>
        <v>44944</v>
      </c>
      <c r="C18" s="60">
        <f>VLOOKUP($A18,'Return Data'!$B$7:$R$2292,4,0)</f>
        <v>18.137</v>
      </c>
      <c r="D18" s="60">
        <f>VLOOKUP($A18,'Return Data'!$B$7:$R$2292,9,0)</f>
        <v>6.3109999999999999</v>
      </c>
      <c r="E18" s="61">
        <f t="shared" si="0"/>
        <v>6</v>
      </c>
      <c r="F18" s="60">
        <f>VLOOKUP($A18,'Return Data'!$B$7:$R$2292,10,0)</f>
        <v>8.9243000000000006</v>
      </c>
      <c r="G18" s="61">
        <f t="shared" si="1"/>
        <v>6</v>
      </c>
      <c r="H18" s="60">
        <f>VLOOKUP($A18,'Return Data'!$B$7:$R$2292,11,0)</f>
        <v>7.0258000000000003</v>
      </c>
      <c r="I18" s="61">
        <f t="shared" si="2"/>
        <v>14</v>
      </c>
      <c r="J18" s="60">
        <f>VLOOKUP($A18,'Return Data'!$B$7:$R$2292,12,0)</f>
        <v>4.7817999999999996</v>
      </c>
      <c r="K18" s="61">
        <f t="shared" si="3"/>
        <v>18</v>
      </c>
      <c r="L18" s="60">
        <f>VLOOKUP($A18,'Return Data'!$B$7:$R$2292,13,0)</f>
        <v>3.9769000000000001</v>
      </c>
      <c r="M18" s="61">
        <f t="shared" si="4"/>
        <v>13</v>
      </c>
      <c r="N18" s="60">
        <f>VLOOKUP($A18,'Return Data'!$B$7:$R$2292,17,0)</f>
        <v>4.7358000000000002</v>
      </c>
      <c r="O18" s="61">
        <f t="shared" si="5"/>
        <v>9</v>
      </c>
      <c r="P18" s="60">
        <f>VLOOKUP($A18,'Return Data'!$B$7:$R$2292,14,0)</f>
        <v>6.4787999999999997</v>
      </c>
      <c r="Q18" s="61">
        <f t="shared" si="6"/>
        <v>10</v>
      </c>
      <c r="R18" s="60">
        <f>VLOOKUP($A18,'Return Data'!$B$7:$R$2292,16,0)</f>
        <v>7.7618999999999998</v>
      </c>
      <c r="S18" s="62">
        <f t="shared" si="7"/>
        <v>15</v>
      </c>
    </row>
    <row r="19" spans="1:19" x14ac:dyDescent="0.3">
      <c r="A19" s="102" t="s">
        <v>2044</v>
      </c>
      <c r="B19" s="59">
        <f>VLOOKUP($A19,'Return Data'!$B$7:$R$2292,3,0)</f>
        <v>44944</v>
      </c>
      <c r="C19" s="60">
        <f>VLOOKUP($A19,'Return Data'!$B$7:$R$2292,4,0)</f>
        <v>38.701599999999999</v>
      </c>
      <c r="D19" s="60">
        <f>VLOOKUP($A19,'Return Data'!$B$7:$R$2292,9,0)</f>
        <v>5.3068</v>
      </c>
      <c r="E19" s="61">
        <f t="shared" si="0"/>
        <v>18</v>
      </c>
      <c r="F19" s="60">
        <f>VLOOKUP($A19,'Return Data'!$B$7:$R$2292,10,0)</f>
        <v>8.3773</v>
      </c>
      <c r="G19" s="61">
        <f t="shared" si="1"/>
        <v>17</v>
      </c>
      <c r="H19" s="60">
        <f>VLOOKUP($A19,'Return Data'!$B$7:$R$2292,11,0)</f>
        <v>6.2214999999999998</v>
      </c>
      <c r="I19" s="61">
        <f t="shared" si="2"/>
        <v>23</v>
      </c>
      <c r="J19" s="60">
        <f>VLOOKUP($A19,'Return Data'!$B$7:$R$2292,12,0)</f>
        <v>4.1882999999999999</v>
      </c>
      <c r="K19" s="61">
        <f t="shared" si="3"/>
        <v>22</v>
      </c>
      <c r="L19" s="60">
        <f>VLOOKUP($A19,'Return Data'!$B$7:$R$2292,13,0)</f>
        <v>2.2524000000000002</v>
      </c>
      <c r="M19" s="61">
        <f t="shared" si="4"/>
        <v>25</v>
      </c>
      <c r="N19" s="60">
        <f>VLOOKUP($A19,'Return Data'!$B$7:$R$2292,17,0)</f>
        <v>2.2972999999999999</v>
      </c>
      <c r="O19" s="61">
        <f t="shared" si="5"/>
        <v>23</v>
      </c>
      <c r="P19" s="60">
        <f>VLOOKUP($A19,'Return Data'!$B$7:$R$2292,14,0)</f>
        <v>4.6879999999999997</v>
      </c>
      <c r="Q19" s="61">
        <f t="shared" si="6"/>
        <v>24</v>
      </c>
      <c r="R19" s="60">
        <f>VLOOKUP($A19,'Return Data'!$B$7:$R$2292,16,0)</f>
        <v>6.7789999999999999</v>
      </c>
      <c r="S19" s="62">
        <f t="shared" si="7"/>
        <v>23</v>
      </c>
    </row>
    <row r="20" spans="1:19" x14ac:dyDescent="0.3">
      <c r="A20" s="77" t="s">
        <v>1037</v>
      </c>
      <c r="B20" s="59">
        <f>VLOOKUP($A20,'Return Data'!$B$7:$R$2292,3,0)</f>
        <v>44944</v>
      </c>
      <c r="C20" s="60">
        <f>VLOOKUP($A20,'Return Data'!$B$7:$R$2292,4,0)</f>
        <v>34.584099999999999</v>
      </c>
      <c r="D20" s="60">
        <f>VLOOKUP($A20,'Return Data'!$B$7:$R$2292,9,0)</f>
        <v>4.7245999999999997</v>
      </c>
      <c r="E20" s="61">
        <f t="shared" si="0"/>
        <v>25</v>
      </c>
      <c r="F20" s="60">
        <f>VLOOKUP($A20,'Return Data'!$B$7:$R$2292,10,0)</f>
        <v>7.9131</v>
      </c>
      <c r="G20" s="61">
        <f t="shared" si="1"/>
        <v>23</v>
      </c>
      <c r="H20" s="60">
        <f>VLOOKUP($A20,'Return Data'!$B$7:$R$2292,11,0)</f>
        <v>7.7838000000000003</v>
      </c>
      <c r="I20" s="61">
        <f t="shared" si="2"/>
        <v>8</v>
      </c>
      <c r="J20" s="60">
        <f>VLOOKUP($A20,'Return Data'!$B$7:$R$2292,12,0)</f>
        <v>6.0773000000000001</v>
      </c>
      <c r="K20" s="61">
        <f t="shared" si="3"/>
        <v>8</v>
      </c>
      <c r="L20" s="60">
        <f>VLOOKUP($A20,'Return Data'!$B$7:$R$2292,13,0)</f>
        <v>4.6844999999999999</v>
      </c>
      <c r="M20" s="61">
        <f t="shared" si="4"/>
        <v>7</v>
      </c>
      <c r="N20" s="60">
        <f>VLOOKUP($A20,'Return Data'!$B$7:$R$2292,17,0)</f>
        <v>3.9756999999999998</v>
      </c>
      <c r="O20" s="61">
        <f t="shared" si="5"/>
        <v>12</v>
      </c>
      <c r="P20" s="60">
        <f>VLOOKUP($A20,'Return Data'!$B$7:$R$2292,14,0)</f>
        <v>6.4066999999999998</v>
      </c>
      <c r="Q20" s="61">
        <f t="shared" si="6"/>
        <v>11</v>
      </c>
      <c r="R20" s="60">
        <f>VLOOKUP($A20,'Return Data'!$B$7:$R$2292,16,0)</f>
        <v>8.0770999999999997</v>
      </c>
      <c r="S20" s="62">
        <f t="shared" si="7"/>
        <v>10</v>
      </c>
    </row>
    <row r="21" spans="1:19" x14ac:dyDescent="0.3">
      <c r="A21" s="77" t="s">
        <v>935</v>
      </c>
      <c r="B21" s="59">
        <f>VLOOKUP($A21,'Return Data'!$B$7:$R$2292,3,0)</f>
        <v>44944</v>
      </c>
      <c r="C21" s="60">
        <f>VLOOKUP($A21,'Return Data'!$B$7:$R$2292,4,0)</f>
        <v>79.543599999999998</v>
      </c>
      <c r="D21" s="60">
        <f>VLOOKUP($A21,'Return Data'!$B$7:$R$2292,9,0)</f>
        <v>5.4973999999999998</v>
      </c>
      <c r="E21" s="61">
        <f t="shared" si="0"/>
        <v>16</v>
      </c>
      <c r="F21" s="60">
        <f>VLOOKUP($A21,'Return Data'!$B$7:$R$2292,10,0)</f>
        <v>9.5693000000000001</v>
      </c>
      <c r="G21" s="61">
        <f t="shared" si="1"/>
        <v>2</v>
      </c>
      <c r="H21" s="60">
        <f>VLOOKUP($A21,'Return Data'!$B$7:$R$2292,11,0)</f>
        <v>9.1031999999999993</v>
      </c>
      <c r="I21" s="61">
        <f t="shared" si="2"/>
        <v>3</v>
      </c>
      <c r="J21" s="60">
        <f>VLOOKUP($A21,'Return Data'!$B$7:$R$2292,12,0)</f>
        <v>6.1524000000000001</v>
      </c>
      <c r="K21" s="61">
        <f t="shared" si="3"/>
        <v>6</v>
      </c>
      <c r="L21" s="60">
        <f>VLOOKUP($A21,'Return Data'!$B$7:$R$2292,13,0)</f>
        <v>3.7448000000000001</v>
      </c>
      <c r="M21" s="61">
        <f t="shared" si="4"/>
        <v>16</v>
      </c>
      <c r="N21" s="60">
        <f>VLOOKUP($A21,'Return Data'!$B$7:$R$2292,17,0)</f>
        <v>1.9490000000000001</v>
      </c>
      <c r="O21" s="61">
        <f t="shared" si="5"/>
        <v>27</v>
      </c>
      <c r="P21" s="60">
        <f>VLOOKUP($A21,'Return Data'!$B$7:$R$2292,14,0)</f>
        <v>4.9455</v>
      </c>
      <c r="Q21" s="61">
        <f t="shared" si="6"/>
        <v>21</v>
      </c>
      <c r="R21" s="60">
        <f>VLOOKUP($A21,'Return Data'!$B$7:$R$2292,16,0)</f>
        <v>8.0789000000000009</v>
      </c>
      <c r="S21" s="62">
        <f t="shared" si="7"/>
        <v>9</v>
      </c>
    </row>
    <row r="22" spans="1:19" x14ac:dyDescent="0.3">
      <c r="A22" s="77" t="s">
        <v>1001</v>
      </c>
      <c r="B22" s="59">
        <f>VLOOKUP($A22,'Return Data'!$B$7:$R$2292,3,0)</f>
        <v>44944</v>
      </c>
      <c r="C22" s="60">
        <f>VLOOKUP($A22,'Return Data'!$B$7:$R$2292,4,0)</f>
        <v>40.104599999999998</v>
      </c>
      <c r="D22" s="60">
        <f>VLOOKUP($A22,'Return Data'!$B$7:$R$2292,9,0)</f>
        <v>5.9476000000000004</v>
      </c>
      <c r="E22" s="61">
        <f t="shared" si="0"/>
        <v>9</v>
      </c>
      <c r="F22" s="60">
        <f>VLOOKUP($A22,'Return Data'!$B$7:$R$2292,10,0)</f>
        <v>8.0525000000000002</v>
      </c>
      <c r="G22" s="61">
        <f t="shared" si="1"/>
        <v>21</v>
      </c>
      <c r="H22" s="60">
        <f>VLOOKUP($A22,'Return Data'!$B$7:$R$2292,11,0)</f>
        <v>7.2634999999999996</v>
      </c>
      <c r="I22" s="61">
        <f t="shared" si="2"/>
        <v>12</v>
      </c>
      <c r="J22" s="60">
        <f>VLOOKUP($A22,'Return Data'!$B$7:$R$2292,12,0)</f>
        <v>6.3010000000000002</v>
      </c>
      <c r="K22" s="61">
        <f t="shared" si="3"/>
        <v>5</v>
      </c>
      <c r="L22" s="60">
        <f>VLOOKUP($A22,'Return Data'!$B$7:$R$2292,13,0)</f>
        <v>5.3792</v>
      </c>
      <c r="M22" s="61">
        <f t="shared" si="4"/>
        <v>3</v>
      </c>
      <c r="N22" s="60">
        <f>VLOOKUP($A22,'Return Data'!$B$7:$R$2292,17,0)</f>
        <v>5.7542999999999997</v>
      </c>
      <c r="O22" s="61">
        <f t="shared" si="5"/>
        <v>4</v>
      </c>
      <c r="P22" s="60">
        <f>VLOOKUP($A22,'Return Data'!$B$7:$R$2292,14,0)</f>
        <v>7.3205999999999998</v>
      </c>
      <c r="Q22" s="61">
        <f t="shared" si="6"/>
        <v>3</v>
      </c>
      <c r="R22" s="60">
        <f>VLOOKUP($A22,'Return Data'!$B$7:$R$2292,16,0)</f>
        <v>8.5421999999999993</v>
      </c>
      <c r="S22" s="62">
        <f t="shared" si="7"/>
        <v>5</v>
      </c>
    </row>
    <row r="23" spans="1:19" x14ac:dyDescent="0.3">
      <c r="A23" s="77" t="s">
        <v>1038</v>
      </c>
      <c r="B23" s="59">
        <f>VLOOKUP($A23,'Return Data'!$B$7:$R$2292,3,0)</f>
        <v>44944</v>
      </c>
      <c r="C23" s="60">
        <f>VLOOKUP($A23,'Return Data'!$B$7:$R$2292,4,0)</f>
        <v>59.334699999999998</v>
      </c>
      <c r="D23" s="60">
        <f>VLOOKUP($A23,'Return Data'!$B$7:$R$2292,9,0)</f>
        <v>5.9314999999999998</v>
      </c>
      <c r="E23" s="61">
        <f t="shared" si="0"/>
        <v>10</v>
      </c>
      <c r="F23" s="60">
        <f>VLOOKUP($A23,'Return Data'!$B$7:$R$2292,10,0)</f>
        <v>8.6545000000000005</v>
      </c>
      <c r="G23" s="61">
        <f t="shared" si="1"/>
        <v>12</v>
      </c>
      <c r="H23" s="60">
        <f>VLOOKUP($A23,'Return Data'!$B$7:$R$2292,11,0)</f>
        <v>5.9813000000000001</v>
      </c>
      <c r="I23" s="61">
        <f t="shared" si="2"/>
        <v>25</v>
      </c>
      <c r="J23" s="60">
        <f>VLOOKUP($A23,'Return Data'!$B$7:$R$2292,12,0)</f>
        <v>3.3685</v>
      </c>
      <c r="K23" s="61">
        <f t="shared" si="3"/>
        <v>26</v>
      </c>
      <c r="L23" s="60">
        <f>VLOOKUP($A23,'Return Data'!$B$7:$R$2292,13,0)</f>
        <v>2.1768000000000001</v>
      </c>
      <c r="M23" s="61">
        <f t="shared" si="4"/>
        <v>26</v>
      </c>
      <c r="N23" s="60">
        <f>VLOOKUP($A23,'Return Data'!$B$7:$R$2292,17,0)</f>
        <v>2.1114000000000002</v>
      </c>
      <c r="O23" s="61">
        <f t="shared" si="5"/>
        <v>26</v>
      </c>
      <c r="P23" s="60">
        <f>VLOOKUP($A23,'Return Data'!$B$7:$R$2292,14,0)</f>
        <v>5.2682000000000002</v>
      </c>
      <c r="Q23" s="61">
        <f t="shared" si="6"/>
        <v>18</v>
      </c>
      <c r="R23" s="60">
        <f>VLOOKUP($A23,'Return Data'!$B$7:$R$2292,16,0)</f>
        <v>7.9119000000000002</v>
      </c>
      <c r="S23" s="62">
        <f t="shared" si="7"/>
        <v>13</v>
      </c>
    </row>
    <row r="24" spans="1:19" x14ac:dyDescent="0.3">
      <c r="A24" s="77" t="s">
        <v>1002</v>
      </c>
      <c r="B24" s="59">
        <f>VLOOKUP($A24,'Return Data'!$B$7:$R$2292,3,0)</f>
        <v>44944</v>
      </c>
      <c r="C24" s="60">
        <f>VLOOKUP($A24,'Return Data'!$B$7:$R$2292,4,0)</f>
        <v>41.182400000000001</v>
      </c>
      <c r="D24" s="60">
        <f>VLOOKUP($A24,'Return Data'!$B$7:$R$2292,9,0)</f>
        <v>7.0110000000000001</v>
      </c>
      <c r="E24" s="61">
        <f t="shared" si="0"/>
        <v>2</v>
      </c>
      <c r="F24" s="60">
        <f>VLOOKUP($A24,'Return Data'!$B$7:$R$2292,10,0)</f>
        <v>9.1059000000000001</v>
      </c>
      <c r="G24" s="61">
        <f t="shared" si="1"/>
        <v>4</v>
      </c>
      <c r="H24" s="60">
        <f>VLOOKUP($A24,'Return Data'!$B$7:$R$2292,11,0)</f>
        <v>6.1562999999999999</v>
      </c>
      <c r="I24" s="61">
        <f t="shared" si="2"/>
        <v>24</v>
      </c>
      <c r="J24" s="60">
        <f>VLOOKUP($A24,'Return Data'!$B$7:$R$2292,12,0)</f>
        <v>3.5272999999999999</v>
      </c>
      <c r="K24" s="61">
        <f t="shared" si="3"/>
        <v>24</v>
      </c>
      <c r="L24" s="60">
        <f>VLOOKUP($A24,'Return Data'!$B$7:$R$2292,13,0)</f>
        <v>2.7846000000000002</v>
      </c>
      <c r="M24" s="61">
        <f t="shared" si="4"/>
        <v>23</v>
      </c>
      <c r="N24" s="60">
        <f>VLOOKUP($A24,'Return Data'!$B$7:$R$2292,17,0)</f>
        <v>3.01</v>
      </c>
      <c r="O24" s="61">
        <f t="shared" si="5"/>
        <v>20</v>
      </c>
      <c r="P24" s="60">
        <f>VLOOKUP($A24,'Return Data'!$B$7:$R$2292,14,0)</f>
        <v>5.5320999999999998</v>
      </c>
      <c r="Q24" s="61">
        <f t="shared" si="6"/>
        <v>17</v>
      </c>
      <c r="R24" s="60">
        <f>VLOOKUP($A24,'Return Data'!$B$7:$R$2292,16,0)</f>
        <v>7.6280999999999999</v>
      </c>
      <c r="S24" s="62">
        <f t="shared" si="7"/>
        <v>17</v>
      </c>
    </row>
    <row r="25" spans="1:19" x14ac:dyDescent="0.3">
      <c r="A25" s="77" t="s">
        <v>1947</v>
      </c>
      <c r="B25" s="59">
        <f>VLOOKUP($A25,'Return Data'!$B$7:$R$2292,3,0)</f>
        <v>44944</v>
      </c>
      <c r="C25" s="60">
        <f>VLOOKUP($A25,'Return Data'!$B$7:$R$2292,4,0)</f>
        <v>56.883299999999998</v>
      </c>
      <c r="D25" s="60">
        <f>VLOOKUP($A25,'Return Data'!$B$7:$R$2292,9,0)</f>
        <v>5.0316999999999998</v>
      </c>
      <c r="E25" s="61">
        <f t="shared" si="0"/>
        <v>22</v>
      </c>
      <c r="F25" s="60">
        <f>VLOOKUP($A25,'Return Data'!$B$7:$R$2292,10,0)</f>
        <v>8.6111000000000004</v>
      </c>
      <c r="G25" s="61">
        <f t="shared" si="1"/>
        <v>13</v>
      </c>
      <c r="H25" s="60">
        <f>VLOOKUP($A25,'Return Data'!$B$7:$R$2292,11,0)</f>
        <v>6.2233999999999998</v>
      </c>
      <c r="I25" s="61">
        <f t="shared" si="2"/>
        <v>22</v>
      </c>
      <c r="J25" s="60">
        <f>VLOOKUP($A25,'Return Data'!$B$7:$R$2292,12,0)</f>
        <v>4.0579000000000001</v>
      </c>
      <c r="K25" s="61">
        <f t="shared" si="3"/>
        <v>23</v>
      </c>
      <c r="L25" s="60">
        <f>VLOOKUP($A25,'Return Data'!$B$7:$R$2292,13,0)</f>
        <v>2.1202000000000001</v>
      </c>
      <c r="M25" s="61">
        <f t="shared" si="4"/>
        <v>27</v>
      </c>
      <c r="N25" s="60">
        <f>VLOOKUP($A25,'Return Data'!$B$7:$R$2292,17,0)</f>
        <v>2.2955000000000001</v>
      </c>
      <c r="O25" s="61">
        <f t="shared" si="5"/>
        <v>24</v>
      </c>
      <c r="P25" s="60">
        <f>VLOOKUP($A25,'Return Data'!$B$7:$R$2292,14,0)</f>
        <v>5.0833000000000004</v>
      </c>
      <c r="Q25" s="61">
        <f t="shared" si="6"/>
        <v>20</v>
      </c>
      <c r="R25" s="60">
        <f>VLOOKUP($A25,'Return Data'!$B$7:$R$2292,16,0)</f>
        <v>5.1943999999999999</v>
      </c>
      <c r="S25" s="62">
        <f t="shared" si="7"/>
        <v>26</v>
      </c>
    </row>
    <row r="26" spans="1:19" x14ac:dyDescent="0.3">
      <c r="A26" s="77" t="s">
        <v>1040</v>
      </c>
      <c r="B26" s="59">
        <f>VLOOKUP($A26,'Return Data'!$B$7:$R$2292,3,0)</f>
        <v>44944</v>
      </c>
      <c r="C26" s="60">
        <f>VLOOKUP($A26,'Return Data'!$B$7:$R$2292,4,0)</f>
        <v>70.088899999999995</v>
      </c>
      <c r="D26" s="60">
        <f>VLOOKUP($A26,'Return Data'!$B$7:$R$2292,9,0)</f>
        <v>4.7960000000000003</v>
      </c>
      <c r="E26" s="61">
        <f t="shared" si="0"/>
        <v>24</v>
      </c>
      <c r="F26" s="60">
        <f>VLOOKUP($A26,'Return Data'!$B$7:$R$2292,10,0)</f>
        <v>7.5564999999999998</v>
      </c>
      <c r="G26" s="61">
        <f t="shared" si="1"/>
        <v>25</v>
      </c>
      <c r="H26" s="60">
        <f>VLOOKUP($A26,'Return Data'!$B$7:$R$2292,11,0)</f>
        <v>7.8337000000000003</v>
      </c>
      <c r="I26" s="61">
        <f t="shared" si="2"/>
        <v>7</v>
      </c>
      <c r="J26" s="60">
        <f>VLOOKUP($A26,'Return Data'!$B$7:$R$2292,12,0)</f>
        <v>5.375</v>
      </c>
      <c r="K26" s="61">
        <f t="shared" si="3"/>
        <v>12</v>
      </c>
      <c r="L26" s="60">
        <f>VLOOKUP($A26,'Return Data'!$B$7:$R$2292,13,0)</f>
        <v>3.6751</v>
      </c>
      <c r="M26" s="61">
        <f t="shared" si="4"/>
        <v>18</v>
      </c>
      <c r="N26" s="60">
        <f>VLOOKUP($A26,'Return Data'!$B$7:$R$2292,17,0)</f>
        <v>3.3351000000000002</v>
      </c>
      <c r="O26" s="61">
        <f t="shared" si="5"/>
        <v>17</v>
      </c>
      <c r="P26" s="60">
        <f>VLOOKUP($A26,'Return Data'!$B$7:$R$2292,14,0)</f>
        <v>6.6600999999999999</v>
      </c>
      <c r="Q26" s="61">
        <f t="shared" si="6"/>
        <v>9</v>
      </c>
      <c r="R26" s="60">
        <f>VLOOKUP($A26,'Return Data'!$B$7:$R$2292,16,0)</f>
        <v>7.6795999999999998</v>
      </c>
      <c r="S26" s="62">
        <f t="shared" si="7"/>
        <v>16</v>
      </c>
    </row>
    <row r="27" spans="1:19" x14ac:dyDescent="0.3">
      <c r="A27" s="77" t="s">
        <v>1007</v>
      </c>
      <c r="B27" s="59">
        <f>VLOOKUP($A27,'Return Data'!$B$7:$R$2292,3,0)</f>
        <v>44944</v>
      </c>
      <c r="C27" s="60">
        <f>VLOOKUP($A27,'Return Data'!$B$7:$R$2292,4,0)</f>
        <v>20.414300000000001</v>
      </c>
      <c r="D27" s="60">
        <f>VLOOKUP($A27,'Return Data'!$B$7:$R$2292,9,0)</f>
        <v>4.2259000000000002</v>
      </c>
      <c r="E27" s="61">
        <f t="shared" si="0"/>
        <v>26</v>
      </c>
      <c r="F27" s="60">
        <f>VLOOKUP($A27,'Return Data'!$B$7:$R$2292,10,0)</f>
        <v>7.3033000000000001</v>
      </c>
      <c r="G27" s="61">
        <f t="shared" si="1"/>
        <v>26</v>
      </c>
      <c r="H27" s="60">
        <f>VLOOKUP($A27,'Return Data'!$B$7:$R$2292,11,0)</f>
        <v>6.5279999999999996</v>
      </c>
      <c r="I27" s="61">
        <f t="shared" si="2"/>
        <v>20</v>
      </c>
      <c r="J27" s="60">
        <f>VLOOKUP($A27,'Return Data'!$B$7:$R$2292,12,0)</f>
        <v>4.8152999999999997</v>
      </c>
      <c r="K27" s="61">
        <f t="shared" si="3"/>
        <v>17</v>
      </c>
      <c r="L27" s="60">
        <f>VLOOKUP($A27,'Return Data'!$B$7:$R$2292,13,0)</f>
        <v>4.5247000000000002</v>
      </c>
      <c r="M27" s="61">
        <f t="shared" si="4"/>
        <v>8</v>
      </c>
      <c r="N27" s="60">
        <f>VLOOKUP($A27,'Return Data'!$B$7:$R$2292,17,0)</f>
        <v>5.1604999999999999</v>
      </c>
      <c r="O27" s="61">
        <f t="shared" si="5"/>
        <v>7</v>
      </c>
      <c r="P27" s="60">
        <f>VLOOKUP($A27,'Return Data'!$B$7:$R$2292,14,0)</f>
        <v>6.3780999999999999</v>
      </c>
      <c r="Q27" s="61">
        <f t="shared" si="6"/>
        <v>12</v>
      </c>
      <c r="R27" s="60">
        <f>VLOOKUP($A27,'Return Data'!$B$7:$R$2292,16,0)</f>
        <v>8.4121000000000006</v>
      </c>
      <c r="S27" s="62">
        <f t="shared" si="7"/>
        <v>6</v>
      </c>
    </row>
    <row r="28" spans="1:19" x14ac:dyDescent="0.3">
      <c r="A28" s="77" t="s">
        <v>1042</v>
      </c>
      <c r="B28" s="59">
        <f>VLOOKUP($A28,'Return Data'!$B$7:$R$2292,3,0)</f>
        <v>44944</v>
      </c>
      <c r="C28" s="60">
        <f>VLOOKUP($A28,'Return Data'!$B$7:$R$2292,4,0)</f>
        <v>63.061199999999999</v>
      </c>
      <c r="D28" s="60">
        <f>VLOOKUP($A28,'Return Data'!$B$7:$R$2292,9,0)</f>
        <v>5.4002999999999997</v>
      </c>
      <c r="E28" s="61">
        <f t="shared" si="0"/>
        <v>17</v>
      </c>
      <c r="F28" s="60">
        <f>VLOOKUP($A28,'Return Data'!$B$7:$R$2292,10,0)</f>
        <v>9.0328999999999997</v>
      </c>
      <c r="G28" s="61">
        <f t="shared" si="1"/>
        <v>5</v>
      </c>
      <c r="H28" s="60">
        <f>VLOOKUP($A28,'Return Data'!$B$7:$R$2292,11,0)</f>
        <v>8.4024999999999999</v>
      </c>
      <c r="I28" s="61">
        <f t="shared" si="2"/>
        <v>4</v>
      </c>
      <c r="J28" s="60">
        <f>VLOOKUP($A28,'Return Data'!$B$7:$R$2292,12,0)</f>
        <v>5.6368999999999998</v>
      </c>
      <c r="K28" s="61">
        <f t="shared" si="3"/>
        <v>10</v>
      </c>
      <c r="L28" s="60">
        <f>VLOOKUP($A28,'Return Data'!$B$7:$R$2292,13,0)</f>
        <v>3.9878</v>
      </c>
      <c r="M28" s="61">
        <f t="shared" si="4"/>
        <v>12</v>
      </c>
      <c r="N28" s="60">
        <f>VLOOKUP($A28,'Return Data'!$B$7:$R$2292,17,0)</f>
        <v>2.802</v>
      </c>
      <c r="O28" s="61">
        <f t="shared" si="5"/>
        <v>21</v>
      </c>
      <c r="P28" s="60">
        <f>VLOOKUP($A28,'Return Data'!$B$7:$R$2292,14,0)</f>
        <v>4.9024999999999999</v>
      </c>
      <c r="Q28" s="61">
        <f t="shared" si="6"/>
        <v>22</v>
      </c>
      <c r="R28" s="60">
        <f>VLOOKUP($A28,'Return Data'!$B$7:$R$2292,16,0)</f>
        <v>6.8986000000000001</v>
      </c>
      <c r="S28" s="62">
        <f t="shared" si="7"/>
        <v>19</v>
      </c>
    </row>
    <row r="29" spans="1:19" x14ac:dyDescent="0.3">
      <c r="A29" s="77" t="s">
        <v>1044</v>
      </c>
      <c r="B29" s="59">
        <f>VLOOKUP($A29,'Return Data'!$B$7:$R$2292,3,0)</f>
        <v>44944</v>
      </c>
      <c r="C29" s="60">
        <f>VLOOKUP($A29,'Return Data'!$B$7:$R$2292,4,0)</f>
        <v>82.042500000000004</v>
      </c>
      <c r="D29" s="60">
        <f>VLOOKUP($A29,'Return Data'!$B$7:$R$2292,9,0)</f>
        <v>5.7023000000000001</v>
      </c>
      <c r="E29" s="61">
        <f t="shared" si="0"/>
        <v>12</v>
      </c>
      <c r="F29" s="60">
        <f>VLOOKUP($A29,'Return Data'!$B$7:$R$2292,10,0)</f>
        <v>8.7683</v>
      </c>
      <c r="G29" s="61">
        <f t="shared" si="1"/>
        <v>9</v>
      </c>
      <c r="H29" s="60">
        <f>VLOOKUP($A29,'Return Data'!$B$7:$R$2292,11,0)</f>
        <v>10.194000000000001</v>
      </c>
      <c r="I29" s="61">
        <f t="shared" si="2"/>
        <v>2</v>
      </c>
      <c r="J29" s="60">
        <f>VLOOKUP($A29,'Return Data'!$B$7:$R$2292,12,0)</f>
        <v>6.4821</v>
      </c>
      <c r="K29" s="61">
        <f t="shared" si="3"/>
        <v>4</v>
      </c>
      <c r="L29" s="60">
        <f>VLOOKUP($A29,'Return Data'!$B$7:$R$2292,13,0)</f>
        <v>5.1521999999999997</v>
      </c>
      <c r="M29" s="61">
        <f t="shared" si="4"/>
        <v>4</v>
      </c>
      <c r="N29" s="60">
        <f>VLOOKUP($A29,'Return Data'!$B$7:$R$2292,17,0)</f>
        <v>3.8858000000000001</v>
      </c>
      <c r="O29" s="61">
        <f t="shared" si="5"/>
        <v>14</v>
      </c>
      <c r="P29" s="60">
        <f>VLOOKUP($A29,'Return Data'!$B$7:$R$2292,14,0)</f>
        <v>6.2504</v>
      </c>
      <c r="Q29" s="61">
        <f t="shared" si="6"/>
        <v>13</v>
      </c>
      <c r="R29" s="60">
        <f>VLOOKUP($A29,'Return Data'!$B$7:$R$2292,16,0)</f>
        <v>7.9909999999999997</v>
      </c>
      <c r="S29" s="62">
        <f t="shared" si="7"/>
        <v>11</v>
      </c>
    </row>
    <row r="30" spans="1:19" x14ac:dyDescent="0.3">
      <c r="A30" s="109" t="s">
        <v>937</v>
      </c>
      <c r="B30" s="59">
        <f>VLOOKUP($A30,'Return Data'!$B$7:$R$2292,3,0)</f>
        <v>44944</v>
      </c>
      <c r="C30" s="60">
        <f>VLOOKUP($A30,'Return Data'!$B$7:$R$2292,4,0)</f>
        <v>14.786199999999999</v>
      </c>
      <c r="D30" s="60">
        <f>VLOOKUP($A30,'Return Data'!$B$7:$R$2292,9,0)</f>
        <v>9.7118000000000002</v>
      </c>
      <c r="E30" s="61">
        <f t="shared" si="0"/>
        <v>1</v>
      </c>
      <c r="F30" s="60">
        <f>VLOOKUP($A30,'Return Data'!$B$7:$R$2292,10,0)</f>
        <v>13.2569</v>
      </c>
      <c r="G30" s="61">
        <f t="shared" si="1"/>
        <v>1</v>
      </c>
      <c r="H30" s="60">
        <f>VLOOKUP($A30,'Return Data'!$B$7:$R$2292,11,0)</f>
        <v>13.0807</v>
      </c>
      <c r="I30" s="61">
        <f t="shared" si="2"/>
        <v>1</v>
      </c>
      <c r="J30" s="60">
        <f>VLOOKUP($A30,'Return Data'!$B$7:$R$2292,12,0)</f>
        <v>7.6692</v>
      </c>
      <c r="K30" s="61">
        <f t="shared" si="3"/>
        <v>3</v>
      </c>
      <c r="L30" s="60">
        <f>VLOOKUP($A30,'Return Data'!$B$7:$R$2292,13,0)</f>
        <v>5.0401999999999996</v>
      </c>
      <c r="M30" s="61">
        <f t="shared" si="4"/>
        <v>5</v>
      </c>
      <c r="N30" s="60">
        <f>VLOOKUP($A30,'Return Data'!$B$7:$R$2292,17,0)</f>
        <v>2.2765</v>
      </c>
      <c r="O30" s="61">
        <f t="shared" si="5"/>
        <v>25</v>
      </c>
      <c r="P30" s="60">
        <f>VLOOKUP($A30,'Return Data'!$B$7:$R$2292,14,0)</f>
        <v>6.1214000000000004</v>
      </c>
      <c r="Q30" s="61">
        <f t="shared" si="6"/>
        <v>14</v>
      </c>
      <c r="R30" s="60">
        <f>VLOOKUP($A30,'Return Data'!$B$7:$R$2292,16,0)</f>
        <v>8.9972999999999992</v>
      </c>
      <c r="S30" s="62">
        <f t="shared" si="7"/>
        <v>3</v>
      </c>
    </row>
    <row r="31" spans="1:19" x14ac:dyDescent="0.3">
      <c r="A31" s="77" t="s">
        <v>1009</v>
      </c>
      <c r="B31" s="59">
        <f>VLOOKUP($A31,'Return Data'!$B$7:$R$2292,3,0)</f>
        <v>44944</v>
      </c>
      <c r="C31" s="60">
        <f>VLOOKUP($A31,'Return Data'!$B$7:$R$2292,4,0)</f>
        <v>13.6806</v>
      </c>
      <c r="D31" s="60">
        <f>VLOOKUP($A31,'Return Data'!$B$7:$R$2292,9,0)</f>
        <v>3.7967</v>
      </c>
      <c r="E31" s="61">
        <f t="shared" si="0"/>
        <v>27</v>
      </c>
      <c r="F31" s="60">
        <f>VLOOKUP($A31,'Return Data'!$B$7:$R$2292,10,0)</f>
        <v>6.9250999999999996</v>
      </c>
      <c r="G31" s="61">
        <f t="shared" si="1"/>
        <v>27</v>
      </c>
      <c r="H31" s="60">
        <f>VLOOKUP($A31,'Return Data'!$B$7:$R$2292,11,0)</f>
        <v>5.3886000000000003</v>
      </c>
      <c r="I31" s="61">
        <f t="shared" si="2"/>
        <v>27</v>
      </c>
      <c r="J31" s="60">
        <f>VLOOKUP($A31,'Return Data'!$B$7:$R$2292,12,0)</f>
        <v>3.3327</v>
      </c>
      <c r="K31" s="61">
        <f t="shared" si="3"/>
        <v>27</v>
      </c>
      <c r="L31" s="60">
        <f>VLOOKUP($A31,'Return Data'!$B$7:$R$2292,13,0)</f>
        <v>3.036</v>
      </c>
      <c r="M31" s="61">
        <f t="shared" si="4"/>
        <v>22</v>
      </c>
      <c r="N31" s="60">
        <f>VLOOKUP($A31,'Return Data'!$B$7:$R$2292,17,0)</f>
        <v>10.1281</v>
      </c>
      <c r="O31" s="61">
        <f t="shared" si="5"/>
        <v>3</v>
      </c>
      <c r="P31" s="60">
        <f>VLOOKUP($A31,'Return Data'!$B$7:$R$2292,14,0)</f>
        <v>-2.2557</v>
      </c>
      <c r="Q31" s="61">
        <f t="shared" si="6"/>
        <v>32</v>
      </c>
      <c r="R31" s="60">
        <f>VLOOKUP($A31,'Return Data'!$B$7:$R$2292,16,0)</f>
        <v>3.7246000000000001</v>
      </c>
      <c r="S31" s="62">
        <f t="shared" si="7"/>
        <v>27</v>
      </c>
    </row>
    <row r="32" spans="1:19" x14ac:dyDescent="0.3">
      <c r="A32" s="77" t="s">
        <v>1011</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44944</v>
      </c>
      <c r="C33" s="60">
        <f>VLOOKUP($A33,'Return Data'!$B$7:$R$2292,4,0)</f>
        <v>62.374899999999997</v>
      </c>
      <c r="D33" s="60">
        <f>VLOOKUP($A33,'Return Data'!$B$7:$R$2292,9,0)</f>
        <v>6.9806999999999997</v>
      </c>
      <c r="E33" s="61">
        <f t="shared" si="0"/>
        <v>3</v>
      </c>
      <c r="F33" s="60">
        <f>VLOOKUP($A33,'Return Data'!$B$7:$R$2292,10,0)</f>
        <v>9.4062999999999999</v>
      </c>
      <c r="G33" s="61">
        <f t="shared" si="1"/>
        <v>3</v>
      </c>
      <c r="H33" s="60">
        <f>VLOOKUP($A33,'Return Data'!$B$7:$R$2292,11,0)</f>
        <v>8.3216999999999999</v>
      </c>
      <c r="I33" s="61">
        <f t="shared" si="2"/>
        <v>5</v>
      </c>
      <c r="J33" s="60">
        <f>VLOOKUP($A33,'Return Data'!$B$7:$R$2292,12,0)</f>
        <v>6.1322999999999999</v>
      </c>
      <c r="K33" s="61">
        <f t="shared" si="3"/>
        <v>7</v>
      </c>
      <c r="L33" s="60">
        <f>VLOOKUP($A33,'Return Data'!$B$7:$R$2292,13,0)</f>
        <v>4.5072000000000001</v>
      </c>
      <c r="M33" s="61">
        <f t="shared" si="4"/>
        <v>9</v>
      </c>
      <c r="N33" s="60">
        <f>VLOOKUP($A33,'Return Data'!$B$7:$R$2292,17,0)</f>
        <v>4.3558000000000003</v>
      </c>
      <c r="O33" s="61">
        <f t="shared" si="5"/>
        <v>11</v>
      </c>
      <c r="P33" s="60">
        <f>VLOOKUP($A33,'Return Data'!$B$7:$R$2292,14,0)</f>
        <v>6.7618999999999998</v>
      </c>
      <c r="Q33" s="61">
        <f t="shared" si="6"/>
        <v>7</v>
      </c>
      <c r="R33" s="60">
        <f>VLOOKUP($A33,'Return Data'!$B$7:$R$2292,16,0)</f>
        <v>8.1433</v>
      </c>
      <c r="S33" s="62">
        <f t="shared" si="7"/>
        <v>8</v>
      </c>
    </row>
    <row r="34" spans="1:19" x14ac:dyDescent="0.3">
      <c r="A34" s="77" t="s">
        <v>1014</v>
      </c>
      <c r="B34" s="59">
        <f>VLOOKUP($A34,'Return Data'!$B$7:$R$2292,3,0)</f>
        <v>44944</v>
      </c>
      <c r="C34" s="60">
        <f>VLOOKUP($A34,'Return Data'!$B$7:$R$2292,4,0)</f>
        <v>45.257100000000001</v>
      </c>
      <c r="D34" s="60">
        <f>VLOOKUP($A34,'Return Data'!$B$7:$R$2292,9,0)</f>
        <v>6.2427000000000001</v>
      </c>
      <c r="E34" s="61">
        <f t="shared" si="0"/>
        <v>7</v>
      </c>
      <c r="F34" s="60">
        <f>VLOOKUP($A34,'Return Data'!$B$7:$R$2292,10,0)</f>
        <v>8.8178000000000001</v>
      </c>
      <c r="G34" s="61">
        <f t="shared" si="1"/>
        <v>8</v>
      </c>
      <c r="H34" s="60">
        <f>VLOOKUP($A34,'Return Data'!$B$7:$R$2292,11,0)</f>
        <v>7.1947999999999999</v>
      </c>
      <c r="I34" s="61">
        <f t="shared" si="2"/>
        <v>13</v>
      </c>
      <c r="J34" s="60">
        <f>VLOOKUP($A34,'Return Data'!$B$7:$R$2292,12,0)</f>
        <v>5.4196999999999997</v>
      </c>
      <c r="K34" s="61">
        <f t="shared" si="3"/>
        <v>11</v>
      </c>
      <c r="L34" s="60">
        <f>VLOOKUP($A34,'Return Data'!$B$7:$R$2292,13,0)</f>
        <v>4.3608000000000002</v>
      </c>
      <c r="M34" s="61">
        <f t="shared" si="4"/>
        <v>10</v>
      </c>
      <c r="N34" s="60">
        <f>VLOOKUP($A34,'Return Data'!$B$7:$R$2292,17,0)</f>
        <v>4.5113000000000003</v>
      </c>
      <c r="O34" s="61">
        <f t="shared" si="5"/>
        <v>10</v>
      </c>
      <c r="P34" s="60">
        <f>VLOOKUP($A34,'Return Data'!$B$7:$R$2292,14,0)</f>
        <v>6.9634999999999998</v>
      </c>
      <c r="Q34" s="61">
        <f t="shared" si="6"/>
        <v>5</v>
      </c>
      <c r="R34" s="60">
        <f>VLOOKUP($A34,'Return Data'!$B$7:$R$2292,16,0)</f>
        <v>9.1245999999999992</v>
      </c>
      <c r="S34" s="62">
        <f t="shared" si="7"/>
        <v>2</v>
      </c>
    </row>
    <row r="35" spans="1:19" x14ac:dyDescent="0.3">
      <c r="A35" s="77" t="s">
        <v>1017</v>
      </c>
      <c r="B35" s="59">
        <f>VLOOKUP($A35,'Return Data'!$B$7:$R$2292,3,0)</f>
        <v>44944</v>
      </c>
      <c r="C35" s="60">
        <f>VLOOKUP($A35,'Return Data'!$B$7:$R$2292,4,0)</f>
        <v>65.177300000000002</v>
      </c>
      <c r="D35" s="60">
        <f>VLOOKUP($A35,'Return Data'!$B$7:$R$2292,9,0)</f>
        <v>5.7263000000000002</v>
      </c>
      <c r="E35" s="61">
        <f t="shared" si="0"/>
        <v>11</v>
      </c>
      <c r="F35" s="60">
        <f>VLOOKUP($A35,'Return Data'!$B$7:$R$2292,10,0)</f>
        <v>7.6058000000000003</v>
      </c>
      <c r="G35" s="61">
        <f t="shared" si="1"/>
        <v>24</v>
      </c>
      <c r="H35" s="60">
        <f>VLOOKUP($A35,'Return Data'!$B$7:$R$2292,11,0)</f>
        <v>5.7164000000000001</v>
      </c>
      <c r="I35" s="61">
        <f t="shared" si="2"/>
        <v>26</v>
      </c>
      <c r="J35" s="60">
        <f>VLOOKUP($A35,'Return Data'!$B$7:$R$2292,12,0)</f>
        <v>3.5093000000000001</v>
      </c>
      <c r="K35" s="61">
        <f t="shared" si="3"/>
        <v>25</v>
      </c>
      <c r="L35" s="60">
        <f>VLOOKUP($A35,'Return Data'!$B$7:$R$2292,13,0)</f>
        <v>2.2936000000000001</v>
      </c>
      <c r="M35" s="61">
        <f t="shared" si="4"/>
        <v>24</v>
      </c>
      <c r="N35" s="60">
        <f>VLOOKUP($A35,'Return Data'!$B$7:$R$2292,17,0)</f>
        <v>2.613</v>
      </c>
      <c r="O35" s="61">
        <f t="shared" si="5"/>
        <v>22</v>
      </c>
      <c r="P35" s="60">
        <f>VLOOKUP($A35,'Return Data'!$B$7:$R$2292,14,0)</f>
        <v>3.9297</v>
      </c>
      <c r="Q35" s="61">
        <f t="shared" si="6"/>
        <v>25</v>
      </c>
      <c r="R35" s="60">
        <f>VLOOKUP($A35,'Return Data'!$B$7:$R$2292,16,0)</f>
        <v>6.8983999999999996</v>
      </c>
      <c r="S35" s="62">
        <f t="shared" si="7"/>
        <v>20</v>
      </c>
    </row>
    <row r="36" spans="1:19" x14ac:dyDescent="0.3">
      <c r="A36" s="77" t="s">
        <v>1049</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44944</v>
      </c>
      <c r="C37" s="60">
        <f>VLOOKUP($A37,'Return Data'!$B$7:$R$2292,4,0)</f>
        <v>66.079300000000003</v>
      </c>
      <c r="D37" s="60">
        <f>VLOOKUP($A37,'Return Data'!$B$7:$R$2292,9,0)</f>
        <v>5.1170999999999998</v>
      </c>
      <c r="E37" s="61">
        <f t="shared" si="0"/>
        <v>20</v>
      </c>
      <c r="F37" s="60">
        <f>VLOOKUP($A37,'Return Data'!$B$7:$R$2292,10,0)</f>
        <v>8.4101999999999997</v>
      </c>
      <c r="G37" s="61">
        <f t="shared" si="1"/>
        <v>16</v>
      </c>
      <c r="H37" s="60">
        <f>VLOOKUP($A37,'Return Data'!$B$7:$R$2292,11,0)</f>
        <v>7.2796000000000003</v>
      </c>
      <c r="I37" s="61">
        <f t="shared" si="2"/>
        <v>11</v>
      </c>
      <c r="J37" s="60">
        <f>VLOOKUP($A37,'Return Data'!$B$7:$R$2292,12,0)</f>
        <v>15.865500000000001</v>
      </c>
      <c r="K37" s="61">
        <f t="shared" si="3"/>
        <v>2</v>
      </c>
      <c r="L37" s="60">
        <f>VLOOKUP($A37,'Return Data'!$B$7:$R$2292,13,0)</f>
        <v>11.058400000000001</v>
      </c>
      <c r="M37" s="61">
        <f t="shared" si="4"/>
        <v>2</v>
      </c>
      <c r="N37" s="60">
        <f>VLOOKUP($A37,'Return Data'!$B$7:$R$2292,17,0)</f>
        <v>10.383900000000001</v>
      </c>
      <c r="O37" s="61">
        <f t="shared" si="5"/>
        <v>2</v>
      </c>
      <c r="P37" s="60">
        <f>VLOOKUP($A37,'Return Data'!$B$7:$R$2292,14,0)</f>
        <v>8.7921999999999993</v>
      </c>
      <c r="Q37" s="61">
        <f t="shared" si="6"/>
        <v>2</v>
      </c>
      <c r="R37" s="60">
        <f>VLOOKUP($A37,'Return Data'!$B$7:$R$2292,16,0)</f>
        <v>6.7862</v>
      </c>
      <c r="S37" s="62">
        <f t="shared" si="7"/>
        <v>22</v>
      </c>
    </row>
    <row r="38" spans="1:19" x14ac:dyDescent="0.3">
      <c r="A38" s="77" t="s">
        <v>1024</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44944</v>
      </c>
      <c r="C39" s="60">
        <f>VLOOKUP($A39,'Return Data'!$B$7:$R$2292,4,0)</f>
        <v>16.208500000000001</v>
      </c>
      <c r="D39" s="60">
        <f>VLOOKUP($A39,'Return Data'!$B$7:$R$2292,9,0)</f>
        <v>5.6791999999999998</v>
      </c>
      <c r="E39" s="61">
        <f t="shared" si="0"/>
        <v>13</v>
      </c>
      <c r="F39" s="60">
        <f>VLOOKUP($A39,'Return Data'!$B$7:$R$2292,10,0)</f>
        <v>7.9649999999999999</v>
      </c>
      <c r="G39" s="61">
        <f t="shared" si="1"/>
        <v>22</v>
      </c>
      <c r="H39" s="60">
        <f>VLOOKUP($A39,'Return Data'!$B$7:$R$2292,11,0)</f>
        <v>6.3609999999999998</v>
      </c>
      <c r="I39" s="61">
        <f t="shared" si="2"/>
        <v>21</v>
      </c>
      <c r="J39" s="60">
        <f>VLOOKUP($A39,'Return Data'!$B$7:$R$2292,12,0)</f>
        <v>4.7103000000000002</v>
      </c>
      <c r="K39" s="61">
        <f t="shared" si="3"/>
        <v>20</v>
      </c>
      <c r="L39" s="60">
        <f>VLOOKUP($A39,'Return Data'!$B$7:$R$2292,13,0)</f>
        <v>3.4068000000000001</v>
      </c>
      <c r="M39" s="61">
        <f t="shared" si="4"/>
        <v>21</v>
      </c>
      <c r="N39" s="60">
        <f>VLOOKUP($A39,'Return Data'!$B$7:$R$2292,17,0)</f>
        <v>5.3335999999999997</v>
      </c>
      <c r="O39" s="61">
        <f t="shared" si="5"/>
        <v>6</v>
      </c>
      <c r="P39" s="60">
        <f>VLOOKUP($A39,'Return Data'!$B$7:$R$2292,14,0)</f>
        <v>3.774</v>
      </c>
      <c r="Q39" s="61">
        <f t="shared" si="6"/>
        <v>26</v>
      </c>
      <c r="R39" s="60">
        <f>VLOOKUP($A39,'Return Data'!$B$7:$R$2292,16,0)</f>
        <v>6.3803999999999998</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4.8279750000000003</v>
      </c>
      <c r="E41" s="83"/>
      <c r="F41" s="84">
        <f>AVERAGE(F8:F39)</f>
        <v>7.2563437500000001</v>
      </c>
      <c r="G41" s="83"/>
      <c r="H41" s="84">
        <f>AVERAGE(H8:H39)</f>
        <v>6.2425062499999981</v>
      </c>
      <c r="I41" s="83"/>
      <c r="J41" s="84">
        <f>AVERAGE(J8:J39)</f>
        <v>5.3094468749999981</v>
      </c>
      <c r="K41" s="83"/>
      <c r="L41" s="84">
        <f>AVERAGE(L8:L39)</f>
        <v>4.108381249999999</v>
      </c>
      <c r="M41" s="83"/>
      <c r="N41" s="84">
        <f>AVERAGE(N8:N39)</f>
        <v>3.9128093750000006</v>
      </c>
      <c r="O41" s="83"/>
      <c r="P41" s="84">
        <f>AVERAGE(P8:P39)</f>
        <v>5.0092093750000002</v>
      </c>
      <c r="Q41" s="83"/>
      <c r="R41" s="84">
        <f>AVERAGE(R8:R39)</f>
        <v>6.3480781250000016</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-2.2557</v>
      </c>
      <c r="Q42" s="83"/>
      <c r="R42" s="84">
        <f>MIN(R8:R39)</f>
        <v>0</v>
      </c>
      <c r="S42" s="85"/>
    </row>
    <row r="43" spans="1:19" ht="15" thickBot="1" x14ac:dyDescent="0.35">
      <c r="A43" s="86" t="s">
        <v>29</v>
      </c>
      <c r="B43" s="87"/>
      <c r="C43" s="87"/>
      <c r="D43" s="88">
        <f>MAX(D8:D39)</f>
        <v>9.7118000000000002</v>
      </c>
      <c r="E43" s="87"/>
      <c r="F43" s="88">
        <f>MAX(F8:F39)</f>
        <v>13.2569</v>
      </c>
      <c r="G43" s="87"/>
      <c r="H43" s="88">
        <f>MAX(H8:H39)</f>
        <v>13.0807</v>
      </c>
      <c r="I43" s="87"/>
      <c r="J43" s="88">
        <f>MAX(J8:J39)</f>
        <v>27.3123</v>
      </c>
      <c r="K43" s="87"/>
      <c r="L43" s="88">
        <f>MAX(L8:L39)</f>
        <v>25.9575</v>
      </c>
      <c r="M43" s="87"/>
      <c r="N43" s="88">
        <f>MAX(N8:N39)</f>
        <v>16.378299999999999</v>
      </c>
      <c r="O43" s="87"/>
      <c r="P43" s="88">
        <f>MAX(P8:P39)</f>
        <v>13.9998</v>
      </c>
      <c r="Q43" s="87"/>
      <c r="R43" s="88">
        <f>MAX(R8:R39)</f>
        <v>9.5774000000000008</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44944</v>
      </c>
      <c r="C8" s="60">
        <f>VLOOKUP($A8,'Return Data'!$B$7:$R$2292,4,0)</f>
        <v>104.8612</v>
      </c>
      <c r="D8" s="60">
        <f>VLOOKUP($A8,'Return Data'!$B$7:$R$2292,9,0)</f>
        <v>5.1181999999999999</v>
      </c>
      <c r="E8" s="61">
        <f t="shared" ref="E8:E39" si="0">RANK(D8,D$8:D$39,0)</f>
        <v>11</v>
      </c>
      <c r="F8" s="60">
        <f>VLOOKUP($A8,'Return Data'!$B$7:$R$2292,10,0)</f>
        <v>8.2569999999999997</v>
      </c>
      <c r="G8" s="61">
        <f t="shared" ref="G8:G39" si="1">RANK(F8,F$8:F$39,0)</f>
        <v>7</v>
      </c>
      <c r="H8" s="60">
        <f>VLOOKUP($A8,'Return Data'!$B$7:$R$2292,11,0)</f>
        <v>6.5080999999999998</v>
      </c>
      <c r="I8" s="61">
        <f t="shared" ref="I8:I39" si="2">RANK(H8,H$8:H$39,0)</f>
        <v>14</v>
      </c>
      <c r="J8" s="60">
        <f>VLOOKUP($A8,'Return Data'!$B$7:$R$2292,12,0)</f>
        <v>3.7921</v>
      </c>
      <c r="K8" s="61">
        <f t="shared" ref="K8:K39" si="3">RANK(J8,J$8:J$39,0)</f>
        <v>18</v>
      </c>
      <c r="L8" s="60">
        <f>VLOOKUP($A8,'Return Data'!$B$7:$R$2292,13,0)</f>
        <v>3.0945</v>
      </c>
      <c r="M8" s="61">
        <f t="shared" ref="M8:M39" si="4">RANK(L8,L$8:L$39,0)</f>
        <v>16</v>
      </c>
      <c r="N8" s="60">
        <f>VLOOKUP($A8,'Return Data'!$B$7:$R$2292,17,0)</f>
        <v>3.5194999999999999</v>
      </c>
      <c r="O8" s="61">
        <f t="shared" ref="O8:O39" si="5">RANK(N8,N$8:N$39,0)</f>
        <v>12</v>
      </c>
      <c r="P8" s="60">
        <f>VLOOKUP($A8,'Return Data'!$B$7:$R$2292,14,0)</f>
        <v>6.3502000000000001</v>
      </c>
      <c r="Q8" s="61">
        <f t="shared" ref="Q8:Q39" si="6">RANK(P8,P$8:P$39,0)</f>
        <v>6</v>
      </c>
      <c r="R8" s="60">
        <f>VLOOKUP($A8,'Return Data'!$B$7:$R$2292,16,0)</f>
        <v>9.0023999999999997</v>
      </c>
      <c r="S8" s="62">
        <f t="shared" ref="S8:S39" si="7">RANK(R8,R$8:R$39,0)</f>
        <v>1</v>
      </c>
    </row>
    <row r="9" spans="1:19" x14ac:dyDescent="0.3">
      <c r="A9" s="77" t="s">
        <v>987</v>
      </c>
      <c r="B9" s="59">
        <f>VLOOKUP($A9,'Return Data'!$B$7:$R$2292,3,0)</f>
        <v>44944</v>
      </c>
      <c r="C9" s="60">
        <f>VLOOKUP($A9,'Return Data'!$B$7:$R$2292,4,0)</f>
        <v>31.577100000000002</v>
      </c>
      <c r="D9" s="60">
        <f>VLOOKUP($A9,'Return Data'!$B$7:$R$2292,9,0)</f>
        <v>4.3040000000000003</v>
      </c>
      <c r="E9" s="61">
        <f t="shared" si="0"/>
        <v>21</v>
      </c>
      <c r="F9" s="60">
        <f>VLOOKUP($A9,'Return Data'!$B$7:$R$2292,10,0)</f>
        <v>7.5827</v>
      </c>
      <c r="G9" s="61">
        <f t="shared" si="1"/>
        <v>17</v>
      </c>
      <c r="H9" s="60">
        <f>VLOOKUP($A9,'Return Data'!$B$7:$R$2292,11,0)</f>
        <v>6.9615999999999998</v>
      </c>
      <c r="I9" s="61">
        <f t="shared" si="2"/>
        <v>8</v>
      </c>
      <c r="J9" s="60">
        <f>VLOOKUP($A9,'Return Data'!$B$7:$R$2292,12,0)</f>
        <v>26.4695</v>
      </c>
      <c r="K9" s="61">
        <f t="shared" si="3"/>
        <v>1</v>
      </c>
      <c r="L9" s="60">
        <f>VLOOKUP($A9,'Return Data'!$B$7:$R$2292,13,0)</f>
        <v>25.0197</v>
      </c>
      <c r="M9" s="61">
        <f t="shared" si="4"/>
        <v>1</v>
      </c>
      <c r="N9" s="60">
        <f>VLOOKUP($A9,'Return Data'!$B$7:$R$2292,17,0)</f>
        <v>15.6233</v>
      </c>
      <c r="O9" s="61">
        <f t="shared" si="5"/>
        <v>1</v>
      </c>
      <c r="P9" s="60">
        <f>VLOOKUP($A9,'Return Data'!$B$7:$R$2292,14,0)</f>
        <v>13.2202</v>
      </c>
      <c r="Q9" s="61">
        <f t="shared" si="6"/>
        <v>1</v>
      </c>
      <c r="R9" s="60">
        <f>VLOOKUP($A9,'Return Data'!$B$7:$R$2292,16,0)</f>
        <v>8.6713000000000005</v>
      </c>
      <c r="S9" s="62">
        <f t="shared" si="7"/>
        <v>2</v>
      </c>
    </row>
    <row r="10" spans="1:19" x14ac:dyDescent="0.3">
      <c r="A10" s="77" t="s">
        <v>989</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44944</v>
      </c>
      <c r="C11" s="60">
        <f>VLOOKUP($A11,'Return Data'!$B$7:$R$2292,4,0)</f>
        <v>23.022600000000001</v>
      </c>
      <c r="D11" s="60">
        <f>VLOOKUP($A11,'Return Data'!$B$7:$R$2292,9,0)</f>
        <v>5.6787999999999998</v>
      </c>
      <c r="E11" s="61">
        <f t="shared" si="0"/>
        <v>5</v>
      </c>
      <c r="F11" s="60">
        <f>VLOOKUP($A11,'Return Data'!$B$7:$R$2292,10,0)</f>
        <v>7.3846999999999996</v>
      </c>
      <c r="G11" s="61">
        <f t="shared" si="1"/>
        <v>21</v>
      </c>
      <c r="H11" s="60">
        <f>VLOOKUP($A11,'Return Data'!$B$7:$R$2292,11,0)</f>
        <v>6.2847</v>
      </c>
      <c r="I11" s="61">
        <f t="shared" si="2"/>
        <v>15</v>
      </c>
      <c r="J11" s="60">
        <f>VLOOKUP($A11,'Return Data'!$B$7:$R$2292,12,0)</f>
        <v>4.9589999999999996</v>
      </c>
      <c r="K11" s="61">
        <f t="shared" si="3"/>
        <v>10</v>
      </c>
      <c r="L11" s="60">
        <f>VLOOKUP($A11,'Return Data'!$B$7:$R$2292,13,0)</f>
        <v>4.1486999999999998</v>
      </c>
      <c r="M11" s="61">
        <f t="shared" si="4"/>
        <v>5</v>
      </c>
      <c r="N11" s="60">
        <f>VLOOKUP($A11,'Return Data'!$B$7:$R$2292,17,0)</f>
        <v>4.7356999999999996</v>
      </c>
      <c r="O11" s="61">
        <f t="shared" si="5"/>
        <v>5</v>
      </c>
      <c r="P11" s="60">
        <f>VLOOKUP($A11,'Return Data'!$B$7:$R$2292,14,0)</f>
        <v>6.4678000000000004</v>
      </c>
      <c r="Q11" s="61">
        <f t="shared" si="6"/>
        <v>4</v>
      </c>
      <c r="R11" s="60">
        <f>VLOOKUP($A11,'Return Data'!$B$7:$R$2292,16,0)</f>
        <v>8.0144000000000002</v>
      </c>
      <c r="S11" s="62">
        <f t="shared" si="7"/>
        <v>8</v>
      </c>
    </row>
    <row r="12" spans="1:19" x14ac:dyDescent="0.3">
      <c r="A12" s="77" t="s">
        <v>1946</v>
      </c>
      <c r="B12" s="59">
        <f>VLOOKUP($A12,'Return Data'!$B$7:$R$2292,3,0)</f>
        <v>44944</v>
      </c>
      <c r="C12" s="60">
        <f>VLOOKUP($A12,'Return Data'!$B$7:$R$2292,4,0)</f>
        <v>15.783899999999999</v>
      </c>
      <c r="D12" s="60">
        <f>VLOOKUP($A12,'Return Data'!$B$7:$R$2292,9,0)</f>
        <v>4.7999000000000001</v>
      </c>
      <c r="E12" s="61">
        <f t="shared" si="0"/>
        <v>16</v>
      </c>
      <c r="F12" s="60">
        <f>VLOOKUP($A12,'Return Data'!$B$7:$R$2292,10,0)</f>
        <v>7.8593000000000002</v>
      </c>
      <c r="G12" s="61">
        <f t="shared" si="1"/>
        <v>14</v>
      </c>
      <c r="H12" s="60">
        <f>VLOOKUP($A12,'Return Data'!$B$7:$R$2292,11,0)</f>
        <v>7.1093000000000002</v>
      </c>
      <c r="I12" s="61">
        <f t="shared" si="2"/>
        <v>7</v>
      </c>
      <c r="J12" s="60">
        <f>VLOOKUP($A12,'Return Data'!$B$7:$R$2292,12,0)</f>
        <v>4.8028000000000004</v>
      </c>
      <c r="K12" s="61">
        <f t="shared" si="3"/>
        <v>12</v>
      </c>
      <c r="L12" s="60">
        <f>VLOOKUP($A12,'Return Data'!$B$7:$R$2292,13,0)</f>
        <v>3.4956</v>
      </c>
      <c r="M12" s="61">
        <f t="shared" si="4"/>
        <v>10</v>
      </c>
      <c r="N12" s="60">
        <f>VLOOKUP($A12,'Return Data'!$B$7:$R$2292,17,0)</f>
        <v>2.9361999999999999</v>
      </c>
      <c r="O12" s="61">
        <f t="shared" si="5"/>
        <v>15</v>
      </c>
      <c r="P12" s="60">
        <f>VLOOKUP($A12,'Return Data'!$B$7:$R$2292,14,0)</f>
        <v>4.3384</v>
      </c>
      <c r="Q12" s="61">
        <f t="shared" si="6"/>
        <v>21</v>
      </c>
      <c r="R12" s="60">
        <f>VLOOKUP($A12,'Return Data'!$B$7:$R$2292,16,0)</f>
        <v>5.2671999999999999</v>
      </c>
      <c r="S12" s="62">
        <f t="shared" si="7"/>
        <v>26</v>
      </c>
    </row>
    <row r="13" spans="1:19" x14ac:dyDescent="0.3">
      <c r="A13" s="77" t="s">
        <v>1033</v>
      </c>
      <c r="B13" s="59">
        <f>VLOOKUP($A13,'Return Data'!$B$7:$R$2292,3,0)</f>
        <v>44944</v>
      </c>
      <c r="C13" s="60">
        <f>VLOOKUP($A13,'Return Data'!$B$7:$R$2292,4,0)</f>
        <v>47.289099999999998</v>
      </c>
      <c r="D13" s="60">
        <f>VLOOKUP($A13,'Return Data'!$B$7:$R$2292,9,0)</f>
        <v>5.3444000000000003</v>
      </c>
      <c r="E13" s="61">
        <f t="shared" si="0"/>
        <v>8</v>
      </c>
      <c r="F13" s="60">
        <f>VLOOKUP($A13,'Return Data'!$B$7:$R$2292,10,0)</f>
        <v>7.6588000000000003</v>
      </c>
      <c r="G13" s="61">
        <f t="shared" si="1"/>
        <v>15</v>
      </c>
      <c r="H13" s="60">
        <f>VLOOKUP($A13,'Return Data'!$B$7:$R$2292,11,0)</f>
        <v>5.6872999999999996</v>
      </c>
      <c r="I13" s="61">
        <f t="shared" si="2"/>
        <v>20</v>
      </c>
      <c r="J13" s="60">
        <f>VLOOKUP($A13,'Return Data'!$B$7:$R$2292,12,0)</f>
        <v>3.7637</v>
      </c>
      <c r="K13" s="61">
        <f t="shared" si="3"/>
        <v>19</v>
      </c>
      <c r="L13" s="60">
        <f>VLOOKUP($A13,'Return Data'!$B$7:$R$2292,13,0)</f>
        <v>2.5085000000000002</v>
      </c>
      <c r="M13" s="61">
        <f t="shared" si="4"/>
        <v>19</v>
      </c>
      <c r="N13" s="60">
        <f>VLOOKUP($A13,'Return Data'!$B$7:$R$2292,17,0)</f>
        <v>2.1534</v>
      </c>
      <c r="O13" s="61">
        <f t="shared" si="5"/>
        <v>20</v>
      </c>
      <c r="P13" s="60">
        <f>VLOOKUP($A13,'Return Data'!$B$7:$R$2292,14,0)</f>
        <v>4.5495999999999999</v>
      </c>
      <c r="Q13" s="61">
        <f t="shared" si="6"/>
        <v>18</v>
      </c>
      <c r="R13" s="60">
        <f>VLOOKUP($A13,'Return Data'!$B$7:$R$2292,16,0)</f>
        <v>7.9358000000000004</v>
      </c>
      <c r="S13" s="62">
        <f t="shared" si="7"/>
        <v>9</v>
      </c>
    </row>
    <row r="14" spans="1:19" x14ac:dyDescent="0.3">
      <c r="A14" s="77" t="s">
        <v>993</v>
      </c>
      <c r="B14" s="59">
        <f>VLOOKUP($A14,'Return Data'!$B$7:$R$2292,3,0)</f>
        <v>44944</v>
      </c>
      <c r="C14" s="60">
        <f>VLOOKUP($A14,'Return Data'!$B$7:$R$2292,4,0)</f>
        <v>67.852699999999999</v>
      </c>
      <c r="D14" s="60">
        <f>VLOOKUP($A14,'Return Data'!$B$7:$R$2292,9,0)</f>
        <v>5.1109999999999998</v>
      </c>
      <c r="E14" s="61">
        <f t="shared" si="0"/>
        <v>12</v>
      </c>
      <c r="F14" s="60">
        <f>VLOOKUP($A14,'Return Data'!$B$7:$R$2292,10,0)</f>
        <v>8.2170000000000005</v>
      </c>
      <c r="G14" s="61">
        <f t="shared" si="1"/>
        <v>8</v>
      </c>
      <c r="H14" s="60">
        <f>VLOOKUP($A14,'Return Data'!$B$7:$R$2292,11,0)</f>
        <v>6.1989000000000001</v>
      </c>
      <c r="I14" s="61">
        <f t="shared" si="2"/>
        <v>17</v>
      </c>
      <c r="J14" s="60">
        <f>VLOOKUP($A14,'Return Data'!$B$7:$R$2292,12,0)</f>
        <v>4.4215</v>
      </c>
      <c r="K14" s="61">
        <f t="shared" si="3"/>
        <v>13</v>
      </c>
      <c r="L14" s="60">
        <f>VLOOKUP($A14,'Return Data'!$B$7:$R$2292,13,0)</f>
        <v>3.476</v>
      </c>
      <c r="M14" s="61">
        <f t="shared" si="4"/>
        <v>11</v>
      </c>
      <c r="N14" s="60">
        <f>VLOOKUP($A14,'Return Data'!$B$7:$R$2292,17,0)</f>
        <v>3.3971</v>
      </c>
      <c r="O14" s="61">
        <f t="shared" si="5"/>
        <v>13</v>
      </c>
      <c r="P14" s="60">
        <f>VLOOKUP($A14,'Return Data'!$B$7:$R$2292,14,0)</f>
        <v>5.3871000000000002</v>
      </c>
      <c r="Q14" s="61">
        <f t="shared" si="6"/>
        <v>13</v>
      </c>
      <c r="R14" s="60">
        <f>VLOOKUP($A14,'Return Data'!$B$7:$R$2292,16,0)</f>
        <v>7.7225999999999999</v>
      </c>
      <c r="S14" s="62">
        <f t="shared" si="7"/>
        <v>13</v>
      </c>
    </row>
    <row r="15" spans="1:19" x14ac:dyDescent="0.3">
      <c r="A15" s="77" t="s">
        <v>996</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44944</v>
      </c>
      <c r="C16" s="60">
        <f>VLOOKUP($A16,'Return Data'!$B$7:$R$2292,4,0)</f>
        <v>48.450800000000001</v>
      </c>
      <c r="D16" s="60">
        <f>VLOOKUP($A16,'Return Data'!$B$7:$R$2292,9,0)</f>
        <v>3.6278999999999999</v>
      </c>
      <c r="E16" s="61">
        <f t="shared" si="0"/>
        <v>24</v>
      </c>
      <c r="F16" s="60">
        <f>VLOOKUP($A16,'Return Data'!$B$7:$R$2292,10,0)</f>
        <v>7.1353999999999997</v>
      </c>
      <c r="G16" s="61">
        <f t="shared" si="1"/>
        <v>23</v>
      </c>
      <c r="H16" s="60">
        <f>VLOOKUP($A16,'Return Data'!$B$7:$R$2292,11,0)</f>
        <v>6.6043000000000003</v>
      </c>
      <c r="I16" s="61">
        <f t="shared" si="2"/>
        <v>12</v>
      </c>
      <c r="J16" s="60">
        <f>VLOOKUP($A16,'Return Data'!$B$7:$R$2292,12,0)</f>
        <v>3.7442000000000002</v>
      </c>
      <c r="K16" s="61">
        <f t="shared" si="3"/>
        <v>20</v>
      </c>
      <c r="L16" s="60">
        <f>VLOOKUP($A16,'Return Data'!$B$7:$R$2292,13,0)</f>
        <v>1.8706</v>
      </c>
      <c r="M16" s="61">
        <f t="shared" si="4"/>
        <v>23</v>
      </c>
      <c r="N16" s="60">
        <f>VLOOKUP($A16,'Return Data'!$B$7:$R$2292,17,0)</f>
        <v>1.6991000000000001</v>
      </c>
      <c r="O16" s="61">
        <f t="shared" si="5"/>
        <v>22</v>
      </c>
      <c r="P16" s="60">
        <f>VLOOKUP($A16,'Return Data'!$B$7:$R$2292,14,0)</f>
        <v>4.1147</v>
      </c>
      <c r="Q16" s="61">
        <f t="shared" si="6"/>
        <v>23</v>
      </c>
      <c r="R16" s="60">
        <f>VLOOKUP($A16,'Return Data'!$B$7:$R$2292,16,0)</f>
        <v>7.3095999999999997</v>
      </c>
      <c r="S16" s="62">
        <f t="shared" si="7"/>
        <v>20</v>
      </c>
    </row>
    <row r="17" spans="1:19" x14ac:dyDescent="0.3">
      <c r="A17" s="77" t="s">
        <v>998</v>
      </c>
      <c r="B17" s="59">
        <f>VLOOKUP($A17,'Return Data'!$B$7:$R$2292,3,0)</f>
        <v>44944</v>
      </c>
      <c r="C17" s="60">
        <f>VLOOKUP($A17,'Return Data'!$B$7:$R$2292,4,0)</f>
        <v>46.880400000000002</v>
      </c>
      <c r="D17" s="60">
        <f>VLOOKUP($A17,'Return Data'!$B$7:$R$2292,9,0)</f>
        <v>5.3650000000000002</v>
      </c>
      <c r="E17" s="61">
        <f t="shared" si="0"/>
        <v>7</v>
      </c>
      <c r="F17" s="60">
        <f>VLOOKUP($A17,'Return Data'!$B$7:$R$2292,10,0)</f>
        <v>7.8624000000000001</v>
      </c>
      <c r="G17" s="61">
        <f t="shared" si="1"/>
        <v>13</v>
      </c>
      <c r="H17" s="60">
        <f>VLOOKUP($A17,'Return Data'!$B$7:$R$2292,11,0)</f>
        <v>6.2674000000000003</v>
      </c>
      <c r="I17" s="61">
        <f t="shared" si="2"/>
        <v>16</v>
      </c>
      <c r="J17" s="60">
        <f>VLOOKUP($A17,'Return Data'!$B$7:$R$2292,12,0)</f>
        <v>4.3644999999999996</v>
      </c>
      <c r="K17" s="61">
        <f t="shared" si="3"/>
        <v>14</v>
      </c>
      <c r="L17" s="60">
        <f>VLOOKUP($A17,'Return Data'!$B$7:$R$2292,13,0)</f>
        <v>3.363</v>
      </c>
      <c r="M17" s="61">
        <f t="shared" si="4"/>
        <v>14</v>
      </c>
      <c r="N17" s="60">
        <f>VLOOKUP($A17,'Return Data'!$B$7:$R$2292,17,0)</f>
        <v>4.1803999999999997</v>
      </c>
      <c r="O17" s="61">
        <f t="shared" si="5"/>
        <v>7</v>
      </c>
      <c r="P17" s="60">
        <f>VLOOKUP($A17,'Return Data'!$B$7:$R$2292,14,0)</f>
        <v>5.9116999999999997</v>
      </c>
      <c r="Q17" s="61">
        <f t="shared" si="6"/>
        <v>8</v>
      </c>
      <c r="R17" s="60">
        <f>VLOOKUP($A17,'Return Data'!$B$7:$R$2292,16,0)</f>
        <v>7.6490999999999998</v>
      </c>
      <c r="S17" s="62">
        <f t="shared" si="7"/>
        <v>14</v>
      </c>
    </row>
    <row r="18" spans="1:19" x14ac:dyDescent="0.3">
      <c r="A18" t="s">
        <v>2042</v>
      </c>
      <c r="B18" s="59">
        <f>VLOOKUP($A18,'Return Data'!$B$7:$R$2292,3,0)</f>
        <v>44944</v>
      </c>
      <c r="C18" s="60">
        <f>VLOOKUP($A18,'Return Data'!$B$7:$R$2292,4,0)</f>
        <v>16.906199999999998</v>
      </c>
      <c r="D18" s="60">
        <f>VLOOKUP($A18,'Return Data'!$B$7:$R$2292,9,0)</f>
        <v>5.4965999999999999</v>
      </c>
      <c r="E18" s="61">
        <f t="shared" si="0"/>
        <v>6</v>
      </c>
      <c r="F18" s="60">
        <f>VLOOKUP($A18,'Return Data'!$B$7:$R$2292,10,0)</f>
        <v>8.0448000000000004</v>
      </c>
      <c r="G18" s="61">
        <f t="shared" si="1"/>
        <v>11</v>
      </c>
      <c r="H18" s="60">
        <f>VLOOKUP($A18,'Return Data'!$B$7:$R$2292,11,0)</f>
        <v>6.1227999999999998</v>
      </c>
      <c r="I18" s="61">
        <f t="shared" si="2"/>
        <v>18</v>
      </c>
      <c r="J18" s="60">
        <f>VLOOKUP($A18,'Return Data'!$B$7:$R$2292,12,0)</f>
        <v>3.8742999999999999</v>
      </c>
      <c r="K18" s="61">
        <f t="shared" si="3"/>
        <v>17</v>
      </c>
      <c r="L18" s="60">
        <f>VLOOKUP($A18,'Return Data'!$B$7:$R$2292,13,0)</f>
        <v>3.0665</v>
      </c>
      <c r="M18" s="61">
        <f t="shared" si="4"/>
        <v>17</v>
      </c>
      <c r="N18" s="60">
        <f>VLOOKUP($A18,'Return Data'!$B$7:$R$2292,17,0)</f>
        <v>3.8087</v>
      </c>
      <c r="O18" s="61">
        <f t="shared" si="5"/>
        <v>10</v>
      </c>
      <c r="P18" s="60">
        <f>VLOOKUP($A18,'Return Data'!$B$7:$R$2292,14,0)</f>
        <v>5.5128000000000004</v>
      </c>
      <c r="Q18" s="61">
        <f t="shared" si="6"/>
        <v>11</v>
      </c>
      <c r="R18" s="60">
        <f>VLOOKUP($A18,'Return Data'!$B$7:$R$2292,16,0)</f>
        <v>6.8151999999999999</v>
      </c>
      <c r="S18" s="62">
        <f t="shared" si="7"/>
        <v>22</v>
      </c>
    </row>
    <row r="19" spans="1:19" x14ac:dyDescent="0.3">
      <c r="A19" s="102" t="s">
        <v>2043</v>
      </c>
      <c r="B19" s="59">
        <f>VLOOKUP($A19,'Return Data'!$B$7:$R$2292,3,0)</f>
        <v>44944</v>
      </c>
      <c r="C19" s="60">
        <f>VLOOKUP($A19,'Return Data'!$B$7:$R$2292,4,0)</f>
        <v>35.718400000000003</v>
      </c>
      <c r="D19" s="60">
        <f>VLOOKUP($A19,'Return Data'!$B$7:$R$2292,9,0)</f>
        <v>4.3023999999999996</v>
      </c>
      <c r="E19" s="61">
        <f t="shared" si="0"/>
        <v>22</v>
      </c>
      <c r="F19" s="60">
        <f>VLOOKUP($A19,'Return Data'!$B$7:$R$2292,10,0)</f>
        <v>7.4711999999999996</v>
      </c>
      <c r="G19" s="61">
        <f t="shared" si="1"/>
        <v>18</v>
      </c>
      <c r="H19" s="60">
        <f>VLOOKUP($A19,'Return Data'!$B$7:$R$2292,11,0)</f>
        <v>5.3281999999999998</v>
      </c>
      <c r="I19" s="61">
        <f t="shared" si="2"/>
        <v>24</v>
      </c>
      <c r="J19" s="60">
        <f>VLOOKUP($A19,'Return Data'!$B$7:$R$2292,12,0)</f>
        <v>3.3041999999999998</v>
      </c>
      <c r="K19" s="61">
        <f t="shared" si="3"/>
        <v>23</v>
      </c>
      <c r="L19" s="60">
        <f>VLOOKUP($A19,'Return Data'!$B$7:$R$2292,13,0)</f>
        <v>1.3826000000000001</v>
      </c>
      <c r="M19" s="61">
        <f t="shared" si="4"/>
        <v>26</v>
      </c>
      <c r="N19" s="60">
        <f>VLOOKUP($A19,'Return Data'!$B$7:$R$2292,17,0)</f>
        <v>1.4368000000000001</v>
      </c>
      <c r="O19" s="61">
        <f t="shared" si="5"/>
        <v>26</v>
      </c>
      <c r="P19" s="60">
        <f>VLOOKUP($A19,'Return Data'!$B$7:$R$2292,14,0)</f>
        <v>3.8098000000000001</v>
      </c>
      <c r="Q19" s="61">
        <f t="shared" si="6"/>
        <v>24</v>
      </c>
      <c r="R19" s="60">
        <f>VLOOKUP($A19,'Return Data'!$B$7:$R$2292,16,0)</f>
        <v>6.5316999999999998</v>
      </c>
      <c r="S19" s="62">
        <f t="shared" si="7"/>
        <v>23</v>
      </c>
    </row>
    <row r="20" spans="1:19" x14ac:dyDescent="0.3">
      <c r="A20" s="77" t="s">
        <v>1036</v>
      </c>
      <c r="B20" s="59">
        <f>VLOOKUP($A20,'Return Data'!$B$7:$R$2292,3,0)</f>
        <v>44944</v>
      </c>
      <c r="C20" s="60">
        <f>VLOOKUP($A20,'Return Data'!$B$7:$R$2292,4,0)</f>
        <v>32.972999999999999</v>
      </c>
      <c r="D20" s="60">
        <f>VLOOKUP($A20,'Return Data'!$B$7:$R$2292,9,0)</f>
        <v>4.2123999999999997</v>
      </c>
      <c r="E20" s="61">
        <f t="shared" si="0"/>
        <v>23</v>
      </c>
      <c r="F20" s="60">
        <f>VLOOKUP($A20,'Return Data'!$B$7:$R$2292,10,0)</f>
        <v>7.3418999999999999</v>
      </c>
      <c r="G20" s="61">
        <f t="shared" si="1"/>
        <v>22</v>
      </c>
      <c r="H20" s="60">
        <f>VLOOKUP($A20,'Return Data'!$B$7:$R$2292,11,0)</f>
        <v>7.1718000000000002</v>
      </c>
      <c r="I20" s="61">
        <f t="shared" si="2"/>
        <v>6</v>
      </c>
      <c r="J20" s="60">
        <f>VLOOKUP($A20,'Return Data'!$B$7:$R$2292,12,0)</f>
        <v>5.4512</v>
      </c>
      <c r="K20" s="61">
        <f t="shared" si="3"/>
        <v>6</v>
      </c>
      <c r="L20" s="60">
        <f>VLOOKUP($A20,'Return Data'!$B$7:$R$2292,13,0)</f>
        <v>4.0525000000000002</v>
      </c>
      <c r="M20" s="61">
        <f t="shared" si="4"/>
        <v>6</v>
      </c>
      <c r="N20" s="60">
        <f>VLOOKUP($A20,'Return Data'!$B$7:$R$2292,17,0)</f>
        <v>3.3302</v>
      </c>
      <c r="O20" s="61">
        <f t="shared" si="5"/>
        <v>14</v>
      </c>
      <c r="P20" s="60">
        <f>VLOOKUP($A20,'Return Data'!$B$7:$R$2292,14,0)</f>
        <v>5.7747999999999999</v>
      </c>
      <c r="Q20" s="61">
        <f t="shared" si="6"/>
        <v>10</v>
      </c>
      <c r="R20" s="60">
        <f>VLOOKUP($A20,'Return Data'!$B$7:$R$2292,16,0)</f>
        <v>8.6212999999999997</v>
      </c>
      <c r="S20" s="62">
        <f t="shared" si="7"/>
        <v>4</v>
      </c>
    </row>
    <row r="21" spans="1:19" x14ac:dyDescent="0.3">
      <c r="A21" s="77" t="s">
        <v>934</v>
      </c>
      <c r="B21" s="59">
        <f>VLOOKUP($A21,'Return Data'!$B$7:$R$2292,3,0)</f>
        <v>44944</v>
      </c>
      <c r="C21" s="60">
        <f>VLOOKUP($A21,'Return Data'!$B$7:$R$2292,4,0)</f>
        <v>73.614099999999993</v>
      </c>
      <c r="D21" s="60">
        <f>VLOOKUP($A21,'Return Data'!$B$7:$R$2292,9,0)</f>
        <v>4.9729999999999999</v>
      </c>
      <c r="E21" s="61">
        <f t="shared" si="0"/>
        <v>14</v>
      </c>
      <c r="F21" s="60">
        <f>VLOOKUP($A21,'Return Data'!$B$7:$R$2292,10,0)</f>
        <v>8.9882000000000009</v>
      </c>
      <c r="G21" s="61">
        <f t="shared" si="1"/>
        <v>2</v>
      </c>
      <c r="H21" s="60">
        <f>VLOOKUP($A21,'Return Data'!$B$7:$R$2292,11,0)</f>
        <v>8.4938000000000002</v>
      </c>
      <c r="I21" s="61">
        <f t="shared" si="2"/>
        <v>3</v>
      </c>
      <c r="J21" s="60">
        <f>VLOOKUP($A21,'Return Data'!$B$7:$R$2292,12,0)</f>
        <v>5.5373999999999999</v>
      </c>
      <c r="K21" s="61">
        <f t="shared" si="3"/>
        <v>5</v>
      </c>
      <c r="L21" s="60">
        <f>VLOOKUP($A21,'Return Data'!$B$7:$R$2292,13,0)</f>
        <v>3.1326000000000001</v>
      </c>
      <c r="M21" s="61">
        <f t="shared" si="4"/>
        <v>15</v>
      </c>
      <c r="N21" s="60">
        <f>VLOOKUP($A21,'Return Data'!$B$7:$R$2292,17,0)</f>
        <v>1.3433999999999999</v>
      </c>
      <c r="O21" s="61">
        <f t="shared" si="5"/>
        <v>27</v>
      </c>
      <c r="P21" s="60">
        <f>VLOOKUP($A21,'Return Data'!$B$7:$R$2292,14,0)</f>
        <v>4.3560999999999996</v>
      </c>
      <c r="Q21" s="61">
        <f t="shared" si="6"/>
        <v>20</v>
      </c>
      <c r="R21" s="60">
        <f>VLOOKUP($A21,'Return Data'!$B$7:$R$2292,16,0)</f>
        <v>8.4727999999999994</v>
      </c>
      <c r="S21" s="62">
        <f t="shared" si="7"/>
        <v>5</v>
      </c>
    </row>
    <row r="22" spans="1:19" x14ac:dyDescent="0.3">
      <c r="A22" s="77" t="s">
        <v>1000</v>
      </c>
      <c r="B22" s="59">
        <f>VLOOKUP($A22,'Return Data'!$B$7:$R$2292,3,0)</f>
        <v>44944</v>
      </c>
      <c r="C22" s="60">
        <f>VLOOKUP($A22,'Return Data'!$B$7:$R$2292,4,0)</f>
        <v>37.101199999999999</v>
      </c>
      <c r="D22" s="60">
        <f>VLOOKUP($A22,'Return Data'!$B$7:$R$2292,9,0)</f>
        <v>5.2990000000000004</v>
      </c>
      <c r="E22" s="61">
        <f t="shared" si="0"/>
        <v>9</v>
      </c>
      <c r="F22" s="60">
        <f>VLOOKUP($A22,'Return Data'!$B$7:$R$2292,10,0)</f>
        <v>7.3940000000000001</v>
      </c>
      <c r="G22" s="61">
        <f t="shared" si="1"/>
        <v>20</v>
      </c>
      <c r="H22" s="60">
        <f>VLOOKUP($A22,'Return Data'!$B$7:$R$2292,11,0)</f>
        <v>6.5963000000000003</v>
      </c>
      <c r="I22" s="61">
        <f t="shared" si="2"/>
        <v>13</v>
      </c>
      <c r="J22" s="60">
        <f>VLOOKUP($A22,'Return Data'!$B$7:$R$2292,12,0)</f>
        <v>5.6132</v>
      </c>
      <c r="K22" s="61">
        <f t="shared" si="3"/>
        <v>4</v>
      </c>
      <c r="L22" s="60">
        <f>VLOOKUP($A22,'Return Data'!$B$7:$R$2292,13,0)</f>
        <v>4.6731999999999996</v>
      </c>
      <c r="M22" s="61">
        <f t="shared" si="4"/>
        <v>4</v>
      </c>
      <c r="N22" s="60">
        <f>VLOOKUP($A22,'Return Data'!$B$7:$R$2292,17,0)</f>
        <v>5.0275999999999996</v>
      </c>
      <c r="O22" s="61">
        <f t="shared" si="5"/>
        <v>4</v>
      </c>
      <c r="P22" s="60">
        <f>VLOOKUP($A22,'Return Data'!$B$7:$R$2292,14,0)</f>
        <v>6.5998000000000001</v>
      </c>
      <c r="Q22" s="61">
        <f t="shared" si="6"/>
        <v>3</v>
      </c>
      <c r="R22" s="60">
        <f>VLOOKUP($A22,'Return Data'!$B$7:$R$2292,16,0)</f>
        <v>7.4047999999999998</v>
      </c>
      <c r="S22" s="62">
        <f t="shared" si="7"/>
        <v>18</v>
      </c>
    </row>
    <row r="23" spans="1:19" x14ac:dyDescent="0.3">
      <c r="A23" s="77" t="s">
        <v>1039</v>
      </c>
      <c r="B23" s="59">
        <f>VLOOKUP($A23,'Return Data'!$B$7:$R$2292,3,0)</f>
        <v>44944</v>
      </c>
      <c r="C23" s="60">
        <f>VLOOKUP($A23,'Return Data'!$B$7:$R$2292,4,0)</f>
        <v>55.1203</v>
      </c>
      <c r="D23" s="60">
        <f>VLOOKUP($A23,'Return Data'!$B$7:$R$2292,9,0)</f>
        <v>5.2622</v>
      </c>
      <c r="E23" s="61">
        <f t="shared" si="0"/>
        <v>10</v>
      </c>
      <c r="F23" s="60">
        <f>VLOOKUP($A23,'Return Data'!$B$7:$R$2292,10,0)</f>
        <v>7.9752999999999998</v>
      </c>
      <c r="G23" s="61">
        <f t="shared" si="1"/>
        <v>12</v>
      </c>
      <c r="H23" s="60">
        <f>VLOOKUP($A23,'Return Data'!$B$7:$R$2292,11,0)</f>
        <v>5.2977999999999996</v>
      </c>
      <c r="I23" s="61">
        <f t="shared" si="2"/>
        <v>25</v>
      </c>
      <c r="J23" s="60">
        <f>VLOOKUP($A23,'Return Data'!$B$7:$R$2292,12,0)</f>
        <v>2.6880999999999999</v>
      </c>
      <c r="K23" s="61">
        <f t="shared" si="3"/>
        <v>26</v>
      </c>
      <c r="L23" s="60">
        <f>VLOOKUP($A23,'Return Data'!$B$7:$R$2292,13,0)</f>
        <v>1.5025999999999999</v>
      </c>
      <c r="M23" s="61">
        <f t="shared" si="4"/>
        <v>25</v>
      </c>
      <c r="N23" s="60">
        <f>VLOOKUP($A23,'Return Data'!$B$7:$R$2292,17,0)</f>
        <v>1.4403999999999999</v>
      </c>
      <c r="O23" s="61">
        <f t="shared" si="5"/>
        <v>25</v>
      </c>
      <c r="P23" s="60">
        <f>VLOOKUP($A23,'Return Data'!$B$7:$R$2292,14,0)</f>
        <v>4.5891000000000002</v>
      </c>
      <c r="Q23" s="61">
        <f t="shared" si="6"/>
        <v>17</v>
      </c>
      <c r="R23" s="60">
        <f>VLOOKUP($A23,'Return Data'!$B$7:$R$2292,16,0)</f>
        <v>7.8711000000000002</v>
      </c>
      <c r="S23" s="62">
        <f t="shared" si="7"/>
        <v>10</v>
      </c>
    </row>
    <row r="24" spans="1:19" x14ac:dyDescent="0.3">
      <c r="A24" s="77" t="s">
        <v>1003</v>
      </c>
      <c r="B24" s="59">
        <f>VLOOKUP($A24,'Return Data'!$B$7:$R$2292,3,0)</f>
        <v>44944</v>
      </c>
      <c r="C24" s="60">
        <f>VLOOKUP($A24,'Return Data'!$B$7:$R$2292,4,0)</f>
        <v>38.452100000000002</v>
      </c>
      <c r="D24" s="60">
        <f>VLOOKUP($A24,'Return Data'!$B$7:$R$2292,9,0)</f>
        <v>6.2976999999999999</v>
      </c>
      <c r="E24" s="61">
        <f t="shared" si="0"/>
        <v>3</v>
      </c>
      <c r="F24" s="60">
        <f>VLOOKUP($A24,'Return Data'!$B$7:$R$2292,10,0)</f>
        <v>8.3801000000000005</v>
      </c>
      <c r="G24" s="61">
        <f t="shared" si="1"/>
        <v>5</v>
      </c>
      <c r="H24" s="60">
        <f>VLOOKUP($A24,'Return Data'!$B$7:$R$2292,11,0)</f>
        <v>5.4267000000000003</v>
      </c>
      <c r="I24" s="61">
        <f t="shared" si="2"/>
        <v>23</v>
      </c>
      <c r="J24" s="60">
        <f>VLOOKUP($A24,'Return Data'!$B$7:$R$2292,12,0)</f>
        <v>2.8010000000000002</v>
      </c>
      <c r="K24" s="61">
        <f t="shared" si="3"/>
        <v>24</v>
      </c>
      <c r="L24" s="60">
        <f>VLOOKUP($A24,'Return Data'!$B$7:$R$2292,13,0)</f>
        <v>2.0548000000000002</v>
      </c>
      <c r="M24" s="61">
        <f t="shared" si="4"/>
        <v>22</v>
      </c>
      <c r="N24" s="60">
        <f>VLOOKUP($A24,'Return Data'!$B$7:$R$2292,17,0)</f>
        <v>2.2867999999999999</v>
      </c>
      <c r="O24" s="61">
        <f t="shared" si="5"/>
        <v>18</v>
      </c>
      <c r="P24" s="60">
        <f>VLOOKUP($A24,'Return Data'!$B$7:$R$2292,14,0)</f>
        <v>4.8033000000000001</v>
      </c>
      <c r="Q24" s="61">
        <f t="shared" si="6"/>
        <v>16</v>
      </c>
      <c r="R24" s="60">
        <f>VLOOKUP($A24,'Return Data'!$B$7:$R$2292,16,0)</f>
        <v>7.1337999999999999</v>
      </c>
      <c r="S24" s="62">
        <f t="shared" si="7"/>
        <v>21</v>
      </c>
    </row>
    <row r="25" spans="1:19" x14ac:dyDescent="0.3">
      <c r="A25" s="77" t="s">
        <v>1948</v>
      </c>
      <c r="B25" s="59">
        <f>VLOOKUP($A25,'Return Data'!$B$7:$R$2292,3,0)</f>
        <v>44944</v>
      </c>
      <c r="C25" s="60">
        <f>VLOOKUP($A25,'Return Data'!$B$7:$R$2292,4,0)</f>
        <v>51.701000000000001</v>
      </c>
      <c r="D25" s="60">
        <f>VLOOKUP($A25,'Return Data'!$B$7:$R$2292,9,0)</f>
        <v>4.4806999999999997</v>
      </c>
      <c r="E25" s="61">
        <f t="shared" si="0"/>
        <v>20</v>
      </c>
      <c r="F25" s="60">
        <f>VLOOKUP($A25,'Return Data'!$B$7:$R$2292,10,0)</f>
        <v>8.0494000000000003</v>
      </c>
      <c r="G25" s="61">
        <f t="shared" si="1"/>
        <v>10</v>
      </c>
      <c r="H25" s="60">
        <f>VLOOKUP($A25,'Return Data'!$B$7:$R$2292,11,0)</f>
        <v>5.6574</v>
      </c>
      <c r="I25" s="61">
        <f t="shared" si="2"/>
        <v>21</v>
      </c>
      <c r="J25" s="60">
        <f>VLOOKUP($A25,'Return Data'!$B$7:$R$2292,12,0)</f>
        <v>3.4921000000000002</v>
      </c>
      <c r="K25" s="61">
        <f t="shared" si="3"/>
        <v>22</v>
      </c>
      <c r="L25" s="60">
        <f>VLOOKUP($A25,'Return Data'!$B$7:$R$2292,13,0)</f>
        <v>1.5601</v>
      </c>
      <c r="M25" s="61">
        <f t="shared" si="4"/>
        <v>24</v>
      </c>
      <c r="N25" s="60">
        <f>VLOOKUP($A25,'Return Data'!$B$7:$R$2292,17,0)</f>
        <v>1.5202</v>
      </c>
      <c r="O25" s="61">
        <f t="shared" si="5"/>
        <v>24</v>
      </c>
      <c r="P25" s="60">
        <f>VLOOKUP($A25,'Return Data'!$B$7:$R$2292,14,0)</f>
        <v>4.2037000000000004</v>
      </c>
      <c r="Q25" s="61">
        <f t="shared" si="6"/>
        <v>22</v>
      </c>
      <c r="R25" s="60">
        <f>VLOOKUP($A25,'Return Data'!$B$7:$R$2292,16,0)</f>
        <v>6.0472999999999999</v>
      </c>
      <c r="S25" s="62">
        <f t="shared" si="7"/>
        <v>24</v>
      </c>
    </row>
    <row r="26" spans="1:19" x14ac:dyDescent="0.3">
      <c r="A26" s="77" t="s">
        <v>1041</v>
      </c>
      <c r="B26" s="59">
        <f>VLOOKUP($A26,'Return Data'!$B$7:$R$2292,3,0)</f>
        <v>44944</v>
      </c>
      <c r="C26" s="60">
        <f>VLOOKUP($A26,'Return Data'!$B$7:$R$2292,4,0)</f>
        <v>64.036000000000001</v>
      </c>
      <c r="D26" s="60">
        <f>VLOOKUP($A26,'Return Data'!$B$7:$R$2292,9,0)</f>
        <v>3.6234999999999999</v>
      </c>
      <c r="E26" s="61">
        <f t="shared" si="0"/>
        <v>25</v>
      </c>
      <c r="F26" s="60">
        <f>VLOOKUP($A26,'Return Data'!$B$7:$R$2292,10,0)</f>
        <v>6.3762999999999996</v>
      </c>
      <c r="G26" s="61">
        <f t="shared" si="1"/>
        <v>25</v>
      </c>
      <c r="H26" s="60">
        <f>VLOOKUP($A26,'Return Data'!$B$7:$R$2292,11,0)</f>
        <v>6.6349</v>
      </c>
      <c r="I26" s="61">
        <f t="shared" si="2"/>
        <v>11</v>
      </c>
      <c r="J26" s="60">
        <f>VLOOKUP($A26,'Return Data'!$B$7:$R$2292,12,0)</f>
        <v>4.1642999999999999</v>
      </c>
      <c r="K26" s="61">
        <f t="shared" si="3"/>
        <v>15</v>
      </c>
      <c r="L26" s="60">
        <f>VLOOKUP($A26,'Return Data'!$B$7:$R$2292,13,0)</f>
        <v>2.4769000000000001</v>
      </c>
      <c r="M26" s="61">
        <f t="shared" si="4"/>
        <v>20</v>
      </c>
      <c r="N26" s="60">
        <f>VLOOKUP($A26,'Return Data'!$B$7:$R$2292,17,0)</f>
        <v>2.2172000000000001</v>
      </c>
      <c r="O26" s="61">
        <f t="shared" si="5"/>
        <v>19</v>
      </c>
      <c r="P26" s="60">
        <f>VLOOKUP($A26,'Return Data'!$B$7:$R$2292,14,0)</f>
        <v>5.5092999999999996</v>
      </c>
      <c r="Q26" s="61">
        <f t="shared" si="6"/>
        <v>12</v>
      </c>
      <c r="R26" s="60">
        <f>VLOOKUP($A26,'Return Data'!$B$7:$R$2292,16,0)</f>
        <v>8.3460999999999999</v>
      </c>
      <c r="S26" s="62">
        <f t="shared" si="7"/>
        <v>7</v>
      </c>
    </row>
    <row r="27" spans="1:19" x14ac:dyDescent="0.3">
      <c r="A27" s="77" t="s">
        <v>1006</v>
      </c>
      <c r="B27" s="59">
        <f>VLOOKUP($A27,'Return Data'!$B$7:$R$2292,3,0)</f>
        <v>44944</v>
      </c>
      <c r="C27" s="60">
        <f>VLOOKUP($A27,'Return Data'!$B$7:$R$2292,4,0)</f>
        <v>18.807400000000001</v>
      </c>
      <c r="D27" s="60">
        <f>VLOOKUP($A27,'Return Data'!$B$7:$R$2292,9,0)</f>
        <v>3.2025999999999999</v>
      </c>
      <c r="E27" s="61">
        <f t="shared" si="0"/>
        <v>27</v>
      </c>
      <c r="F27" s="60">
        <f>VLOOKUP($A27,'Return Data'!$B$7:$R$2292,10,0)</f>
        <v>6.2655000000000003</v>
      </c>
      <c r="G27" s="61">
        <f t="shared" si="1"/>
        <v>27</v>
      </c>
      <c r="H27" s="60">
        <f>VLOOKUP($A27,'Return Data'!$B$7:$R$2292,11,0)</f>
        <v>5.4756</v>
      </c>
      <c r="I27" s="61">
        <f t="shared" si="2"/>
        <v>22</v>
      </c>
      <c r="J27" s="60">
        <f>VLOOKUP($A27,'Return Data'!$B$7:$R$2292,12,0)</f>
        <v>3.7360000000000002</v>
      </c>
      <c r="K27" s="61">
        <f t="shared" si="3"/>
        <v>21</v>
      </c>
      <c r="L27" s="60">
        <f>VLOOKUP($A27,'Return Data'!$B$7:$R$2292,13,0)</f>
        <v>3.4192</v>
      </c>
      <c r="M27" s="61">
        <f t="shared" si="4"/>
        <v>13</v>
      </c>
      <c r="N27" s="60">
        <f>VLOOKUP($A27,'Return Data'!$B$7:$R$2292,17,0)</f>
        <v>4.0829000000000004</v>
      </c>
      <c r="O27" s="61">
        <f t="shared" si="5"/>
        <v>8</v>
      </c>
      <c r="P27" s="60">
        <f>VLOOKUP($A27,'Return Data'!$B$7:$R$2292,14,0)</f>
        <v>5.3163999999999998</v>
      </c>
      <c r="Q27" s="61">
        <f t="shared" si="6"/>
        <v>14</v>
      </c>
      <c r="R27" s="60">
        <f>VLOOKUP($A27,'Return Data'!$B$7:$R$2292,16,0)</f>
        <v>7.4108000000000001</v>
      </c>
      <c r="S27" s="62">
        <f t="shared" si="7"/>
        <v>17</v>
      </c>
    </row>
    <row r="28" spans="1:19" x14ac:dyDescent="0.3">
      <c r="A28" s="109" t="s">
        <v>1835</v>
      </c>
      <c r="B28" s="59">
        <f>VLOOKUP($A28,'Return Data'!$B$7:$R$2292,3,0)</f>
        <v>44944</v>
      </c>
      <c r="C28" s="60">
        <f>VLOOKUP($A28,'Return Data'!$B$7:$R$2292,4,0)</f>
        <v>59.828899999999997</v>
      </c>
      <c r="D28" s="60">
        <f>VLOOKUP($A28,'Return Data'!$B$7:$R$2292,9,0)</f>
        <v>4.8966000000000003</v>
      </c>
      <c r="E28" s="61">
        <f t="shared" si="0"/>
        <v>15</v>
      </c>
      <c r="F28" s="60">
        <f>VLOOKUP($A28,'Return Data'!$B$7:$R$2292,10,0)</f>
        <v>8.5191999999999997</v>
      </c>
      <c r="G28" s="61">
        <f t="shared" si="1"/>
        <v>4</v>
      </c>
      <c r="H28" s="60">
        <f>VLOOKUP($A28,'Return Data'!$B$7:$R$2292,11,0)</f>
        <v>7.8830999999999998</v>
      </c>
      <c r="I28" s="61">
        <f t="shared" si="2"/>
        <v>4</v>
      </c>
      <c r="J28" s="60">
        <f>VLOOKUP($A28,'Return Data'!$B$7:$R$2292,12,0)</f>
        <v>5.0800999999999998</v>
      </c>
      <c r="K28" s="61">
        <f t="shared" si="3"/>
        <v>9</v>
      </c>
      <c r="L28" s="60">
        <f>VLOOKUP($A28,'Return Data'!$B$7:$R$2292,13,0)</f>
        <v>3.4521999999999999</v>
      </c>
      <c r="M28" s="61">
        <f t="shared" si="4"/>
        <v>12</v>
      </c>
      <c r="N28" s="60">
        <f>VLOOKUP($A28,'Return Data'!$B$7:$R$2292,17,0)</f>
        <v>2.4438</v>
      </c>
      <c r="O28" s="61">
        <f t="shared" si="5"/>
        <v>17</v>
      </c>
      <c r="P28" s="60">
        <f>VLOOKUP($A28,'Return Data'!$B$7:$R$2292,14,0)</f>
        <v>4.3564999999999996</v>
      </c>
      <c r="Q28" s="61">
        <f t="shared" si="6"/>
        <v>19</v>
      </c>
      <c r="R28" s="60">
        <f>VLOOKUP($A28,'Return Data'!$B$7:$R$2292,16,0)</f>
        <v>7.7515999999999998</v>
      </c>
      <c r="S28" s="62">
        <f t="shared" si="7"/>
        <v>12</v>
      </c>
    </row>
    <row r="29" spans="1:19" x14ac:dyDescent="0.3">
      <c r="A29" s="77" t="s">
        <v>1043</v>
      </c>
      <c r="B29" s="59">
        <f>VLOOKUP($A29,'Return Data'!$B$7:$R$2292,3,0)</f>
        <v>44944</v>
      </c>
      <c r="C29" s="60">
        <f>VLOOKUP($A29,'Return Data'!$B$7:$R$2292,4,0)</f>
        <v>74.954499999999996</v>
      </c>
      <c r="D29" s="60">
        <f>VLOOKUP($A29,'Return Data'!$B$7:$R$2292,9,0)</f>
        <v>4.5473999999999997</v>
      </c>
      <c r="E29" s="61">
        <f t="shared" si="0"/>
        <v>19</v>
      </c>
      <c r="F29" s="60">
        <f>VLOOKUP($A29,'Return Data'!$B$7:$R$2292,10,0)</f>
        <v>7.6113</v>
      </c>
      <c r="G29" s="61">
        <f t="shared" si="1"/>
        <v>16</v>
      </c>
      <c r="H29" s="60">
        <f>VLOOKUP($A29,'Return Data'!$B$7:$R$2292,11,0)</f>
        <v>9.0130999999999997</v>
      </c>
      <c r="I29" s="61">
        <f t="shared" si="2"/>
        <v>2</v>
      </c>
      <c r="J29" s="60">
        <f>VLOOKUP($A29,'Return Data'!$B$7:$R$2292,12,0)</f>
        <v>5.3075999999999999</v>
      </c>
      <c r="K29" s="61">
        <f t="shared" si="3"/>
        <v>8</v>
      </c>
      <c r="L29" s="60">
        <f>VLOOKUP($A29,'Return Data'!$B$7:$R$2292,13,0)</f>
        <v>3.9756999999999998</v>
      </c>
      <c r="M29" s="61">
        <f t="shared" si="4"/>
        <v>7</v>
      </c>
      <c r="N29" s="60">
        <f>VLOOKUP($A29,'Return Data'!$B$7:$R$2292,17,0)</f>
        <v>2.7208999999999999</v>
      </c>
      <c r="O29" s="61">
        <f t="shared" si="5"/>
        <v>16</v>
      </c>
      <c r="P29" s="60">
        <f>VLOOKUP($A29,'Return Data'!$B$7:$R$2292,14,0)</f>
        <v>5.1437999999999997</v>
      </c>
      <c r="Q29" s="61">
        <f t="shared" si="6"/>
        <v>15</v>
      </c>
      <c r="R29" s="60">
        <f>VLOOKUP($A29,'Return Data'!$B$7:$R$2292,16,0)</f>
        <v>8.3817000000000004</v>
      </c>
      <c r="S29" s="62">
        <f t="shared" si="7"/>
        <v>6</v>
      </c>
    </row>
    <row r="30" spans="1:19" x14ac:dyDescent="0.3">
      <c r="A30" s="77" t="s">
        <v>936</v>
      </c>
      <c r="B30" s="59">
        <f>VLOOKUP($A30,'Return Data'!$B$7:$R$2292,3,0)</f>
        <v>44944</v>
      </c>
      <c r="C30" s="60">
        <f>VLOOKUP($A30,'Return Data'!$B$7:$R$2292,4,0)</f>
        <v>14.5716</v>
      </c>
      <c r="D30" s="60">
        <f>VLOOKUP($A30,'Return Data'!$B$7:$R$2292,9,0)</f>
        <v>9.3541000000000007</v>
      </c>
      <c r="E30" s="61">
        <f t="shared" si="0"/>
        <v>1</v>
      </c>
      <c r="F30" s="60">
        <f>VLOOKUP($A30,'Return Data'!$B$7:$R$2292,10,0)</f>
        <v>12.871700000000001</v>
      </c>
      <c r="G30" s="61">
        <f t="shared" si="1"/>
        <v>1</v>
      </c>
      <c r="H30" s="60">
        <f>VLOOKUP($A30,'Return Data'!$B$7:$R$2292,11,0)</f>
        <v>12.7066</v>
      </c>
      <c r="I30" s="61">
        <f t="shared" si="2"/>
        <v>1</v>
      </c>
      <c r="J30" s="60">
        <f>VLOOKUP($A30,'Return Data'!$B$7:$R$2292,12,0)</f>
        <v>7.3238000000000003</v>
      </c>
      <c r="K30" s="61">
        <f t="shared" si="3"/>
        <v>3</v>
      </c>
      <c r="L30" s="60">
        <f>VLOOKUP($A30,'Return Data'!$B$7:$R$2292,13,0)</f>
        <v>4.6825000000000001</v>
      </c>
      <c r="M30" s="61">
        <f t="shared" si="4"/>
        <v>3</v>
      </c>
      <c r="N30" s="60">
        <f>VLOOKUP($A30,'Return Data'!$B$7:$R$2292,17,0)</f>
        <v>1.9591000000000001</v>
      </c>
      <c r="O30" s="61">
        <f t="shared" si="5"/>
        <v>21</v>
      </c>
      <c r="P30" s="60">
        <f>VLOOKUP($A30,'Return Data'!$B$7:$R$2292,14,0)</f>
        <v>5.7859999999999996</v>
      </c>
      <c r="Q30" s="61">
        <f t="shared" si="6"/>
        <v>9</v>
      </c>
      <c r="R30" s="60">
        <f>VLOOKUP($A30,'Return Data'!$B$7:$R$2292,16,0)</f>
        <v>8.6468000000000007</v>
      </c>
      <c r="S30" s="62">
        <f t="shared" si="7"/>
        <v>3</v>
      </c>
    </row>
    <row r="31" spans="1:19" x14ac:dyDescent="0.3">
      <c r="A31" s="77" t="s">
        <v>1008</v>
      </c>
      <c r="B31" s="59">
        <f>VLOOKUP($A31,'Return Data'!$B$7:$R$2292,3,0)</f>
        <v>44944</v>
      </c>
      <c r="C31" s="60">
        <f>VLOOKUP($A31,'Return Data'!$B$7:$R$2292,4,0)</f>
        <v>12.801299999999999</v>
      </c>
      <c r="D31" s="60">
        <f>VLOOKUP($A31,'Return Data'!$B$7:$R$2292,9,0)</f>
        <v>3.2408999999999999</v>
      </c>
      <c r="E31" s="61">
        <f t="shared" si="0"/>
        <v>26</v>
      </c>
      <c r="F31" s="60">
        <f>VLOOKUP($A31,'Return Data'!$B$7:$R$2292,10,0)</f>
        <v>6.3639999999999999</v>
      </c>
      <c r="G31" s="61">
        <f t="shared" si="1"/>
        <v>26</v>
      </c>
      <c r="H31" s="60">
        <f>VLOOKUP($A31,'Return Data'!$B$7:$R$2292,11,0)</f>
        <v>4.8238000000000003</v>
      </c>
      <c r="I31" s="61">
        <f t="shared" si="2"/>
        <v>26</v>
      </c>
      <c r="J31" s="60">
        <f>VLOOKUP($A31,'Return Data'!$B$7:$R$2292,12,0)</f>
        <v>2.77</v>
      </c>
      <c r="K31" s="61">
        <f t="shared" si="3"/>
        <v>25</v>
      </c>
      <c r="L31" s="60">
        <f>VLOOKUP($A31,'Return Data'!$B$7:$R$2292,13,0)</f>
        <v>2.4702000000000002</v>
      </c>
      <c r="M31" s="61">
        <f t="shared" si="4"/>
        <v>21</v>
      </c>
      <c r="N31" s="60">
        <f>VLOOKUP($A31,'Return Data'!$B$7:$R$2292,17,0)</f>
        <v>9.5252999999999997</v>
      </c>
      <c r="O31" s="61">
        <f t="shared" si="5"/>
        <v>3</v>
      </c>
      <c r="P31" s="60">
        <f>VLOOKUP($A31,'Return Data'!$B$7:$R$2292,14,0)</f>
        <v>-2.8064</v>
      </c>
      <c r="Q31" s="61">
        <f t="shared" si="6"/>
        <v>32</v>
      </c>
      <c r="R31" s="60">
        <f>VLOOKUP($A31,'Return Data'!$B$7:$R$2292,16,0)</f>
        <v>2.9237000000000002</v>
      </c>
      <c r="S31" s="62">
        <f t="shared" si="7"/>
        <v>27</v>
      </c>
    </row>
    <row r="32" spans="1:19" x14ac:dyDescent="0.3">
      <c r="A32" s="77" t="s">
        <v>1010</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44944</v>
      </c>
      <c r="C33" s="60">
        <f>VLOOKUP($A33,'Return Data'!$B$7:$R$2292,4,0)</f>
        <v>58.774999999999999</v>
      </c>
      <c r="D33" s="60">
        <f>VLOOKUP($A33,'Return Data'!$B$7:$R$2292,9,0)</f>
        <v>6.3174999999999999</v>
      </c>
      <c r="E33" s="61">
        <f t="shared" si="0"/>
        <v>2</v>
      </c>
      <c r="F33" s="60">
        <f>VLOOKUP($A33,'Return Data'!$B$7:$R$2292,10,0)</f>
        <v>8.7423000000000002</v>
      </c>
      <c r="G33" s="61">
        <f t="shared" si="1"/>
        <v>3</v>
      </c>
      <c r="H33" s="60">
        <f>VLOOKUP($A33,'Return Data'!$B$7:$R$2292,11,0)</f>
        <v>7.6421000000000001</v>
      </c>
      <c r="I33" s="61">
        <f t="shared" si="2"/>
        <v>5</v>
      </c>
      <c r="J33" s="60">
        <f>VLOOKUP($A33,'Return Data'!$B$7:$R$2292,12,0)</f>
        <v>5.4492000000000003</v>
      </c>
      <c r="K33" s="61">
        <f t="shared" si="3"/>
        <v>7</v>
      </c>
      <c r="L33" s="60">
        <f>VLOOKUP($A33,'Return Data'!$B$7:$R$2292,13,0)</f>
        <v>3.8241999999999998</v>
      </c>
      <c r="M33" s="61">
        <f t="shared" si="4"/>
        <v>8</v>
      </c>
      <c r="N33" s="60">
        <f>VLOOKUP($A33,'Return Data'!$B$7:$R$2292,17,0)</f>
        <v>3.6724999999999999</v>
      </c>
      <c r="O33" s="61">
        <f t="shared" si="5"/>
        <v>11</v>
      </c>
      <c r="P33" s="60">
        <f>VLOOKUP($A33,'Return Data'!$B$7:$R$2292,14,0)</f>
        <v>6.0795000000000003</v>
      </c>
      <c r="Q33" s="61">
        <f t="shared" si="6"/>
        <v>7</v>
      </c>
      <c r="R33" s="60">
        <f>VLOOKUP($A33,'Return Data'!$B$7:$R$2292,16,0)</f>
        <v>7.5787000000000004</v>
      </c>
      <c r="S33" s="62">
        <f t="shared" si="7"/>
        <v>16</v>
      </c>
    </row>
    <row r="34" spans="1:19" x14ac:dyDescent="0.3">
      <c r="A34" s="77" t="s">
        <v>1015</v>
      </c>
      <c r="B34" s="59">
        <f>VLOOKUP($A34,'Return Data'!$B$7:$R$2292,3,0)</f>
        <v>44944</v>
      </c>
      <c r="C34" s="60">
        <f>VLOOKUP($A34,'Return Data'!$B$7:$R$2292,4,0)</f>
        <v>42.4146</v>
      </c>
      <c r="D34" s="60">
        <f>VLOOKUP($A34,'Return Data'!$B$7:$R$2292,9,0)</f>
        <v>5.7115999999999998</v>
      </c>
      <c r="E34" s="61">
        <f t="shared" si="0"/>
        <v>4</v>
      </c>
      <c r="F34" s="60">
        <f>VLOOKUP($A34,'Return Data'!$B$7:$R$2292,10,0)</f>
        <v>8.2760999999999996</v>
      </c>
      <c r="G34" s="61">
        <f t="shared" si="1"/>
        <v>6</v>
      </c>
      <c r="H34" s="60">
        <f>VLOOKUP($A34,'Return Data'!$B$7:$R$2292,11,0)</f>
        <v>6.6467000000000001</v>
      </c>
      <c r="I34" s="61">
        <f t="shared" si="2"/>
        <v>10</v>
      </c>
      <c r="J34" s="60">
        <f>VLOOKUP($A34,'Return Data'!$B$7:$R$2292,12,0)</f>
        <v>4.8750999999999998</v>
      </c>
      <c r="K34" s="61">
        <f t="shared" si="3"/>
        <v>11</v>
      </c>
      <c r="L34" s="60">
        <f>VLOOKUP($A34,'Return Data'!$B$7:$R$2292,13,0)</f>
        <v>3.8128000000000002</v>
      </c>
      <c r="M34" s="61">
        <f t="shared" si="4"/>
        <v>9</v>
      </c>
      <c r="N34" s="60">
        <f>VLOOKUP($A34,'Return Data'!$B$7:$R$2292,17,0)</f>
        <v>3.9525000000000001</v>
      </c>
      <c r="O34" s="61">
        <f t="shared" si="5"/>
        <v>9</v>
      </c>
      <c r="P34" s="60">
        <f>VLOOKUP($A34,'Return Data'!$B$7:$R$2292,14,0)</f>
        <v>6.4179000000000004</v>
      </c>
      <c r="Q34" s="61">
        <f t="shared" si="6"/>
        <v>5</v>
      </c>
      <c r="R34" s="60">
        <f>VLOOKUP($A34,'Return Data'!$B$7:$R$2292,16,0)</f>
        <v>7.8090000000000002</v>
      </c>
      <c r="S34" s="62">
        <f t="shared" si="7"/>
        <v>11</v>
      </c>
    </row>
    <row r="35" spans="1:19" x14ac:dyDescent="0.3">
      <c r="A35" s="77" t="s">
        <v>1016</v>
      </c>
      <c r="B35" s="59">
        <f>VLOOKUP($A35,'Return Data'!$B$7:$R$2292,3,0)</f>
        <v>44944</v>
      </c>
      <c r="C35" s="60">
        <f>VLOOKUP($A35,'Return Data'!$B$7:$R$2292,4,0)</f>
        <v>59.6053</v>
      </c>
      <c r="D35" s="60">
        <f>VLOOKUP($A35,'Return Data'!$B$7:$R$2292,9,0)</f>
        <v>4.6829999999999998</v>
      </c>
      <c r="E35" s="61">
        <f t="shared" si="0"/>
        <v>18</v>
      </c>
      <c r="F35" s="60">
        <f>VLOOKUP($A35,'Return Data'!$B$7:$R$2292,10,0)</f>
        <v>6.5502000000000002</v>
      </c>
      <c r="G35" s="61">
        <f t="shared" si="1"/>
        <v>24</v>
      </c>
      <c r="H35" s="60">
        <f>VLOOKUP($A35,'Return Data'!$B$7:$R$2292,11,0)</f>
        <v>4.6524000000000001</v>
      </c>
      <c r="I35" s="61">
        <f t="shared" si="2"/>
        <v>27</v>
      </c>
      <c r="J35" s="60">
        <f>VLOOKUP($A35,'Return Data'!$B$7:$R$2292,12,0)</f>
        <v>2.4786000000000001</v>
      </c>
      <c r="K35" s="61">
        <f t="shared" si="3"/>
        <v>27</v>
      </c>
      <c r="L35" s="60">
        <f>VLOOKUP($A35,'Return Data'!$B$7:$R$2292,13,0)</f>
        <v>1.2662</v>
      </c>
      <c r="M35" s="61">
        <f t="shared" si="4"/>
        <v>27</v>
      </c>
      <c r="N35" s="60">
        <f>VLOOKUP($A35,'Return Data'!$B$7:$R$2292,17,0)</f>
        <v>1.5683</v>
      </c>
      <c r="O35" s="61">
        <f t="shared" si="5"/>
        <v>23</v>
      </c>
      <c r="P35" s="60">
        <f>VLOOKUP($A35,'Return Data'!$B$7:$R$2292,14,0)</f>
        <v>2.923</v>
      </c>
      <c r="Q35" s="61">
        <f t="shared" si="6"/>
        <v>26</v>
      </c>
      <c r="R35" s="60">
        <f>VLOOKUP($A35,'Return Data'!$B$7:$R$2292,16,0)</f>
        <v>7.3708</v>
      </c>
      <c r="S35" s="62">
        <f t="shared" si="7"/>
        <v>19</v>
      </c>
    </row>
    <row r="36" spans="1:19" x14ac:dyDescent="0.3">
      <c r="A36" s="77" t="s">
        <v>1050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44944</v>
      </c>
      <c r="C37" s="60">
        <f>VLOOKUP($A37,'Return Data'!$B$7:$R$2292,4,0)</f>
        <v>61.222099999999998</v>
      </c>
      <c r="D37" s="60">
        <f>VLOOKUP($A37,'Return Data'!$B$7:$R$2292,9,0)</f>
        <v>4.7755999999999998</v>
      </c>
      <c r="E37" s="61">
        <f t="shared" si="0"/>
        <v>17</v>
      </c>
      <c r="F37" s="60">
        <f>VLOOKUP($A37,'Return Data'!$B$7:$R$2292,10,0)</f>
        <v>8.0687999999999995</v>
      </c>
      <c r="G37" s="61">
        <f t="shared" si="1"/>
        <v>9</v>
      </c>
      <c r="H37" s="60">
        <f>VLOOKUP($A37,'Return Data'!$B$7:$R$2292,11,0)</f>
        <v>6.9352999999999998</v>
      </c>
      <c r="I37" s="61">
        <f t="shared" si="2"/>
        <v>9</v>
      </c>
      <c r="J37" s="60">
        <f>VLOOKUP($A37,'Return Data'!$B$7:$R$2292,12,0)</f>
        <v>15.5045</v>
      </c>
      <c r="K37" s="61">
        <f t="shared" si="3"/>
        <v>2</v>
      </c>
      <c r="L37" s="60">
        <f>VLOOKUP($A37,'Return Data'!$B$7:$R$2292,13,0)</f>
        <v>10.709199999999999</v>
      </c>
      <c r="M37" s="61">
        <f t="shared" si="4"/>
        <v>2</v>
      </c>
      <c r="N37" s="60">
        <f>VLOOKUP($A37,'Return Data'!$B$7:$R$2292,17,0)</f>
        <v>10.0055</v>
      </c>
      <c r="O37" s="61">
        <f t="shared" si="5"/>
        <v>2</v>
      </c>
      <c r="P37" s="60">
        <f>VLOOKUP($A37,'Return Data'!$B$7:$R$2292,14,0)</f>
        <v>8.3375000000000004</v>
      </c>
      <c r="Q37" s="61">
        <f t="shared" si="6"/>
        <v>2</v>
      </c>
      <c r="R37" s="60">
        <f>VLOOKUP($A37,'Return Data'!$B$7:$R$2292,16,0)</f>
        <v>7.6417999999999999</v>
      </c>
      <c r="S37" s="62">
        <f t="shared" si="7"/>
        <v>15</v>
      </c>
    </row>
    <row r="38" spans="1:19" x14ac:dyDescent="0.3">
      <c r="A38" s="77" t="s">
        <v>1025</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44944</v>
      </c>
      <c r="C39" s="60">
        <f>VLOOKUP($A39,'Return Data'!$B$7:$R$2292,4,0)</f>
        <v>15.3604</v>
      </c>
      <c r="D39" s="60">
        <f>VLOOKUP($A39,'Return Data'!$B$7:$R$2292,9,0)</f>
        <v>5.0636000000000001</v>
      </c>
      <c r="E39" s="61">
        <f t="shared" si="0"/>
        <v>13</v>
      </c>
      <c r="F39" s="60">
        <f>VLOOKUP($A39,'Return Data'!$B$7:$R$2292,10,0)</f>
        <v>7.3985000000000003</v>
      </c>
      <c r="G39" s="61">
        <f t="shared" si="1"/>
        <v>19</v>
      </c>
      <c r="H39" s="60">
        <f>VLOOKUP($A39,'Return Data'!$B$7:$R$2292,11,0)</f>
        <v>5.8116000000000003</v>
      </c>
      <c r="I39" s="61">
        <f t="shared" si="2"/>
        <v>19</v>
      </c>
      <c r="J39" s="60">
        <f>VLOOKUP($A39,'Return Data'!$B$7:$R$2292,12,0)</f>
        <v>4.1416000000000004</v>
      </c>
      <c r="K39" s="61">
        <f t="shared" si="3"/>
        <v>16</v>
      </c>
      <c r="L39" s="60">
        <f>VLOOKUP($A39,'Return Data'!$B$7:$R$2292,13,0)</f>
        <v>2.8180999999999998</v>
      </c>
      <c r="M39" s="61">
        <f t="shared" si="4"/>
        <v>18</v>
      </c>
      <c r="N39" s="60">
        <f>VLOOKUP($A39,'Return Data'!$B$7:$R$2292,17,0)</f>
        <v>4.6611000000000002</v>
      </c>
      <c r="O39" s="61">
        <f t="shared" si="5"/>
        <v>6</v>
      </c>
      <c r="P39" s="60">
        <f>VLOOKUP($A39,'Return Data'!$B$7:$R$2292,14,0)</f>
        <v>3.1454</v>
      </c>
      <c r="Q39" s="61">
        <f t="shared" si="6"/>
        <v>25</v>
      </c>
      <c r="R39" s="60">
        <f>VLOOKUP($A39,'Return Data'!$B$7:$R$2292,16,0)</f>
        <v>5.6508000000000003</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4.2215500000000006</v>
      </c>
      <c r="E41" s="83"/>
      <c r="F41" s="84">
        <f>AVERAGE(F8:F39)</f>
        <v>6.6451906250000006</v>
      </c>
      <c r="G41" s="83"/>
      <c r="H41" s="84">
        <f>AVERAGE(H8:H39)</f>
        <v>5.6231750000000007</v>
      </c>
      <c r="I41" s="83"/>
      <c r="J41" s="84">
        <f>AVERAGE(J8:J39)</f>
        <v>4.6846750000000013</v>
      </c>
      <c r="K41" s="83"/>
      <c r="L41" s="84">
        <f>AVERAGE(L8:L39)</f>
        <v>3.4783968750000009</v>
      </c>
      <c r="M41" s="83"/>
      <c r="N41" s="84">
        <f>AVERAGE(N8:N39)</f>
        <v>3.288996875</v>
      </c>
      <c r="O41" s="83"/>
      <c r="P41" s="84">
        <f>AVERAGE(P8:P39)</f>
        <v>4.3811875000000002</v>
      </c>
      <c r="Q41" s="83"/>
      <c r="R41" s="84">
        <f>AVERAGE(R8:R39)</f>
        <v>6.2494437499999993</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-2.8064</v>
      </c>
      <c r="Q42" s="83"/>
      <c r="R42" s="84">
        <f>MIN(R8:R39)</f>
        <v>0</v>
      </c>
      <c r="S42" s="85"/>
    </row>
    <row r="43" spans="1:19" ht="15" thickBot="1" x14ac:dyDescent="0.35">
      <c r="A43" s="86" t="s">
        <v>29</v>
      </c>
      <c r="B43" s="87"/>
      <c r="C43" s="87"/>
      <c r="D43" s="88">
        <f>MAX(D8:D39)</f>
        <v>9.3541000000000007</v>
      </c>
      <c r="E43" s="87"/>
      <c r="F43" s="88">
        <f>MAX(F8:F39)</f>
        <v>12.871700000000001</v>
      </c>
      <c r="G43" s="87"/>
      <c r="H43" s="88">
        <f>MAX(H8:H39)</f>
        <v>12.7066</v>
      </c>
      <c r="I43" s="87"/>
      <c r="J43" s="88">
        <f>MAX(J8:J39)</f>
        <v>26.4695</v>
      </c>
      <c r="K43" s="87"/>
      <c r="L43" s="88">
        <f>MAX(L8:L39)</f>
        <v>25.0197</v>
      </c>
      <c r="M43" s="87"/>
      <c r="N43" s="88">
        <f>MAX(N8:N39)</f>
        <v>15.6233</v>
      </c>
      <c r="O43" s="87"/>
      <c r="P43" s="88">
        <f>MAX(P8:P39)</f>
        <v>13.2202</v>
      </c>
      <c r="Q43" s="87"/>
      <c r="R43" s="88">
        <f>MAX(R8:R39)</f>
        <v>9.0023999999999997</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44944</v>
      </c>
      <c r="C8" s="60">
        <f>VLOOKUP($A8,'Return Data'!$B$7:$R$2292,4,0)</f>
        <v>383.3</v>
      </c>
      <c r="D8" s="60">
        <f>VLOOKUP($A8,'Return Data'!$B$7:$R$2292,10,0)</f>
        <v>3.0432000000000001</v>
      </c>
      <c r="E8" s="61">
        <f t="shared" ref="E8:E34" si="0">RANK(D8,D$8:D$34,0)</f>
        <v>15</v>
      </c>
      <c r="F8" s="60">
        <f>VLOOKUP($A8,'Return Data'!$B$7:$R$2292,11,0)</f>
        <v>10.678000000000001</v>
      </c>
      <c r="G8" s="61">
        <f t="shared" ref="G8:G34" si="1">RANK(F8,F$8:F$34,0)</f>
        <v>12</v>
      </c>
      <c r="H8" s="60">
        <f>VLOOKUP($A8,'Return Data'!$B$7:$R$2292,12,0)</f>
        <v>5.8928000000000003</v>
      </c>
      <c r="I8" s="61">
        <f t="shared" ref="I8:I34" si="2">RANK(H8,H$8:H$34,0)</f>
        <v>14</v>
      </c>
      <c r="J8" s="60">
        <f>VLOOKUP($A8,'Return Data'!$B$7:$R$2292,13,0)</f>
        <v>0.86839999999999995</v>
      </c>
      <c r="K8" s="61">
        <f t="shared" ref="K8:K34" si="3">RANK(J8,J$8:J$34,0)</f>
        <v>11</v>
      </c>
      <c r="L8" s="60">
        <f>VLOOKUP($A8,'Return Data'!$B$7:$R$2292,17,0)</f>
        <v>14.5817</v>
      </c>
      <c r="M8" s="61">
        <f t="shared" ref="M8:M34" si="4">RANK(L8,L$8:L$34,0)</f>
        <v>8</v>
      </c>
      <c r="N8" s="60">
        <f>VLOOKUP($A8,'Return Data'!$B$7:$R$2292,14,0)</f>
        <v>14.9762</v>
      </c>
      <c r="O8" s="61">
        <f t="shared" ref="O8:O34" si="5">RANK(N8,N$8:N$34,0)</f>
        <v>11</v>
      </c>
      <c r="P8" s="60">
        <f>VLOOKUP($A8,'Return Data'!$B$7:$R$2292,15,0)</f>
        <v>10.1724</v>
      </c>
      <c r="Q8" s="61">
        <f t="shared" ref="Q8:Q25" si="6">RANK(P8,P$8:P$34,0)</f>
        <v>18</v>
      </c>
      <c r="R8" s="60">
        <f>VLOOKUP($A8,'Return Data'!$B$7:$R$2292,16,0)</f>
        <v>14.2742</v>
      </c>
      <c r="S8" s="62">
        <f t="shared" ref="S8:S34" si="7">RANK(R8,R$8:R$34,0)</f>
        <v>12</v>
      </c>
    </row>
    <row r="9" spans="1:20" x14ac:dyDescent="0.3">
      <c r="A9" s="58" t="s">
        <v>890</v>
      </c>
      <c r="B9" s="59">
        <f>VLOOKUP($A9,'Return Data'!$B$7:$R$2292,3,0)</f>
        <v>44944</v>
      </c>
      <c r="C9" s="60">
        <f>VLOOKUP($A9,'Return Data'!$B$7:$R$2292,4,0)</f>
        <v>48.36</v>
      </c>
      <c r="D9" s="60">
        <f>VLOOKUP($A9,'Return Data'!$B$7:$R$2292,10,0)</f>
        <v>-1.4871000000000001</v>
      </c>
      <c r="E9" s="61">
        <f t="shared" si="0"/>
        <v>27</v>
      </c>
      <c r="F9" s="60">
        <f>VLOOKUP($A9,'Return Data'!$B$7:$R$2292,11,0)</f>
        <v>5.8669000000000002</v>
      </c>
      <c r="G9" s="61">
        <f t="shared" si="1"/>
        <v>26</v>
      </c>
      <c r="H9" s="60">
        <f>VLOOKUP($A9,'Return Data'!$B$7:$R$2292,12,0)</f>
        <v>-0.65739999999999998</v>
      </c>
      <c r="I9" s="61">
        <f t="shared" si="2"/>
        <v>27</v>
      </c>
      <c r="J9" s="60">
        <f>VLOOKUP($A9,'Return Data'!$B$7:$R$2292,13,0)</f>
        <v>-9.2002000000000006</v>
      </c>
      <c r="K9" s="61">
        <f t="shared" si="3"/>
        <v>27</v>
      </c>
      <c r="L9" s="60">
        <f>VLOOKUP($A9,'Return Data'!$B$7:$R$2292,17,0)</f>
        <v>7.2919</v>
      </c>
      <c r="M9" s="61">
        <f t="shared" si="4"/>
        <v>26</v>
      </c>
      <c r="N9" s="60">
        <f>VLOOKUP($A9,'Return Data'!$B$7:$R$2292,14,0)</f>
        <v>10.8751</v>
      </c>
      <c r="O9" s="61">
        <f t="shared" si="5"/>
        <v>25</v>
      </c>
      <c r="P9" s="60">
        <f>VLOOKUP($A9,'Return Data'!$B$7:$R$2292,15,0)</f>
        <v>12.3978</v>
      </c>
      <c r="Q9" s="61">
        <f t="shared" si="6"/>
        <v>2</v>
      </c>
      <c r="R9" s="60">
        <f>VLOOKUP($A9,'Return Data'!$B$7:$R$2292,16,0)</f>
        <v>14.7027</v>
      </c>
      <c r="S9" s="62">
        <f t="shared" si="7"/>
        <v>7</v>
      </c>
    </row>
    <row r="10" spans="1:20" x14ac:dyDescent="0.3">
      <c r="A10" s="58" t="s">
        <v>1921</v>
      </c>
      <c r="B10" s="59">
        <f>VLOOKUP($A10,'Return Data'!$B$7:$R$2292,3,0)</f>
        <v>44944</v>
      </c>
      <c r="C10" s="60">
        <f>VLOOKUP($A10,'Return Data'!$B$7:$R$2292,4,0)</f>
        <v>163.33019999999999</v>
      </c>
      <c r="D10" s="60">
        <f>VLOOKUP($A10,'Return Data'!$B$7:$R$2292,10,0)</f>
        <v>3.7366000000000001</v>
      </c>
      <c r="E10" s="61">
        <f t="shared" si="0"/>
        <v>8</v>
      </c>
      <c r="F10" s="60">
        <f>VLOOKUP($A10,'Return Data'!$B$7:$R$2292,11,0)</f>
        <v>11.4237</v>
      </c>
      <c r="G10" s="61">
        <f t="shared" si="1"/>
        <v>8</v>
      </c>
      <c r="H10" s="60">
        <f>VLOOKUP($A10,'Return Data'!$B$7:$R$2292,12,0)</f>
        <v>7.5678999999999998</v>
      </c>
      <c r="I10" s="61">
        <f t="shared" si="2"/>
        <v>8</v>
      </c>
      <c r="J10" s="60">
        <f>VLOOKUP($A10,'Return Data'!$B$7:$R$2292,13,0)</f>
        <v>2.1004999999999998</v>
      </c>
      <c r="K10" s="61">
        <f t="shared" si="3"/>
        <v>6</v>
      </c>
      <c r="L10" s="60">
        <f>VLOOKUP($A10,'Return Data'!$B$7:$R$2292,17,0)</f>
        <v>13.5479</v>
      </c>
      <c r="M10" s="61">
        <f t="shared" si="4"/>
        <v>13</v>
      </c>
      <c r="N10" s="60">
        <f>VLOOKUP($A10,'Return Data'!$B$7:$R$2292,14,0)</f>
        <v>14.7621</v>
      </c>
      <c r="O10" s="61">
        <f t="shared" si="5"/>
        <v>13</v>
      </c>
      <c r="P10" s="60">
        <f>VLOOKUP($A10,'Return Data'!$B$7:$R$2292,15,0)</f>
        <v>11.9467</v>
      </c>
      <c r="Q10" s="61">
        <f t="shared" si="6"/>
        <v>6</v>
      </c>
      <c r="R10" s="60">
        <f>VLOOKUP($A10,'Return Data'!$B$7:$R$2292,16,0)</f>
        <v>15.0359</v>
      </c>
      <c r="S10" s="62">
        <f t="shared" si="7"/>
        <v>6</v>
      </c>
    </row>
    <row r="11" spans="1:20" x14ac:dyDescent="0.3">
      <c r="A11" s="58" t="s">
        <v>894</v>
      </c>
      <c r="B11" s="59">
        <f>VLOOKUP($A11,'Return Data'!$B$7:$R$2292,3,0)</f>
        <v>44944</v>
      </c>
      <c r="C11" s="60">
        <f>VLOOKUP($A11,'Return Data'!$B$7:$R$2292,4,0)</f>
        <v>47.16</v>
      </c>
      <c r="D11" s="60">
        <f>VLOOKUP($A11,'Return Data'!$B$7:$R$2292,10,0)</f>
        <v>2.5663</v>
      </c>
      <c r="E11" s="61">
        <f t="shared" si="0"/>
        <v>18</v>
      </c>
      <c r="F11" s="60">
        <f>VLOOKUP($A11,'Return Data'!$B$7:$R$2292,11,0)</f>
        <v>10.3416</v>
      </c>
      <c r="G11" s="61">
        <f t="shared" si="1"/>
        <v>16</v>
      </c>
      <c r="H11" s="60">
        <f>VLOOKUP($A11,'Return Data'!$B$7:$R$2292,12,0)</f>
        <v>6.1205999999999996</v>
      </c>
      <c r="I11" s="61">
        <f t="shared" si="2"/>
        <v>13</v>
      </c>
      <c r="J11" s="60">
        <f>VLOOKUP($A11,'Return Data'!$B$7:$R$2292,13,0)</f>
        <v>-1.0076000000000001</v>
      </c>
      <c r="K11" s="61">
        <f t="shared" si="3"/>
        <v>19</v>
      </c>
      <c r="L11" s="60">
        <f>VLOOKUP($A11,'Return Data'!$B$7:$R$2292,17,0)</f>
        <v>13.004899999999999</v>
      </c>
      <c r="M11" s="61">
        <f t="shared" si="4"/>
        <v>15</v>
      </c>
      <c r="N11" s="60">
        <f>VLOOKUP($A11,'Return Data'!$B$7:$R$2292,14,0)</f>
        <v>16.4495</v>
      </c>
      <c r="O11" s="61">
        <f t="shared" si="5"/>
        <v>3</v>
      </c>
      <c r="P11" s="60">
        <f>VLOOKUP($A11,'Return Data'!$B$7:$R$2292,15,0)</f>
        <v>14.3804</v>
      </c>
      <c r="Q11" s="61">
        <f t="shared" si="6"/>
        <v>1</v>
      </c>
      <c r="R11" s="60">
        <f>VLOOKUP($A11,'Return Data'!$B$7:$R$2292,16,0)</f>
        <v>14.567</v>
      </c>
      <c r="S11" s="62">
        <f t="shared" si="7"/>
        <v>8</v>
      </c>
    </row>
    <row r="12" spans="1:20" x14ac:dyDescent="0.3">
      <c r="A12" s="58" t="s">
        <v>896</v>
      </c>
      <c r="B12" s="59">
        <f>VLOOKUP($A12,'Return Data'!$B$7:$R$2292,3,0)</f>
        <v>44944</v>
      </c>
      <c r="C12" s="60">
        <f>VLOOKUP($A12,'Return Data'!$B$7:$R$2292,4,0)</f>
        <v>317.67599999999999</v>
      </c>
      <c r="D12" s="60">
        <f>VLOOKUP($A12,'Return Data'!$B$7:$R$2292,10,0)</f>
        <v>3.0501999999999998</v>
      </c>
      <c r="E12" s="61">
        <f t="shared" si="0"/>
        <v>14</v>
      </c>
      <c r="F12" s="60">
        <f>VLOOKUP($A12,'Return Data'!$B$7:$R$2292,11,0)</f>
        <v>10.608700000000001</v>
      </c>
      <c r="G12" s="61">
        <f t="shared" si="1"/>
        <v>13</v>
      </c>
      <c r="H12" s="60">
        <f>VLOOKUP($A12,'Return Data'!$B$7:$R$2292,12,0)</f>
        <v>7.6828000000000003</v>
      </c>
      <c r="I12" s="61">
        <f t="shared" si="2"/>
        <v>5</v>
      </c>
      <c r="J12" s="60">
        <f>VLOOKUP($A12,'Return Data'!$B$7:$R$2292,13,0)</f>
        <v>0.77659999999999996</v>
      </c>
      <c r="K12" s="61">
        <f t="shared" si="3"/>
        <v>13</v>
      </c>
      <c r="L12" s="60">
        <f>VLOOKUP($A12,'Return Data'!$B$7:$R$2292,17,0)</f>
        <v>10.2913</v>
      </c>
      <c r="M12" s="61">
        <f t="shared" si="4"/>
        <v>25</v>
      </c>
      <c r="N12" s="60">
        <f>VLOOKUP($A12,'Return Data'!$B$7:$R$2292,14,0)</f>
        <v>9.7459000000000007</v>
      </c>
      <c r="O12" s="61">
        <f t="shared" si="5"/>
        <v>26</v>
      </c>
      <c r="P12" s="60">
        <f>VLOOKUP($A12,'Return Data'!$B$7:$R$2292,15,0)</f>
        <v>8.5276999999999994</v>
      </c>
      <c r="Q12" s="61">
        <f t="shared" si="6"/>
        <v>24</v>
      </c>
      <c r="R12" s="60">
        <f>VLOOKUP($A12,'Return Data'!$B$7:$R$2292,16,0)</f>
        <v>11.010199999999999</v>
      </c>
      <c r="S12" s="62">
        <f t="shared" si="7"/>
        <v>24</v>
      </c>
    </row>
    <row r="13" spans="1:20" x14ac:dyDescent="0.3">
      <c r="A13" s="58" t="s">
        <v>898</v>
      </c>
      <c r="B13" s="59">
        <f>VLOOKUP($A13,'Return Data'!$B$7:$R$2292,3,0)</f>
        <v>44944</v>
      </c>
      <c r="C13" s="60">
        <f>VLOOKUP($A13,'Return Data'!$B$7:$R$2292,4,0)</f>
        <v>62.55</v>
      </c>
      <c r="D13" s="60">
        <f>VLOOKUP($A13,'Return Data'!$B$7:$R$2292,10,0)</f>
        <v>3.7484999999999999</v>
      </c>
      <c r="E13" s="61">
        <f t="shared" si="0"/>
        <v>7</v>
      </c>
      <c r="F13" s="60">
        <f>VLOOKUP($A13,'Return Data'!$B$7:$R$2292,11,0)</f>
        <v>12.946899999999999</v>
      </c>
      <c r="G13" s="61">
        <f t="shared" si="1"/>
        <v>3</v>
      </c>
      <c r="H13" s="60">
        <f>VLOOKUP($A13,'Return Data'!$B$7:$R$2292,12,0)</f>
        <v>7.4188999999999998</v>
      </c>
      <c r="I13" s="61">
        <f t="shared" si="2"/>
        <v>9</v>
      </c>
      <c r="J13" s="60">
        <f>VLOOKUP($A13,'Return Data'!$B$7:$R$2292,13,0)</f>
        <v>2.2393000000000001</v>
      </c>
      <c r="K13" s="61">
        <f t="shared" si="3"/>
        <v>5</v>
      </c>
      <c r="L13" s="60">
        <f>VLOOKUP($A13,'Return Data'!$B$7:$R$2292,17,0)</f>
        <v>13.964700000000001</v>
      </c>
      <c r="M13" s="61">
        <f t="shared" si="4"/>
        <v>10</v>
      </c>
      <c r="N13" s="60">
        <f>VLOOKUP($A13,'Return Data'!$B$7:$R$2292,14,0)</f>
        <v>15.3712</v>
      </c>
      <c r="O13" s="61">
        <f t="shared" si="5"/>
        <v>9</v>
      </c>
      <c r="P13" s="60">
        <f>VLOOKUP($A13,'Return Data'!$B$7:$R$2292,15,0)</f>
        <v>12.3706</v>
      </c>
      <c r="Q13" s="61">
        <f t="shared" si="6"/>
        <v>3</v>
      </c>
      <c r="R13" s="60">
        <f>VLOOKUP($A13,'Return Data'!$B$7:$R$2292,16,0)</f>
        <v>14.3187</v>
      </c>
      <c r="S13" s="62">
        <f t="shared" si="7"/>
        <v>11</v>
      </c>
    </row>
    <row r="14" spans="1:20" x14ac:dyDescent="0.3">
      <c r="A14" s="58" t="s">
        <v>900</v>
      </c>
      <c r="B14" s="59">
        <f>VLOOKUP($A14,'Return Data'!$B$7:$R$2292,3,0)</f>
        <v>44944</v>
      </c>
      <c r="C14" s="60">
        <f>VLOOKUP($A14,'Return Data'!$B$7:$R$2292,4,0)</f>
        <v>758.69179999999994</v>
      </c>
      <c r="D14" s="60">
        <f>VLOOKUP($A14,'Return Data'!$B$7:$R$2292,10,0)</f>
        <v>3.0918000000000001</v>
      </c>
      <c r="E14" s="61">
        <f t="shared" si="0"/>
        <v>11</v>
      </c>
      <c r="F14" s="60">
        <f>VLOOKUP($A14,'Return Data'!$B$7:$R$2292,11,0)</f>
        <v>7.8170000000000002</v>
      </c>
      <c r="G14" s="61">
        <f t="shared" si="1"/>
        <v>22</v>
      </c>
      <c r="H14" s="60">
        <f>VLOOKUP($A14,'Return Data'!$B$7:$R$2292,12,0)</f>
        <v>3.9047999999999998</v>
      </c>
      <c r="I14" s="61">
        <f t="shared" si="2"/>
        <v>20</v>
      </c>
      <c r="J14" s="60">
        <f>VLOOKUP($A14,'Return Data'!$B$7:$R$2292,13,0)</f>
        <v>-3.2456</v>
      </c>
      <c r="K14" s="61">
        <f t="shared" si="3"/>
        <v>22</v>
      </c>
      <c r="L14" s="60">
        <f>VLOOKUP($A14,'Return Data'!$B$7:$R$2292,17,0)</f>
        <v>12.714499999999999</v>
      </c>
      <c r="M14" s="61">
        <f t="shared" si="4"/>
        <v>17</v>
      </c>
      <c r="N14" s="60">
        <f>VLOOKUP($A14,'Return Data'!$B$7:$R$2292,14,0)</f>
        <v>14.3714</v>
      </c>
      <c r="O14" s="61">
        <f t="shared" si="5"/>
        <v>16</v>
      </c>
      <c r="P14" s="60">
        <f>VLOOKUP($A14,'Return Data'!$B$7:$R$2292,15,0)</f>
        <v>8.9548000000000005</v>
      </c>
      <c r="Q14" s="61">
        <f t="shared" si="6"/>
        <v>23</v>
      </c>
      <c r="R14" s="60">
        <f>VLOOKUP($A14,'Return Data'!$B$7:$R$2292,16,0)</f>
        <v>12.208500000000001</v>
      </c>
      <c r="S14" s="62">
        <f t="shared" si="7"/>
        <v>22</v>
      </c>
    </row>
    <row r="15" spans="1:20" x14ac:dyDescent="0.3">
      <c r="A15" s="58" t="s">
        <v>902</v>
      </c>
      <c r="B15" s="59">
        <f>VLOOKUP($A15,'Return Data'!$B$7:$R$2292,3,0)</f>
        <v>44944</v>
      </c>
      <c r="C15" s="60">
        <f>VLOOKUP($A15,'Return Data'!$B$7:$R$2292,4,0)</f>
        <v>810.51099999999997</v>
      </c>
      <c r="D15" s="60">
        <f>VLOOKUP($A15,'Return Data'!$B$7:$R$2292,10,0)</f>
        <v>5.4861000000000004</v>
      </c>
      <c r="E15" s="61">
        <f t="shared" si="0"/>
        <v>1</v>
      </c>
      <c r="F15" s="60">
        <f>VLOOKUP($A15,'Return Data'!$B$7:$R$2292,11,0)</f>
        <v>13.903600000000001</v>
      </c>
      <c r="G15" s="61">
        <f t="shared" si="1"/>
        <v>2</v>
      </c>
      <c r="H15" s="60">
        <f>VLOOKUP($A15,'Return Data'!$B$7:$R$2292,12,0)</f>
        <v>9.2772000000000006</v>
      </c>
      <c r="I15" s="61">
        <f t="shared" si="2"/>
        <v>2</v>
      </c>
      <c r="J15" s="60">
        <f>VLOOKUP($A15,'Return Data'!$B$7:$R$2292,13,0)</f>
        <v>7.2191999999999998</v>
      </c>
      <c r="K15" s="61">
        <f t="shared" si="3"/>
        <v>2</v>
      </c>
      <c r="L15" s="60">
        <f>VLOOKUP($A15,'Return Data'!$B$7:$R$2292,17,0)</f>
        <v>18.016999999999999</v>
      </c>
      <c r="M15" s="61">
        <f t="shared" si="4"/>
        <v>2</v>
      </c>
      <c r="N15" s="60">
        <f>VLOOKUP($A15,'Return Data'!$B$7:$R$2292,14,0)</f>
        <v>15.3597</v>
      </c>
      <c r="O15" s="61">
        <f t="shared" si="5"/>
        <v>10</v>
      </c>
      <c r="P15" s="60">
        <f>VLOOKUP($A15,'Return Data'!$B$7:$R$2292,15,0)</f>
        <v>10.523099999999999</v>
      </c>
      <c r="Q15" s="61">
        <f t="shared" si="6"/>
        <v>16</v>
      </c>
      <c r="R15" s="60">
        <f>VLOOKUP($A15,'Return Data'!$B$7:$R$2292,16,0)</f>
        <v>13.531599999999999</v>
      </c>
      <c r="S15" s="62">
        <f t="shared" si="7"/>
        <v>16</v>
      </c>
    </row>
    <row r="16" spans="1:20" x14ac:dyDescent="0.3">
      <c r="A16" t="s">
        <v>2034</v>
      </c>
      <c r="B16" s="59">
        <f>VLOOKUP($A16,'Return Data'!$B$7:$R$2292,3,0)</f>
        <v>44944</v>
      </c>
      <c r="C16" s="60">
        <f>VLOOKUP($A16,'Return Data'!$B$7:$R$2292,4,0)</f>
        <v>348.27080000000001</v>
      </c>
      <c r="D16" s="60">
        <f>VLOOKUP($A16,'Return Data'!$B$7:$R$2292,10,0)</f>
        <v>1.8529</v>
      </c>
      <c r="E16" s="61">
        <f t="shared" si="0"/>
        <v>20</v>
      </c>
      <c r="F16" s="60">
        <f>VLOOKUP($A16,'Return Data'!$B$7:$R$2292,11,0)</f>
        <v>9.282</v>
      </c>
      <c r="G16" s="61">
        <f t="shared" si="1"/>
        <v>20</v>
      </c>
      <c r="H16" s="60">
        <f>VLOOKUP($A16,'Return Data'!$B$7:$R$2292,12,0)</f>
        <v>5.3338999999999999</v>
      </c>
      <c r="I16" s="61">
        <f t="shared" si="2"/>
        <v>15</v>
      </c>
      <c r="J16" s="60">
        <f>VLOOKUP($A16,'Return Data'!$B$7:$R$2292,13,0)</f>
        <v>-2.5106000000000002</v>
      </c>
      <c r="K16" s="61">
        <f t="shared" si="3"/>
        <v>20</v>
      </c>
      <c r="L16" s="60">
        <f>VLOOKUP($A16,'Return Data'!$B$7:$R$2292,17,0)</f>
        <v>10.738099999999999</v>
      </c>
      <c r="M16" s="61">
        <f t="shared" si="4"/>
        <v>24</v>
      </c>
      <c r="N16" s="60">
        <f>VLOOKUP($A16,'Return Data'!$B$7:$R$2292,14,0)</f>
        <v>12.6242</v>
      </c>
      <c r="O16" s="61">
        <f t="shared" si="5"/>
        <v>21</v>
      </c>
      <c r="P16" s="60">
        <f>VLOOKUP($A16,'Return Data'!$B$7:$R$2292,15,0)</f>
        <v>10.0282</v>
      </c>
      <c r="Q16" s="61">
        <f t="shared" si="6"/>
        <v>19</v>
      </c>
      <c r="R16" s="60">
        <f>VLOOKUP($A16,'Return Data'!$B$7:$R$2292,16,0)</f>
        <v>12.4367</v>
      </c>
      <c r="S16" s="62">
        <f t="shared" si="7"/>
        <v>19</v>
      </c>
    </row>
    <row r="17" spans="1:19" x14ac:dyDescent="0.3">
      <c r="A17" s="58" t="s">
        <v>904</v>
      </c>
      <c r="B17" s="59">
        <f>VLOOKUP($A17,'Return Data'!$B$7:$R$2292,3,0)</f>
        <v>44944</v>
      </c>
      <c r="C17" s="60">
        <f>VLOOKUP($A17,'Return Data'!$B$7:$R$2292,4,0)</f>
        <v>76.040000000000006</v>
      </c>
      <c r="D17" s="60">
        <f>VLOOKUP($A17,'Return Data'!$B$7:$R$2292,10,0)</f>
        <v>4.9550999999999998</v>
      </c>
      <c r="E17" s="61">
        <f t="shared" si="0"/>
        <v>3</v>
      </c>
      <c r="F17" s="60">
        <f>VLOOKUP($A17,'Return Data'!$B$7:$R$2292,11,0)</f>
        <v>12.768800000000001</v>
      </c>
      <c r="G17" s="61">
        <f t="shared" si="1"/>
        <v>4</v>
      </c>
      <c r="H17" s="60">
        <f>VLOOKUP($A17,'Return Data'!$B$7:$R$2292,12,0)</f>
        <v>8.1958000000000002</v>
      </c>
      <c r="I17" s="61">
        <f t="shared" si="2"/>
        <v>4</v>
      </c>
      <c r="J17" s="60">
        <f>VLOOKUP($A17,'Return Data'!$B$7:$R$2292,13,0)</f>
        <v>4.3216000000000001</v>
      </c>
      <c r="K17" s="61">
        <f t="shared" si="3"/>
        <v>3</v>
      </c>
      <c r="L17" s="60">
        <f>VLOOKUP($A17,'Return Data'!$B$7:$R$2292,17,0)</f>
        <v>16.9666</v>
      </c>
      <c r="M17" s="61">
        <f t="shared" si="4"/>
        <v>3</v>
      </c>
      <c r="N17" s="60">
        <f>VLOOKUP($A17,'Return Data'!$B$7:$R$2292,14,0)</f>
        <v>16.508700000000001</v>
      </c>
      <c r="O17" s="61">
        <f t="shared" si="5"/>
        <v>2</v>
      </c>
      <c r="P17" s="60">
        <f>VLOOKUP($A17,'Return Data'!$B$7:$R$2292,15,0)</f>
        <v>11.929399999999999</v>
      </c>
      <c r="Q17" s="61">
        <f t="shared" si="6"/>
        <v>7</v>
      </c>
      <c r="R17" s="60">
        <f>VLOOKUP($A17,'Return Data'!$B$7:$R$2292,16,0)</f>
        <v>15.067500000000001</v>
      </c>
      <c r="S17" s="62">
        <f t="shared" si="7"/>
        <v>5</v>
      </c>
    </row>
    <row r="18" spans="1:19" x14ac:dyDescent="0.3">
      <c r="A18" s="58" t="s">
        <v>906</v>
      </c>
      <c r="B18" s="59">
        <f>VLOOKUP($A18,'Return Data'!$B$7:$R$2292,3,0)</f>
        <v>44944</v>
      </c>
      <c r="C18" s="60">
        <f>VLOOKUP($A18,'Return Data'!$B$7:$R$2292,4,0)</f>
        <v>45.3</v>
      </c>
      <c r="D18" s="60">
        <f>VLOOKUP($A18,'Return Data'!$B$7:$R$2292,10,0)</f>
        <v>2.1190000000000002</v>
      </c>
      <c r="E18" s="61">
        <f t="shared" si="0"/>
        <v>19</v>
      </c>
      <c r="F18" s="60">
        <f>VLOOKUP($A18,'Return Data'!$B$7:$R$2292,11,0)</f>
        <v>11.329599999999999</v>
      </c>
      <c r="G18" s="61">
        <f t="shared" si="1"/>
        <v>9</v>
      </c>
      <c r="H18" s="60">
        <f>VLOOKUP($A18,'Return Data'!$B$7:$R$2292,12,0)</f>
        <v>5.2999000000000001</v>
      </c>
      <c r="I18" s="61">
        <f t="shared" si="2"/>
        <v>16</v>
      </c>
      <c r="J18" s="60">
        <f>VLOOKUP($A18,'Return Data'!$B$7:$R$2292,13,0)</f>
        <v>0</v>
      </c>
      <c r="K18" s="61">
        <f t="shared" si="3"/>
        <v>16</v>
      </c>
      <c r="L18" s="60">
        <f>VLOOKUP($A18,'Return Data'!$B$7:$R$2292,17,0)</f>
        <v>16.547000000000001</v>
      </c>
      <c r="M18" s="61">
        <f t="shared" si="4"/>
        <v>4</v>
      </c>
      <c r="N18" s="60">
        <f>VLOOKUP($A18,'Return Data'!$B$7:$R$2292,14,0)</f>
        <v>16.807300000000001</v>
      </c>
      <c r="O18" s="61">
        <f t="shared" si="5"/>
        <v>1</v>
      </c>
      <c r="P18" s="60">
        <f>VLOOKUP($A18,'Return Data'!$B$7:$R$2292,15,0)</f>
        <v>12.084199999999999</v>
      </c>
      <c r="Q18" s="61">
        <f t="shared" si="6"/>
        <v>5</v>
      </c>
      <c r="R18" s="60">
        <f>VLOOKUP($A18,'Return Data'!$B$7:$R$2292,16,0)</f>
        <v>13.996600000000001</v>
      </c>
      <c r="S18" s="62">
        <f t="shared" si="7"/>
        <v>13</v>
      </c>
    </row>
    <row r="19" spans="1:19" x14ac:dyDescent="0.3">
      <c r="A19" s="58" t="s">
        <v>907</v>
      </c>
      <c r="B19" s="59">
        <f>VLOOKUP($A19,'Return Data'!$B$7:$R$2292,3,0)</f>
        <v>44944</v>
      </c>
      <c r="C19" s="60">
        <f>VLOOKUP($A19,'Return Data'!$B$7:$R$2292,4,0)</f>
        <v>55.036000000000001</v>
      </c>
      <c r="D19" s="60">
        <f>VLOOKUP($A19,'Return Data'!$B$7:$R$2292,10,0)</f>
        <v>0.38119999999999998</v>
      </c>
      <c r="E19" s="61">
        <f t="shared" si="0"/>
        <v>24</v>
      </c>
      <c r="F19" s="60">
        <f>VLOOKUP($A19,'Return Data'!$B$7:$R$2292,11,0)</f>
        <v>7.5972999999999997</v>
      </c>
      <c r="G19" s="61">
        <f t="shared" si="1"/>
        <v>24</v>
      </c>
      <c r="H19" s="60">
        <f>VLOOKUP($A19,'Return Data'!$B$7:$R$2292,12,0)</f>
        <v>3.0444</v>
      </c>
      <c r="I19" s="61">
        <f t="shared" si="2"/>
        <v>22</v>
      </c>
      <c r="J19" s="60">
        <f>VLOOKUP($A19,'Return Data'!$B$7:$R$2292,13,0)</f>
        <v>-4.1185</v>
      </c>
      <c r="K19" s="61">
        <f t="shared" si="3"/>
        <v>23</v>
      </c>
      <c r="L19" s="60">
        <f>VLOOKUP($A19,'Return Data'!$B$7:$R$2292,17,0)</f>
        <v>11.0976</v>
      </c>
      <c r="M19" s="61">
        <f t="shared" si="4"/>
        <v>23</v>
      </c>
      <c r="N19" s="60">
        <f>VLOOKUP($A19,'Return Data'!$B$7:$R$2292,14,0)</f>
        <v>13.7265</v>
      </c>
      <c r="O19" s="61">
        <f t="shared" si="5"/>
        <v>19</v>
      </c>
      <c r="P19" s="60">
        <f>VLOOKUP($A19,'Return Data'!$B$7:$R$2292,15,0)</f>
        <v>9.9417000000000009</v>
      </c>
      <c r="Q19" s="61">
        <f t="shared" si="6"/>
        <v>21</v>
      </c>
      <c r="R19" s="60">
        <f>VLOOKUP($A19,'Return Data'!$B$7:$R$2292,16,0)</f>
        <v>12.2631</v>
      </c>
      <c r="S19" s="62">
        <f t="shared" si="7"/>
        <v>21</v>
      </c>
    </row>
    <row r="20" spans="1:19" x14ac:dyDescent="0.3">
      <c r="A20" s="58" t="s">
        <v>909</v>
      </c>
      <c r="B20" s="59">
        <f>VLOOKUP($A20,'Return Data'!$B$7:$R$2292,3,0)</f>
        <v>44944</v>
      </c>
      <c r="C20" s="60">
        <f>VLOOKUP($A20,'Return Data'!$B$7:$R$2292,4,0)</f>
        <v>34.700000000000003</v>
      </c>
      <c r="D20" s="60">
        <f>VLOOKUP($A20,'Return Data'!$B$7:$R$2292,10,0)</f>
        <v>3.4893999999999998</v>
      </c>
      <c r="E20" s="61">
        <f t="shared" si="0"/>
        <v>9</v>
      </c>
      <c r="F20" s="60">
        <f>VLOOKUP($A20,'Return Data'!$B$7:$R$2292,11,0)</f>
        <v>11.2179</v>
      </c>
      <c r="G20" s="61">
        <f t="shared" si="1"/>
        <v>10</v>
      </c>
      <c r="H20" s="60">
        <f>VLOOKUP($A20,'Return Data'!$B$7:$R$2292,12,0)</f>
        <v>7.6637000000000004</v>
      </c>
      <c r="I20" s="61">
        <f t="shared" si="2"/>
        <v>6</v>
      </c>
      <c r="J20" s="60">
        <f>VLOOKUP($A20,'Return Data'!$B$7:$R$2292,13,0)</f>
        <v>1.0778000000000001</v>
      </c>
      <c r="K20" s="61">
        <f t="shared" si="3"/>
        <v>9</v>
      </c>
      <c r="L20" s="60">
        <f>VLOOKUP($A20,'Return Data'!$B$7:$R$2292,17,0)</f>
        <v>11.9648</v>
      </c>
      <c r="M20" s="61">
        <f t="shared" si="4"/>
        <v>19</v>
      </c>
      <c r="N20" s="60">
        <f>VLOOKUP($A20,'Return Data'!$B$7:$R$2292,14,0)</f>
        <v>10.9968</v>
      </c>
      <c r="O20" s="61">
        <f t="shared" si="5"/>
        <v>24</v>
      </c>
      <c r="P20" s="60">
        <f>VLOOKUP($A20,'Return Data'!$B$7:$R$2292,15,0)</f>
        <v>9.2896000000000001</v>
      </c>
      <c r="Q20" s="61">
        <f t="shared" si="6"/>
        <v>22</v>
      </c>
      <c r="R20" s="60">
        <f>VLOOKUP($A20,'Return Data'!$B$7:$R$2292,16,0)</f>
        <v>12.406000000000001</v>
      </c>
      <c r="S20" s="62">
        <f t="shared" si="7"/>
        <v>20</v>
      </c>
    </row>
    <row r="21" spans="1:19" x14ac:dyDescent="0.3">
      <c r="A21" s="58" t="s">
        <v>911</v>
      </c>
      <c r="B21" s="59">
        <f>VLOOKUP($A21,'Return Data'!$B$7:$R$2292,3,0)</f>
        <v>44944</v>
      </c>
      <c r="C21" s="60">
        <f>VLOOKUP($A21,'Return Data'!$B$7:$R$2292,4,0)</f>
        <v>50.36</v>
      </c>
      <c r="D21" s="60">
        <f>VLOOKUP($A21,'Return Data'!$B$7:$R$2292,10,0)</f>
        <v>0.45879999999999999</v>
      </c>
      <c r="E21" s="61">
        <f t="shared" si="0"/>
        <v>23</v>
      </c>
      <c r="F21" s="60">
        <f>VLOOKUP($A21,'Return Data'!$B$7:$R$2292,11,0)</f>
        <v>7.2858999999999998</v>
      </c>
      <c r="G21" s="61">
        <f t="shared" si="1"/>
        <v>25</v>
      </c>
      <c r="H21" s="60">
        <f>VLOOKUP($A21,'Return Data'!$B$7:$R$2292,12,0)</f>
        <v>2.6917</v>
      </c>
      <c r="I21" s="61">
        <f t="shared" si="2"/>
        <v>23</v>
      </c>
      <c r="J21" s="60">
        <f>VLOOKUP($A21,'Return Data'!$B$7:$R$2292,13,0)</f>
        <v>-5.7458</v>
      </c>
      <c r="K21" s="61">
        <f t="shared" si="3"/>
        <v>26</v>
      </c>
      <c r="L21" s="60">
        <f>VLOOKUP($A21,'Return Data'!$B$7:$R$2292,17,0)</f>
        <v>13.8391</v>
      </c>
      <c r="M21" s="61">
        <f t="shared" si="4"/>
        <v>11</v>
      </c>
      <c r="N21" s="60">
        <f>VLOOKUP($A21,'Return Data'!$B$7:$R$2292,14,0)</f>
        <v>13.8521</v>
      </c>
      <c r="O21" s="61">
        <f t="shared" si="5"/>
        <v>18</v>
      </c>
      <c r="P21" s="60">
        <f>VLOOKUP($A21,'Return Data'!$B$7:$R$2292,15,0)</f>
        <v>10.976000000000001</v>
      </c>
      <c r="Q21" s="61">
        <f t="shared" si="6"/>
        <v>12</v>
      </c>
      <c r="R21" s="60">
        <f>VLOOKUP($A21,'Return Data'!$B$7:$R$2292,16,0)</f>
        <v>14.404500000000001</v>
      </c>
      <c r="S21" s="62">
        <f t="shared" si="7"/>
        <v>9</v>
      </c>
    </row>
    <row r="22" spans="1:19" x14ac:dyDescent="0.3">
      <c r="A22" s="58" t="s">
        <v>912</v>
      </c>
      <c r="B22" s="59">
        <f>VLOOKUP($A22,'Return Data'!$B$7:$R$2292,3,0)</f>
        <v>44944</v>
      </c>
      <c r="C22" s="60">
        <f>VLOOKUP($A22,'Return Data'!$B$7:$R$2292,4,0)</f>
        <v>114.6049</v>
      </c>
      <c r="D22" s="60">
        <f>VLOOKUP($A22,'Return Data'!$B$7:$R$2292,10,0)</f>
        <v>3.8247</v>
      </c>
      <c r="E22" s="61">
        <f t="shared" si="0"/>
        <v>6</v>
      </c>
      <c r="F22" s="60">
        <f>VLOOKUP($A22,'Return Data'!$B$7:$R$2292,11,0)</f>
        <v>12.311400000000001</v>
      </c>
      <c r="G22" s="61">
        <f t="shared" si="1"/>
        <v>6</v>
      </c>
      <c r="H22" s="60">
        <f>VLOOKUP($A22,'Return Data'!$B$7:$R$2292,12,0)</f>
        <v>7.6432000000000002</v>
      </c>
      <c r="I22" s="61">
        <f t="shared" si="2"/>
        <v>7</v>
      </c>
      <c r="J22" s="60">
        <f>VLOOKUP($A22,'Return Data'!$B$7:$R$2292,13,0)</f>
        <v>1.7422</v>
      </c>
      <c r="K22" s="61">
        <f t="shared" si="3"/>
        <v>8</v>
      </c>
      <c r="L22" s="60">
        <f>VLOOKUP($A22,'Return Data'!$B$7:$R$2292,17,0)</f>
        <v>13.5662</v>
      </c>
      <c r="M22" s="61">
        <f t="shared" si="4"/>
        <v>12</v>
      </c>
      <c r="N22" s="60">
        <f>VLOOKUP($A22,'Return Data'!$B$7:$R$2292,14,0)</f>
        <v>15.6525</v>
      </c>
      <c r="O22" s="61">
        <f t="shared" si="5"/>
        <v>7</v>
      </c>
      <c r="P22" s="60">
        <f>VLOOKUP($A22,'Return Data'!$B$7:$R$2292,15,0)</f>
        <v>10.5413</v>
      </c>
      <c r="Q22" s="61">
        <f t="shared" si="6"/>
        <v>15</v>
      </c>
      <c r="R22" s="60">
        <f>VLOOKUP($A22,'Return Data'!$B$7:$R$2292,16,0)</f>
        <v>12.149900000000001</v>
      </c>
      <c r="S22" s="62">
        <f t="shared" si="7"/>
        <v>23</v>
      </c>
    </row>
    <row r="23" spans="1:19" x14ac:dyDescent="0.3">
      <c r="A23" s="58" t="s">
        <v>1723</v>
      </c>
      <c r="B23" s="59">
        <f>VLOOKUP($A23,'Return Data'!$B$7:$R$2292,3,0)</f>
        <v>44944</v>
      </c>
      <c r="C23" s="60">
        <f>VLOOKUP($A23,'Return Data'!$B$7:$R$2292,4,0)</f>
        <v>429.39400000000001</v>
      </c>
      <c r="D23" s="60">
        <f>VLOOKUP($A23,'Return Data'!$B$7:$R$2292,10,0)</f>
        <v>3.3733</v>
      </c>
      <c r="E23" s="61">
        <f t="shared" si="0"/>
        <v>10</v>
      </c>
      <c r="F23" s="60">
        <f>VLOOKUP($A23,'Return Data'!$B$7:$R$2292,11,0)</f>
        <v>10.583299999999999</v>
      </c>
      <c r="G23" s="61">
        <f t="shared" si="1"/>
        <v>14</v>
      </c>
      <c r="H23" s="60">
        <f>VLOOKUP($A23,'Return Data'!$B$7:$R$2292,12,0)</f>
        <v>6.5096999999999996</v>
      </c>
      <c r="I23" s="61">
        <f t="shared" si="2"/>
        <v>11</v>
      </c>
      <c r="J23" s="60">
        <f>VLOOKUP($A23,'Return Data'!$B$7:$R$2292,13,0)</f>
        <v>0.30930000000000002</v>
      </c>
      <c r="K23" s="61">
        <f t="shared" si="3"/>
        <v>14</v>
      </c>
      <c r="L23" s="60">
        <f>VLOOKUP($A23,'Return Data'!$B$7:$R$2292,17,0)</f>
        <v>14.412100000000001</v>
      </c>
      <c r="M23" s="61">
        <f t="shared" si="4"/>
        <v>9</v>
      </c>
      <c r="N23" s="60">
        <f>VLOOKUP($A23,'Return Data'!$B$7:$R$2292,14,0)</f>
        <v>15.6279</v>
      </c>
      <c r="O23" s="61">
        <f t="shared" si="5"/>
        <v>8</v>
      </c>
      <c r="P23" s="60">
        <f>VLOOKUP($A23,'Return Data'!$B$7:$R$2292,15,0)</f>
        <v>12.135899999999999</v>
      </c>
      <c r="Q23" s="61">
        <f t="shared" si="6"/>
        <v>4</v>
      </c>
      <c r="R23" s="60">
        <f>VLOOKUP($A23,'Return Data'!$B$7:$R$2292,16,0)</f>
        <v>14.3955</v>
      </c>
      <c r="S23" s="62">
        <f t="shared" si="7"/>
        <v>10</v>
      </c>
    </row>
    <row r="24" spans="1:19" x14ac:dyDescent="0.3">
      <c r="A24" s="58" t="s">
        <v>913</v>
      </c>
      <c r="B24" s="59">
        <f>VLOOKUP($A24,'Return Data'!$B$7:$R$2292,3,0)</f>
        <v>0</v>
      </c>
      <c r="C24" s="60">
        <f>VLOOKUP($A24,'Return Data'!$B$7:$R$2292,4,0)</f>
        <v>0</v>
      </c>
      <c r="D24" s="60">
        <f>VLOOKUP($A24,'Return Data'!$B$7:$R$2292,10,0)</f>
        <v>0</v>
      </c>
      <c r="E24" s="61">
        <f t="shared" si="0"/>
        <v>26</v>
      </c>
      <c r="F24" s="60">
        <f>VLOOKUP($A24,'Return Data'!$B$7:$R$2292,11,0)</f>
        <v>0</v>
      </c>
      <c r="G24" s="61">
        <f t="shared" si="1"/>
        <v>27</v>
      </c>
      <c r="H24" s="60">
        <f>VLOOKUP($A24,'Return Data'!$B$7:$R$2292,12,0)</f>
        <v>0</v>
      </c>
      <c r="I24" s="61">
        <f t="shared" si="2"/>
        <v>26</v>
      </c>
      <c r="J24" s="60">
        <f>VLOOKUP($A24,'Return Data'!$B$7:$R$2292,13,0)</f>
        <v>0</v>
      </c>
      <c r="K24" s="61">
        <f t="shared" si="3"/>
        <v>16</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44944</v>
      </c>
      <c r="C25" s="60">
        <f>VLOOKUP($A25,'Return Data'!$B$7:$R$2292,4,0)</f>
        <v>44.624400000000001</v>
      </c>
      <c r="D25" s="60">
        <f>VLOOKUP($A25,'Return Data'!$B$7:$R$2292,10,0)</f>
        <v>1.6077999999999999</v>
      </c>
      <c r="E25" s="61">
        <f t="shared" si="0"/>
        <v>21</v>
      </c>
      <c r="F25" s="60">
        <f>VLOOKUP($A25,'Return Data'!$B$7:$R$2292,11,0)</f>
        <v>8.5356000000000005</v>
      </c>
      <c r="G25" s="61">
        <f t="shared" si="1"/>
        <v>21</v>
      </c>
      <c r="H25" s="60">
        <f>VLOOKUP($A25,'Return Data'!$B$7:$R$2292,12,0)</f>
        <v>2.4948000000000001</v>
      </c>
      <c r="I25" s="61">
        <f t="shared" si="2"/>
        <v>24</v>
      </c>
      <c r="J25" s="60">
        <f>VLOOKUP($A25,'Return Data'!$B$7:$R$2292,13,0)</f>
        <v>-4.2633000000000001</v>
      </c>
      <c r="K25" s="61">
        <f t="shared" si="3"/>
        <v>24</v>
      </c>
      <c r="L25" s="60">
        <f>VLOOKUP($A25,'Return Data'!$B$7:$R$2292,17,0)</f>
        <v>11.518700000000001</v>
      </c>
      <c r="M25" s="61">
        <f t="shared" si="4"/>
        <v>20</v>
      </c>
      <c r="N25" s="60">
        <f>VLOOKUP($A25,'Return Data'!$B$7:$R$2292,14,0)</f>
        <v>11.854900000000001</v>
      </c>
      <c r="O25" s="61">
        <f t="shared" si="5"/>
        <v>22</v>
      </c>
      <c r="P25" s="60">
        <f>VLOOKUP($A25,'Return Data'!$B$7:$R$2292,15,0)</f>
        <v>10.903</v>
      </c>
      <c r="Q25" s="61">
        <f t="shared" si="6"/>
        <v>13</v>
      </c>
      <c r="R25" s="60">
        <f>VLOOKUP($A25,'Return Data'!$B$7:$R$2292,16,0)</f>
        <v>12.697800000000001</v>
      </c>
      <c r="S25" s="62">
        <f t="shared" si="7"/>
        <v>18</v>
      </c>
    </row>
    <row r="26" spans="1:19" x14ac:dyDescent="0.3">
      <c r="A26" s="58" t="s">
        <v>916</v>
      </c>
      <c r="B26" s="59">
        <f>VLOOKUP($A26,'Return Data'!$B$7:$R$2292,3,0)</f>
        <v>44944</v>
      </c>
      <c r="C26" s="60">
        <f>VLOOKUP($A26,'Return Data'!$B$7:$R$2292,4,0)</f>
        <v>17.1935</v>
      </c>
      <c r="D26" s="60">
        <f>VLOOKUP($A26,'Return Data'!$B$7:$R$2292,10,0)</f>
        <v>3.0884</v>
      </c>
      <c r="E26" s="61">
        <f t="shared" si="0"/>
        <v>12</v>
      </c>
      <c r="F26" s="60">
        <f>VLOOKUP($A26,'Return Data'!$B$7:$R$2292,11,0)</f>
        <v>10.561299999999999</v>
      </c>
      <c r="G26" s="61">
        <f t="shared" si="1"/>
        <v>15</v>
      </c>
      <c r="H26" s="60">
        <f>VLOOKUP($A26,'Return Data'!$B$7:$R$2292,12,0)</f>
        <v>4.7770999999999999</v>
      </c>
      <c r="I26" s="61">
        <f t="shared" si="2"/>
        <v>18</v>
      </c>
      <c r="J26" s="60">
        <f>VLOOKUP($A26,'Return Data'!$B$7:$R$2292,13,0)</f>
        <v>0.1835</v>
      </c>
      <c r="K26" s="61">
        <f t="shared" si="3"/>
        <v>15</v>
      </c>
      <c r="L26" s="60">
        <f>VLOOKUP($A26,'Return Data'!$B$7:$R$2292,17,0)</f>
        <v>15.337</v>
      </c>
      <c r="M26" s="61">
        <f t="shared" si="4"/>
        <v>6</v>
      </c>
      <c r="N26" s="60">
        <f>VLOOKUP($A26,'Return Data'!$B$7:$R$2292,14,0)</f>
        <v>15.7486</v>
      </c>
      <c r="O26" s="61">
        <f t="shared" si="5"/>
        <v>5</v>
      </c>
      <c r="P26" s="60"/>
      <c r="Q26" s="61"/>
      <c r="R26" s="60">
        <f>VLOOKUP($A26,'Return Data'!$B$7:$R$2292,16,0)</f>
        <v>15.1183</v>
      </c>
      <c r="S26" s="62">
        <f t="shared" si="7"/>
        <v>4</v>
      </c>
    </row>
    <row r="27" spans="1:19" x14ac:dyDescent="0.3">
      <c r="A27" s="58" t="s">
        <v>918</v>
      </c>
      <c r="B27" s="59">
        <f>VLOOKUP($A27,'Return Data'!$B$7:$R$2292,3,0)</f>
        <v>44944</v>
      </c>
      <c r="C27" s="60">
        <f>VLOOKUP($A27,'Return Data'!$B$7:$R$2292,4,0)</f>
        <v>88.188000000000002</v>
      </c>
      <c r="D27" s="60">
        <f>VLOOKUP($A27,'Return Data'!$B$7:$R$2292,10,0)</f>
        <v>2.7246000000000001</v>
      </c>
      <c r="E27" s="61">
        <f t="shared" si="0"/>
        <v>17</v>
      </c>
      <c r="F27" s="60">
        <f>VLOOKUP($A27,'Return Data'!$B$7:$R$2292,11,0)</f>
        <v>9.4184999999999999</v>
      </c>
      <c r="G27" s="61">
        <f t="shared" si="1"/>
        <v>19</v>
      </c>
      <c r="H27" s="60">
        <f>VLOOKUP($A27,'Return Data'!$B$7:$R$2292,12,0)</f>
        <v>4.9820000000000002</v>
      </c>
      <c r="I27" s="61">
        <f t="shared" si="2"/>
        <v>17</v>
      </c>
      <c r="J27" s="60">
        <f>VLOOKUP($A27,'Return Data'!$B$7:$R$2292,13,0)</f>
        <v>-0.66790000000000005</v>
      </c>
      <c r="K27" s="61">
        <f t="shared" si="3"/>
        <v>18</v>
      </c>
      <c r="L27" s="60">
        <f>VLOOKUP($A27,'Return Data'!$B$7:$R$2292,17,0)</f>
        <v>13.4552</v>
      </c>
      <c r="M27" s="61">
        <f t="shared" si="4"/>
        <v>14</v>
      </c>
      <c r="N27" s="60">
        <f>VLOOKUP($A27,'Return Data'!$B$7:$R$2292,14,0)</f>
        <v>14.4672</v>
      </c>
      <c r="O27" s="61">
        <f t="shared" si="5"/>
        <v>15</v>
      </c>
      <c r="P27" s="60">
        <f>VLOOKUP($A27,'Return Data'!$B$7:$R$2292,15,0)</f>
        <v>11.382300000000001</v>
      </c>
      <c r="Q27" s="61">
        <f t="shared" ref="Q27:Q34" si="8">RANK(P27,P$8:P$34,0)</f>
        <v>8</v>
      </c>
      <c r="R27" s="60">
        <f>VLOOKUP($A27,'Return Data'!$B$7:$R$2292,16,0)</f>
        <v>16.613199999999999</v>
      </c>
      <c r="S27" s="62">
        <f t="shared" si="7"/>
        <v>1</v>
      </c>
    </row>
    <row r="28" spans="1:19" x14ac:dyDescent="0.3">
      <c r="A28" s="58" t="s">
        <v>921</v>
      </c>
      <c r="B28" s="59">
        <f>VLOOKUP($A28,'Return Data'!$B$7:$R$2292,3,0)</f>
        <v>44944</v>
      </c>
      <c r="C28" s="60">
        <f>VLOOKUP($A28,'Return Data'!$B$7:$R$2292,4,0)</f>
        <v>60.583100000000002</v>
      </c>
      <c r="D28" s="60">
        <f>VLOOKUP($A28,'Return Data'!$B$7:$R$2292,10,0)</f>
        <v>3.0425</v>
      </c>
      <c r="E28" s="61">
        <f t="shared" si="0"/>
        <v>16</v>
      </c>
      <c r="F28" s="60">
        <f>VLOOKUP($A28,'Return Data'!$B$7:$R$2292,11,0)</f>
        <v>13.9579</v>
      </c>
      <c r="G28" s="61">
        <f t="shared" si="1"/>
        <v>1</v>
      </c>
      <c r="H28" s="60">
        <f>VLOOKUP($A28,'Return Data'!$B$7:$R$2292,12,0)</f>
        <v>10.743499999999999</v>
      </c>
      <c r="I28" s="61">
        <f t="shared" si="2"/>
        <v>1</v>
      </c>
      <c r="J28" s="60">
        <f>VLOOKUP($A28,'Return Data'!$B$7:$R$2292,13,0)</f>
        <v>8.3475999999999999</v>
      </c>
      <c r="K28" s="61">
        <f t="shared" si="3"/>
        <v>1</v>
      </c>
      <c r="L28" s="60">
        <f>VLOOKUP($A28,'Return Data'!$B$7:$R$2292,17,0)</f>
        <v>20.436299999999999</v>
      </c>
      <c r="M28" s="61">
        <f t="shared" si="4"/>
        <v>1</v>
      </c>
      <c r="N28" s="60">
        <f>VLOOKUP($A28,'Return Data'!$B$7:$R$2292,14,0)</f>
        <v>16.241599999999998</v>
      </c>
      <c r="O28" s="61">
        <f t="shared" si="5"/>
        <v>4</v>
      </c>
      <c r="P28" s="60">
        <f>VLOOKUP($A28,'Return Data'!$B$7:$R$2292,15,0)</f>
        <v>11.230499999999999</v>
      </c>
      <c r="Q28" s="61">
        <f t="shared" si="8"/>
        <v>10</v>
      </c>
      <c r="R28" s="60">
        <f>VLOOKUP($A28,'Return Data'!$B$7:$R$2292,16,0)</f>
        <v>15.2216</v>
      </c>
      <c r="S28" s="62">
        <f t="shared" si="7"/>
        <v>3</v>
      </c>
    </row>
    <row r="29" spans="1:19" x14ac:dyDescent="0.3">
      <c r="A29" s="58" t="s">
        <v>923</v>
      </c>
      <c r="B29" s="59">
        <f>VLOOKUP($A29,'Return Data'!$B$7:$R$2292,3,0)</f>
        <v>44944</v>
      </c>
      <c r="C29" s="60">
        <f>VLOOKUP($A29,'Return Data'!$B$7:$R$2292,4,0)</f>
        <v>286.20999999999998</v>
      </c>
      <c r="D29" s="60">
        <f>VLOOKUP($A29,'Return Data'!$B$7:$R$2292,10,0)</f>
        <v>5.1276000000000002</v>
      </c>
      <c r="E29" s="61">
        <f t="shared" si="0"/>
        <v>2</v>
      </c>
      <c r="F29" s="60">
        <f>VLOOKUP($A29,'Return Data'!$B$7:$R$2292,11,0)</f>
        <v>12.760999999999999</v>
      </c>
      <c r="G29" s="61">
        <f t="shared" si="1"/>
        <v>5</v>
      </c>
      <c r="H29" s="60">
        <f>VLOOKUP($A29,'Return Data'!$B$7:$R$2292,12,0)</f>
        <v>8.6186000000000007</v>
      </c>
      <c r="I29" s="61">
        <f t="shared" si="2"/>
        <v>3</v>
      </c>
      <c r="J29" s="60">
        <f>VLOOKUP($A29,'Return Data'!$B$7:$R$2292,13,0)</f>
        <v>0.82079999999999997</v>
      </c>
      <c r="K29" s="61">
        <f t="shared" si="3"/>
        <v>12</v>
      </c>
      <c r="L29" s="60">
        <f>VLOOKUP($A29,'Return Data'!$B$7:$R$2292,17,0)</f>
        <v>11.3178</v>
      </c>
      <c r="M29" s="61">
        <f t="shared" si="4"/>
        <v>21</v>
      </c>
      <c r="N29" s="60">
        <f>VLOOKUP($A29,'Return Data'!$B$7:$R$2292,14,0)</f>
        <v>12.832700000000001</v>
      </c>
      <c r="O29" s="61">
        <f t="shared" si="5"/>
        <v>20</v>
      </c>
      <c r="P29" s="60">
        <f>VLOOKUP($A29,'Return Data'!$B$7:$R$2292,15,0)</f>
        <v>10.199999999999999</v>
      </c>
      <c r="Q29" s="61">
        <f t="shared" si="8"/>
        <v>17</v>
      </c>
      <c r="R29" s="60">
        <f>VLOOKUP($A29,'Return Data'!$B$7:$R$2292,16,0)</f>
        <v>13.8238</v>
      </c>
      <c r="S29" s="62">
        <f t="shared" si="7"/>
        <v>14</v>
      </c>
    </row>
    <row r="30" spans="1:19" x14ac:dyDescent="0.3">
      <c r="A30" s="58" t="s">
        <v>924</v>
      </c>
      <c r="B30" s="59">
        <f>VLOOKUP($A30,'Return Data'!$B$7:$R$2292,3,0)</f>
        <v>44944</v>
      </c>
      <c r="C30" s="60">
        <f>VLOOKUP($A30,'Return Data'!$B$7:$R$2292,4,0)</f>
        <v>69.707599999999999</v>
      </c>
      <c r="D30" s="60">
        <f>VLOOKUP($A30,'Return Data'!$B$7:$R$2292,10,0)</f>
        <v>3.8973</v>
      </c>
      <c r="E30" s="61">
        <f t="shared" si="0"/>
        <v>5</v>
      </c>
      <c r="F30" s="60">
        <f>VLOOKUP($A30,'Return Data'!$B$7:$R$2292,11,0)</f>
        <v>10.9419</v>
      </c>
      <c r="G30" s="61">
        <f t="shared" si="1"/>
        <v>11</v>
      </c>
      <c r="H30" s="60">
        <f>VLOOKUP($A30,'Return Data'!$B$7:$R$2292,12,0)</f>
        <v>7.4183000000000003</v>
      </c>
      <c r="I30" s="61">
        <f t="shared" si="2"/>
        <v>10</v>
      </c>
      <c r="J30" s="60">
        <f>VLOOKUP($A30,'Return Data'!$B$7:$R$2292,13,0)</f>
        <v>2.4552999999999998</v>
      </c>
      <c r="K30" s="61">
        <f t="shared" si="3"/>
        <v>4</v>
      </c>
      <c r="L30" s="60">
        <f>VLOOKUP($A30,'Return Data'!$B$7:$R$2292,17,0)</f>
        <v>14.6127</v>
      </c>
      <c r="M30" s="61">
        <f t="shared" si="4"/>
        <v>7</v>
      </c>
      <c r="N30" s="60">
        <f>VLOOKUP($A30,'Return Data'!$B$7:$R$2292,14,0)</f>
        <v>15.7121</v>
      </c>
      <c r="O30" s="61">
        <f t="shared" si="5"/>
        <v>6</v>
      </c>
      <c r="P30" s="60">
        <f>VLOOKUP($A30,'Return Data'!$B$7:$R$2292,15,0)</f>
        <v>11.1599</v>
      </c>
      <c r="Q30" s="61">
        <f t="shared" si="8"/>
        <v>11</v>
      </c>
      <c r="R30" s="60">
        <f>VLOOKUP($A30,'Return Data'!$B$7:$R$2292,16,0)</f>
        <v>15.261200000000001</v>
      </c>
      <c r="S30" s="62">
        <f t="shared" si="7"/>
        <v>2</v>
      </c>
    </row>
    <row r="31" spans="1:19" x14ac:dyDescent="0.3">
      <c r="A31" s="58" t="s">
        <v>926</v>
      </c>
      <c r="B31" s="59">
        <f>VLOOKUP($A31,'Return Data'!$B$7:$R$2292,3,0)</f>
        <v>44944</v>
      </c>
      <c r="C31" s="60">
        <f>VLOOKUP($A31,'Return Data'!$B$7:$R$2292,4,0)</f>
        <v>385.13470000000001</v>
      </c>
      <c r="D31" s="60">
        <f>VLOOKUP($A31,'Return Data'!$B$7:$R$2292,10,0)</f>
        <v>4.4206000000000003</v>
      </c>
      <c r="E31" s="61">
        <f t="shared" si="0"/>
        <v>4</v>
      </c>
      <c r="F31" s="60">
        <f>VLOOKUP($A31,'Return Data'!$B$7:$R$2292,11,0)</f>
        <v>11.976900000000001</v>
      </c>
      <c r="G31" s="61">
        <f t="shared" si="1"/>
        <v>7</v>
      </c>
      <c r="H31" s="60">
        <f>VLOOKUP($A31,'Return Data'!$B$7:$R$2292,12,0)</f>
        <v>6.1917</v>
      </c>
      <c r="I31" s="61">
        <f t="shared" si="2"/>
        <v>12</v>
      </c>
      <c r="J31" s="60">
        <f>VLOOKUP($A31,'Return Data'!$B$7:$R$2292,13,0)</f>
        <v>0.9254</v>
      </c>
      <c r="K31" s="61">
        <f t="shared" si="3"/>
        <v>10</v>
      </c>
      <c r="L31" s="60">
        <f>VLOOKUP($A31,'Return Data'!$B$7:$R$2292,17,0)</f>
        <v>16.4314</v>
      </c>
      <c r="M31" s="61">
        <f t="shared" si="4"/>
        <v>5</v>
      </c>
      <c r="N31" s="60">
        <f>VLOOKUP($A31,'Return Data'!$B$7:$R$2292,14,0)</f>
        <v>14.808400000000001</v>
      </c>
      <c r="O31" s="61">
        <f t="shared" si="5"/>
        <v>12</v>
      </c>
      <c r="P31" s="60">
        <f>VLOOKUP($A31,'Return Data'!$B$7:$R$2292,15,0)</f>
        <v>10.685499999999999</v>
      </c>
      <c r="Q31" s="61">
        <f t="shared" si="8"/>
        <v>14</v>
      </c>
      <c r="R31" s="60">
        <f>VLOOKUP($A31,'Return Data'!$B$7:$R$2292,16,0)</f>
        <v>13.421900000000001</v>
      </c>
      <c r="S31" s="62">
        <f t="shared" si="7"/>
        <v>17</v>
      </c>
    </row>
    <row r="32" spans="1:19" x14ac:dyDescent="0.3">
      <c r="A32" s="58" t="s">
        <v>927</v>
      </c>
      <c r="B32" s="59">
        <f>VLOOKUP($A32,'Return Data'!$B$7:$R$2292,3,0)</f>
        <v>44944</v>
      </c>
      <c r="C32" s="60">
        <f>VLOOKUP($A32,'Return Data'!$B$7:$R$2292,4,0)</f>
        <v>113.14</v>
      </c>
      <c r="D32" s="60">
        <f>VLOOKUP($A32,'Return Data'!$B$7:$R$2292,10,0)</f>
        <v>0.2303</v>
      </c>
      <c r="E32" s="61">
        <f t="shared" si="0"/>
        <v>25</v>
      </c>
      <c r="F32" s="60">
        <f>VLOOKUP($A32,'Return Data'!$B$7:$R$2292,11,0)</f>
        <v>10.1012</v>
      </c>
      <c r="G32" s="61">
        <f t="shared" si="1"/>
        <v>17</v>
      </c>
      <c r="H32" s="60">
        <f>VLOOKUP($A32,'Return Data'!$B$7:$R$2292,12,0)</f>
        <v>3.5606</v>
      </c>
      <c r="I32" s="61">
        <f t="shared" si="2"/>
        <v>21</v>
      </c>
      <c r="J32" s="60">
        <f>VLOOKUP($A32,'Return Data'!$B$7:$R$2292,13,0)</f>
        <v>1.8729</v>
      </c>
      <c r="K32" s="61">
        <f t="shared" si="3"/>
        <v>7</v>
      </c>
      <c r="L32" s="60">
        <f>VLOOKUP($A32,'Return Data'!$B$7:$R$2292,17,0)</f>
        <v>11.313800000000001</v>
      </c>
      <c r="M32" s="61">
        <f t="shared" si="4"/>
        <v>22</v>
      </c>
      <c r="N32" s="60">
        <f>VLOOKUP($A32,'Return Data'!$B$7:$R$2292,14,0)</f>
        <v>11.1656</v>
      </c>
      <c r="O32" s="61">
        <f t="shared" si="5"/>
        <v>23</v>
      </c>
      <c r="P32" s="60">
        <f>VLOOKUP($A32,'Return Data'!$B$7:$R$2292,15,0)</f>
        <v>7.3028000000000004</v>
      </c>
      <c r="Q32" s="61">
        <f t="shared" si="8"/>
        <v>25</v>
      </c>
      <c r="R32" s="60">
        <f>VLOOKUP($A32,'Return Data'!$B$7:$R$2292,16,0)</f>
        <v>9.7916000000000007</v>
      </c>
      <c r="S32" s="62">
        <f t="shared" si="7"/>
        <v>26</v>
      </c>
    </row>
    <row r="33" spans="1:19" x14ac:dyDescent="0.3">
      <c r="A33" s="58" t="s">
        <v>929</v>
      </c>
      <c r="B33" s="59">
        <f>VLOOKUP($A33,'Return Data'!$B$7:$R$2292,3,0)</f>
        <v>44944</v>
      </c>
      <c r="C33" s="60">
        <f>VLOOKUP($A33,'Return Data'!$B$7:$R$2292,4,0)</f>
        <v>17.39</v>
      </c>
      <c r="D33" s="60">
        <f>VLOOKUP($A33,'Return Data'!$B$7:$R$2292,10,0)</f>
        <v>3.0823999999999998</v>
      </c>
      <c r="E33" s="61">
        <f t="shared" si="0"/>
        <v>13</v>
      </c>
      <c r="F33" s="60">
        <f>VLOOKUP($A33,'Return Data'!$B$7:$R$2292,11,0)</f>
        <v>9.8546999999999993</v>
      </c>
      <c r="G33" s="61">
        <f t="shared" si="1"/>
        <v>18</v>
      </c>
      <c r="H33" s="60">
        <f>VLOOKUP($A33,'Return Data'!$B$7:$R$2292,12,0)</f>
        <v>4.4443999999999999</v>
      </c>
      <c r="I33" s="61">
        <f t="shared" si="2"/>
        <v>19</v>
      </c>
      <c r="J33" s="60">
        <f>VLOOKUP($A33,'Return Data'!$B$7:$R$2292,13,0)</f>
        <v>-2.577</v>
      </c>
      <c r="K33" s="61">
        <f t="shared" si="3"/>
        <v>21</v>
      </c>
      <c r="L33" s="60">
        <f>VLOOKUP($A33,'Return Data'!$B$7:$R$2292,17,0)</f>
        <v>12.7475</v>
      </c>
      <c r="M33" s="61">
        <f t="shared" si="4"/>
        <v>16</v>
      </c>
      <c r="N33" s="60">
        <f>VLOOKUP($A33,'Return Data'!$B$7:$R$2292,14,0)</f>
        <v>13.901</v>
      </c>
      <c r="O33" s="61">
        <f t="shared" si="5"/>
        <v>17</v>
      </c>
      <c r="P33" s="60">
        <f>VLOOKUP($A33,'Return Data'!$B$7:$R$2292,15,0)</f>
        <v>9.9491999999999994</v>
      </c>
      <c r="Q33" s="61">
        <f t="shared" si="8"/>
        <v>20</v>
      </c>
      <c r="R33" s="60">
        <f>VLOOKUP($A33,'Return Data'!$B$7:$R$2292,16,0)</f>
        <v>10.206799999999999</v>
      </c>
      <c r="S33" s="62">
        <f t="shared" si="7"/>
        <v>25</v>
      </c>
    </row>
    <row r="34" spans="1:19" x14ac:dyDescent="0.3">
      <c r="A34" s="58" t="s">
        <v>1726</v>
      </c>
      <c r="B34" s="59">
        <f>VLOOKUP($A34,'Return Data'!$B$7:$R$2292,3,0)</f>
        <v>44944</v>
      </c>
      <c r="C34" s="60">
        <f>VLOOKUP($A34,'Return Data'!$B$7:$R$2292,4,0)</f>
        <v>207.8391</v>
      </c>
      <c r="D34" s="60">
        <f>VLOOKUP($A34,'Return Data'!$B$7:$R$2292,10,0)</f>
        <v>0.98770000000000002</v>
      </c>
      <c r="E34" s="61">
        <f t="shared" si="0"/>
        <v>22</v>
      </c>
      <c r="F34" s="60">
        <f>VLOOKUP($A34,'Return Data'!$B$7:$R$2292,11,0)</f>
        <v>7.8135000000000003</v>
      </c>
      <c r="G34" s="61">
        <f t="shared" si="1"/>
        <v>23</v>
      </c>
      <c r="H34" s="60">
        <f>VLOOKUP($A34,'Return Data'!$B$7:$R$2292,12,0)</f>
        <v>2.4708999999999999</v>
      </c>
      <c r="I34" s="61">
        <f t="shared" si="2"/>
        <v>25</v>
      </c>
      <c r="J34" s="60">
        <f>VLOOKUP($A34,'Return Data'!$B$7:$R$2292,13,0)</f>
        <v>-4.8628999999999998</v>
      </c>
      <c r="K34" s="61">
        <f t="shared" si="3"/>
        <v>25</v>
      </c>
      <c r="L34" s="60">
        <f>VLOOKUP($A34,'Return Data'!$B$7:$R$2292,17,0)</f>
        <v>12.412000000000001</v>
      </c>
      <c r="M34" s="61">
        <f t="shared" si="4"/>
        <v>18</v>
      </c>
      <c r="N34" s="60">
        <f>VLOOKUP($A34,'Return Data'!$B$7:$R$2292,14,0)</f>
        <v>14.727399999999999</v>
      </c>
      <c r="O34" s="61">
        <f t="shared" si="5"/>
        <v>14</v>
      </c>
      <c r="P34" s="60">
        <f>VLOOKUP($A34,'Return Data'!$B$7:$R$2292,15,0)</f>
        <v>11.287599999999999</v>
      </c>
      <c r="Q34" s="61">
        <f t="shared" si="8"/>
        <v>9</v>
      </c>
      <c r="R34" s="60">
        <f>VLOOKUP($A34,'Return Data'!$B$7:$R$2292,16,0)</f>
        <v>13.5443</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2.662933333333334</v>
      </c>
      <c r="E36" s="69"/>
      <c r="F36" s="70">
        <f>AVERAGE(F8:F34)</f>
        <v>10.069818518518515</v>
      </c>
      <c r="G36" s="69"/>
      <c r="H36" s="70">
        <f>AVERAGE(H8:H34)</f>
        <v>5.5293259259259244</v>
      </c>
      <c r="I36" s="69"/>
      <c r="J36" s="70">
        <f>AVERAGE(J8:J34)</f>
        <v>-0.10885185185185188</v>
      </c>
      <c r="K36" s="69"/>
      <c r="L36" s="70">
        <f>AVERAGE(L8:L34)</f>
        <v>13.04177037037037</v>
      </c>
      <c r="M36" s="69"/>
      <c r="N36" s="70">
        <f>AVERAGE(N8:N34)</f>
        <v>13.672837037037038</v>
      </c>
      <c r="O36" s="69"/>
      <c r="P36" s="70">
        <f>AVERAGE(P8:P34)</f>
        <v>10.396176923076922</v>
      </c>
      <c r="Q36" s="69"/>
      <c r="R36" s="70">
        <f>AVERAGE(R8:R34)</f>
        <v>13.054411111111115</v>
      </c>
      <c r="S36" s="71"/>
    </row>
    <row r="37" spans="1:19" x14ac:dyDescent="0.3">
      <c r="A37" s="68" t="s">
        <v>28</v>
      </c>
      <c r="B37" s="69"/>
      <c r="C37" s="69"/>
      <c r="D37" s="70">
        <f>MIN(D8:D34)</f>
        <v>-1.4871000000000001</v>
      </c>
      <c r="E37" s="69"/>
      <c r="F37" s="70">
        <f>MIN(F8:F34)</f>
        <v>0</v>
      </c>
      <c r="G37" s="69"/>
      <c r="H37" s="70">
        <f>MIN(H8:H34)</f>
        <v>-0.65739999999999998</v>
      </c>
      <c r="I37" s="69"/>
      <c r="J37" s="70">
        <f>MIN(J8:J34)</f>
        <v>-9.2002000000000006</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5.4861000000000004</v>
      </c>
      <c r="E38" s="73"/>
      <c r="F38" s="74">
        <f>MAX(F8:F34)</f>
        <v>13.9579</v>
      </c>
      <c r="G38" s="73"/>
      <c r="H38" s="74">
        <f>MAX(H8:H34)</f>
        <v>10.743499999999999</v>
      </c>
      <c r="I38" s="73"/>
      <c r="J38" s="74">
        <f>MAX(J8:J34)</f>
        <v>8.3475999999999999</v>
      </c>
      <c r="K38" s="73"/>
      <c r="L38" s="74">
        <f>MAX(L8:L34)</f>
        <v>20.436299999999999</v>
      </c>
      <c r="M38" s="73"/>
      <c r="N38" s="74">
        <f>MAX(N8:N34)</f>
        <v>16.807300000000001</v>
      </c>
      <c r="O38" s="73"/>
      <c r="P38" s="74">
        <f>MAX(P8:P34)</f>
        <v>14.3804</v>
      </c>
      <c r="Q38" s="73"/>
      <c r="R38" s="74">
        <f>MAX(R8:R34)</f>
        <v>16.613199999999999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44944</v>
      </c>
      <c r="C8" s="60">
        <f>VLOOKUP($A8,'Return Data'!$B$7:$R$2292,4,0)</f>
        <v>71.316199999999995</v>
      </c>
      <c r="D8" s="60">
        <f>VLOOKUP($A8,'Return Data'!$B$7:$R$2292,9,0)</f>
        <v>6.7972999999999999</v>
      </c>
      <c r="E8" s="61">
        <f t="shared" ref="E8:E31" si="0">RANK(D8,D$8:D$31,0)</f>
        <v>4</v>
      </c>
      <c r="F8" s="60">
        <f>VLOOKUP($A8,'Return Data'!$B$7:$R$2292,10,0)</f>
        <v>8.8027999999999995</v>
      </c>
      <c r="G8" s="61">
        <f t="shared" ref="G8:G31" si="1">RANK(F8,F$8:F$31,0)</f>
        <v>8</v>
      </c>
      <c r="H8" s="60">
        <f>VLOOKUP($A8,'Return Data'!$B$7:$R$2292,11,0)</f>
        <v>6.7305000000000001</v>
      </c>
      <c r="I8" s="61">
        <f t="shared" ref="I8:I31" si="2">RANK(H8,H$8:H$31,0)</f>
        <v>17</v>
      </c>
      <c r="J8" s="60">
        <f>VLOOKUP($A8,'Return Data'!$B$7:$R$2292,12,0)</f>
        <v>4.2702</v>
      </c>
      <c r="K8" s="61">
        <f t="shared" ref="K8:K31" si="3">RANK(J8,J$8:J$31,0)</f>
        <v>20</v>
      </c>
      <c r="L8" s="60">
        <f>VLOOKUP($A8,'Return Data'!$B$7:$R$2292,13,0)</f>
        <v>3.3138000000000001</v>
      </c>
      <c r="M8" s="61">
        <f t="shared" ref="M8:M31" si="4">RANK(L8,L$8:L$31,0)</f>
        <v>16</v>
      </c>
      <c r="N8" s="60">
        <f>VLOOKUP($A8,'Return Data'!$B$7:$R$2292,17,0)</f>
        <v>3.7113</v>
      </c>
      <c r="O8" s="61">
        <f t="shared" ref="O8:O31" si="5">RANK(N8,N$8:N$31,0)</f>
        <v>6</v>
      </c>
      <c r="P8" s="60">
        <f>VLOOKUP($A8,'Return Data'!$B$7:$R$2292,14,0)</f>
        <v>6.4652000000000003</v>
      </c>
      <c r="Q8" s="61">
        <f t="shared" ref="Q8:Q31" si="6">RANK(P8,P$8:P$31,0)</f>
        <v>8</v>
      </c>
      <c r="R8" s="60">
        <f>VLOOKUP($A8,'Return Data'!$B$7:$R$2292,16,0)</f>
        <v>8.9358000000000004</v>
      </c>
      <c r="S8" s="62">
        <f t="shared" ref="S8:S31" si="7">RANK(R8,R$8:R$31,0)</f>
        <v>4</v>
      </c>
    </row>
    <row r="9" spans="1:19" x14ac:dyDescent="0.3">
      <c r="A9" s="77" t="s">
        <v>1230</v>
      </c>
      <c r="B9" s="59">
        <f>VLOOKUP($A9,'Return Data'!$B$7:$R$2292,3,0)</f>
        <v>44944</v>
      </c>
      <c r="C9" s="60">
        <f>VLOOKUP($A9,'Return Data'!$B$7:$R$2292,4,0)</f>
        <v>22.0654</v>
      </c>
      <c r="D9" s="60">
        <f>VLOOKUP($A9,'Return Data'!$B$7:$R$2292,9,0)</f>
        <v>4.4187000000000003</v>
      </c>
      <c r="E9" s="61">
        <f t="shared" si="0"/>
        <v>19</v>
      </c>
      <c r="F9" s="60">
        <f>VLOOKUP($A9,'Return Data'!$B$7:$R$2292,10,0)</f>
        <v>5.6680999999999999</v>
      </c>
      <c r="G9" s="61">
        <f t="shared" si="1"/>
        <v>22</v>
      </c>
      <c r="H9" s="60">
        <f>VLOOKUP($A9,'Return Data'!$B$7:$R$2292,11,0)</f>
        <v>6.1776</v>
      </c>
      <c r="I9" s="61">
        <f t="shared" si="2"/>
        <v>19</v>
      </c>
      <c r="J9" s="60">
        <f>VLOOKUP($A9,'Return Data'!$B$7:$R$2292,12,0)</f>
        <v>4.7248999999999999</v>
      </c>
      <c r="K9" s="61">
        <f t="shared" si="3"/>
        <v>18</v>
      </c>
      <c r="L9" s="60">
        <f>VLOOKUP($A9,'Return Data'!$B$7:$R$2292,13,0)</f>
        <v>3.3731</v>
      </c>
      <c r="M9" s="61">
        <f t="shared" si="4"/>
        <v>14</v>
      </c>
      <c r="N9" s="60">
        <f>VLOOKUP($A9,'Return Data'!$B$7:$R$2292,17,0)</f>
        <v>3.2464</v>
      </c>
      <c r="O9" s="61">
        <f t="shared" si="5"/>
        <v>9</v>
      </c>
      <c r="P9" s="60">
        <f>VLOOKUP($A9,'Return Data'!$B$7:$R$2292,14,0)</f>
        <v>6.5307000000000004</v>
      </c>
      <c r="Q9" s="61">
        <f t="shared" si="6"/>
        <v>6</v>
      </c>
      <c r="R9" s="60">
        <f>VLOOKUP($A9,'Return Data'!$B$7:$R$2292,16,0)</f>
        <v>7.4798</v>
      </c>
      <c r="S9" s="62">
        <f t="shared" si="7"/>
        <v>20</v>
      </c>
    </row>
    <row r="10" spans="1:19" x14ac:dyDescent="0.3">
      <c r="A10" s="77" t="s">
        <v>1933</v>
      </c>
      <c r="B10" s="59">
        <f>VLOOKUP($A10,'Return Data'!$B$7:$R$2292,3,0)</f>
        <v>44944</v>
      </c>
      <c r="C10" s="60">
        <f>VLOOKUP($A10,'Return Data'!$B$7:$R$2292,4,0)</f>
        <v>37.928899999999999</v>
      </c>
      <c r="D10" s="60">
        <f>VLOOKUP($A10,'Return Data'!$B$7:$R$2292,9,0)</f>
        <v>6.3525999999999998</v>
      </c>
      <c r="E10" s="61">
        <f t="shared" si="0"/>
        <v>6</v>
      </c>
      <c r="F10" s="60">
        <f>VLOOKUP($A10,'Return Data'!$B$7:$R$2292,10,0)</f>
        <v>8.5177999999999994</v>
      </c>
      <c r="G10" s="61">
        <f t="shared" si="1"/>
        <v>11</v>
      </c>
      <c r="H10" s="60">
        <f>VLOOKUP($A10,'Return Data'!$B$7:$R$2292,11,0)</f>
        <v>7.5311000000000003</v>
      </c>
      <c r="I10" s="61">
        <f t="shared" si="2"/>
        <v>10</v>
      </c>
      <c r="J10" s="60">
        <f>VLOOKUP($A10,'Return Data'!$B$7:$R$2292,12,0)</f>
        <v>5.2610000000000001</v>
      </c>
      <c r="K10" s="61">
        <f t="shared" si="3"/>
        <v>11</v>
      </c>
      <c r="L10" s="60">
        <f>VLOOKUP($A10,'Return Data'!$B$7:$R$2292,13,0)</f>
        <v>3.3437000000000001</v>
      </c>
      <c r="M10" s="61">
        <f t="shared" si="4"/>
        <v>15</v>
      </c>
      <c r="N10" s="60">
        <f>VLOOKUP($A10,'Return Data'!$B$7:$R$2292,17,0)</f>
        <v>2.9108000000000001</v>
      </c>
      <c r="O10" s="61">
        <f t="shared" si="5"/>
        <v>13</v>
      </c>
      <c r="P10" s="60">
        <f>VLOOKUP($A10,'Return Data'!$B$7:$R$2292,14,0)</f>
        <v>5.3063000000000002</v>
      </c>
      <c r="Q10" s="61">
        <f t="shared" si="6"/>
        <v>19</v>
      </c>
      <c r="R10" s="60">
        <f>VLOOKUP($A10,'Return Data'!$B$7:$R$2292,16,0)</f>
        <v>7.6909000000000001</v>
      </c>
      <c r="S10" s="62">
        <f t="shared" si="7"/>
        <v>16</v>
      </c>
    </row>
    <row r="11" spans="1:19" x14ac:dyDescent="0.3">
      <c r="A11" s="77" t="s">
        <v>1827</v>
      </c>
      <c r="B11" s="59">
        <f>VLOOKUP($A11,'Return Data'!$B$7:$R$2292,3,0)</f>
        <v>44944</v>
      </c>
      <c r="C11" s="60">
        <f>VLOOKUP($A11,'Return Data'!$B$7:$R$2292,4,0)</f>
        <v>66.927999999999997</v>
      </c>
      <c r="D11" s="60">
        <f>VLOOKUP($A11,'Return Data'!$B$7:$R$2292,9,0)</f>
        <v>6.9497</v>
      </c>
      <c r="E11" s="61">
        <f t="shared" si="0"/>
        <v>3</v>
      </c>
      <c r="F11" s="60">
        <f>VLOOKUP($A11,'Return Data'!$B$7:$R$2292,10,0)</f>
        <v>9.2395999999999994</v>
      </c>
      <c r="G11" s="61">
        <f t="shared" si="1"/>
        <v>5</v>
      </c>
      <c r="H11" s="60">
        <f>VLOOKUP($A11,'Return Data'!$B$7:$R$2292,11,0)</f>
        <v>6.9757999999999996</v>
      </c>
      <c r="I11" s="61">
        <f t="shared" si="2"/>
        <v>15</v>
      </c>
      <c r="J11" s="60">
        <f>VLOOKUP($A11,'Return Data'!$B$7:$R$2292,12,0)</f>
        <v>4.9337999999999997</v>
      </c>
      <c r="K11" s="61">
        <f t="shared" si="3"/>
        <v>17</v>
      </c>
      <c r="L11" s="60">
        <f>VLOOKUP($A11,'Return Data'!$B$7:$R$2292,13,0)</f>
        <v>3.7353999999999998</v>
      </c>
      <c r="M11" s="61">
        <f t="shared" si="4"/>
        <v>11</v>
      </c>
      <c r="N11" s="60">
        <f>VLOOKUP($A11,'Return Data'!$B$7:$R$2292,17,0)</f>
        <v>3.2128000000000001</v>
      </c>
      <c r="O11" s="61">
        <f t="shared" si="5"/>
        <v>11</v>
      </c>
      <c r="P11" s="60">
        <f>VLOOKUP($A11,'Return Data'!$B$7:$R$2292,14,0)</f>
        <v>5.5994000000000002</v>
      </c>
      <c r="Q11" s="61">
        <f t="shared" si="6"/>
        <v>13</v>
      </c>
      <c r="R11" s="60">
        <f>VLOOKUP($A11,'Return Data'!$B$7:$R$2292,16,0)</f>
        <v>8.1471</v>
      </c>
      <c r="S11" s="62">
        <f t="shared" si="7"/>
        <v>14</v>
      </c>
    </row>
    <row r="12" spans="1:19" x14ac:dyDescent="0.3">
      <c r="A12" s="77" t="s">
        <v>812</v>
      </c>
      <c r="B12" s="59">
        <f>VLOOKUP($A12,'Return Data'!$B$7:$R$2292,3,0)</f>
        <v>44944</v>
      </c>
      <c r="C12" s="60">
        <f>VLOOKUP($A12,'Return Data'!$B$7:$R$2292,4,0)</f>
        <v>18.1264</v>
      </c>
      <c r="D12" s="60">
        <f>VLOOKUP($A12,'Return Data'!$B$7:$R$2292,9,0)</f>
        <v>3.7469999999999999</v>
      </c>
      <c r="E12" s="61">
        <f t="shared" si="0"/>
        <v>21</v>
      </c>
      <c r="F12" s="60">
        <f>VLOOKUP($A12,'Return Data'!$B$7:$R$2292,10,0)</f>
        <v>9.1631999999999998</v>
      </c>
      <c r="G12" s="61">
        <f t="shared" si="1"/>
        <v>6</v>
      </c>
      <c r="H12" s="60">
        <f>VLOOKUP($A12,'Return Data'!$B$7:$R$2292,11,0)</f>
        <v>7.8818999999999999</v>
      </c>
      <c r="I12" s="61">
        <f t="shared" si="2"/>
        <v>8</v>
      </c>
      <c r="J12" s="60">
        <f>VLOOKUP($A12,'Return Data'!$B$7:$R$2292,12,0)</f>
        <v>5.28</v>
      </c>
      <c r="K12" s="61">
        <f t="shared" si="3"/>
        <v>10</v>
      </c>
      <c r="L12" s="60">
        <f>VLOOKUP($A12,'Return Data'!$B$7:$R$2292,13,0)</f>
        <v>1.5382</v>
      </c>
      <c r="M12" s="61">
        <f t="shared" si="4"/>
        <v>23</v>
      </c>
      <c r="N12" s="60">
        <f>VLOOKUP($A12,'Return Data'!$B$7:$R$2292,17,0)</f>
        <v>0.84589999999999999</v>
      </c>
      <c r="O12" s="61">
        <f t="shared" si="5"/>
        <v>23</v>
      </c>
      <c r="P12" s="60">
        <f>VLOOKUP($A12,'Return Data'!$B$7:$R$2292,14,0)</f>
        <v>4.2858000000000001</v>
      </c>
      <c r="Q12" s="61">
        <f t="shared" si="6"/>
        <v>23</v>
      </c>
      <c r="R12" s="60">
        <f>VLOOKUP($A12,'Return Data'!$B$7:$R$2292,16,0)</f>
        <v>7.4126000000000003</v>
      </c>
      <c r="S12" s="62">
        <f t="shared" si="7"/>
        <v>21</v>
      </c>
    </row>
    <row r="13" spans="1:19" x14ac:dyDescent="0.3">
      <c r="A13" s="77" t="s">
        <v>1232</v>
      </c>
      <c r="B13" s="59">
        <f>VLOOKUP($A13,'Return Data'!$B$7:$R$2292,3,0)</f>
        <v>44944</v>
      </c>
      <c r="C13" s="60">
        <f>VLOOKUP($A13,'Return Data'!$B$7:$R$2292,4,0)</f>
        <v>82.528300000000002</v>
      </c>
      <c r="D13" s="60">
        <f>VLOOKUP($A13,'Return Data'!$B$7:$R$2292,9,0)</f>
        <v>4.8540000000000001</v>
      </c>
      <c r="E13" s="61">
        <f t="shared" si="0"/>
        <v>16</v>
      </c>
      <c r="F13" s="60">
        <f>VLOOKUP($A13,'Return Data'!$B$7:$R$2292,10,0)</f>
        <v>7.9923000000000002</v>
      </c>
      <c r="G13" s="61">
        <f t="shared" si="1"/>
        <v>14</v>
      </c>
      <c r="H13" s="60">
        <f>VLOOKUP($A13,'Return Data'!$B$7:$R$2292,11,0)</f>
        <v>6.9625000000000004</v>
      </c>
      <c r="I13" s="61">
        <f t="shared" si="2"/>
        <v>16</v>
      </c>
      <c r="J13" s="60">
        <f>VLOOKUP($A13,'Return Data'!$B$7:$R$2292,12,0)</f>
        <v>5.1462000000000003</v>
      </c>
      <c r="K13" s="61">
        <f t="shared" si="3"/>
        <v>14</v>
      </c>
      <c r="L13" s="60">
        <f>VLOOKUP($A13,'Return Data'!$B$7:$R$2292,13,0)</f>
        <v>3.8422000000000001</v>
      </c>
      <c r="M13" s="61">
        <f t="shared" si="4"/>
        <v>9</v>
      </c>
      <c r="N13" s="60">
        <f>VLOOKUP($A13,'Return Data'!$B$7:$R$2292,17,0)</f>
        <v>3.7235</v>
      </c>
      <c r="O13" s="61">
        <f t="shared" si="5"/>
        <v>5</v>
      </c>
      <c r="P13" s="60">
        <f>VLOOKUP($A13,'Return Data'!$B$7:$R$2292,14,0)</f>
        <v>6.899</v>
      </c>
      <c r="Q13" s="61">
        <f t="shared" si="6"/>
        <v>5</v>
      </c>
      <c r="R13" s="60">
        <f>VLOOKUP($A13,'Return Data'!$B$7:$R$2292,16,0)</f>
        <v>8.1950000000000003</v>
      </c>
      <c r="S13" s="62">
        <f t="shared" si="7"/>
        <v>13</v>
      </c>
    </row>
    <row r="14" spans="1:19" x14ac:dyDescent="0.3">
      <c r="A14" s="77" t="s">
        <v>1234</v>
      </c>
      <c r="B14" s="59">
        <f>VLOOKUP($A14,'Return Data'!$B$7:$R$2292,3,0)</f>
        <v>44944</v>
      </c>
      <c r="C14" s="60">
        <f>VLOOKUP($A14,'Return Data'!$B$7:$R$2292,4,0)</f>
        <v>21.369499999999999</v>
      </c>
      <c r="D14" s="60">
        <f>VLOOKUP($A14,'Return Data'!$B$7:$R$2292,9,0)</f>
        <v>5.0331000000000001</v>
      </c>
      <c r="E14" s="61">
        <f t="shared" si="0"/>
        <v>14</v>
      </c>
      <c r="F14" s="60">
        <f>VLOOKUP($A14,'Return Data'!$B$7:$R$2292,10,0)</f>
        <v>8.5827000000000009</v>
      </c>
      <c r="G14" s="61">
        <f t="shared" si="1"/>
        <v>10</v>
      </c>
      <c r="H14" s="60">
        <f>VLOOKUP($A14,'Return Data'!$B$7:$R$2292,11,0)</f>
        <v>7.8364000000000003</v>
      </c>
      <c r="I14" s="61">
        <f t="shared" si="2"/>
        <v>9</v>
      </c>
      <c r="J14" s="60">
        <f>VLOOKUP($A14,'Return Data'!$B$7:$R$2292,12,0)</f>
        <v>5.2203999999999997</v>
      </c>
      <c r="K14" s="61">
        <f t="shared" si="3"/>
        <v>13</v>
      </c>
      <c r="L14" s="60">
        <f>VLOOKUP($A14,'Return Data'!$B$7:$R$2292,13,0)</f>
        <v>3.7566000000000002</v>
      </c>
      <c r="M14" s="61">
        <f t="shared" si="4"/>
        <v>10</v>
      </c>
      <c r="N14" s="60">
        <f>VLOOKUP($A14,'Return Data'!$B$7:$R$2292,17,0)</f>
        <v>4.4847999999999999</v>
      </c>
      <c r="O14" s="61">
        <f t="shared" si="5"/>
        <v>3</v>
      </c>
      <c r="P14" s="60">
        <f>VLOOKUP($A14,'Return Data'!$B$7:$R$2292,14,0)</f>
        <v>7.5045999999999999</v>
      </c>
      <c r="Q14" s="61">
        <f t="shared" si="6"/>
        <v>1</v>
      </c>
      <c r="R14" s="60">
        <f>VLOOKUP($A14,'Return Data'!$B$7:$R$2292,16,0)</f>
        <v>8.8712999999999997</v>
      </c>
      <c r="S14" s="62">
        <f t="shared" si="7"/>
        <v>8</v>
      </c>
    </row>
    <row r="15" spans="1:19" x14ac:dyDescent="0.3">
      <c r="A15" s="77" t="s">
        <v>1237</v>
      </c>
      <c r="B15" s="59">
        <f>VLOOKUP($A15,'Return Data'!$B$7:$R$2292,3,0)</f>
        <v>44944</v>
      </c>
      <c r="C15" s="60">
        <f>VLOOKUP($A15,'Return Data'!$B$7:$R$2292,4,0)</f>
        <v>54.127200000000002</v>
      </c>
      <c r="D15" s="60">
        <f>VLOOKUP($A15,'Return Data'!$B$7:$R$2292,9,0)</f>
        <v>4.8868999999999998</v>
      </c>
      <c r="E15" s="61">
        <f t="shared" si="0"/>
        <v>15</v>
      </c>
      <c r="F15" s="60">
        <f>VLOOKUP($A15,'Return Data'!$B$7:$R$2292,10,0)</f>
        <v>7.7845000000000004</v>
      </c>
      <c r="G15" s="61">
        <f t="shared" si="1"/>
        <v>15</v>
      </c>
      <c r="H15" s="60">
        <f>VLOOKUP($A15,'Return Data'!$B$7:$R$2292,11,0)</f>
        <v>5.8845000000000001</v>
      </c>
      <c r="I15" s="61">
        <f t="shared" si="2"/>
        <v>20</v>
      </c>
      <c r="J15" s="60">
        <f>VLOOKUP($A15,'Return Data'!$B$7:$R$2292,12,0)</f>
        <v>4.2645999999999997</v>
      </c>
      <c r="K15" s="61">
        <f t="shared" si="3"/>
        <v>21</v>
      </c>
      <c r="L15" s="60">
        <f>VLOOKUP($A15,'Return Data'!$B$7:$R$2292,13,0)</f>
        <v>3.4493999999999998</v>
      </c>
      <c r="M15" s="61">
        <f t="shared" si="4"/>
        <v>13</v>
      </c>
      <c r="N15" s="60">
        <f>VLOOKUP($A15,'Return Data'!$B$7:$R$2292,17,0)</f>
        <v>3.1819000000000002</v>
      </c>
      <c r="O15" s="61">
        <f t="shared" si="5"/>
        <v>12</v>
      </c>
      <c r="P15" s="60">
        <f>VLOOKUP($A15,'Return Data'!$B$7:$R$2292,14,0)</f>
        <v>4.8323999999999998</v>
      </c>
      <c r="Q15" s="61">
        <f t="shared" si="6"/>
        <v>21</v>
      </c>
      <c r="R15" s="60">
        <f>VLOOKUP($A15,'Return Data'!$B$7:$R$2292,16,0)</f>
        <v>7.2332999999999998</v>
      </c>
      <c r="S15" s="62">
        <f t="shared" si="7"/>
        <v>23</v>
      </c>
    </row>
    <row r="16" spans="1:19" x14ac:dyDescent="0.3">
      <c r="A16" s="77" t="s">
        <v>1239</v>
      </c>
      <c r="B16" s="59">
        <f>VLOOKUP($A16,'Return Data'!$B$7:$R$2292,3,0)</f>
        <v>44944</v>
      </c>
      <c r="C16" s="60">
        <f>VLOOKUP($A16,'Return Data'!$B$7:$R$2292,4,0)</f>
        <v>47.754199999999997</v>
      </c>
      <c r="D16" s="60">
        <f>VLOOKUP($A16,'Return Data'!$B$7:$R$2292,9,0)</f>
        <v>6.1696999999999997</v>
      </c>
      <c r="E16" s="61">
        <f t="shared" si="0"/>
        <v>7</v>
      </c>
      <c r="F16" s="60">
        <f>VLOOKUP($A16,'Return Data'!$B$7:$R$2292,10,0)</f>
        <v>8.4830000000000005</v>
      </c>
      <c r="G16" s="61">
        <f t="shared" si="1"/>
        <v>12</v>
      </c>
      <c r="H16" s="60">
        <f>VLOOKUP($A16,'Return Data'!$B$7:$R$2292,11,0)</f>
        <v>6.9772999999999996</v>
      </c>
      <c r="I16" s="61">
        <f t="shared" si="2"/>
        <v>13</v>
      </c>
      <c r="J16" s="60">
        <f>VLOOKUP($A16,'Return Data'!$B$7:$R$2292,12,0)</f>
        <v>4.9635999999999996</v>
      </c>
      <c r="K16" s="61">
        <f t="shared" si="3"/>
        <v>16</v>
      </c>
      <c r="L16" s="60">
        <f>VLOOKUP($A16,'Return Data'!$B$7:$R$2292,13,0)</f>
        <v>3.1143000000000001</v>
      </c>
      <c r="M16" s="61">
        <f t="shared" si="4"/>
        <v>17</v>
      </c>
      <c r="N16" s="60">
        <f>VLOOKUP($A16,'Return Data'!$B$7:$R$2292,17,0)</f>
        <v>2.8283</v>
      </c>
      <c r="O16" s="61">
        <f t="shared" si="5"/>
        <v>18</v>
      </c>
      <c r="P16" s="60">
        <f>VLOOKUP($A16,'Return Data'!$B$7:$R$2292,14,0)</f>
        <v>5.3487</v>
      </c>
      <c r="Q16" s="61">
        <f t="shared" si="6"/>
        <v>17</v>
      </c>
      <c r="R16" s="60">
        <f>VLOOKUP($A16,'Return Data'!$B$7:$R$2292,16,0)</f>
        <v>7.6111000000000004</v>
      </c>
      <c r="S16" s="62">
        <f t="shared" si="7"/>
        <v>18</v>
      </c>
    </row>
    <row r="17" spans="1:19" x14ac:dyDescent="0.3">
      <c r="A17" s="102" t="s">
        <v>2049</v>
      </c>
      <c r="B17" s="59">
        <f>VLOOKUP($A17,'Return Data'!$B$7:$R$2292,3,0)</f>
        <v>44944</v>
      </c>
      <c r="C17" s="60">
        <f>VLOOKUP($A17,'Return Data'!$B$7:$R$2292,4,0)</f>
        <v>62.433399999999999</v>
      </c>
      <c r="D17" s="60">
        <f>VLOOKUP($A17,'Return Data'!$B$7:$R$2292,9,0)</f>
        <v>5.5998000000000001</v>
      </c>
      <c r="E17" s="61">
        <f t="shared" si="0"/>
        <v>12</v>
      </c>
      <c r="F17" s="60">
        <f>VLOOKUP($A17,'Return Data'!$B$7:$R$2292,10,0)</f>
        <v>7.1509999999999998</v>
      </c>
      <c r="G17" s="61">
        <f t="shared" si="1"/>
        <v>19</v>
      </c>
      <c r="H17" s="60">
        <f>VLOOKUP($A17,'Return Data'!$B$7:$R$2292,11,0)</f>
        <v>6.9763999999999999</v>
      </c>
      <c r="I17" s="61">
        <f t="shared" si="2"/>
        <v>14</v>
      </c>
      <c r="J17" s="60">
        <f>VLOOKUP($A17,'Return Data'!$B$7:$R$2292,12,0)</f>
        <v>5.5810000000000004</v>
      </c>
      <c r="K17" s="61">
        <f t="shared" si="3"/>
        <v>5</v>
      </c>
      <c r="L17" s="60">
        <f>VLOOKUP($A17,'Return Data'!$B$7:$R$2292,13,0)</f>
        <v>4.2150999999999996</v>
      </c>
      <c r="M17" s="61">
        <f t="shared" si="4"/>
        <v>5</v>
      </c>
      <c r="N17" s="60">
        <f>VLOOKUP($A17,'Return Data'!$B$7:$R$2292,17,0)</f>
        <v>2.8622000000000001</v>
      </c>
      <c r="O17" s="61">
        <f t="shared" si="5"/>
        <v>15</v>
      </c>
      <c r="P17" s="60">
        <f>VLOOKUP($A17,'Return Data'!$B$7:$R$2292,14,0)</f>
        <v>5.8837000000000002</v>
      </c>
      <c r="Q17" s="61">
        <f t="shared" si="6"/>
        <v>11</v>
      </c>
      <c r="R17" s="60">
        <f>VLOOKUP($A17,'Return Data'!$B$7:$R$2292,16,0)</f>
        <v>8.8524999999999991</v>
      </c>
      <c r="S17" s="62">
        <f t="shared" si="7"/>
        <v>9</v>
      </c>
    </row>
    <row r="18" spans="1:19" x14ac:dyDescent="0.3">
      <c r="A18" s="77" t="s">
        <v>815</v>
      </c>
      <c r="B18" s="59">
        <f>VLOOKUP($A18,'Return Data'!$B$7:$R$2292,3,0)</f>
        <v>44944</v>
      </c>
      <c r="C18" s="60">
        <f>VLOOKUP($A18,'Return Data'!$B$7:$R$2292,4,0)</f>
        <v>20.374099999999999</v>
      </c>
      <c r="D18" s="60">
        <f>VLOOKUP($A18,'Return Data'!$B$7:$R$2292,9,0)</f>
        <v>4.0209999999999999</v>
      </c>
      <c r="E18" s="61">
        <f t="shared" si="0"/>
        <v>20</v>
      </c>
      <c r="F18" s="60">
        <f>VLOOKUP($A18,'Return Data'!$B$7:$R$2292,10,0)</f>
        <v>9.3437999999999999</v>
      </c>
      <c r="G18" s="61">
        <f t="shared" si="1"/>
        <v>3</v>
      </c>
      <c r="H18" s="60">
        <f>VLOOKUP($A18,'Return Data'!$B$7:$R$2292,11,0)</f>
        <v>8.1633999999999993</v>
      </c>
      <c r="I18" s="61">
        <f t="shared" si="2"/>
        <v>6</v>
      </c>
      <c r="J18" s="60">
        <f>VLOOKUP($A18,'Return Data'!$B$7:$R$2292,12,0)</f>
        <v>5.2934999999999999</v>
      </c>
      <c r="K18" s="61">
        <f t="shared" si="3"/>
        <v>8</v>
      </c>
      <c r="L18" s="60">
        <f>VLOOKUP($A18,'Return Data'!$B$7:$R$2292,13,0)</f>
        <v>2.6021000000000001</v>
      </c>
      <c r="M18" s="61">
        <f t="shared" si="4"/>
        <v>21</v>
      </c>
      <c r="N18" s="60">
        <f>VLOOKUP($A18,'Return Data'!$B$7:$R$2292,17,0)</f>
        <v>2.4773999999999998</v>
      </c>
      <c r="O18" s="61">
        <f t="shared" si="5"/>
        <v>21</v>
      </c>
      <c r="P18" s="60">
        <f>VLOOKUP($A18,'Return Data'!$B$7:$R$2292,14,0)</f>
        <v>5.9759000000000002</v>
      </c>
      <c r="Q18" s="61">
        <f t="shared" si="6"/>
        <v>10</v>
      </c>
      <c r="R18" s="60">
        <f>VLOOKUP($A18,'Return Data'!$B$7:$R$2292,16,0)</f>
        <v>8.89</v>
      </c>
      <c r="S18" s="62">
        <f t="shared" si="7"/>
        <v>7</v>
      </c>
    </row>
    <row r="19" spans="1:19" x14ac:dyDescent="0.3">
      <c r="A19" s="77" t="s">
        <v>1241</v>
      </c>
      <c r="B19" s="59">
        <f>VLOOKUP($A19,'Return Data'!$B$7:$R$2292,3,0)</f>
        <v>44944</v>
      </c>
      <c r="C19" s="60">
        <f>VLOOKUP($A19,'Return Data'!$B$7:$R$2292,4,0)</f>
        <v>89.38</v>
      </c>
      <c r="D19" s="60">
        <f>VLOOKUP($A19,'Return Data'!$B$7:$R$2292,9,0)</f>
        <v>4.6475999999999997</v>
      </c>
      <c r="E19" s="61">
        <f t="shared" si="0"/>
        <v>17</v>
      </c>
      <c r="F19" s="60">
        <f>VLOOKUP($A19,'Return Data'!$B$7:$R$2292,10,0)</f>
        <v>6.1643999999999997</v>
      </c>
      <c r="G19" s="61">
        <f t="shared" si="1"/>
        <v>21</v>
      </c>
      <c r="H19" s="60">
        <f>VLOOKUP($A19,'Return Data'!$B$7:$R$2292,11,0)</f>
        <v>9.0547000000000004</v>
      </c>
      <c r="I19" s="61">
        <f t="shared" si="2"/>
        <v>2</v>
      </c>
      <c r="J19" s="60">
        <f>VLOOKUP($A19,'Return Data'!$B$7:$R$2292,12,0)</f>
        <v>6.4904999999999999</v>
      </c>
      <c r="K19" s="61">
        <f t="shared" si="3"/>
        <v>2</v>
      </c>
      <c r="L19" s="60">
        <f>VLOOKUP($A19,'Return Data'!$B$7:$R$2292,13,0)</f>
        <v>5.7070999999999996</v>
      </c>
      <c r="M19" s="61">
        <f t="shared" si="4"/>
        <v>1</v>
      </c>
      <c r="N19" s="60">
        <f>VLOOKUP($A19,'Return Data'!$B$7:$R$2292,17,0)</f>
        <v>4.4875999999999996</v>
      </c>
      <c r="O19" s="61">
        <f t="shared" si="5"/>
        <v>2</v>
      </c>
      <c r="P19" s="60">
        <f>VLOOKUP($A19,'Return Data'!$B$7:$R$2292,14,0)</f>
        <v>7.2606999999999999</v>
      </c>
      <c r="Q19" s="61">
        <f t="shared" si="6"/>
        <v>2</v>
      </c>
      <c r="R19" s="60">
        <f>VLOOKUP($A19,'Return Data'!$B$7:$R$2292,16,0)</f>
        <v>8.6060999999999996</v>
      </c>
      <c r="S19" s="62">
        <f t="shared" si="7"/>
        <v>10</v>
      </c>
    </row>
    <row r="20" spans="1:19" x14ac:dyDescent="0.3">
      <c r="A20" s="77" t="s">
        <v>1243</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44944</v>
      </c>
      <c r="C21" s="60">
        <f>VLOOKUP($A21,'Return Data'!$B$7:$R$2292,4,0)</f>
        <v>37.464100000000002</v>
      </c>
      <c r="D21" s="60">
        <f>VLOOKUP($A21,'Return Data'!$B$7:$R$2292,9,0)</f>
        <v>3.6610999999999998</v>
      </c>
      <c r="E21" s="61">
        <f t="shared" si="0"/>
        <v>23</v>
      </c>
      <c r="F21" s="60">
        <f>VLOOKUP($A21,'Return Data'!$B$7:$R$2292,10,0)</f>
        <v>9.1006</v>
      </c>
      <c r="G21" s="61">
        <f t="shared" si="1"/>
        <v>7</v>
      </c>
      <c r="H21" s="60">
        <f>VLOOKUP($A21,'Return Data'!$B$7:$R$2292,11,0)</f>
        <v>8.1341000000000001</v>
      </c>
      <c r="I21" s="61">
        <f t="shared" si="2"/>
        <v>7</v>
      </c>
      <c r="J21" s="60">
        <f>VLOOKUP($A21,'Return Data'!$B$7:$R$2292,12,0)</f>
        <v>5.3611000000000004</v>
      </c>
      <c r="K21" s="61">
        <f t="shared" si="3"/>
        <v>7</v>
      </c>
      <c r="L21" s="60">
        <f>VLOOKUP($A21,'Return Data'!$B$7:$R$2292,13,0)</f>
        <v>2.0809000000000002</v>
      </c>
      <c r="M21" s="61">
        <f t="shared" si="4"/>
        <v>22</v>
      </c>
      <c r="N21" s="60">
        <f>VLOOKUP($A21,'Return Data'!$B$7:$R$2292,17,0)</f>
        <v>1.7462</v>
      </c>
      <c r="O21" s="61">
        <f t="shared" si="5"/>
        <v>22</v>
      </c>
      <c r="P21" s="60">
        <f>VLOOKUP($A21,'Return Data'!$B$7:$R$2292,14,0)</f>
        <v>5.3387000000000002</v>
      </c>
      <c r="Q21" s="61">
        <f t="shared" si="6"/>
        <v>18</v>
      </c>
      <c r="R21" s="60">
        <f>VLOOKUP($A21,'Return Data'!$B$7:$R$2292,16,0)</f>
        <v>9.0198</v>
      </c>
      <c r="S21" s="62">
        <f t="shared" si="7"/>
        <v>3</v>
      </c>
    </row>
    <row r="22" spans="1:19" x14ac:dyDescent="0.3">
      <c r="A22" s="77" t="s">
        <v>1244</v>
      </c>
      <c r="B22" s="59">
        <f>VLOOKUP($A22,'Return Data'!$B$7:$R$2292,3,0)</f>
        <v>44944</v>
      </c>
      <c r="C22" s="60">
        <f>VLOOKUP($A22,'Return Data'!$B$7:$R$2292,4,0)</f>
        <v>30.957899999999999</v>
      </c>
      <c r="D22" s="60">
        <f>VLOOKUP($A22,'Return Data'!$B$7:$R$2292,9,0)</f>
        <v>7.4237000000000002</v>
      </c>
      <c r="E22" s="61">
        <f t="shared" si="0"/>
        <v>2</v>
      </c>
      <c r="F22" s="60">
        <f>VLOOKUP($A22,'Return Data'!$B$7:$R$2292,10,0)</f>
        <v>9.2896999999999998</v>
      </c>
      <c r="G22" s="61">
        <f t="shared" si="1"/>
        <v>4</v>
      </c>
      <c r="H22" s="60">
        <f>VLOOKUP($A22,'Return Data'!$B$7:$R$2292,11,0)</f>
        <v>6.3121</v>
      </c>
      <c r="I22" s="61">
        <f t="shared" si="2"/>
        <v>18</v>
      </c>
      <c r="J22" s="60">
        <f>VLOOKUP($A22,'Return Data'!$B$7:$R$2292,12,0)</f>
        <v>3.6597</v>
      </c>
      <c r="K22" s="61">
        <f t="shared" si="3"/>
        <v>23</v>
      </c>
      <c r="L22" s="60">
        <f>VLOOKUP($A22,'Return Data'!$B$7:$R$2292,13,0)</f>
        <v>2.9148000000000001</v>
      </c>
      <c r="M22" s="61">
        <f t="shared" si="4"/>
        <v>18</v>
      </c>
      <c r="N22" s="60">
        <f>VLOOKUP($A22,'Return Data'!$B$7:$R$2292,17,0)</f>
        <v>2.8679000000000001</v>
      </c>
      <c r="O22" s="61">
        <f t="shared" si="5"/>
        <v>14</v>
      </c>
      <c r="P22" s="60">
        <f>VLOOKUP($A22,'Return Data'!$B$7:$R$2292,14,0)</f>
        <v>6.4663000000000004</v>
      </c>
      <c r="Q22" s="61">
        <f t="shared" si="6"/>
        <v>7</v>
      </c>
      <c r="R22" s="60">
        <f>VLOOKUP($A22,'Return Data'!$B$7:$R$2292,16,0)</f>
        <v>8.8984000000000005</v>
      </c>
      <c r="S22" s="62">
        <f t="shared" si="7"/>
        <v>6</v>
      </c>
    </row>
    <row r="23" spans="1:19" x14ac:dyDescent="0.3">
      <c r="A23" s="77" t="s">
        <v>1247</v>
      </c>
      <c r="B23" s="59">
        <f>VLOOKUP($A23,'Return Data'!$B$7:$R$2292,3,0)</f>
        <v>44944</v>
      </c>
      <c r="C23" s="60">
        <f>VLOOKUP($A23,'Return Data'!$B$7:$R$2292,4,0)</f>
        <v>2545.0828000000001</v>
      </c>
      <c r="D23" s="60">
        <f>VLOOKUP($A23,'Return Data'!$B$7:$R$2292,9,0)</f>
        <v>5.8379000000000003</v>
      </c>
      <c r="E23" s="61">
        <f t="shared" si="0"/>
        <v>9</v>
      </c>
      <c r="F23" s="60">
        <f>VLOOKUP($A23,'Return Data'!$B$7:$R$2292,10,0)</f>
        <v>8.0632999999999999</v>
      </c>
      <c r="G23" s="61">
        <f t="shared" si="1"/>
        <v>13</v>
      </c>
      <c r="H23" s="60">
        <f>VLOOKUP($A23,'Return Data'!$B$7:$R$2292,11,0)</f>
        <v>5.7907999999999999</v>
      </c>
      <c r="I23" s="61">
        <f t="shared" si="2"/>
        <v>22</v>
      </c>
      <c r="J23" s="60">
        <f>VLOOKUP($A23,'Return Data'!$B$7:$R$2292,12,0)</f>
        <v>5.1234000000000002</v>
      </c>
      <c r="K23" s="61">
        <f t="shared" si="3"/>
        <v>15</v>
      </c>
      <c r="L23" s="60">
        <f>VLOOKUP($A23,'Return Data'!$B$7:$R$2292,13,0)</f>
        <v>4.2737999999999996</v>
      </c>
      <c r="M23" s="61">
        <f t="shared" si="4"/>
        <v>4</v>
      </c>
      <c r="N23" s="60">
        <f>VLOOKUP($A23,'Return Data'!$B$7:$R$2292,17,0)</f>
        <v>2.6694</v>
      </c>
      <c r="O23" s="61">
        <f t="shared" si="5"/>
        <v>19</v>
      </c>
      <c r="P23" s="60">
        <f>VLOOKUP($A23,'Return Data'!$B$7:$R$2292,14,0)</f>
        <v>4.6877000000000004</v>
      </c>
      <c r="Q23" s="61">
        <f t="shared" si="6"/>
        <v>22</v>
      </c>
      <c r="R23" s="60">
        <f>VLOOKUP($A23,'Return Data'!$B$7:$R$2292,16,0)</f>
        <v>7.3715000000000002</v>
      </c>
      <c r="S23" s="62">
        <f t="shared" si="7"/>
        <v>22</v>
      </c>
    </row>
    <row r="24" spans="1:19" x14ac:dyDescent="0.3">
      <c r="A24" s="77" t="s">
        <v>1248</v>
      </c>
      <c r="B24" s="59">
        <f>VLOOKUP($A24,'Return Data'!$B$7:$R$2292,3,0)</f>
        <v>44944</v>
      </c>
      <c r="C24" s="60">
        <f>VLOOKUP($A24,'Return Data'!$B$7:$R$2292,4,0)</f>
        <v>91.213300000000004</v>
      </c>
      <c r="D24" s="60">
        <f>VLOOKUP($A24,'Return Data'!$B$7:$R$2292,9,0)</f>
        <v>5.0933000000000002</v>
      </c>
      <c r="E24" s="61">
        <f t="shared" si="0"/>
        <v>13</v>
      </c>
      <c r="F24" s="60">
        <f>VLOOKUP($A24,'Return Data'!$B$7:$R$2292,10,0)</f>
        <v>7.2720000000000002</v>
      </c>
      <c r="G24" s="61">
        <f t="shared" si="1"/>
        <v>18</v>
      </c>
      <c r="H24" s="60">
        <f>VLOOKUP($A24,'Return Data'!$B$7:$R$2292,11,0)</f>
        <v>8.6297999999999995</v>
      </c>
      <c r="I24" s="61">
        <f t="shared" si="2"/>
        <v>3</v>
      </c>
      <c r="J24" s="60">
        <f>VLOOKUP($A24,'Return Data'!$B$7:$R$2292,12,0)</f>
        <v>5.8525999999999998</v>
      </c>
      <c r="K24" s="61">
        <f t="shared" si="3"/>
        <v>4</v>
      </c>
      <c r="L24" s="60">
        <f>VLOOKUP($A24,'Return Data'!$B$7:$R$2292,13,0)</f>
        <v>4.0933999999999999</v>
      </c>
      <c r="M24" s="61">
        <f t="shared" si="4"/>
        <v>6</v>
      </c>
      <c r="N24" s="60">
        <f>VLOOKUP($A24,'Return Data'!$B$7:$R$2292,17,0)</f>
        <v>3.5716000000000001</v>
      </c>
      <c r="O24" s="61">
        <f t="shared" si="5"/>
        <v>7</v>
      </c>
      <c r="P24" s="60">
        <f>VLOOKUP($A24,'Return Data'!$B$7:$R$2292,14,0)</f>
        <v>7.0369000000000002</v>
      </c>
      <c r="Q24" s="61">
        <f t="shared" si="6"/>
        <v>3</v>
      </c>
      <c r="R24" s="60">
        <f>VLOOKUP($A24,'Return Data'!$B$7:$R$2292,16,0)</f>
        <v>8.3452000000000002</v>
      </c>
      <c r="S24" s="62">
        <f t="shared" si="7"/>
        <v>12</v>
      </c>
    </row>
    <row r="25" spans="1:19" x14ac:dyDescent="0.3">
      <c r="A25" s="77" t="s">
        <v>1250</v>
      </c>
      <c r="B25" s="59">
        <f>VLOOKUP($A25,'Return Data'!$B$7:$R$2292,3,0)</f>
        <v>44944</v>
      </c>
      <c r="C25" s="60">
        <f>VLOOKUP($A25,'Return Data'!$B$7:$R$2292,4,0)</f>
        <v>54.252000000000002</v>
      </c>
      <c r="D25" s="60">
        <f>VLOOKUP($A25,'Return Data'!$B$7:$R$2292,9,0)</f>
        <v>3.6758000000000002</v>
      </c>
      <c r="E25" s="61">
        <f t="shared" si="0"/>
        <v>22</v>
      </c>
      <c r="F25" s="60">
        <f>VLOOKUP($A25,'Return Data'!$B$7:$R$2292,10,0)</f>
        <v>6.6692</v>
      </c>
      <c r="G25" s="61">
        <f t="shared" si="1"/>
        <v>20</v>
      </c>
      <c r="H25" s="60">
        <f>VLOOKUP($A25,'Return Data'!$B$7:$R$2292,11,0)</f>
        <v>4.7492000000000001</v>
      </c>
      <c r="I25" s="61">
        <f t="shared" si="2"/>
        <v>23</v>
      </c>
      <c r="J25" s="60">
        <f>VLOOKUP($A25,'Return Data'!$B$7:$R$2292,12,0)</f>
        <v>3.6751</v>
      </c>
      <c r="K25" s="61">
        <f t="shared" si="3"/>
        <v>22</v>
      </c>
      <c r="L25" s="60">
        <f>VLOOKUP($A25,'Return Data'!$B$7:$R$2292,13,0)</f>
        <v>2.8902999999999999</v>
      </c>
      <c r="M25" s="61">
        <f t="shared" si="4"/>
        <v>19</v>
      </c>
      <c r="N25" s="60">
        <f>VLOOKUP($A25,'Return Data'!$B$7:$R$2292,17,0)</f>
        <v>2.8521999999999998</v>
      </c>
      <c r="O25" s="61">
        <f t="shared" si="5"/>
        <v>17</v>
      </c>
      <c r="P25" s="60">
        <f>VLOOKUP($A25,'Return Data'!$B$7:$R$2292,14,0)</f>
        <v>5.5888</v>
      </c>
      <c r="Q25" s="61">
        <f t="shared" si="6"/>
        <v>14</v>
      </c>
      <c r="R25" s="60">
        <f>VLOOKUP($A25,'Return Data'!$B$7:$R$2292,16,0)</f>
        <v>7.5305999999999997</v>
      </c>
      <c r="S25" s="62">
        <f t="shared" si="7"/>
        <v>19</v>
      </c>
    </row>
    <row r="26" spans="1:19" x14ac:dyDescent="0.3">
      <c r="A26" s="77" t="s">
        <v>1253</v>
      </c>
      <c r="B26" s="59">
        <f>VLOOKUP($A26,'Return Data'!$B$7:$R$2292,3,0)</f>
        <v>44944</v>
      </c>
      <c r="C26" s="60">
        <f>VLOOKUP($A26,'Return Data'!$B$7:$R$2292,4,0)</f>
        <v>35.166600000000003</v>
      </c>
      <c r="D26" s="60">
        <f>VLOOKUP($A26,'Return Data'!$B$7:$R$2292,9,0)</f>
        <v>5.6714000000000002</v>
      </c>
      <c r="E26" s="61">
        <f t="shared" si="0"/>
        <v>10</v>
      </c>
      <c r="F26" s="60">
        <f>VLOOKUP($A26,'Return Data'!$B$7:$R$2292,10,0)</f>
        <v>8.5902999999999992</v>
      </c>
      <c r="G26" s="61">
        <f t="shared" si="1"/>
        <v>9</v>
      </c>
      <c r="H26" s="60">
        <f>VLOOKUP($A26,'Return Data'!$B$7:$R$2292,11,0)</f>
        <v>8.5739999999999998</v>
      </c>
      <c r="I26" s="61">
        <f t="shared" si="2"/>
        <v>4</v>
      </c>
      <c r="J26" s="60">
        <f>VLOOKUP($A26,'Return Data'!$B$7:$R$2292,12,0)</f>
        <v>5.2847999999999997</v>
      </c>
      <c r="K26" s="61">
        <f t="shared" si="3"/>
        <v>9</v>
      </c>
      <c r="L26" s="60">
        <f>VLOOKUP($A26,'Return Data'!$B$7:$R$2292,13,0)</f>
        <v>3.9220999999999999</v>
      </c>
      <c r="M26" s="61">
        <f t="shared" si="4"/>
        <v>8</v>
      </c>
      <c r="N26" s="60">
        <f>VLOOKUP($A26,'Return Data'!$B$7:$R$2292,17,0)</f>
        <v>3.3258000000000001</v>
      </c>
      <c r="O26" s="61">
        <f t="shared" si="5"/>
        <v>8</v>
      </c>
      <c r="P26" s="60">
        <f>VLOOKUP($A26,'Return Data'!$B$7:$R$2292,14,0)</f>
        <v>6.1464999999999996</v>
      </c>
      <c r="Q26" s="61">
        <f t="shared" si="6"/>
        <v>9</v>
      </c>
      <c r="R26" s="60">
        <f>VLOOKUP($A26,'Return Data'!$B$7:$R$2292,16,0)</f>
        <v>9.5152999999999999</v>
      </c>
      <c r="S26" s="62">
        <f t="shared" si="7"/>
        <v>1</v>
      </c>
    </row>
    <row r="27" spans="1:19" x14ac:dyDescent="0.3">
      <c r="A27" s="77" t="s">
        <v>1255</v>
      </c>
      <c r="B27" s="59">
        <f>VLOOKUP($A27,'Return Data'!$B$7:$R$2292,3,0)</f>
        <v>44944</v>
      </c>
      <c r="C27" s="60">
        <f>VLOOKUP($A27,'Return Data'!$B$7:$R$2292,4,0)</f>
        <v>26.575900000000001</v>
      </c>
      <c r="D27" s="60">
        <f>VLOOKUP($A27,'Return Data'!$B$7:$R$2292,9,0)</f>
        <v>6.0804999999999998</v>
      </c>
      <c r="E27" s="61">
        <f t="shared" si="0"/>
        <v>8</v>
      </c>
      <c r="F27" s="60">
        <f>VLOOKUP($A27,'Return Data'!$B$7:$R$2292,10,0)</f>
        <v>7.2944000000000004</v>
      </c>
      <c r="G27" s="61">
        <f t="shared" si="1"/>
        <v>17</v>
      </c>
      <c r="H27" s="60">
        <f>VLOOKUP($A27,'Return Data'!$B$7:$R$2292,11,0)</f>
        <v>5.8571999999999997</v>
      </c>
      <c r="I27" s="61">
        <f t="shared" si="2"/>
        <v>21</v>
      </c>
      <c r="J27" s="60">
        <f>VLOOKUP($A27,'Return Data'!$B$7:$R$2292,12,0)</f>
        <v>4.6742999999999997</v>
      </c>
      <c r="K27" s="61">
        <f t="shared" si="3"/>
        <v>19</v>
      </c>
      <c r="L27" s="60">
        <f>VLOOKUP($A27,'Return Data'!$B$7:$R$2292,13,0)</f>
        <v>3.5444</v>
      </c>
      <c r="M27" s="61">
        <f t="shared" si="4"/>
        <v>12</v>
      </c>
      <c r="N27" s="60">
        <f>VLOOKUP($A27,'Return Data'!$B$7:$R$2292,17,0)</f>
        <v>3.7553999999999998</v>
      </c>
      <c r="O27" s="61">
        <f t="shared" si="5"/>
        <v>4</v>
      </c>
      <c r="P27" s="60">
        <f>VLOOKUP($A27,'Return Data'!$B$7:$R$2292,14,0)</f>
        <v>5.8295000000000003</v>
      </c>
      <c r="Q27" s="61">
        <f t="shared" si="6"/>
        <v>12</v>
      </c>
      <c r="R27" s="60">
        <f>VLOOKUP($A27,'Return Data'!$B$7:$R$2292,16,0)</f>
        <v>7.6382000000000003</v>
      </c>
      <c r="S27" s="62">
        <f t="shared" si="7"/>
        <v>17</v>
      </c>
    </row>
    <row r="28" spans="1:19" x14ac:dyDescent="0.3">
      <c r="A28" s="77" t="s">
        <v>818</v>
      </c>
      <c r="B28" s="59">
        <f>VLOOKUP($A28,'Return Data'!$B$7:$R$2292,3,0)</f>
        <v>44944</v>
      </c>
      <c r="C28" s="60">
        <f>VLOOKUP($A28,'Return Data'!$B$7:$R$2292,4,0)</f>
        <v>53.643799999999999</v>
      </c>
      <c r="D28" s="60">
        <f>VLOOKUP($A28,'Return Data'!$B$7:$R$2292,9,0)</f>
        <v>4.4508000000000001</v>
      </c>
      <c r="E28" s="61">
        <f t="shared" si="0"/>
        <v>18</v>
      </c>
      <c r="F28" s="60">
        <f>VLOOKUP($A28,'Return Data'!$B$7:$R$2292,10,0)</f>
        <v>10.0274</v>
      </c>
      <c r="G28" s="61">
        <f t="shared" si="1"/>
        <v>1</v>
      </c>
      <c r="H28" s="60">
        <f>VLOOKUP($A28,'Return Data'!$B$7:$R$2292,11,0)</f>
        <v>8.5649999999999995</v>
      </c>
      <c r="I28" s="61">
        <f t="shared" si="2"/>
        <v>5</v>
      </c>
      <c r="J28" s="60">
        <f>VLOOKUP($A28,'Return Data'!$B$7:$R$2292,12,0)</f>
        <v>5.9767000000000001</v>
      </c>
      <c r="K28" s="61">
        <f t="shared" si="3"/>
        <v>3</v>
      </c>
      <c r="L28" s="60">
        <f>VLOOKUP($A28,'Return Data'!$B$7:$R$2292,13,0)</f>
        <v>2.8317000000000001</v>
      </c>
      <c r="M28" s="61">
        <f t="shared" si="4"/>
        <v>20</v>
      </c>
      <c r="N28" s="60">
        <f>VLOOKUP($A28,'Return Data'!$B$7:$R$2292,17,0)</f>
        <v>2.5407000000000002</v>
      </c>
      <c r="O28" s="61">
        <f t="shared" si="5"/>
        <v>20</v>
      </c>
      <c r="P28" s="60">
        <f>VLOOKUP($A28,'Return Data'!$B$7:$R$2292,14,0)</f>
        <v>5.4768999999999997</v>
      </c>
      <c r="Q28" s="61">
        <f t="shared" si="6"/>
        <v>16</v>
      </c>
      <c r="R28" s="60">
        <f>VLOOKUP($A28,'Return Data'!$B$7:$R$2292,16,0)</f>
        <v>8.9146999999999998</v>
      </c>
      <c r="S28" s="62">
        <f t="shared" si="7"/>
        <v>5</v>
      </c>
    </row>
    <row r="29" spans="1:19" x14ac:dyDescent="0.3">
      <c r="A29" s="77" t="s">
        <v>1256</v>
      </c>
      <c r="B29" s="59">
        <f>VLOOKUP($A29,'Return Data'!$B$7:$R$2292,3,0)</f>
        <v>44944</v>
      </c>
      <c r="C29" s="60">
        <f>VLOOKUP($A29,'Return Data'!$B$7:$R$2292,4,0)</f>
        <v>57.050899999999999</v>
      </c>
      <c r="D29" s="60">
        <f>VLOOKUP($A29,'Return Data'!$B$7:$R$2292,9,0)</f>
        <v>7.9847000000000001</v>
      </c>
      <c r="E29" s="61">
        <f t="shared" si="0"/>
        <v>1</v>
      </c>
      <c r="F29" s="60">
        <f>VLOOKUP($A29,'Return Data'!$B$7:$R$2292,10,0)</f>
        <v>9.4420999999999999</v>
      </c>
      <c r="G29" s="61">
        <f t="shared" si="1"/>
        <v>2</v>
      </c>
      <c r="H29" s="60">
        <f>VLOOKUP($A29,'Return Data'!$B$7:$R$2292,11,0)</f>
        <v>9.0780999999999992</v>
      </c>
      <c r="I29" s="61">
        <f t="shared" si="2"/>
        <v>1</v>
      </c>
      <c r="J29" s="60">
        <f>VLOOKUP($A29,'Return Data'!$B$7:$R$2292,12,0)</f>
        <v>7.0861000000000001</v>
      </c>
      <c r="K29" s="61">
        <f t="shared" si="3"/>
        <v>1</v>
      </c>
      <c r="L29" s="60">
        <f>VLOOKUP($A29,'Return Data'!$B$7:$R$2292,13,0)</f>
        <v>5.4505999999999997</v>
      </c>
      <c r="M29" s="61">
        <f t="shared" si="4"/>
        <v>2</v>
      </c>
      <c r="N29" s="60">
        <f>VLOOKUP($A29,'Return Data'!$B$7:$R$2292,17,0)</f>
        <v>4.5930999999999997</v>
      </c>
      <c r="O29" s="61">
        <f t="shared" si="5"/>
        <v>1</v>
      </c>
      <c r="P29" s="60">
        <f>VLOOKUP($A29,'Return Data'!$B$7:$R$2292,14,0)</f>
        <v>6.9260999999999999</v>
      </c>
      <c r="Q29" s="61">
        <f t="shared" si="6"/>
        <v>4</v>
      </c>
      <c r="R29" s="60">
        <f>VLOOKUP($A29,'Return Data'!$B$7:$R$2292,16,0)</f>
        <v>9.4031000000000002</v>
      </c>
      <c r="S29" s="62">
        <f t="shared" si="7"/>
        <v>2</v>
      </c>
    </row>
    <row r="30" spans="1:19" x14ac:dyDescent="0.3">
      <c r="A30" s="77" t="s">
        <v>1258</v>
      </c>
      <c r="B30" s="59">
        <f>VLOOKUP($A30,'Return Data'!$B$7:$R$2292,3,0)</f>
        <v>44944</v>
      </c>
      <c r="C30" s="60">
        <f>VLOOKUP($A30,'Return Data'!$B$7:$R$2292,4,0)</f>
        <v>70.621700000000004</v>
      </c>
      <c r="D30" s="60">
        <f>VLOOKUP($A30,'Return Data'!$B$7:$R$2292,9,0)</f>
        <v>6.7725999999999997</v>
      </c>
      <c r="E30" s="61">
        <f t="shared" si="0"/>
        <v>5</v>
      </c>
      <c r="F30" s="60">
        <f>VLOOKUP($A30,'Return Data'!$B$7:$R$2292,10,0)</f>
        <v>4.1955</v>
      </c>
      <c r="G30" s="61">
        <f t="shared" si="1"/>
        <v>23</v>
      </c>
      <c r="H30" s="60">
        <f>VLOOKUP($A30,'Return Data'!$B$7:$R$2292,11,0)</f>
        <v>7.2697000000000003</v>
      </c>
      <c r="I30" s="61">
        <f t="shared" si="2"/>
        <v>11</v>
      </c>
      <c r="J30" s="60">
        <f>VLOOKUP($A30,'Return Data'!$B$7:$R$2292,12,0)</f>
        <v>5.5583</v>
      </c>
      <c r="K30" s="61">
        <f t="shared" si="3"/>
        <v>6</v>
      </c>
      <c r="L30" s="60">
        <f>VLOOKUP($A30,'Return Data'!$B$7:$R$2292,13,0)</f>
        <v>4.3776000000000002</v>
      </c>
      <c r="M30" s="61">
        <f t="shared" si="4"/>
        <v>3</v>
      </c>
      <c r="N30" s="60">
        <f>VLOOKUP($A30,'Return Data'!$B$7:$R$2292,17,0)</f>
        <v>2.8525999999999998</v>
      </c>
      <c r="O30" s="61">
        <f t="shared" si="5"/>
        <v>16</v>
      </c>
      <c r="P30" s="60">
        <f>VLOOKUP($A30,'Return Data'!$B$7:$R$2292,14,0)</f>
        <v>5.2667000000000002</v>
      </c>
      <c r="Q30" s="61">
        <f t="shared" si="6"/>
        <v>20</v>
      </c>
      <c r="R30" s="60">
        <f>VLOOKUP($A30,'Return Data'!$B$7:$R$2292,16,0)</f>
        <v>8.0197000000000003</v>
      </c>
      <c r="S30" s="62">
        <f t="shared" si="7"/>
        <v>15</v>
      </c>
    </row>
    <row r="31" spans="1:19" x14ac:dyDescent="0.3">
      <c r="A31" s="77" t="s">
        <v>1260</v>
      </c>
      <c r="B31" s="59">
        <f>VLOOKUP($A31,'Return Data'!$B$7:$R$2292,3,0)</f>
        <v>44944</v>
      </c>
      <c r="C31" s="60">
        <f>VLOOKUP($A31,'Return Data'!$B$7:$R$2292,4,0)</f>
        <v>53.680799999999998</v>
      </c>
      <c r="D31" s="60">
        <f>VLOOKUP($A31,'Return Data'!$B$7:$R$2292,9,0)</f>
        <v>5.6349999999999998</v>
      </c>
      <c r="E31" s="61">
        <f t="shared" si="0"/>
        <v>11</v>
      </c>
      <c r="F31" s="60">
        <f>VLOOKUP($A31,'Return Data'!$B$7:$R$2292,10,0)</f>
        <v>7.3982999999999999</v>
      </c>
      <c r="G31" s="61">
        <f t="shared" si="1"/>
        <v>16</v>
      </c>
      <c r="H31" s="60">
        <f>VLOOKUP($A31,'Return Data'!$B$7:$R$2292,11,0)</f>
        <v>7.2431000000000001</v>
      </c>
      <c r="I31" s="61">
        <f t="shared" si="2"/>
        <v>12</v>
      </c>
      <c r="J31" s="60">
        <f>VLOOKUP($A31,'Return Data'!$B$7:$R$2292,12,0)</f>
        <v>5.2339000000000002</v>
      </c>
      <c r="K31" s="61">
        <f t="shared" si="3"/>
        <v>12</v>
      </c>
      <c r="L31" s="60">
        <f>VLOOKUP($A31,'Return Data'!$B$7:$R$2292,13,0)</f>
        <v>3.9775</v>
      </c>
      <c r="M31" s="61">
        <f t="shared" si="4"/>
        <v>7</v>
      </c>
      <c r="N31" s="60">
        <f>VLOOKUP($A31,'Return Data'!$B$7:$R$2292,17,0)</f>
        <v>3.242</v>
      </c>
      <c r="O31" s="61">
        <f t="shared" si="5"/>
        <v>10</v>
      </c>
      <c r="P31" s="60">
        <f>VLOOKUP($A31,'Return Data'!$B$7:$R$2292,14,0)</f>
        <v>5.5603999999999996</v>
      </c>
      <c r="Q31" s="61">
        <f t="shared" si="6"/>
        <v>15</v>
      </c>
      <c r="R31" s="60">
        <f>VLOOKUP($A31,'Return Data'!$B$7:$R$2292,16,0)</f>
        <v>8.4120000000000008</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5.2401749999999998</v>
      </c>
      <c r="E33" s="83"/>
      <c r="F33" s="84">
        <f>AVERAGE(F8:F31)</f>
        <v>7.6764999999999999</v>
      </c>
      <c r="G33" s="83"/>
      <c r="H33" s="84">
        <f>AVERAGE(H8:H31)</f>
        <v>6.9731333333333341</v>
      </c>
      <c r="I33" s="83"/>
      <c r="J33" s="84">
        <f>AVERAGE(J8:J31)</f>
        <v>4.9548208333333337</v>
      </c>
      <c r="K33" s="83"/>
      <c r="L33" s="84">
        <f>AVERAGE(L8:L31)</f>
        <v>3.4311708333333328</v>
      </c>
      <c r="M33" s="83"/>
      <c r="N33" s="84">
        <f>AVERAGE(N8:N31)</f>
        <v>2.9995750000000001</v>
      </c>
      <c r="O33" s="83"/>
      <c r="P33" s="84">
        <f>AVERAGE(P8:P31)</f>
        <v>5.6757041666666668</v>
      </c>
      <c r="Q33" s="83"/>
      <c r="R33" s="84">
        <f>AVERAGE(R8:R31)</f>
        <v>7.9580833333333336</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7.9847000000000001</v>
      </c>
      <c r="E35" s="87"/>
      <c r="F35" s="88">
        <f>MAX(F8:F31)</f>
        <v>10.0274</v>
      </c>
      <c r="G35" s="87"/>
      <c r="H35" s="88">
        <f>MAX(H8:H31)</f>
        <v>9.0780999999999992</v>
      </c>
      <c r="I35" s="87"/>
      <c r="J35" s="88">
        <f>MAX(J8:J31)</f>
        <v>7.0861000000000001</v>
      </c>
      <c r="K35" s="87"/>
      <c r="L35" s="88">
        <f>MAX(L8:L31)</f>
        <v>5.7070999999999996</v>
      </c>
      <c r="M35" s="87"/>
      <c r="N35" s="88">
        <f>MAX(N8:N31)</f>
        <v>4.5930999999999997</v>
      </c>
      <c r="O35" s="87"/>
      <c r="P35" s="88">
        <f>MAX(P8:P31)</f>
        <v>7.5045999999999999</v>
      </c>
      <c r="Q35" s="87"/>
      <c r="R35" s="88">
        <f>MAX(R8:R31)</f>
        <v>9.5152999999999999</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44944</v>
      </c>
      <c r="C8" s="60">
        <f>VLOOKUP($A8,'Return Data'!$B$7:$R$2292,4,0)</f>
        <v>67.433300000000003</v>
      </c>
      <c r="D8" s="60">
        <f>VLOOKUP($A8,'Return Data'!$B$7:$R$2292,9,0)</f>
        <v>6.1105999999999998</v>
      </c>
      <c r="E8" s="61">
        <f t="shared" ref="E8:E34" si="0">RANK(D8,D$8:D$34,0)</f>
        <v>4</v>
      </c>
      <c r="F8" s="60">
        <f>VLOOKUP($A8,'Return Data'!$B$7:$R$2292,10,0)</f>
        <v>8.1268999999999991</v>
      </c>
      <c r="G8" s="61">
        <f t="shared" ref="G8:G34" si="1">RANK(F8,F$8:F$34,0)</f>
        <v>11</v>
      </c>
      <c r="H8" s="60">
        <f>VLOOKUP($A8,'Return Data'!$B$7:$R$2292,11,0)</f>
        <v>6.0510999999999999</v>
      </c>
      <c r="I8" s="61">
        <f t="shared" ref="I8:I34" si="2">RANK(H8,H$8:H$34,0)</f>
        <v>19</v>
      </c>
      <c r="J8" s="60">
        <f>VLOOKUP($A8,'Return Data'!$B$7:$R$2292,12,0)</f>
        <v>3.5950000000000002</v>
      </c>
      <c r="K8" s="61">
        <f t="shared" ref="K8:K34" si="3">RANK(J8,J$8:J$34,0)</f>
        <v>24</v>
      </c>
      <c r="L8" s="60">
        <f>VLOOKUP($A8,'Return Data'!$B$7:$R$2292,13,0)</f>
        <v>2.6404999999999998</v>
      </c>
      <c r="M8" s="61">
        <f t="shared" ref="M8:M34" si="4">RANK(L8,L$8:L$34,0)</f>
        <v>15</v>
      </c>
      <c r="N8" s="60">
        <f>VLOOKUP($A8,'Return Data'!$B$7:$R$2292,17,0)</f>
        <v>3.0325000000000002</v>
      </c>
      <c r="O8" s="61">
        <f t="shared" ref="O8:O34" si="5">RANK(N8,N$8:N$34,0)</f>
        <v>5</v>
      </c>
      <c r="P8" s="60">
        <f>VLOOKUP($A8,'Return Data'!$B$7:$R$2292,14,0)</f>
        <v>5.7891000000000004</v>
      </c>
      <c r="Q8" s="61">
        <f t="shared" ref="Q8:Q34" si="6">RANK(P8,P$8:P$34,0)</f>
        <v>9</v>
      </c>
      <c r="R8" s="60">
        <f>VLOOKUP($A8,'Return Data'!$B$7:$R$2292,16,0)</f>
        <v>8.5408000000000008</v>
      </c>
      <c r="S8" s="62">
        <f t="shared" ref="S8:S34" si="7">RANK(R8,R$8:R$34,0)</f>
        <v>5</v>
      </c>
    </row>
    <row r="9" spans="1:19" x14ac:dyDescent="0.3">
      <c r="A9" s="77" t="s">
        <v>1231</v>
      </c>
      <c r="B9" s="59">
        <f>VLOOKUP($A9,'Return Data'!$B$7:$R$2292,3,0)</f>
        <v>44944</v>
      </c>
      <c r="C9" s="60">
        <f>VLOOKUP($A9,'Return Data'!$B$7:$R$2292,4,0)</f>
        <v>20.927099999999999</v>
      </c>
      <c r="D9" s="60">
        <f>VLOOKUP($A9,'Return Data'!$B$7:$R$2292,9,0)</f>
        <v>3.8132000000000001</v>
      </c>
      <c r="E9" s="61">
        <f t="shared" si="0"/>
        <v>23</v>
      </c>
      <c r="F9" s="60">
        <f>VLOOKUP($A9,'Return Data'!$B$7:$R$2292,10,0)</f>
        <v>5.0571999999999999</v>
      </c>
      <c r="G9" s="61">
        <f t="shared" si="1"/>
        <v>25</v>
      </c>
      <c r="H9" s="60">
        <f>VLOOKUP($A9,'Return Data'!$B$7:$R$2292,11,0)</f>
        <v>5.5564</v>
      </c>
      <c r="I9" s="61">
        <f t="shared" si="2"/>
        <v>22</v>
      </c>
      <c r="J9" s="60">
        <f>VLOOKUP($A9,'Return Data'!$B$7:$R$2292,12,0)</f>
        <v>4.1021999999999998</v>
      </c>
      <c r="K9" s="61">
        <f t="shared" si="3"/>
        <v>21</v>
      </c>
      <c r="L9" s="60">
        <f>VLOOKUP($A9,'Return Data'!$B$7:$R$2292,13,0)</f>
        <v>2.7515999999999998</v>
      </c>
      <c r="M9" s="61">
        <f t="shared" si="4"/>
        <v>13</v>
      </c>
      <c r="N9" s="60">
        <f>VLOOKUP($A9,'Return Data'!$B$7:$R$2292,17,0)</f>
        <v>2.6257999999999999</v>
      </c>
      <c r="O9" s="61">
        <f t="shared" si="5"/>
        <v>9</v>
      </c>
      <c r="P9" s="60">
        <f>VLOOKUP($A9,'Return Data'!$B$7:$R$2292,14,0)</f>
        <v>5.923</v>
      </c>
      <c r="Q9" s="61">
        <f t="shared" si="6"/>
        <v>6</v>
      </c>
      <c r="R9" s="60">
        <f>VLOOKUP($A9,'Return Data'!$B$7:$R$2292,16,0)</f>
        <v>6.9473000000000003</v>
      </c>
      <c r="S9" s="62">
        <f t="shared" si="7"/>
        <v>19</v>
      </c>
    </row>
    <row r="10" spans="1:19" x14ac:dyDescent="0.3">
      <c r="A10" s="77" t="s">
        <v>1951</v>
      </c>
      <c r="B10" s="59">
        <f>VLOOKUP($A10,'Return Data'!$B$7:$R$2292,3,0)</f>
        <v>44944</v>
      </c>
      <c r="C10" s="60">
        <f>VLOOKUP($A10,'Return Data'!$B$7:$R$2292,4,0)</f>
        <v>34.840299999999999</v>
      </c>
      <c r="D10" s="60">
        <f>VLOOKUP($A10,'Return Data'!$B$7:$R$2292,9,0)</f>
        <v>5.5709</v>
      </c>
      <c r="E10" s="61">
        <f t="shared" si="0"/>
        <v>7</v>
      </c>
      <c r="F10" s="60">
        <f>VLOOKUP($A10,'Return Data'!$B$7:$R$2292,10,0)</f>
        <v>7.7270000000000003</v>
      </c>
      <c r="G10" s="61">
        <f t="shared" si="1"/>
        <v>14</v>
      </c>
      <c r="H10" s="60">
        <f>VLOOKUP($A10,'Return Data'!$B$7:$R$2292,11,0)</f>
        <v>6.7042999999999999</v>
      </c>
      <c r="I10" s="61">
        <f t="shared" si="2"/>
        <v>14</v>
      </c>
      <c r="J10" s="60">
        <f>VLOOKUP($A10,'Return Data'!$B$7:$R$2292,12,0)</f>
        <v>4.4462999999999999</v>
      </c>
      <c r="K10" s="61">
        <f t="shared" si="3"/>
        <v>16</v>
      </c>
      <c r="L10" s="60">
        <f>VLOOKUP($A10,'Return Data'!$B$7:$R$2292,13,0)</f>
        <v>2.5487000000000002</v>
      </c>
      <c r="M10" s="61">
        <f t="shared" si="4"/>
        <v>16</v>
      </c>
      <c r="N10" s="60">
        <f>VLOOKUP($A10,'Return Data'!$B$7:$R$2292,17,0)</f>
        <v>2.1240999999999999</v>
      </c>
      <c r="O10" s="61">
        <f t="shared" si="5"/>
        <v>17</v>
      </c>
      <c r="P10" s="60">
        <f>VLOOKUP($A10,'Return Data'!$B$7:$R$2292,14,0)</f>
        <v>4.4943</v>
      </c>
      <c r="Q10" s="61">
        <f t="shared" si="6"/>
        <v>21</v>
      </c>
      <c r="R10" s="60">
        <f>VLOOKUP($A10,'Return Data'!$B$7:$R$2292,16,0)</f>
        <v>6.1711999999999998</v>
      </c>
      <c r="S10" s="62">
        <f t="shared" si="7"/>
        <v>24</v>
      </c>
    </row>
    <row r="11" spans="1:19" x14ac:dyDescent="0.3">
      <c r="A11" s="77" t="s">
        <v>1828</v>
      </c>
      <c r="B11" s="59">
        <f>VLOOKUP($A11,'Return Data'!$B$7:$R$2292,3,0)</f>
        <v>44944</v>
      </c>
      <c r="C11" s="60">
        <f>VLOOKUP($A11,'Return Data'!$B$7:$R$2292,4,0)</f>
        <v>63.242199999999997</v>
      </c>
      <c r="D11" s="60">
        <f>VLOOKUP($A11,'Return Data'!$B$7:$R$2292,9,0)</f>
        <v>6.2313999999999998</v>
      </c>
      <c r="E11" s="61">
        <f t="shared" si="0"/>
        <v>3</v>
      </c>
      <c r="F11" s="60">
        <f>VLOOKUP($A11,'Return Data'!$B$7:$R$2292,10,0)</f>
        <v>8.5129000000000001</v>
      </c>
      <c r="G11" s="61">
        <f t="shared" si="1"/>
        <v>10</v>
      </c>
      <c r="H11" s="60">
        <f>VLOOKUP($A11,'Return Data'!$B$7:$R$2292,11,0)</f>
        <v>6.2350000000000003</v>
      </c>
      <c r="I11" s="61">
        <f t="shared" si="2"/>
        <v>18</v>
      </c>
      <c r="J11" s="60">
        <f>VLOOKUP($A11,'Return Data'!$B$7:$R$2292,12,0)</f>
        <v>4.1902999999999997</v>
      </c>
      <c r="K11" s="61">
        <f t="shared" si="3"/>
        <v>20</v>
      </c>
      <c r="L11" s="60">
        <f>VLOOKUP($A11,'Return Data'!$B$7:$R$2292,13,0)</f>
        <v>3.0329999999999999</v>
      </c>
      <c r="M11" s="61">
        <f t="shared" si="4"/>
        <v>8</v>
      </c>
      <c r="N11" s="60">
        <f>VLOOKUP($A11,'Return Data'!$B$7:$R$2292,17,0)</f>
        <v>2.4969999999999999</v>
      </c>
      <c r="O11" s="61">
        <f t="shared" si="5"/>
        <v>11</v>
      </c>
      <c r="P11" s="60">
        <f>VLOOKUP($A11,'Return Data'!$B$7:$R$2292,14,0)</f>
        <v>4.8669000000000002</v>
      </c>
      <c r="Q11" s="61">
        <f t="shared" si="6"/>
        <v>15</v>
      </c>
      <c r="R11" s="60">
        <f>VLOOKUP($A11,'Return Data'!$B$7:$R$2292,16,0)</f>
        <v>8.3224999999999998</v>
      </c>
      <c r="S11" s="62">
        <f t="shared" si="7"/>
        <v>7</v>
      </c>
    </row>
    <row r="12" spans="1:19" x14ac:dyDescent="0.3">
      <c r="A12" s="77" t="s">
        <v>813</v>
      </c>
      <c r="B12" s="59">
        <f>VLOOKUP($A12,'Return Data'!$B$7:$R$2292,3,0)</f>
        <v>44944</v>
      </c>
      <c r="C12" s="60">
        <f>VLOOKUP($A12,'Return Data'!$B$7:$R$2292,4,0)</f>
        <v>17.7819</v>
      </c>
      <c r="D12" s="60">
        <f>VLOOKUP($A12,'Return Data'!$B$7:$R$2292,9,0)</f>
        <v>3.5381</v>
      </c>
      <c r="E12" s="61">
        <f t="shared" si="0"/>
        <v>24</v>
      </c>
      <c r="F12" s="60">
        <f>VLOOKUP($A12,'Return Data'!$B$7:$R$2292,10,0)</f>
        <v>8.9479000000000006</v>
      </c>
      <c r="G12" s="61">
        <f t="shared" si="1"/>
        <v>7</v>
      </c>
      <c r="H12" s="60">
        <f>VLOOKUP($A12,'Return Data'!$B$7:$R$2292,11,0)</f>
        <v>7.6622000000000003</v>
      </c>
      <c r="I12" s="61">
        <f t="shared" si="2"/>
        <v>9</v>
      </c>
      <c r="J12" s="60">
        <f>VLOOKUP($A12,'Return Data'!$B$7:$R$2292,12,0)</f>
        <v>5.0583</v>
      </c>
      <c r="K12" s="61">
        <f t="shared" si="3"/>
        <v>9</v>
      </c>
      <c r="L12" s="60">
        <f>VLOOKUP($A12,'Return Data'!$B$7:$R$2292,13,0)</f>
        <v>1.3243</v>
      </c>
      <c r="M12" s="61">
        <f t="shared" si="4"/>
        <v>26</v>
      </c>
      <c r="N12" s="60">
        <f>VLOOKUP($A12,'Return Data'!$B$7:$R$2292,17,0)</f>
        <v>0.63329999999999997</v>
      </c>
      <c r="O12" s="61">
        <f t="shared" si="5"/>
        <v>26</v>
      </c>
      <c r="P12" s="60">
        <f>VLOOKUP($A12,'Return Data'!$B$7:$R$2292,14,0)</f>
        <v>4.0728999999999997</v>
      </c>
      <c r="Q12" s="61">
        <f t="shared" si="6"/>
        <v>24</v>
      </c>
      <c r="R12" s="60">
        <f>VLOOKUP($A12,'Return Data'!$B$7:$R$2292,16,0)</f>
        <v>7.1650999999999998</v>
      </c>
      <c r="S12" s="62">
        <f t="shared" si="7"/>
        <v>18</v>
      </c>
    </row>
    <row r="13" spans="1:19" x14ac:dyDescent="0.3">
      <c r="A13" s="77" t="s">
        <v>1233</v>
      </c>
      <c r="B13" s="59">
        <f>VLOOKUP($A13,'Return Data'!$B$7:$R$2292,3,0)</f>
        <v>44944</v>
      </c>
      <c r="C13" s="60">
        <f>VLOOKUP($A13,'Return Data'!$B$7:$R$2292,4,0)</f>
        <v>78.577600000000004</v>
      </c>
      <c r="D13" s="60">
        <f>VLOOKUP($A13,'Return Data'!$B$7:$R$2292,9,0)</f>
        <v>4.2603</v>
      </c>
      <c r="E13" s="61">
        <f t="shared" si="0"/>
        <v>17</v>
      </c>
      <c r="F13" s="60">
        <f>VLOOKUP($A13,'Return Data'!$B$7:$R$2292,10,0)</f>
        <v>7.4362000000000004</v>
      </c>
      <c r="G13" s="61">
        <f t="shared" si="1"/>
        <v>16</v>
      </c>
      <c r="H13" s="60">
        <f>VLOOKUP($A13,'Return Data'!$B$7:$R$2292,11,0)</f>
        <v>6.4118000000000004</v>
      </c>
      <c r="I13" s="61">
        <f t="shared" si="2"/>
        <v>16</v>
      </c>
      <c r="J13" s="60">
        <f>VLOOKUP($A13,'Return Data'!$B$7:$R$2292,12,0)</f>
        <v>4.5982000000000003</v>
      </c>
      <c r="K13" s="61">
        <f t="shared" si="3"/>
        <v>13</v>
      </c>
      <c r="L13" s="60">
        <f>VLOOKUP($A13,'Return Data'!$B$7:$R$2292,13,0)</f>
        <v>3.2961999999999998</v>
      </c>
      <c r="M13" s="61">
        <f t="shared" si="4"/>
        <v>6</v>
      </c>
      <c r="N13" s="60">
        <f>VLOOKUP($A13,'Return Data'!$B$7:$R$2292,17,0)</f>
        <v>3.1793999999999998</v>
      </c>
      <c r="O13" s="61">
        <f t="shared" si="5"/>
        <v>4</v>
      </c>
      <c r="P13" s="60">
        <f>VLOOKUP($A13,'Return Data'!$B$7:$R$2292,14,0)</f>
        <v>6.3293999999999997</v>
      </c>
      <c r="Q13" s="61">
        <f t="shared" si="6"/>
        <v>4</v>
      </c>
      <c r="R13" s="60">
        <f>VLOOKUP($A13,'Return Data'!$B$7:$R$2292,16,0)</f>
        <v>9.2434999999999992</v>
      </c>
      <c r="S13" s="62">
        <f t="shared" si="7"/>
        <v>2</v>
      </c>
    </row>
    <row r="14" spans="1:19" x14ac:dyDescent="0.3">
      <c r="A14" s="77" t="s">
        <v>1235</v>
      </c>
      <c r="B14" s="59">
        <f>VLOOKUP($A14,'Return Data'!$B$7:$R$2292,3,0)</f>
        <v>44944</v>
      </c>
      <c r="C14" s="60">
        <f>VLOOKUP($A14,'Return Data'!$B$7:$R$2292,4,0)</f>
        <v>20.413599999999999</v>
      </c>
      <c r="D14" s="60">
        <f>VLOOKUP($A14,'Return Data'!$B$7:$R$2292,9,0)</f>
        <v>4.3625999999999996</v>
      </c>
      <c r="E14" s="61">
        <f t="shared" si="0"/>
        <v>16</v>
      </c>
      <c r="F14" s="60">
        <f>VLOOKUP($A14,'Return Data'!$B$7:$R$2292,10,0)</f>
        <v>7.9071999999999996</v>
      </c>
      <c r="G14" s="61">
        <f t="shared" si="1"/>
        <v>13</v>
      </c>
      <c r="H14" s="60">
        <f>VLOOKUP($A14,'Return Data'!$B$7:$R$2292,11,0)</f>
        <v>7.1543000000000001</v>
      </c>
      <c r="I14" s="61">
        <f t="shared" si="2"/>
        <v>12</v>
      </c>
      <c r="J14" s="60">
        <f>VLOOKUP($A14,'Return Data'!$B$7:$R$2292,12,0)</f>
        <v>4.5416999999999996</v>
      </c>
      <c r="K14" s="61">
        <f t="shared" si="3"/>
        <v>14</v>
      </c>
      <c r="L14" s="60">
        <f>VLOOKUP($A14,'Return Data'!$B$7:$R$2292,13,0)</f>
        <v>3.0808</v>
      </c>
      <c r="M14" s="61">
        <f t="shared" si="4"/>
        <v>7</v>
      </c>
      <c r="N14" s="60">
        <f>VLOOKUP($A14,'Return Data'!$B$7:$R$2292,17,0)</f>
        <v>3.7782</v>
      </c>
      <c r="O14" s="61">
        <f t="shared" si="5"/>
        <v>3</v>
      </c>
      <c r="P14" s="60">
        <f>VLOOKUP($A14,'Return Data'!$B$7:$R$2292,14,0)</f>
        <v>6.8635999999999999</v>
      </c>
      <c r="Q14" s="61">
        <f t="shared" si="6"/>
        <v>1</v>
      </c>
      <c r="R14" s="60">
        <f>VLOOKUP($A14,'Return Data'!$B$7:$R$2292,16,0)</f>
        <v>8.3150999999999993</v>
      </c>
      <c r="S14" s="62">
        <f t="shared" si="7"/>
        <v>8</v>
      </c>
    </row>
    <row r="15" spans="1:19" x14ac:dyDescent="0.3">
      <c r="A15" s="77" t="s">
        <v>1236</v>
      </c>
      <c r="B15" s="59">
        <f>VLOOKUP($A15,'Return Data'!$B$7:$R$2292,3,0)</f>
        <v>44944</v>
      </c>
      <c r="C15" s="60">
        <f>VLOOKUP($A15,'Return Data'!$B$7:$R$2292,4,0)</f>
        <v>50.024900000000002</v>
      </c>
      <c r="D15" s="60">
        <f>VLOOKUP($A15,'Return Data'!$B$7:$R$2292,9,0)</f>
        <v>4.4309000000000003</v>
      </c>
      <c r="E15" s="61">
        <f t="shared" si="0"/>
        <v>14</v>
      </c>
      <c r="F15" s="60">
        <f>VLOOKUP($A15,'Return Data'!$B$7:$R$2292,10,0)</f>
        <v>7.3449999999999998</v>
      </c>
      <c r="G15" s="61">
        <f t="shared" si="1"/>
        <v>17</v>
      </c>
      <c r="H15" s="60">
        <f>VLOOKUP($A15,'Return Data'!$B$7:$R$2292,11,0)</f>
        <v>5.4489999999999998</v>
      </c>
      <c r="I15" s="61">
        <f t="shared" si="2"/>
        <v>23</v>
      </c>
      <c r="J15" s="60">
        <f>VLOOKUP($A15,'Return Data'!$B$7:$R$2292,12,0)</f>
        <v>3.8254000000000001</v>
      </c>
      <c r="K15" s="61">
        <f t="shared" si="3"/>
        <v>22</v>
      </c>
      <c r="L15" s="60">
        <f>VLOOKUP($A15,'Return Data'!$B$7:$R$2292,13,0)</f>
        <v>3.0011999999999999</v>
      </c>
      <c r="M15" s="61">
        <f t="shared" si="4"/>
        <v>9</v>
      </c>
      <c r="N15" s="60">
        <f>VLOOKUP($A15,'Return Data'!$B$7:$R$2292,17,0)</f>
        <v>2.7317999999999998</v>
      </c>
      <c r="O15" s="61">
        <f t="shared" si="5"/>
        <v>7</v>
      </c>
      <c r="P15" s="60">
        <f>VLOOKUP($A15,'Return Data'!$B$7:$R$2292,14,0)</f>
        <v>4.3513000000000002</v>
      </c>
      <c r="Q15" s="61">
        <f t="shared" si="6"/>
        <v>23</v>
      </c>
      <c r="R15" s="60">
        <f>VLOOKUP($A15,'Return Data'!$B$7:$R$2292,16,0)</f>
        <v>7.9173999999999998</v>
      </c>
      <c r="S15" s="62">
        <f t="shared" si="7"/>
        <v>12</v>
      </c>
    </row>
    <row r="16" spans="1:19" x14ac:dyDescent="0.3">
      <c r="A16" s="77" t="s">
        <v>1238</v>
      </c>
      <c r="B16" s="59">
        <f>VLOOKUP($A16,'Return Data'!$B$7:$R$2292,3,0)</f>
        <v>44944</v>
      </c>
      <c r="C16" s="60">
        <f>VLOOKUP($A16,'Return Data'!$B$7:$R$2292,4,0)</f>
        <v>45.847299999999997</v>
      </c>
      <c r="D16" s="60">
        <f>VLOOKUP($A16,'Return Data'!$B$7:$R$2292,9,0)</f>
        <v>5.7302</v>
      </c>
      <c r="E16" s="61">
        <f t="shared" si="0"/>
        <v>6</v>
      </c>
      <c r="F16" s="60">
        <f>VLOOKUP($A16,'Return Data'!$B$7:$R$2292,10,0)</f>
        <v>8.0467999999999993</v>
      </c>
      <c r="G16" s="61">
        <f t="shared" si="1"/>
        <v>12</v>
      </c>
      <c r="H16" s="60">
        <f>VLOOKUP($A16,'Return Data'!$B$7:$R$2292,11,0)</f>
        <v>6.5358999999999998</v>
      </c>
      <c r="I16" s="61">
        <f t="shared" si="2"/>
        <v>15</v>
      </c>
      <c r="J16" s="60">
        <f>VLOOKUP($A16,'Return Data'!$B$7:$R$2292,12,0)</f>
        <v>4.5255999999999998</v>
      </c>
      <c r="K16" s="61">
        <f t="shared" si="3"/>
        <v>15</v>
      </c>
      <c r="L16" s="60">
        <f>VLOOKUP($A16,'Return Data'!$B$7:$R$2292,13,0)</f>
        <v>2.6751</v>
      </c>
      <c r="M16" s="61">
        <f t="shared" si="4"/>
        <v>14</v>
      </c>
      <c r="N16" s="60">
        <f>VLOOKUP($A16,'Return Data'!$B$7:$R$2292,17,0)</f>
        <v>2.3799000000000001</v>
      </c>
      <c r="O16" s="61">
        <f t="shared" si="5"/>
        <v>12</v>
      </c>
      <c r="P16" s="60">
        <f>VLOOKUP($A16,'Return Data'!$B$7:$R$2292,14,0)</f>
        <v>4.8868999999999998</v>
      </c>
      <c r="Q16" s="61">
        <f t="shared" si="6"/>
        <v>14</v>
      </c>
      <c r="R16" s="60">
        <f>VLOOKUP($A16,'Return Data'!$B$7:$R$2292,16,0)</f>
        <v>7.3398000000000003</v>
      </c>
      <c r="S16" s="62">
        <f t="shared" si="7"/>
        <v>16</v>
      </c>
    </row>
    <row r="17" spans="1:19" x14ac:dyDescent="0.3">
      <c r="A17" s="102" t="s">
        <v>2050</v>
      </c>
      <c r="B17" s="59">
        <f>VLOOKUP($A17,'Return Data'!$B$7:$R$2292,3,0)</f>
        <v>44944</v>
      </c>
      <c r="C17" s="60">
        <f>VLOOKUP($A17,'Return Data'!$B$7:$R$2292,4,0)</f>
        <v>56.090400000000002</v>
      </c>
      <c r="D17" s="60">
        <f>VLOOKUP($A17,'Return Data'!$B$7:$R$2292,9,0)</f>
        <v>4.3851000000000004</v>
      </c>
      <c r="E17" s="61">
        <f t="shared" si="0"/>
        <v>15</v>
      </c>
      <c r="F17" s="60">
        <f>VLOOKUP($A17,'Return Data'!$B$7:$R$2292,10,0)</f>
        <v>5.9276</v>
      </c>
      <c r="G17" s="61">
        <f t="shared" si="1"/>
        <v>23</v>
      </c>
      <c r="H17" s="60">
        <f>VLOOKUP($A17,'Return Data'!$B$7:$R$2292,11,0)</f>
        <v>5.7363</v>
      </c>
      <c r="I17" s="61">
        <f t="shared" si="2"/>
        <v>20</v>
      </c>
      <c r="J17" s="60">
        <f>VLOOKUP($A17,'Return Data'!$B$7:$R$2292,12,0)</f>
        <v>4.3349000000000002</v>
      </c>
      <c r="K17" s="61">
        <f t="shared" si="3"/>
        <v>17</v>
      </c>
      <c r="L17" s="60">
        <f>VLOOKUP($A17,'Return Data'!$B$7:$R$2292,13,0)</f>
        <v>2.9710999999999999</v>
      </c>
      <c r="M17" s="61">
        <f t="shared" si="4"/>
        <v>11</v>
      </c>
      <c r="N17" s="60">
        <f>VLOOKUP($A17,'Return Data'!$B$7:$R$2292,17,0)</f>
        <v>1.6308</v>
      </c>
      <c r="O17" s="61">
        <f t="shared" si="5"/>
        <v>21</v>
      </c>
      <c r="P17" s="60">
        <f>VLOOKUP($A17,'Return Data'!$B$7:$R$2292,14,0)</f>
        <v>4.6246</v>
      </c>
      <c r="Q17" s="61">
        <f t="shared" si="6"/>
        <v>18</v>
      </c>
      <c r="R17" s="60">
        <f>VLOOKUP($A17,'Return Data'!$B$7:$R$2292,16,0)</f>
        <v>7.8486000000000002</v>
      </c>
      <c r="S17" s="62">
        <f t="shared" si="7"/>
        <v>14</v>
      </c>
    </row>
    <row r="18" spans="1:19" x14ac:dyDescent="0.3">
      <c r="A18" s="77" t="s">
        <v>814</v>
      </c>
      <c r="B18" s="59">
        <f>VLOOKUP($A18,'Return Data'!$B$7:$R$2292,3,0)</f>
        <v>44944</v>
      </c>
      <c r="C18" s="60">
        <f>VLOOKUP($A18,'Return Data'!$B$7:$R$2292,4,0)</f>
        <v>20.0061</v>
      </c>
      <c r="D18" s="60">
        <f>VLOOKUP($A18,'Return Data'!$B$7:$R$2292,9,0)</f>
        <v>3.8557999999999999</v>
      </c>
      <c r="E18" s="61">
        <f t="shared" si="0"/>
        <v>22</v>
      </c>
      <c r="F18" s="60">
        <f>VLOOKUP($A18,'Return Data'!$B$7:$R$2292,10,0)</f>
        <v>9.1791</v>
      </c>
      <c r="G18" s="61">
        <f t="shared" si="1"/>
        <v>5</v>
      </c>
      <c r="H18" s="60">
        <f>VLOOKUP($A18,'Return Data'!$B$7:$R$2292,11,0)</f>
        <v>7.9962999999999997</v>
      </c>
      <c r="I18" s="61">
        <f t="shared" si="2"/>
        <v>6</v>
      </c>
      <c r="J18" s="60">
        <f>VLOOKUP($A18,'Return Data'!$B$7:$R$2292,12,0)</f>
        <v>5.1273</v>
      </c>
      <c r="K18" s="61">
        <f t="shared" si="3"/>
        <v>8</v>
      </c>
      <c r="L18" s="60">
        <f>VLOOKUP($A18,'Return Data'!$B$7:$R$2292,13,0)</f>
        <v>2.4378000000000002</v>
      </c>
      <c r="M18" s="61">
        <f t="shared" si="4"/>
        <v>19</v>
      </c>
      <c r="N18" s="60">
        <f>VLOOKUP($A18,'Return Data'!$B$7:$R$2292,17,0)</f>
        <v>2.3136999999999999</v>
      </c>
      <c r="O18" s="61">
        <f t="shared" si="5"/>
        <v>14</v>
      </c>
      <c r="P18" s="60">
        <f>VLOOKUP($A18,'Return Data'!$B$7:$R$2292,14,0)</f>
        <v>5.8064999999999998</v>
      </c>
      <c r="Q18" s="61">
        <f t="shared" si="6"/>
        <v>8</v>
      </c>
      <c r="R18" s="60">
        <f>VLOOKUP($A18,'Return Data'!$B$7:$R$2292,16,0)</f>
        <v>8.6527999999999992</v>
      </c>
      <c r="S18" s="62">
        <f t="shared" si="7"/>
        <v>4</v>
      </c>
    </row>
    <row r="19" spans="1:19" x14ac:dyDescent="0.3">
      <c r="A19" s="77" t="s">
        <v>1240</v>
      </c>
      <c r="B19" s="59">
        <f>VLOOKUP($A19,'Return Data'!$B$7:$R$2292,3,0)</f>
        <v>44944</v>
      </c>
      <c r="C19" s="60">
        <f>VLOOKUP($A19,'Return Data'!$B$7:$R$2292,4,0)</f>
        <v>84.024900000000002</v>
      </c>
      <c r="D19" s="60">
        <f>VLOOKUP($A19,'Return Data'!$B$7:$R$2292,9,0)</f>
        <v>4.1143999999999998</v>
      </c>
      <c r="E19" s="61">
        <f t="shared" si="0"/>
        <v>19</v>
      </c>
      <c r="F19" s="60">
        <f>VLOOKUP($A19,'Return Data'!$B$7:$R$2292,10,0)</f>
        <v>5.5965999999999996</v>
      </c>
      <c r="G19" s="61">
        <f t="shared" si="1"/>
        <v>24</v>
      </c>
      <c r="H19" s="60">
        <f>VLOOKUP($A19,'Return Data'!$B$7:$R$2292,11,0)</f>
        <v>8.4597999999999995</v>
      </c>
      <c r="I19" s="61">
        <f t="shared" si="2"/>
        <v>2</v>
      </c>
      <c r="J19" s="60">
        <f>VLOOKUP($A19,'Return Data'!$B$7:$R$2292,12,0)</f>
        <v>5.8906999999999998</v>
      </c>
      <c r="K19" s="61">
        <f t="shared" si="3"/>
        <v>4</v>
      </c>
      <c r="L19" s="60">
        <f>VLOOKUP($A19,'Return Data'!$B$7:$R$2292,13,0)</f>
        <v>5.0999999999999996</v>
      </c>
      <c r="M19" s="61">
        <f t="shared" si="4"/>
        <v>1</v>
      </c>
      <c r="N19" s="60">
        <f>VLOOKUP($A19,'Return Data'!$B$7:$R$2292,17,0)</f>
        <v>3.8698000000000001</v>
      </c>
      <c r="O19" s="61">
        <f t="shared" si="5"/>
        <v>2</v>
      </c>
      <c r="P19" s="60">
        <f>VLOOKUP($A19,'Return Data'!$B$7:$R$2292,14,0)</f>
        <v>6.6581999999999999</v>
      </c>
      <c r="Q19" s="61">
        <f t="shared" si="6"/>
        <v>2</v>
      </c>
      <c r="R19" s="60">
        <f>VLOOKUP($A19,'Return Data'!$B$7:$R$2292,16,0)</f>
        <v>9.5088000000000008</v>
      </c>
      <c r="S19" s="62">
        <f t="shared" si="7"/>
        <v>1</v>
      </c>
    </row>
    <row r="20" spans="1:19" x14ac:dyDescent="0.3">
      <c r="A20" s="77" t="s">
        <v>1242</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44944</v>
      </c>
      <c r="C21" s="60">
        <f>VLOOKUP($A21,'Return Data'!$B$7:$R$2292,4,0)</f>
        <v>37.036499999999997</v>
      </c>
      <c r="D21" s="60">
        <f>VLOOKUP($A21,'Return Data'!$B$7:$R$2292,9,0)</f>
        <v>3.4962</v>
      </c>
      <c r="E21" s="61">
        <f t="shared" si="0"/>
        <v>25</v>
      </c>
      <c r="F21" s="60">
        <f>VLOOKUP($A21,'Return Data'!$B$7:$R$2292,10,0)</f>
        <v>8.9425000000000008</v>
      </c>
      <c r="G21" s="61">
        <f t="shared" si="1"/>
        <v>8</v>
      </c>
      <c r="H21" s="60">
        <f>VLOOKUP($A21,'Return Data'!$B$7:$R$2292,11,0)</f>
        <v>7.9847000000000001</v>
      </c>
      <c r="I21" s="61">
        <f t="shared" si="2"/>
        <v>7</v>
      </c>
      <c r="J21" s="60">
        <f>VLOOKUP($A21,'Return Data'!$B$7:$R$2292,12,0)</f>
        <v>5.2157999999999998</v>
      </c>
      <c r="K21" s="61">
        <f t="shared" si="3"/>
        <v>7</v>
      </c>
      <c r="L21" s="60">
        <f>VLOOKUP($A21,'Return Data'!$B$7:$R$2292,13,0)</f>
        <v>1.9359999999999999</v>
      </c>
      <c r="M21" s="61">
        <f t="shared" si="4"/>
        <v>24</v>
      </c>
      <c r="N21" s="60">
        <f>VLOOKUP($A21,'Return Data'!$B$7:$R$2292,17,0)</f>
        <v>1.6074999999999999</v>
      </c>
      <c r="O21" s="61">
        <f t="shared" si="5"/>
        <v>22</v>
      </c>
      <c r="P21" s="60">
        <f>VLOOKUP($A21,'Return Data'!$B$7:$R$2292,14,0)</f>
        <v>5.1957000000000004</v>
      </c>
      <c r="Q21" s="61">
        <f t="shared" si="6"/>
        <v>11</v>
      </c>
      <c r="R21" s="60">
        <f>VLOOKUP($A21,'Return Data'!$B$7:$R$2292,16,0)</f>
        <v>6.4725000000000001</v>
      </c>
      <c r="S21" s="62">
        <f t="shared" si="7"/>
        <v>22</v>
      </c>
    </row>
    <row r="22" spans="1:19" x14ac:dyDescent="0.3">
      <c r="A22" s="77" t="s">
        <v>1245</v>
      </c>
      <c r="B22" s="59">
        <f>VLOOKUP($A22,'Return Data'!$B$7:$R$2292,3,0)</f>
        <v>44944</v>
      </c>
      <c r="C22" s="60">
        <f>VLOOKUP($A22,'Return Data'!$B$7:$R$2292,4,0)</f>
        <v>29.0777</v>
      </c>
      <c r="D22" s="60">
        <f>VLOOKUP($A22,'Return Data'!$B$7:$R$2292,9,0)</f>
        <v>6.7971000000000004</v>
      </c>
      <c r="E22" s="61">
        <f t="shared" si="0"/>
        <v>2</v>
      </c>
      <c r="F22" s="60">
        <f>VLOOKUP($A22,'Return Data'!$B$7:$R$2292,10,0)</f>
        <v>8.6536000000000008</v>
      </c>
      <c r="G22" s="61">
        <f t="shared" si="1"/>
        <v>9</v>
      </c>
      <c r="H22" s="60">
        <f>VLOOKUP($A22,'Return Data'!$B$7:$R$2292,11,0)</f>
        <v>5.6711999999999998</v>
      </c>
      <c r="I22" s="61">
        <f t="shared" si="2"/>
        <v>21</v>
      </c>
      <c r="J22" s="60">
        <f>VLOOKUP($A22,'Return Data'!$B$7:$R$2292,12,0)</f>
        <v>3.0213999999999999</v>
      </c>
      <c r="K22" s="61">
        <f t="shared" si="3"/>
        <v>25</v>
      </c>
      <c r="L22" s="60">
        <f>VLOOKUP($A22,'Return Data'!$B$7:$R$2292,13,0)</f>
        <v>2.2725</v>
      </c>
      <c r="M22" s="61">
        <f t="shared" si="4"/>
        <v>22</v>
      </c>
      <c r="N22" s="60">
        <f>VLOOKUP($A22,'Return Data'!$B$7:$R$2292,17,0)</f>
        <v>2.2275</v>
      </c>
      <c r="O22" s="61">
        <f t="shared" si="5"/>
        <v>15</v>
      </c>
      <c r="P22" s="60">
        <f>VLOOKUP($A22,'Return Data'!$B$7:$R$2292,14,0)</f>
        <v>5.8075000000000001</v>
      </c>
      <c r="Q22" s="61">
        <f t="shared" si="6"/>
        <v>7</v>
      </c>
      <c r="R22" s="60">
        <f>VLOOKUP($A22,'Return Data'!$B$7:$R$2292,16,0)</f>
        <v>7.8503999999999996</v>
      </c>
      <c r="S22" s="62">
        <f t="shared" si="7"/>
        <v>13</v>
      </c>
    </row>
    <row r="23" spans="1:19" x14ac:dyDescent="0.3">
      <c r="A23" s="77" t="s">
        <v>1246</v>
      </c>
      <c r="B23" s="59">
        <f>VLOOKUP($A23,'Return Data'!$B$7:$R$2292,3,0)</f>
        <v>44944</v>
      </c>
      <c r="C23" s="60">
        <f>VLOOKUP($A23,'Return Data'!$B$7:$R$2292,4,0)</f>
        <v>2344.2993999999999</v>
      </c>
      <c r="D23" s="60">
        <f>VLOOKUP($A23,'Return Data'!$B$7:$R$2292,9,0)</f>
        <v>5.0640999999999998</v>
      </c>
      <c r="E23" s="61">
        <f t="shared" si="0"/>
        <v>9</v>
      </c>
      <c r="F23" s="60">
        <f>VLOOKUP($A23,'Return Data'!$B$7:$R$2292,10,0)</f>
        <v>7.2785000000000002</v>
      </c>
      <c r="G23" s="61">
        <f t="shared" si="1"/>
        <v>18</v>
      </c>
      <c r="H23" s="60">
        <f>VLOOKUP($A23,'Return Data'!$B$7:$R$2292,11,0)</f>
        <v>4.9999000000000002</v>
      </c>
      <c r="I23" s="61">
        <f t="shared" si="2"/>
        <v>24</v>
      </c>
      <c r="J23" s="60">
        <f>VLOOKUP($A23,'Return Data'!$B$7:$R$2292,12,0)</f>
        <v>4.3259999999999996</v>
      </c>
      <c r="K23" s="61">
        <f t="shared" si="3"/>
        <v>18</v>
      </c>
      <c r="L23" s="60">
        <f>VLOOKUP($A23,'Return Data'!$B$7:$R$2292,13,0)</f>
        <v>3.4740000000000002</v>
      </c>
      <c r="M23" s="61">
        <f t="shared" si="4"/>
        <v>4</v>
      </c>
      <c r="N23" s="60">
        <f>VLOOKUP($A23,'Return Data'!$B$7:$R$2292,17,0)</f>
        <v>1.8815999999999999</v>
      </c>
      <c r="O23" s="61">
        <f t="shared" si="5"/>
        <v>20</v>
      </c>
      <c r="P23" s="60">
        <f>VLOOKUP($A23,'Return Data'!$B$7:$R$2292,14,0)</f>
        <v>3.86</v>
      </c>
      <c r="Q23" s="61">
        <f t="shared" si="6"/>
        <v>25</v>
      </c>
      <c r="R23" s="60">
        <f>VLOOKUP($A23,'Return Data'!$B$7:$R$2292,16,0)</f>
        <v>5.8640999999999996</v>
      </c>
      <c r="S23" s="62">
        <f t="shared" si="7"/>
        <v>25</v>
      </c>
    </row>
    <row r="24" spans="1:19" x14ac:dyDescent="0.3">
      <c r="A24" s="77" t="s">
        <v>1249</v>
      </c>
      <c r="B24" s="59">
        <f>VLOOKUP($A24,'Return Data'!$B$7:$R$2292,3,0)</f>
        <v>44944</v>
      </c>
      <c r="C24" s="60">
        <f>VLOOKUP($A24,'Return Data'!$B$7:$R$2292,4,0)</f>
        <v>80.492699999999999</v>
      </c>
      <c r="D24" s="60">
        <f>VLOOKUP($A24,'Return Data'!$B$7:$R$2292,9,0)</f>
        <v>4.0049000000000001</v>
      </c>
      <c r="E24" s="61">
        <f t="shared" si="0"/>
        <v>20</v>
      </c>
      <c r="F24" s="60">
        <f>VLOOKUP($A24,'Return Data'!$B$7:$R$2292,10,0)</f>
        <v>6.1657999999999999</v>
      </c>
      <c r="G24" s="61">
        <f t="shared" si="1"/>
        <v>21</v>
      </c>
      <c r="H24" s="60">
        <f>VLOOKUP($A24,'Return Data'!$B$7:$R$2292,11,0)</f>
        <v>7.5010000000000003</v>
      </c>
      <c r="I24" s="61">
        <f t="shared" si="2"/>
        <v>11</v>
      </c>
      <c r="J24" s="60">
        <f>VLOOKUP($A24,'Return Data'!$B$7:$R$2292,12,0)</f>
        <v>4.7323000000000004</v>
      </c>
      <c r="K24" s="61">
        <f t="shared" si="3"/>
        <v>11</v>
      </c>
      <c r="L24" s="60">
        <f>VLOOKUP($A24,'Return Data'!$B$7:$R$2292,13,0)</f>
        <v>2.9971999999999999</v>
      </c>
      <c r="M24" s="61">
        <f t="shared" si="4"/>
        <v>10</v>
      </c>
      <c r="N24" s="60">
        <f>VLOOKUP($A24,'Return Data'!$B$7:$R$2292,17,0)</f>
        <v>2.4998999999999998</v>
      </c>
      <c r="O24" s="61">
        <f t="shared" si="5"/>
        <v>10</v>
      </c>
      <c r="P24" s="60">
        <f>VLOOKUP($A24,'Return Data'!$B$7:$R$2292,14,0)</f>
        <v>5.9370000000000003</v>
      </c>
      <c r="Q24" s="61">
        <f t="shared" si="6"/>
        <v>5</v>
      </c>
      <c r="R24" s="60">
        <f>VLOOKUP($A24,'Return Data'!$B$7:$R$2292,16,0)</f>
        <v>9.0505999999999993</v>
      </c>
      <c r="S24" s="62">
        <f t="shared" si="7"/>
        <v>3</v>
      </c>
    </row>
    <row r="25" spans="1:19" x14ac:dyDescent="0.3">
      <c r="A25" s="77" t="s">
        <v>1251</v>
      </c>
      <c r="B25" s="59">
        <f>VLOOKUP($A25,'Return Data'!$B$7:$R$2292,3,0)</f>
        <v>44944</v>
      </c>
      <c r="C25" s="60">
        <f>VLOOKUP($A25,'Return Data'!$B$7:$R$2292,4,0)</f>
        <v>50.119799999999998</v>
      </c>
      <c r="D25" s="60">
        <f>VLOOKUP($A25,'Return Data'!$B$7:$R$2292,9,0)</f>
        <v>2.9518</v>
      </c>
      <c r="E25" s="61">
        <f t="shared" si="0"/>
        <v>26</v>
      </c>
      <c r="F25" s="60">
        <f>VLOOKUP($A25,'Return Data'!$B$7:$R$2292,10,0)</f>
        <v>5.9333</v>
      </c>
      <c r="G25" s="61">
        <f t="shared" si="1"/>
        <v>22</v>
      </c>
      <c r="H25" s="60">
        <f>VLOOKUP($A25,'Return Data'!$B$7:$R$2292,11,0)</f>
        <v>4.0084</v>
      </c>
      <c r="I25" s="61">
        <f t="shared" si="2"/>
        <v>26</v>
      </c>
      <c r="J25" s="60">
        <f>VLOOKUP($A25,'Return Data'!$B$7:$R$2292,12,0)</f>
        <v>2.9327000000000001</v>
      </c>
      <c r="K25" s="61">
        <f t="shared" si="3"/>
        <v>26</v>
      </c>
      <c r="L25" s="60">
        <f>VLOOKUP($A25,'Return Data'!$B$7:$R$2292,13,0)</f>
        <v>2.1486000000000001</v>
      </c>
      <c r="M25" s="61">
        <f t="shared" si="4"/>
        <v>23</v>
      </c>
      <c r="N25" s="60">
        <f>VLOOKUP($A25,'Return Data'!$B$7:$R$2292,17,0)</f>
        <v>2.113</v>
      </c>
      <c r="O25" s="61">
        <f t="shared" si="5"/>
        <v>18</v>
      </c>
      <c r="P25" s="60">
        <f>VLOOKUP($A25,'Return Data'!$B$7:$R$2292,14,0)</f>
        <v>4.8003</v>
      </c>
      <c r="Q25" s="61">
        <f t="shared" si="6"/>
        <v>16</v>
      </c>
      <c r="R25" s="60">
        <f>VLOOKUP($A25,'Return Data'!$B$7:$R$2292,16,0)</f>
        <v>7.2096</v>
      </c>
      <c r="S25" s="62">
        <f t="shared" si="7"/>
        <v>17</v>
      </c>
    </row>
    <row r="26" spans="1:19" x14ac:dyDescent="0.3">
      <c r="A26" s="77" t="s">
        <v>2000</v>
      </c>
      <c r="B26" s="59">
        <f>VLOOKUP($A26,'Return Data'!$B$7:$R$2292,3,0)</f>
        <v>44944</v>
      </c>
      <c r="C26" s="60">
        <f>VLOOKUP($A26,'Return Data'!$B$7:$R$2292,4,0)</f>
        <v>22.761600000000001</v>
      </c>
      <c r="D26" s="60">
        <f>VLOOKUP($A26,'Return Data'!$B$7:$R$2292,9,0)</f>
        <v>4.5572999999999997</v>
      </c>
      <c r="E26" s="61">
        <f t="shared" si="0"/>
        <v>13</v>
      </c>
      <c r="F26" s="60">
        <f>VLOOKUP($A26,'Return Data'!$B$7:$R$2292,10,0)</f>
        <v>9.4893000000000001</v>
      </c>
      <c r="G26" s="61">
        <f t="shared" si="1"/>
        <v>4</v>
      </c>
      <c r="H26" s="60">
        <f>VLOOKUP($A26,'Return Data'!$B$7:$R$2292,11,0)</f>
        <v>8.2062000000000008</v>
      </c>
      <c r="I26" s="61">
        <f t="shared" si="2"/>
        <v>5</v>
      </c>
      <c r="J26" s="60">
        <f>VLOOKUP($A26,'Return Data'!$B$7:$R$2292,12,0)</f>
        <v>5.9245999999999999</v>
      </c>
      <c r="K26" s="61">
        <f t="shared" si="3"/>
        <v>3</v>
      </c>
      <c r="L26" s="60">
        <f>VLOOKUP($A26,'Return Data'!$B$7:$R$2292,13,0)</f>
        <v>2.3963999999999999</v>
      </c>
      <c r="M26" s="61">
        <f t="shared" si="4"/>
        <v>20</v>
      </c>
      <c r="N26" s="60">
        <f>VLOOKUP($A26,'Return Data'!$B$7:$R$2292,17,0)</f>
        <v>1.5671999999999999</v>
      </c>
      <c r="O26" s="61">
        <f t="shared" si="5"/>
        <v>23</v>
      </c>
      <c r="P26" s="60">
        <f>VLOOKUP($A26,'Return Data'!$B$7:$R$2292,14,0)</f>
        <v>4.5774999999999997</v>
      </c>
      <c r="Q26" s="61">
        <f t="shared" si="6"/>
        <v>20</v>
      </c>
      <c r="R26" s="60">
        <f>VLOOKUP($A26,'Return Data'!$B$7:$R$2292,16,0)</f>
        <v>6.7725999999999997</v>
      </c>
      <c r="S26" s="62">
        <f t="shared" si="7"/>
        <v>20</v>
      </c>
    </row>
    <row r="27" spans="1:19" x14ac:dyDescent="0.3">
      <c r="A27" s="77" t="s">
        <v>1992</v>
      </c>
      <c r="B27" s="59">
        <f>VLOOKUP($A27,'Return Data'!$B$7:$R$2292,3,0)</f>
        <v>44944</v>
      </c>
      <c r="C27" s="60">
        <f>VLOOKUP($A27,'Return Data'!$B$7:$R$2292,4,0)</f>
        <v>23.1035</v>
      </c>
      <c r="D27" s="60">
        <f>VLOOKUP($A27,'Return Data'!$B$7:$R$2292,9,0)</f>
        <v>4.6585000000000001</v>
      </c>
      <c r="E27" s="61">
        <f t="shared" si="0"/>
        <v>12</v>
      </c>
      <c r="F27" s="60">
        <f>VLOOKUP($A27,'Return Data'!$B$7:$R$2292,10,0)</f>
        <v>9.8156999999999996</v>
      </c>
      <c r="G27" s="61">
        <f t="shared" si="1"/>
        <v>1</v>
      </c>
      <c r="H27" s="60">
        <f>VLOOKUP($A27,'Return Data'!$B$7:$R$2292,11,0)</f>
        <v>8.4262999999999995</v>
      </c>
      <c r="I27" s="61">
        <f t="shared" si="2"/>
        <v>3</v>
      </c>
      <c r="J27" s="60">
        <f>VLOOKUP($A27,'Return Data'!$B$7:$R$2292,12,0)</f>
        <v>6.1448999999999998</v>
      </c>
      <c r="K27" s="61">
        <f t="shared" si="3"/>
        <v>2</v>
      </c>
      <c r="L27" s="60">
        <f>VLOOKUP($A27,'Return Data'!$B$7:$R$2292,13,0)</f>
        <v>2.2816999999999998</v>
      </c>
      <c r="M27" s="61">
        <f t="shared" si="4"/>
        <v>21</v>
      </c>
      <c r="N27" s="60">
        <f>VLOOKUP($A27,'Return Data'!$B$7:$R$2292,17,0)</f>
        <v>1.5620000000000001</v>
      </c>
      <c r="O27" s="61">
        <f t="shared" si="5"/>
        <v>24</v>
      </c>
      <c r="P27" s="60">
        <f>VLOOKUP($A27,'Return Data'!$B$7:$R$2292,14,0)</f>
        <v>4.5843999999999996</v>
      </c>
      <c r="Q27" s="61">
        <f t="shared" si="6"/>
        <v>19</v>
      </c>
      <c r="R27" s="60">
        <f>VLOOKUP($A27,'Return Data'!$B$7:$R$2292,16,0)</f>
        <v>6.3878000000000004</v>
      </c>
      <c r="S27" s="62">
        <f t="shared" si="7"/>
        <v>23</v>
      </c>
    </row>
    <row r="28" spans="1:19" x14ac:dyDescent="0.3">
      <c r="A28" s="77" t="s">
        <v>1252</v>
      </c>
      <c r="B28" s="59">
        <f>VLOOKUP($A28,'Return Data'!$B$7:$R$2292,3,0)</f>
        <v>44944</v>
      </c>
      <c r="C28" s="60">
        <f>VLOOKUP($A28,'Return Data'!$B$7:$R$2292,4,0)</f>
        <v>31.718299999999999</v>
      </c>
      <c r="D28" s="60">
        <f>VLOOKUP($A28,'Return Data'!$B$7:$R$2292,9,0)</f>
        <v>4.7278000000000002</v>
      </c>
      <c r="E28" s="61">
        <f t="shared" si="0"/>
        <v>11</v>
      </c>
      <c r="F28" s="60">
        <f>VLOOKUP($A28,'Return Data'!$B$7:$R$2292,10,0)</f>
        <v>7.6314000000000002</v>
      </c>
      <c r="G28" s="61">
        <f t="shared" si="1"/>
        <v>15</v>
      </c>
      <c r="H28" s="60">
        <f>VLOOKUP($A28,'Return Data'!$B$7:$R$2292,11,0)</f>
        <v>7.5880999999999998</v>
      </c>
      <c r="I28" s="61">
        <f t="shared" si="2"/>
        <v>10</v>
      </c>
      <c r="J28" s="60">
        <f>VLOOKUP($A28,'Return Data'!$B$7:$R$2292,12,0)</f>
        <v>4.2998000000000003</v>
      </c>
      <c r="K28" s="61">
        <f t="shared" si="3"/>
        <v>19</v>
      </c>
      <c r="L28" s="60">
        <f>VLOOKUP($A28,'Return Data'!$B$7:$R$2292,13,0)</f>
        <v>2.9369999999999998</v>
      </c>
      <c r="M28" s="61">
        <f t="shared" si="4"/>
        <v>12</v>
      </c>
      <c r="N28" s="60">
        <f>VLOOKUP($A28,'Return Data'!$B$7:$R$2292,17,0)</f>
        <v>2.3407</v>
      </c>
      <c r="O28" s="61">
        <f t="shared" si="5"/>
        <v>13</v>
      </c>
      <c r="P28" s="60">
        <f>VLOOKUP($A28,'Return Data'!$B$7:$R$2292,14,0)</f>
        <v>5.1351000000000004</v>
      </c>
      <c r="Q28" s="61">
        <f t="shared" si="6"/>
        <v>13</v>
      </c>
      <c r="R28" s="60">
        <f>VLOOKUP($A28,'Return Data'!$B$7:$R$2292,16,0)</f>
        <v>8.3361999999999998</v>
      </c>
      <c r="S28" s="62">
        <f t="shared" si="7"/>
        <v>6</v>
      </c>
    </row>
    <row r="29" spans="1:19" x14ac:dyDescent="0.3">
      <c r="A29" s="77" t="s">
        <v>1254</v>
      </c>
      <c r="B29" s="59">
        <f>VLOOKUP($A29,'Return Data'!$B$7:$R$2292,3,0)</f>
        <v>44944</v>
      </c>
      <c r="C29" s="60">
        <f>VLOOKUP($A29,'Return Data'!$B$7:$R$2292,4,0)</f>
        <v>25.175000000000001</v>
      </c>
      <c r="D29" s="60">
        <f>VLOOKUP($A29,'Return Data'!$B$7:$R$2292,9,0)</f>
        <v>5.0048000000000004</v>
      </c>
      <c r="E29" s="61">
        <f t="shared" si="0"/>
        <v>10</v>
      </c>
      <c r="F29" s="60">
        <f>VLOOKUP($A29,'Return Data'!$B$7:$R$2292,10,0)</f>
        <v>6.2396000000000003</v>
      </c>
      <c r="G29" s="61">
        <f t="shared" si="1"/>
        <v>20</v>
      </c>
      <c r="H29" s="60">
        <f>VLOOKUP($A29,'Return Data'!$B$7:$R$2292,11,0)</f>
        <v>4.8002000000000002</v>
      </c>
      <c r="I29" s="61">
        <f t="shared" si="2"/>
        <v>25</v>
      </c>
      <c r="J29" s="60">
        <f>VLOOKUP($A29,'Return Data'!$B$7:$R$2292,12,0)</f>
        <v>3.6366999999999998</v>
      </c>
      <c r="K29" s="61">
        <f t="shared" si="3"/>
        <v>23</v>
      </c>
      <c r="L29" s="60">
        <f>VLOOKUP($A29,'Return Data'!$B$7:$R$2292,13,0)</f>
        <v>2.4931999999999999</v>
      </c>
      <c r="M29" s="61">
        <f t="shared" si="4"/>
        <v>18</v>
      </c>
      <c r="N29" s="60">
        <f>VLOOKUP($A29,'Return Data'!$B$7:$R$2292,17,0)</f>
        <v>2.6379000000000001</v>
      </c>
      <c r="O29" s="61">
        <f t="shared" si="5"/>
        <v>8</v>
      </c>
      <c r="P29" s="60">
        <f>VLOOKUP($A29,'Return Data'!$B$7:$R$2292,14,0)</f>
        <v>4.7564000000000002</v>
      </c>
      <c r="Q29" s="61">
        <f t="shared" si="6"/>
        <v>17</v>
      </c>
      <c r="R29" s="60">
        <f>VLOOKUP($A29,'Return Data'!$B$7:$R$2292,16,0)</f>
        <v>6.7004999999999999</v>
      </c>
      <c r="S29" s="62">
        <f t="shared" si="7"/>
        <v>21</v>
      </c>
    </row>
    <row r="30" spans="1:19" x14ac:dyDescent="0.3">
      <c r="A30" s="77" t="s">
        <v>1895</v>
      </c>
      <c r="B30" s="59">
        <f>VLOOKUP($A30,'Return Data'!$B$7:$R$2292,3,0)</f>
        <v>44944</v>
      </c>
      <c r="C30" s="60">
        <f>VLOOKUP($A30,'Return Data'!$B$7:$R$2292,4,0)</f>
        <v>52.003100000000003</v>
      </c>
      <c r="D30" s="60">
        <f>VLOOKUP($A30,'Return Data'!$B$7:$R$2292,9,0)</f>
        <v>4.1395</v>
      </c>
      <c r="E30" s="61">
        <f t="shared" si="0"/>
        <v>18</v>
      </c>
      <c r="F30" s="60">
        <f>VLOOKUP($A30,'Return Data'!$B$7:$R$2292,10,0)</f>
        <v>9.7096</v>
      </c>
      <c r="G30" s="61">
        <f t="shared" si="1"/>
        <v>2</v>
      </c>
      <c r="H30" s="60">
        <f>VLOOKUP($A30,'Return Data'!$B$7:$R$2292,11,0)</f>
        <v>8.2416999999999998</v>
      </c>
      <c r="I30" s="61">
        <f t="shared" si="2"/>
        <v>4</v>
      </c>
      <c r="J30" s="60">
        <f>VLOOKUP($A30,'Return Data'!$B$7:$R$2292,12,0)</f>
        <v>5.6540999999999997</v>
      </c>
      <c r="K30" s="61">
        <f t="shared" si="3"/>
        <v>5</v>
      </c>
      <c r="L30" s="60">
        <f>VLOOKUP($A30,'Return Data'!$B$7:$R$2292,13,0)</f>
        <v>2.5144000000000002</v>
      </c>
      <c r="M30" s="61">
        <f t="shared" si="4"/>
        <v>17</v>
      </c>
      <c r="N30" s="60">
        <f>VLOOKUP($A30,'Return Data'!$B$7:$R$2292,17,0)</f>
        <v>2.2240000000000002</v>
      </c>
      <c r="O30" s="61">
        <f t="shared" si="5"/>
        <v>16</v>
      </c>
      <c r="P30" s="60">
        <f>VLOOKUP($A30,'Return Data'!$B$7:$R$2292,14,0)</f>
        <v>5.1531000000000002</v>
      </c>
      <c r="Q30" s="61">
        <f t="shared" si="6"/>
        <v>12</v>
      </c>
      <c r="R30" s="60">
        <f>VLOOKUP($A30,'Return Data'!$B$7:$R$2292,16,0)</f>
        <v>7.7530999999999999</v>
      </c>
      <c r="S30" s="62">
        <f t="shared" si="7"/>
        <v>15</v>
      </c>
    </row>
    <row r="31" spans="1:19" x14ac:dyDescent="0.3">
      <c r="A31" s="77" t="s">
        <v>1257</v>
      </c>
      <c r="B31" s="59">
        <f>VLOOKUP($A31,'Return Data'!$B$7:$R$2292,3,0)</f>
        <v>44944</v>
      </c>
      <c r="C31" s="60">
        <f>VLOOKUP($A31,'Return Data'!$B$7:$R$2292,4,0)</f>
        <v>54.503900000000002</v>
      </c>
      <c r="D31" s="60">
        <f>VLOOKUP($A31,'Return Data'!$B$7:$R$2292,9,0)</f>
        <v>7.5002000000000004</v>
      </c>
      <c r="E31" s="61">
        <f t="shared" si="0"/>
        <v>1</v>
      </c>
      <c r="F31" s="60">
        <f>VLOOKUP($A31,'Return Data'!$B$7:$R$2292,10,0)</f>
        <v>8.9505999999999997</v>
      </c>
      <c r="G31" s="61">
        <f t="shared" si="1"/>
        <v>6</v>
      </c>
      <c r="H31" s="60">
        <f>VLOOKUP($A31,'Return Data'!$B$7:$R$2292,11,0)</f>
        <v>8.5760000000000005</v>
      </c>
      <c r="I31" s="61">
        <f t="shared" si="2"/>
        <v>1</v>
      </c>
      <c r="J31" s="60">
        <f>VLOOKUP($A31,'Return Data'!$B$7:$R$2292,12,0)</f>
        <v>6.5818000000000003</v>
      </c>
      <c r="K31" s="61">
        <f t="shared" si="3"/>
        <v>1</v>
      </c>
      <c r="L31" s="60">
        <f>VLOOKUP($A31,'Return Data'!$B$7:$R$2292,13,0)</f>
        <v>4.9459999999999997</v>
      </c>
      <c r="M31" s="61">
        <f t="shared" si="4"/>
        <v>2</v>
      </c>
      <c r="N31" s="60">
        <f>VLOOKUP($A31,'Return Data'!$B$7:$R$2292,17,0)</f>
        <v>4.0926999999999998</v>
      </c>
      <c r="O31" s="61">
        <f t="shared" si="5"/>
        <v>1</v>
      </c>
      <c r="P31" s="60">
        <f>VLOOKUP($A31,'Return Data'!$B$7:$R$2292,14,0)</f>
        <v>6.4189999999999996</v>
      </c>
      <c r="Q31" s="61">
        <f t="shared" si="6"/>
        <v>3</v>
      </c>
      <c r="R31" s="60">
        <f>VLOOKUP($A31,'Return Data'!$B$7:$R$2292,16,0)</f>
        <v>7.9805000000000001</v>
      </c>
      <c r="S31" s="62">
        <f t="shared" si="7"/>
        <v>11</v>
      </c>
    </row>
    <row r="32" spans="1:19" x14ac:dyDescent="0.3">
      <c r="A32" s="77" t="s">
        <v>1998</v>
      </c>
      <c r="B32" s="59">
        <f>VLOOKUP($A32,'Return Data'!$B$7:$R$2292,3,0)</f>
        <v>44944</v>
      </c>
      <c r="C32" s="60">
        <f>VLOOKUP($A32,'Return Data'!$B$7:$R$2292,4,0)</f>
        <v>206.7593</v>
      </c>
      <c r="D32" s="60">
        <f>VLOOKUP($A32,'Return Data'!$B$7:$R$2292,9,0)</f>
        <v>3.9055</v>
      </c>
      <c r="E32" s="61">
        <f t="shared" si="0"/>
        <v>21</v>
      </c>
      <c r="F32" s="60">
        <f>VLOOKUP($A32,'Return Data'!$B$7:$R$2292,10,0)</f>
        <v>9.5566999999999993</v>
      </c>
      <c r="G32" s="61">
        <f t="shared" si="1"/>
        <v>3</v>
      </c>
      <c r="H32" s="60">
        <f>VLOOKUP($A32,'Return Data'!$B$7:$R$2292,11,0)</f>
        <v>7.8315000000000001</v>
      </c>
      <c r="I32" s="61">
        <f t="shared" si="2"/>
        <v>8</v>
      </c>
      <c r="J32" s="60">
        <f>VLOOKUP($A32,'Return Data'!$B$7:$R$2292,12,0)</f>
        <v>5.3330000000000002</v>
      </c>
      <c r="K32" s="61">
        <f t="shared" si="3"/>
        <v>6</v>
      </c>
      <c r="L32" s="60">
        <f>VLOOKUP($A32,'Return Data'!$B$7:$R$2292,13,0)</f>
        <v>1.5889</v>
      </c>
      <c r="M32" s="61">
        <f t="shared" si="4"/>
        <v>25</v>
      </c>
      <c r="N32" s="60">
        <f>VLOOKUP($A32,'Return Data'!$B$7:$R$2292,17,0)</f>
        <v>0.97019999999999995</v>
      </c>
      <c r="O32" s="61">
        <f t="shared" si="5"/>
        <v>25</v>
      </c>
      <c r="P32" s="60">
        <f>VLOOKUP($A32,'Return Data'!$B$7:$R$2292,14,0)</f>
        <v>3.4893999999999998</v>
      </c>
      <c r="Q32" s="61">
        <f t="shared" si="6"/>
        <v>26</v>
      </c>
      <c r="R32" s="60">
        <f>VLOOKUP($A32,'Return Data'!$B$7:$R$2292,16,0)</f>
        <v>5.4542000000000002</v>
      </c>
      <c r="S32" s="62">
        <f t="shared" si="7"/>
        <v>26</v>
      </c>
    </row>
    <row r="33" spans="1:19" x14ac:dyDescent="0.3">
      <c r="A33" s="77" t="s">
        <v>1259</v>
      </c>
      <c r="B33" s="59">
        <f>VLOOKUP($A33,'Return Data'!$B$7:$R$2292,3,0)</f>
        <v>44944</v>
      </c>
      <c r="C33" s="60">
        <f>VLOOKUP($A33,'Return Data'!$B$7:$R$2292,4,0)</f>
        <v>64.684100000000001</v>
      </c>
      <c r="D33" s="60">
        <f>VLOOKUP($A33,'Return Data'!$B$7:$R$2292,9,0)</f>
        <v>5.9309000000000003</v>
      </c>
      <c r="E33" s="61">
        <f t="shared" si="0"/>
        <v>5</v>
      </c>
      <c r="F33" s="60">
        <f>VLOOKUP($A33,'Return Data'!$B$7:$R$2292,10,0)</f>
        <v>3.3487</v>
      </c>
      <c r="G33" s="61">
        <f t="shared" si="1"/>
        <v>26</v>
      </c>
      <c r="H33" s="60">
        <f>VLOOKUP($A33,'Return Data'!$B$7:$R$2292,11,0)</f>
        <v>6.4006999999999996</v>
      </c>
      <c r="I33" s="61">
        <f t="shared" si="2"/>
        <v>17</v>
      </c>
      <c r="J33" s="60">
        <f>VLOOKUP($A33,'Return Data'!$B$7:$R$2292,12,0)</f>
        <v>4.6852999999999998</v>
      </c>
      <c r="K33" s="61">
        <f t="shared" si="3"/>
        <v>12</v>
      </c>
      <c r="L33" s="60">
        <f>VLOOKUP($A33,'Return Data'!$B$7:$R$2292,13,0)</f>
        <v>3.4493999999999998</v>
      </c>
      <c r="M33" s="61">
        <f t="shared" si="4"/>
        <v>5</v>
      </c>
      <c r="N33" s="60">
        <f>VLOOKUP($A33,'Return Data'!$B$7:$R$2292,17,0)</f>
        <v>1.964</v>
      </c>
      <c r="O33" s="61">
        <f t="shared" si="5"/>
        <v>19</v>
      </c>
      <c r="P33" s="60">
        <f>VLOOKUP($A33,'Return Data'!$B$7:$R$2292,14,0)</f>
        <v>4.4077999999999999</v>
      </c>
      <c r="Q33" s="61">
        <f t="shared" si="6"/>
        <v>22</v>
      </c>
      <c r="R33" s="60">
        <f>VLOOKUP($A33,'Return Data'!$B$7:$R$2292,16,0)</f>
        <v>8.3093000000000004</v>
      </c>
      <c r="S33" s="62">
        <f t="shared" si="7"/>
        <v>9</v>
      </c>
    </row>
    <row r="34" spans="1:19" x14ac:dyDescent="0.3">
      <c r="A34" s="77" t="s">
        <v>1261</v>
      </c>
      <c r="B34" s="59">
        <f>VLOOKUP($A34,'Return Data'!$B$7:$R$2292,3,0)</f>
        <v>44944</v>
      </c>
      <c r="C34" s="60">
        <f>VLOOKUP($A34,'Return Data'!$B$7:$R$2292,4,0)</f>
        <v>52.184899999999999</v>
      </c>
      <c r="D34" s="60">
        <f>VLOOKUP($A34,'Return Data'!$B$7:$R$2292,9,0)</f>
        <v>5.3648999999999996</v>
      </c>
      <c r="E34" s="61">
        <f t="shared" si="0"/>
        <v>8</v>
      </c>
      <c r="F34" s="60">
        <f>VLOOKUP($A34,'Return Data'!$B$7:$R$2292,10,0)</f>
        <v>7.1238000000000001</v>
      </c>
      <c r="G34" s="61">
        <f t="shared" si="1"/>
        <v>19</v>
      </c>
      <c r="H34" s="60">
        <f>VLOOKUP($A34,'Return Data'!$B$7:$R$2292,11,0)</f>
        <v>6.9633000000000003</v>
      </c>
      <c r="I34" s="61">
        <f t="shared" si="2"/>
        <v>13</v>
      </c>
      <c r="J34" s="60">
        <f>VLOOKUP($A34,'Return Data'!$B$7:$R$2292,12,0)</f>
        <v>4.9512999999999998</v>
      </c>
      <c r="K34" s="61">
        <f t="shared" si="3"/>
        <v>10</v>
      </c>
      <c r="L34" s="60">
        <f>VLOOKUP($A34,'Return Data'!$B$7:$R$2292,13,0)</f>
        <v>3.6928999999999998</v>
      </c>
      <c r="M34" s="61">
        <f t="shared" si="4"/>
        <v>3</v>
      </c>
      <c r="N34" s="60">
        <f>VLOOKUP($A34,'Return Data'!$B$7:$R$2292,17,0)</f>
        <v>2.9527999999999999</v>
      </c>
      <c r="O34" s="61">
        <f t="shared" si="5"/>
        <v>6</v>
      </c>
      <c r="P34" s="60">
        <f>VLOOKUP($A34,'Return Data'!$B$7:$R$2292,14,0)</f>
        <v>5.2622</v>
      </c>
      <c r="Q34" s="61">
        <f t="shared" si="6"/>
        <v>10</v>
      </c>
      <c r="R34" s="60">
        <f>VLOOKUP($A34,'Return Data'!$B$7:$R$2292,16,0)</f>
        <v>8.1831999999999994</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4.6113703703703708</v>
      </c>
      <c r="E36" s="83"/>
      <c r="F36" s="84">
        <f>AVERAGE(F8:F34)</f>
        <v>7.3573888888888881</v>
      </c>
      <c r="G36" s="83"/>
      <c r="H36" s="84">
        <f>AVERAGE(H8:H34)</f>
        <v>6.5611703703703705</v>
      </c>
      <c r="I36" s="83"/>
      <c r="J36" s="84">
        <f>AVERAGE(J8:J34)</f>
        <v>4.5065037037037037</v>
      </c>
      <c r="K36" s="83"/>
      <c r="L36" s="84">
        <f>AVERAGE(L8:L34)</f>
        <v>2.7403148148148144</v>
      </c>
      <c r="M36" s="83"/>
      <c r="N36" s="84">
        <f>AVERAGE(N8:N34)</f>
        <v>2.2754555555555553</v>
      </c>
      <c r="O36" s="83"/>
      <c r="P36" s="84">
        <f>AVERAGE(P8:P34)</f>
        <v>4.9648925925925926</v>
      </c>
      <c r="Q36" s="83"/>
      <c r="R36" s="84">
        <f>AVERAGE(R8:R34)</f>
        <v>7.3443518518518527</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7.5002000000000004</v>
      </c>
      <c r="E38" s="87"/>
      <c r="F38" s="88">
        <f>MAX(F8:F34)</f>
        <v>9.8156999999999996</v>
      </c>
      <c r="G38" s="87"/>
      <c r="H38" s="88">
        <f>MAX(H8:H34)</f>
        <v>8.5760000000000005</v>
      </c>
      <c r="I38" s="87"/>
      <c r="J38" s="88">
        <f>MAX(J8:J34)</f>
        <v>6.5818000000000003</v>
      </c>
      <c r="K38" s="87"/>
      <c r="L38" s="88">
        <f>MAX(L8:L34)</f>
        <v>5.0999999999999996</v>
      </c>
      <c r="M38" s="87"/>
      <c r="N38" s="88">
        <f>MAX(N8:N34)</f>
        <v>4.0926999999999998</v>
      </c>
      <c r="O38" s="87"/>
      <c r="P38" s="88">
        <f>MAX(P8:P34)</f>
        <v>6.8635999999999999</v>
      </c>
      <c r="Q38" s="87"/>
      <c r="R38" s="88">
        <f>MAX(R8:R34)</f>
        <v>9.5088000000000008</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44944</v>
      </c>
      <c r="C8" s="60">
        <f>VLOOKUP($A8,'Return Data'!$B$7:$R$2292,4,0)</f>
        <v>314.37779999999998</v>
      </c>
      <c r="D8" s="60">
        <f>VLOOKUP($A8,'Return Data'!$B$7:$R$2292,9,0)</f>
        <v>5.9452999999999996</v>
      </c>
      <c r="E8" s="61">
        <f t="shared" ref="E8:E25" si="0">RANK(D8,D$8:D$25,0)</f>
        <v>8</v>
      </c>
      <c r="F8" s="60">
        <f>VLOOKUP($A8,'Return Data'!$B$7:$R$2292,10,0)</f>
        <v>7.2403000000000004</v>
      </c>
      <c r="G8" s="61">
        <f t="shared" ref="G8:G25" si="1">RANK(F8,F$8:F$25,0)</f>
        <v>10</v>
      </c>
      <c r="H8" s="60">
        <f>VLOOKUP($A8,'Return Data'!$B$7:$R$2292,11,0)</f>
        <v>5.89</v>
      </c>
      <c r="I8" s="61">
        <f t="shared" ref="I8:I25" si="2">RANK(H8,H$8:H$25,0)</f>
        <v>7</v>
      </c>
      <c r="J8" s="60">
        <f>VLOOKUP($A8,'Return Data'!$B$7:$R$2292,12,0)</f>
        <v>4.6506999999999996</v>
      </c>
      <c r="K8" s="61">
        <f t="shared" ref="K8:K25" si="3">RANK(J8,J$8:J$25,0)</f>
        <v>5</v>
      </c>
      <c r="L8" s="60">
        <f>VLOOKUP($A8,'Return Data'!$B$7:$R$2292,13,0)</f>
        <v>4.2839</v>
      </c>
      <c r="M8" s="61">
        <f t="shared" ref="M8:M25" si="4">RANK(L8,L$8:L$25,0)</f>
        <v>4</v>
      </c>
      <c r="N8" s="60">
        <f>VLOOKUP($A8,'Return Data'!$B$7:$R$2292,17,0)</f>
        <v>4.3067000000000002</v>
      </c>
      <c r="O8" s="61">
        <f t="shared" ref="O8:O25" si="5">RANK(N8,N$8:N$25,0)</f>
        <v>4</v>
      </c>
      <c r="P8" s="60">
        <f>VLOOKUP($A8,'Return Data'!$B$7:$R$2292,14,0)</f>
        <v>6.3323</v>
      </c>
      <c r="Q8" s="61">
        <f t="shared" ref="Q8:Q25" si="6">RANK(P8,P$8:P$25,0)</f>
        <v>5</v>
      </c>
      <c r="R8" s="60">
        <f>VLOOKUP($A8,'Return Data'!$B$7:$R$2292,16,0)</f>
        <v>8.5779999999999994</v>
      </c>
      <c r="S8" s="62">
        <f t="shared" ref="S8:S25" si="7">RANK(R8,R$8:R$25,0)</f>
        <v>1</v>
      </c>
    </row>
    <row r="9" spans="1:19" x14ac:dyDescent="0.3">
      <c r="A9" s="77" t="s">
        <v>553</v>
      </c>
      <c r="B9" s="59">
        <f>VLOOKUP($A9,'Return Data'!$B$7:$R$2292,3,0)</f>
        <v>44944</v>
      </c>
      <c r="C9" s="60">
        <f>VLOOKUP($A9,'Return Data'!$B$7:$R$2292,4,0)</f>
        <v>2262.2685000000001</v>
      </c>
      <c r="D9" s="60">
        <f>VLOOKUP($A9,'Return Data'!$B$7:$R$2292,9,0)</f>
        <v>5.8075000000000001</v>
      </c>
      <c r="E9" s="61">
        <f t="shared" si="0"/>
        <v>10</v>
      </c>
      <c r="F9" s="60">
        <f>VLOOKUP($A9,'Return Data'!$B$7:$R$2292,10,0)</f>
        <v>7.6546000000000003</v>
      </c>
      <c r="G9" s="61">
        <f t="shared" si="1"/>
        <v>6</v>
      </c>
      <c r="H9" s="60">
        <f>VLOOKUP($A9,'Return Data'!$B$7:$R$2292,11,0)</f>
        <v>5.2666000000000004</v>
      </c>
      <c r="I9" s="61">
        <f t="shared" si="2"/>
        <v>16</v>
      </c>
      <c r="J9" s="60">
        <f>VLOOKUP($A9,'Return Data'!$B$7:$R$2292,12,0)</f>
        <v>4.5156999999999998</v>
      </c>
      <c r="K9" s="61">
        <f t="shared" si="3"/>
        <v>7</v>
      </c>
      <c r="L9" s="60">
        <f>VLOOKUP($A9,'Return Data'!$B$7:$R$2292,13,0)</f>
        <v>4.2759999999999998</v>
      </c>
      <c r="M9" s="61">
        <f t="shared" si="4"/>
        <v>5</v>
      </c>
      <c r="N9" s="60">
        <f>VLOOKUP($A9,'Return Data'!$B$7:$R$2292,17,0)</f>
        <v>4.2577999999999996</v>
      </c>
      <c r="O9" s="61">
        <f t="shared" si="5"/>
        <v>6</v>
      </c>
      <c r="P9" s="60">
        <f>VLOOKUP($A9,'Return Data'!$B$7:$R$2292,14,0)</f>
        <v>5.8418000000000001</v>
      </c>
      <c r="Q9" s="61">
        <f t="shared" si="6"/>
        <v>12</v>
      </c>
      <c r="R9" s="60">
        <f>VLOOKUP($A9,'Return Data'!$B$7:$R$2292,16,0)</f>
        <v>7.9062999999999999</v>
      </c>
      <c r="S9" s="62">
        <f t="shared" si="7"/>
        <v>9</v>
      </c>
    </row>
    <row r="10" spans="1:19" x14ac:dyDescent="0.3">
      <c r="A10" s="77" t="s">
        <v>555</v>
      </c>
      <c r="B10" s="59">
        <f>VLOOKUP($A10,'Return Data'!$B$7:$R$2292,3,0)</f>
        <v>44944</v>
      </c>
      <c r="C10" s="60">
        <f>VLOOKUP($A10,'Return Data'!$B$7:$R$2292,4,0)</f>
        <v>20.555900000000001</v>
      </c>
      <c r="D10" s="60">
        <f>VLOOKUP($A10,'Return Data'!$B$7:$R$2292,9,0)</f>
        <v>5.4776999999999996</v>
      </c>
      <c r="E10" s="61">
        <f t="shared" si="0"/>
        <v>14</v>
      </c>
      <c r="F10" s="60">
        <f>VLOOKUP($A10,'Return Data'!$B$7:$R$2292,10,0)</f>
        <v>6.9161000000000001</v>
      </c>
      <c r="G10" s="61">
        <f t="shared" si="1"/>
        <v>14</v>
      </c>
      <c r="H10" s="60">
        <f>VLOOKUP($A10,'Return Data'!$B$7:$R$2292,11,0)</f>
        <v>5.3639000000000001</v>
      </c>
      <c r="I10" s="61">
        <f t="shared" si="2"/>
        <v>15</v>
      </c>
      <c r="J10" s="60">
        <f>VLOOKUP($A10,'Return Data'!$B$7:$R$2292,12,0)</f>
        <v>4.2556000000000003</v>
      </c>
      <c r="K10" s="61">
        <f t="shared" si="3"/>
        <v>11</v>
      </c>
      <c r="L10" s="60">
        <f>VLOOKUP($A10,'Return Data'!$B$7:$R$2292,13,0)</f>
        <v>3.6920000000000002</v>
      </c>
      <c r="M10" s="61">
        <f t="shared" si="4"/>
        <v>13</v>
      </c>
      <c r="N10" s="60">
        <f>VLOOKUP($A10,'Return Data'!$B$7:$R$2292,17,0)</f>
        <v>3.8464999999999998</v>
      </c>
      <c r="O10" s="61">
        <f t="shared" si="5"/>
        <v>13</v>
      </c>
      <c r="P10" s="60">
        <f>VLOOKUP($A10,'Return Data'!$B$7:$R$2292,14,0)</f>
        <v>5.9047999999999998</v>
      </c>
      <c r="Q10" s="61">
        <f t="shared" si="6"/>
        <v>11</v>
      </c>
      <c r="R10" s="60">
        <f>VLOOKUP($A10,'Return Data'!$B$7:$R$2292,16,0)</f>
        <v>8.0106999999999999</v>
      </c>
      <c r="S10" s="62">
        <f t="shared" si="7"/>
        <v>6</v>
      </c>
    </row>
    <row r="11" spans="1:19" x14ac:dyDescent="0.3">
      <c r="A11" s="77" t="s">
        <v>557</v>
      </c>
      <c r="B11" s="59">
        <f>VLOOKUP($A11,'Return Data'!$B$7:$R$2292,3,0)</f>
        <v>44944</v>
      </c>
      <c r="C11" s="60">
        <f>VLOOKUP($A11,'Return Data'!$B$7:$R$2292,4,0)</f>
        <v>21.097000000000001</v>
      </c>
      <c r="D11" s="60">
        <f>VLOOKUP($A11,'Return Data'!$B$7:$R$2292,9,0)</f>
        <v>5.0454999999999997</v>
      </c>
      <c r="E11" s="61">
        <f t="shared" si="0"/>
        <v>17</v>
      </c>
      <c r="F11" s="60">
        <f>VLOOKUP($A11,'Return Data'!$B$7:$R$2292,10,0)</f>
        <v>9.3628</v>
      </c>
      <c r="G11" s="61">
        <f t="shared" si="1"/>
        <v>1</v>
      </c>
      <c r="H11" s="60">
        <f>VLOOKUP($A11,'Return Data'!$B$7:$R$2292,11,0)</f>
        <v>7.3909000000000002</v>
      </c>
      <c r="I11" s="61">
        <f t="shared" si="2"/>
        <v>1</v>
      </c>
      <c r="J11" s="60">
        <f>VLOOKUP($A11,'Return Data'!$B$7:$R$2292,12,0)</f>
        <v>5.3940000000000001</v>
      </c>
      <c r="K11" s="61">
        <f t="shared" si="3"/>
        <v>3</v>
      </c>
      <c r="L11" s="60">
        <f>VLOOKUP($A11,'Return Data'!$B$7:$R$2292,13,0)</f>
        <v>3.9538000000000002</v>
      </c>
      <c r="M11" s="61">
        <f t="shared" si="4"/>
        <v>9</v>
      </c>
      <c r="N11" s="60">
        <f>VLOOKUP($A11,'Return Data'!$B$7:$R$2292,17,0)</f>
        <v>4.2122000000000002</v>
      </c>
      <c r="O11" s="61">
        <f t="shared" si="5"/>
        <v>8</v>
      </c>
      <c r="P11" s="60">
        <f>VLOOKUP($A11,'Return Data'!$B$7:$R$2292,14,0)</f>
        <v>6.9428999999999998</v>
      </c>
      <c r="Q11" s="61">
        <f t="shared" si="6"/>
        <v>2</v>
      </c>
      <c r="R11" s="60">
        <f>VLOOKUP($A11,'Return Data'!$B$7:$R$2292,16,0)</f>
        <v>8.3087</v>
      </c>
      <c r="S11" s="62">
        <f t="shared" si="7"/>
        <v>2</v>
      </c>
    </row>
    <row r="12" spans="1:19" x14ac:dyDescent="0.3">
      <c r="A12" s="77" t="s">
        <v>560</v>
      </c>
      <c r="B12" s="59">
        <f>VLOOKUP($A12,'Return Data'!$B$7:$R$2292,3,0)</f>
        <v>44944</v>
      </c>
      <c r="C12" s="60">
        <f>VLOOKUP($A12,'Return Data'!$B$7:$R$2292,4,0)</f>
        <v>19.4268</v>
      </c>
      <c r="D12" s="60">
        <f>VLOOKUP($A12,'Return Data'!$B$7:$R$2292,9,0)</f>
        <v>5.9703999999999997</v>
      </c>
      <c r="E12" s="61">
        <f t="shared" si="0"/>
        <v>7</v>
      </c>
      <c r="F12" s="60">
        <f>VLOOKUP($A12,'Return Data'!$B$7:$R$2292,10,0)</f>
        <v>7.6669</v>
      </c>
      <c r="G12" s="61">
        <f t="shared" si="1"/>
        <v>5</v>
      </c>
      <c r="H12" s="60">
        <f>VLOOKUP($A12,'Return Data'!$B$7:$R$2292,11,0)</f>
        <v>5.8132999999999999</v>
      </c>
      <c r="I12" s="61">
        <f t="shared" si="2"/>
        <v>8</v>
      </c>
      <c r="J12" s="60">
        <f>VLOOKUP($A12,'Return Data'!$B$7:$R$2292,12,0)</f>
        <v>4.3975</v>
      </c>
      <c r="K12" s="61">
        <f t="shared" si="3"/>
        <v>8</v>
      </c>
      <c r="L12" s="60">
        <f>VLOOKUP($A12,'Return Data'!$B$7:$R$2292,13,0)</f>
        <v>3.9683999999999999</v>
      </c>
      <c r="M12" s="61">
        <f t="shared" si="4"/>
        <v>8</v>
      </c>
      <c r="N12" s="60">
        <f>VLOOKUP($A12,'Return Data'!$B$7:$R$2292,17,0)</f>
        <v>4.1287000000000003</v>
      </c>
      <c r="O12" s="61">
        <f t="shared" si="5"/>
        <v>11</v>
      </c>
      <c r="P12" s="60">
        <f>VLOOKUP($A12,'Return Data'!$B$7:$R$2292,14,0)</f>
        <v>5.6395</v>
      </c>
      <c r="Q12" s="61">
        <f t="shared" si="6"/>
        <v>14</v>
      </c>
      <c r="R12" s="60">
        <f>VLOOKUP($A12,'Return Data'!$B$7:$R$2292,16,0)</f>
        <v>7.8944000000000001</v>
      </c>
      <c r="S12" s="62">
        <f t="shared" si="7"/>
        <v>10</v>
      </c>
    </row>
    <row r="13" spans="1:19" x14ac:dyDescent="0.3">
      <c r="A13" s="77" t="s">
        <v>561</v>
      </c>
      <c r="B13" s="59">
        <f>VLOOKUP($A13,'Return Data'!$B$7:$R$2292,3,0)</f>
        <v>44944</v>
      </c>
      <c r="C13" s="60">
        <f>VLOOKUP($A13,'Return Data'!$B$7:$R$2292,4,0)</f>
        <v>19.758500000000002</v>
      </c>
      <c r="D13" s="60">
        <f>VLOOKUP($A13,'Return Data'!$B$7:$R$2292,9,0)</f>
        <v>5.9884000000000004</v>
      </c>
      <c r="E13" s="61">
        <f t="shared" si="0"/>
        <v>6</v>
      </c>
      <c r="F13" s="60">
        <f>VLOOKUP($A13,'Return Data'!$B$7:$R$2292,10,0)</f>
        <v>6.8281000000000001</v>
      </c>
      <c r="G13" s="61">
        <f t="shared" si="1"/>
        <v>16</v>
      </c>
      <c r="H13" s="60">
        <f>VLOOKUP($A13,'Return Data'!$B$7:$R$2292,11,0)</f>
        <v>5.9756999999999998</v>
      </c>
      <c r="I13" s="61">
        <f t="shared" si="2"/>
        <v>6</v>
      </c>
      <c r="J13" s="60">
        <f>VLOOKUP($A13,'Return Data'!$B$7:$R$2292,12,0)</f>
        <v>4.5551000000000004</v>
      </c>
      <c r="K13" s="61">
        <f t="shared" si="3"/>
        <v>6</v>
      </c>
      <c r="L13" s="60">
        <f>VLOOKUP($A13,'Return Data'!$B$7:$R$2292,13,0)</f>
        <v>4.0754000000000001</v>
      </c>
      <c r="M13" s="61">
        <f t="shared" si="4"/>
        <v>6</v>
      </c>
      <c r="N13" s="60">
        <f>VLOOKUP($A13,'Return Data'!$B$7:$R$2292,17,0)</f>
        <v>4.1836000000000002</v>
      </c>
      <c r="O13" s="61">
        <f t="shared" si="5"/>
        <v>10</v>
      </c>
      <c r="P13" s="60">
        <f>VLOOKUP($A13,'Return Data'!$B$7:$R$2292,14,0)</f>
        <v>6.2262000000000004</v>
      </c>
      <c r="Q13" s="61">
        <f t="shared" si="6"/>
        <v>7</v>
      </c>
      <c r="R13" s="60">
        <f>VLOOKUP($A13,'Return Data'!$B$7:$R$2292,16,0)</f>
        <v>8.0251999999999999</v>
      </c>
      <c r="S13" s="62">
        <f t="shared" si="7"/>
        <v>5</v>
      </c>
    </row>
    <row r="14" spans="1:19" x14ac:dyDescent="0.3">
      <c r="A14" s="102" t="s">
        <v>2015</v>
      </c>
      <c r="B14" s="59">
        <f>VLOOKUP($A14,'Return Data'!$B$7:$R$2292,3,0)</f>
        <v>44944</v>
      </c>
      <c r="C14" s="60">
        <f>VLOOKUP($A14,'Return Data'!$B$7:$R$2292,4,0)</f>
        <v>21.286000000000001</v>
      </c>
      <c r="D14" s="60">
        <f>VLOOKUP($A14,'Return Data'!$B$7:$R$2292,9,0)</f>
        <v>5.8295000000000003</v>
      </c>
      <c r="E14" s="61">
        <f t="shared" si="0"/>
        <v>9</v>
      </c>
      <c r="F14" s="60">
        <f>VLOOKUP($A14,'Return Data'!$B$7:$R$2292,10,0)</f>
        <v>8.3798999999999992</v>
      </c>
      <c r="G14" s="61">
        <f t="shared" si="1"/>
        <v>3</v>
      </c>
      <c r="H14" s="60">
        <f>VLOOKUP($A14,'Return Data'!$B$7:$R$2292,11,0)</f>
        <v>5.5438000000000001</v>
      </c>
      <c r="I14" s="61">
        <f t="shared" si="2"/>
        <v>12</v>
      </c>
      <c r="J14" s="60">
        <f>VLOOKUP($A14,'Return Data'!$B$7:$R$2292,12,0)</f>
        <v>3.3892000000000002</v>
      </c>
      <c r="K14" s="61">
        <f t="shared" si="3"/>
        <v>18</v>
      </c>
      <c r="L14" s="60">
        <f>VLOOKUP($A14,'Return Data'!$B$7:$R$2292,13,0)</f>
        <v>2.1964999999999999</v>
      </c>
      <c r="M14" s="61">
        <f t="shared" si="4"/>
        <v>18</v>
      </c>
      <c r="N14" s="60">
        <f>VLOOKUP($A14,'Return Data'!$B$7:$R$2292,17,0)</f>
        <v>3.1244000000000001</v>
      </c>
      <c r="O14" s="61">
        <f t="shared" si="5"/>
        <v>17</v>
      </c>
      <c r="P14" s="60">
        <f>VLOOKUP($A14,'Return Data'!$B$7:$R$2292,14,0)</f>
        <v>5.3303000000000003</v>
      </c>
      <c r="Q14" s="61">
        <f t="shared" si="6"/>
        <v>15</v>
      </c>
      <c r="R14" s="60">
        <f>VLOOKUP($A14,'Return Data'!$B$7:$R$2292,16,0)</f>
        <v>7.5384000000000002</v>
      </c>
      <c r="S14" s="62">
        <f t="shared" si="7"/>
        <v>13</v>
      </c>
    </row>
    <row r="15" spans="1:19" x14ac:dyDescent="0.3">
      <c r="A15" s="77" t="s">
        <v>564</v>
      </c>
      <c r="B15" s="59">
        <f>VLOOKUP($A15,'Return Data'!$B$7:$R$2292,3,0)</f>
        <v>44944</v>
      </c>
      <c r="C15" s="60">
        <f>VLOOKUP($A15,'Return Data'!$B$7:$R$2292,4,0)</f>
        <v>28.069900000000001</v>
      </c>
      <c r="D15" s="60">
        <f>VLOOKUP($A15,'Return Data'!$B$7:$R$2292,9,0)</f>
        <v>5.2816000000000001</v>
      </c>
      <c r="E15" s="61">
        <f t="shared" si="0"/>
        <v>16</v>
      </c>
      <c r="F15" s="60">
        <f>VLOOKUP($A15,'Return Data'!$B$7:$R$2292,10,0)</f>
        <v>6.3762999999999996</v>
      </c>
      <c r="G15" s="61">
        <f t="shared" si="1"/>
        <v>18</v>
      </c>
      <c r="H15" s="60">
        <f>VLOOKUP($A15,'Return Data'!$B$7:$R$2292,11,0)</f>
        <v>7.1383000000000001</v>
      </c>
      <c r="I15" s="61">
        <f t="shared" si="2"/>
        <v>2</v>
      </c>
      <c r="J15" s="60">
        <f>VLOOKUP($A15,'Return Data'!$B$7:$R$2292,12,0)</f>
        <v>5.7915000000000001</v>
      </c>
      <c r="K15" s="61">
        <f t="shared" si="3"/>
        <v>2</v>
      </c>
      <c r="L15" s="60">
        <f>VLOOKUP($A15,'Return Data'!$B$7:$R$2292,13,0)</f>
        <v>5.2786</v>
      </c>
      <c r="M15" s="61">
        <f t="shared" si="4"/>
        <v>2</v>
      </c>
      <c r="N15" s="60">
        <f>VLOOKUP($A15,'Return Data'!$B$7:$R$2292,17,0)</f>
        <v>4.8418000000000001</v>
      </c>
      <c r="O15" s="61">
        <f t="shared" si="5"/>
        <v>2</v>
      </c>
      <c r="P15" s="60">
        <f>VLOOKUP($A15,'Return Data'!$B$7:$R$2292,14,0)</f>
        <v>6.3444000000000003</v>
      </c>
      <c r="Q15" s="61">
        <f t="shared" si="6"/>
        <v>4</v>
      </c>
      <c r="R15" s="60">
        <f>VLOOKUP($A15,'Return Data'!$B$7:$R$2292,16,0)</f>
        <v>8.2257999999999996</v>
      </c>
      <c r="S15" s="62">
        <f t="shared" si="7"/>
        <v>4</v>
      </c>
    </row>
    <row r="16" spans="1:19" x14ac:dyDescent="0.3">
      <c r="A16" s="77" t="s">
        <v>565</v>
      </c>
      <c r="B16" s="59">
        <f>VLOOKUP($A16,'Return Data'!$B$7:$R$2292,3,0)</f>
        <v>44944</v>
      </c>
      <c r="C16" s="60">
        <f>VLOOKUP($A16,'Return Data'!$B$7:$R$2292,4,0)</f>
        <v>21.0518</v>
      </c>
      <c r="D16" s="60">
        <f>VLOOKUP($A16,'Return Data'!$B$7:$R$2292,9,0)</f>
        <v>6.5800999999999998</v>
      </c>
      <c r="E16" s="61">
        <f t="shared" si="0"/>
        <v>1</v>
      </c>
      <c r="F16" s="60">
        <f>VLOOKUP($A16,'Return Data'!$B$7:$R$2292,10,0)</f>
        <v>6.5244999999999997</v>
      </c>
      <c r="G16" s="61">
        <f t="shared" si="1"/>
        <v>17</v>
      </c>
      <c r="H16" s="60">
        <f>VLOOKUP($A16,'Return Data'!$B$7:$R$2292,11,0)</f>
        <v>5.5065999999999997</v>
      </c>
      <c r="I16" s="61">
        <f t="shared" si="2"/>
        <v>13</v>
      </c>
      <c r="J16" s="60">
        <f>VLOOKUP($A16,'Return Data'!$B$7:$R$2292,12,0)</f>
        <v>4.3833000000000002</v>
      </c>
      <c r="K16" s="61">
        <f t="shared" si="3"/>
        <v>9</v>
      </c>
      <c r="L16" s="60">
        <f>VLOOKUP($A16,'Return Data'!$B$7:$R$2292,13,0)</f>
        <v>4.0510000000000002</v>
      </c>
      <c r="M16" s="61">
        <f t="shared" si="4"/>
        <v>7</v>
      </c>
      <c r="N16" s="60">
        <f>VLOOKUP($A16,'Return Data'!$B$7:$R$2292,17,0)</f>
        <v>4.2049000000000003</v>
      </c>
      <c r="O16" s="61">
        <f t="shared" si="5"/>
        <v>9</v>
      </c>
      <c r="P16" s="60">
        <f>VLOOKUP($A16,'Return Data'!$B$7:$R$2292,14,0)</f>
        <v>6.2125000000000004</v>
      </c>
      <c r="Q16" s="61">
        <f t="shared" si="6"/>
        <v>8</v>
      </c>
      <c r="R16" s="60">
        <f>VLOOKUP($A16,'Return Data'!$B$7:$R$2292,16,0)</f>
        <v>7.8304999999999998</v>
      </c>
      <c r="S16" s="62">
        <f t="shared" si="7"/>
        <v>11</v>
      </c>
    </row>
    <row r="17" spans="1:19" x14ac:dyDescent="0.3">
      <c r="A17" s="77" t="s">
        <v>570</v>
      </c>
      <c r="B17" s="59">
        <f>VLOOKUP($A17,'Return Data'!$B$7:$R$2292,3,0)</f>
        <v>44944</v>
      </c>
      <c r="C17" s="60">
        <f>VLOOKUP($A17,'Return Data'!$B$7:$R$2292,4,0)</f>
        <v>2005.2708</v>
      </c>
      <c r="D17" s="60">
        <f>VLOOKUP($A17,'Return Data'!$B$7:$R$2292,9,0)</f>
        <v>5.6570999999999998</v>
      </c>
      <c r="E17" s="61">
        <f t="shared" si="0"/>
        <v>11</v>
      </c>
      <c r="F17" s="60">
        <f>VLOOKUP($A17,'Return Data'!$B$7:$R$2292,10,0)</f>
        <v>7.3715999999999999</v>
      </c>
      <c r="G17" s="61">
        <f t="shared" si="1"/>
        <v>8</v>
      </c>
      <c r="H17" s="60">
        <f>VLOOKUP($A17,'Return Data'!$B$7:$R$2292,11,0)</f>
        <v>5.7363</v>
      </c>
      <c r="I17" s="61">
        <f t="shared" si="2"/>
        <v>10</v>
      </c>
      <c r="J17" s="60">
        <f>VLOOKUP($A17,'Return Data'!$B$7:$R$2292,12,0)</f>
        <v>3.4348999999999998</v>
      </c>
      <c r="K17" s="61">
        <f t="shared" si="3"/>
        <v>17</v>
      </c>
      <c r="L17" s="60">
        <f>VLOOKUP($A17,'Return Data'!$B$7:$R$2292,13,0)</f>
        <v>2.2105000000000001</v>
      </c>
      <c r="M17" s="61">
        <f t="shared" si="4"/>
        <v>17</v>
      </c>
      <c r="N17" s="60">
        <f>VLOOKUP($A17,'Return Data'!$B$7:$R$2292,17,0)</f>
        <v>2.8090000000000002</v>
      </c>
      <c r="O17" s="61">
        <f t="shared" si="5"/>
        <v>18</v>
      </c>
      <c r="P17" s="60">
        <f>VLOOKUP($A17,'Return Data'!$B$7:$R$2292,14,0)</f>
        <v>4.9234</v>
      </c>
      <c r="Q17" s="61">
        <f t="shared" si="6"/>
        <v>17</v>
      </c>
      <c r="R17" s="60">
        <f>VLOOKUP($A17,'Return Data'!$B$7:$R$2292,16,0)</f>
        <v>7.1273999999999997</v>
      </c>
      <c r="S17" s="62">
        <f t="shared" si="7"/>
        <v>15</v>
      </c>
    </row>
    <row r="18" spans="1:19" x14ac:dyDescent="0.3">
      <c r="A18" s="109" t="s">
        <v>572</v>
      </c>
      <c r="B18" s="59">
        <f>VLOOKUP($A18,'Return Data'!$B$7:$R$2292,3,0)</f>
        <v>44944</v>
      </c>
      <c r="C18" s="60">
        <f>VLOOKUP($A18,'Return Data'!$B$7:$R$2292,4,0)</f>
        <v>56.118099999999998</v>
      </c>
      <c r="D18" s="60">
        <f>VLOOKUP($A18,'Return Data'!$B$7:$R$2292,9,0)</f>
        <v>4.5658000000000003</v>
      </c>
      <c r="E18" s="61">
        <f t="shared" si="0"/>
        <v>18</v>
      </c>
      <c r="F18" s="60">
        <f>VLOOKUP($A18,'Return Data'!$B$7:$R$2292,10,0)</f>
        <v>6.8414000000000001</v>
      </c>
      <c r="G18" s="61">
        <f t="shared" si="1"/>
        <v>15</v>
      </c>
      <c r="H18" s="60">
        <f>VLOOKUP($A18,'Return Data'!$B$7:$R$2292,11,0)</f>
        <v>6.5857000000000001</v>
      </c>
      <c r="I18" s="61">
        <f t="shared" si="2"/>
        <v>3</v>
      </c>
      <c r="J18" s="60">
        <f>VLOOKUP($A18,'Return Data'!$B$7:$R$2292,12,0)</f>
        <v>4.8520000000000003</v>
      </c>
      <c r="K18" s="61">
        <f t="shared" si="3"/>
        <v>4</v>
      </c>
      <c r="L18" s="60">
        <f>VLOOKUP($A18,'Return Data'!$B$7:$R$2292,13,0)</f>
        <v>4.3268000000000004</v>
      </c>
      <c r="M18" s="61">
        <f t="shared" si="4"/>
        <v>3</v>
      </c>
      <c r="N18" s="60">
        <f>VLOOKUP($A18,'Return Data'!$B$7:$R$2292,17,0)</f>
        <v>4.3735999999999997</v>
      </c>
      <c r="O18" s="61">
        <f t="shared" si="5"/>
        <v>3</v>
      </c>
      <c r="P18" s="60">
        <f>VLOOKUP($A18,'Return Data'!$B$7:$R$2292,14,0)</f>
        <v>6.3173000000000004</v>
      </c>
      <c r="Q18" s="61">
        <f t="shared" si="6"/>
        <v>6</v>
      </c>
      <c r="R18" s="60">
        <f>VLOOKUP($A18,'Return Data'!$B$7:$R$2292,16,0)</f>
        <v>8.2350999999999992</v>
      </c>
      <c r="S18" s="62">
        <f t="shared" si="7"/>
        <v>3</v>
      </c>
    </row>
    <row r="19" spans="1:19" x14ac:dyDescent="0.3">
      <c r="A19" s="77" t="s">
        <v>574</v>
      </c>
      <c r="B19" s="59">
        <f>VLOOKUP($A19,'Return Data'!$B$7:$R$2292,3,0)</f>
        <v>44944</v>
      </c>
      <c r="C19" s="60">
        <f>VLOOKUP($A19,'Return Data'!$B$7:$R$2292,4,0)</f>
        <v>30.956800000000001</v>
      </c>
      <c r="D19" s="60">
        <f>VLOOKUP($A19,'Return Data'!$B$7:$R$2292,9,0)</f>
        <v>5.5731000000000002</v>
      </c>
      <c r="E19" s="61">
        <f t="shared" si="0"/>
        <v>12</v>
      </c>
      <c r="F19" s="60">
        <f>VLOOKUP($A19,'Return Data'!$B$7:$R$2292,10,0)</f>
        <v>7.1616</v>
      </c>
      <c r="G19" s="61">
        <f t="shared" si="1"/>
        <v>12</v>
      </c>
      <c r="H19" s="60">
        <f>VLOOKUP($A19,'Return Data'!$B$7:$R$2292,11,0)</f>
        <v>5.1158999999999999</v>
      </c>
      <c r="I19" s="61">
        <f t="shared" si="2"/>
        <v>18</v>
      </c>
      <c r="J19" s="60">
        <f>VLOOKUP($A19,'Return Data'!$B$7:$R$2292,12,0)</f>
        <v>4.1505000000000001</v>
      </c>
      <c r="K19" s="61">
        <f t="shared" si="3"/>
        <v>13</v>
      </c>
      <c r="L19" s="60">
        <f>VLOOKUP($A19,'Return Data'!$B$7:$R$2292,13,0)</f>
        <v>3.8509000000000002</v>
      </c>
      <c r="M19" s="61">
        <f t="shared" si="4"/>
        <v>11</v>
      </c>
      <c r="N19" s="60">
        <f>VLOOKUP($A19,'Return Data'!$B$7:$R$2292,17,0)</f>
        <v>3.7450999999999999</v>
      </c>
      <c r="O19" s="61">
        <f t="shared" si="5"/>
        <v>14</v>
      </c>
      <c r="P19" s="60">
        <f>VLOOKUP($A19,'Return Data'!$B$7:$R$2292,14,0)</f>
        <v>5.25</v>
      </c>
      <c r="Q19" s="61">
        <f t="shared" si="6"/>
        <v>16</v>
      </c>
      <c r="R19" s="60">
        <f>VLOOKUP($A19,'Return Data'!$B$7:$R$2292,16,0)</f>
        <v>7.3567</v>
      </c>
      <c r="S19" s="62">
        <f t="shared" si="7"/>
        <v>14</v>
      </c>
    </row>
    <row r="20" spans="1:19" x14ac:dyDescent="0.3">
      <c r="A20" s="77" t="s">
        <v>576</v>
      </c>
      <c r="B20" s="59">
        <f>VLOOKUP($A20,'Return Data'!$B$7:$R$2292,3,0)</f>
        <v>44944</v>
      </c>
      <c r="C20" s="60">
        <f>VLOOKUP($A20,'Return Data'!$B$7:$R$2292,4,0)</f>
        <v>17.764299999999999</v>
      </c>
      <c r="D20" s="60">
        <f>VLOOKUP($A20,'Return Data'!$B$7:$R$2292,9,0)</f>
        <v>6.1923000000000004</v>
      </c>
      <c r="E20" s="61">
        <f t="shared" si="0"/>
        <v>5</v>
      </c>
      <c r="F20" s="60">
        <f>VLOOKUP($A20,'Return Data'!$B$7:$R$2292,10,0)</f>
        <v>7.6811999999999996</v>
      </c>
      <c r="G20" s="61">
        <f t="shared" si="1"/>
        <v>4</v>
      </c>
      <c r="H20" s="60">
        <f>VLOOKUP($A20,'Return Data'!$B$7:$R$2292,11,0)</f>
        <v>6.0576999999999996</v>
      </c>
      <c r="I20" s="61">
        <f t="shared" si="2"/>
        <v>4</v>
      </c>
      <c r="J20" s="60">
        <f>VLOOKUP($A20,'Return Data'!$B$7:$R$2292,12,0)</f>
        <v>4.3377999999999997</v>
      </c>
      <c r="K20" s="61">
        <f t="shared" si="3"/>
        <v>10</v>
      </c>
      <c r="L20" s="60">
        <f>VLOOKUP($A20,'Return Data'!$B$7:$R$2292,13,0)</f>
        <v>3.9255</v>
      </c>
      <c r="M20" s="61">
        <f t="shared" si="4"/>
        <v>10</v>
      </c>
      <c r="N20" s="60">
        <f>VLOOKUP($A20,'Return Data'!$B$7:$R$2292,17,0)</f>
        <v>4.3042999999999996</v>
      </c>
      <c r="O20" s="61">
        <f t="shared" si="5"/>
        <v>5</v>
      </c>
      <c r="P20" s="60">
        <f>VLOOKUP($A20,'Return Data'!$B$7:$R$2292,14,0)</f>
        <v>6.3837999999999999</v>
      </c>
      <c r="Q20" s="61">
        <f t="shared" si="6"/>
        <v>3</v>
      </c>
      <c r="R20" s="60">
        <f>VLOOKUP($A20,'Return Data'!$B$7:$R$2292,16,0)</f>
        <v>7.7637</v>
      </c>
      <c r="S20" s="62">
        <f t="shared" si="7"/>
        <v>12</v>
      </c>
    </row>
    <row r="21" spans="1:19" x14ac:dyDescent="0.3">
      <c r="A21" s="77" t="s">
        <v>578</v>
      </c>
      <c r="B21" s="59">
        <f>VLOOKUP($A21,'Return Data'!$B$7:$R$2292,3,0)</f>
        <v>44944</v>
      </c>
      <c r="C21" s="60">
        <f>VLOOKUP($A21,'Return Data'!$B$7:$R$2292,4,0)</f>
        <v>21.337700000000002</v>
      </c>
      <c r="D21" s="60">
        <f>VLOOKUP($A21,'Return Data'!$B$7:$R$2292,9,0)</f>
        <v>6.3865999999999996</v>
      </c>
      <c r="E21" s="61">
        <f t="shared" si="0"/>
        <v>3</v>
      </c>
      <c r="F21" s="60">
        <f>VLOOKUP($A21,'Return Data'!$B$7:$R$2292,10,0)</f>
        <v>7.1936</v>
      </c>
      <c r="G21" s="61">
        <f t="shared" si="1"/>
        <v>11</v>
      </c>
      <c r="H21" s="60">
        <f>VLOOKUP($A21,'Return Data'!$B$7:$R$2292,11,0)</f>
        <v>5.1173000000000002</v>
      </c>
      <c r="I21" s="61">
        <f t="shared" si="2"/>
        <v>17</v>
      </c>
      <c r="J21" s="60">
        <f>VLOOKUP($A21,'Return Data'!$B$7:$R$2292,12,0)</f>
        <v>4.2431000000000001</v>
      </c>
      <c r="K21" s="61">
        <f t="shared" si="3"/>
        <v>12</v>
      </c>
      <c r="L21" s="60">
        <f>VLOOKUP($A21,'Return Data'!$B$7:$R$2292,13,0)</f>
        <v>3.8144</v>
      </c>
      <c r="M21" s="61">
        <f t="shared" si="4"/>
        <v>12</v>
      </c>
      <c r="N21" s="60">
        <f>VLOOKUP($A21,'Return Data'!$B$7:$R$2292,17,0)</f>
        <v>4.2122999999999999</v>
      </c>
      <c r="O21" s="61">
        <f t="shared" si="5"/>
        <v>7</v>
      </c>
      <c r="P21" s="60">
        <f>VLOOKUP($A21,'Return Data'!$B$7:$R$2292,14,0)</f>
        <v>5.9669999999999996</v>
      </c>
      <c r="Q21" s="61">
        <f t="shared" si="6"/>
        <v>10</v>
      </c>
      <c r="R21" s="60">
        <f>VLOOKUP($A21,'Return Data'!$B$7:$R$2292,16,0)</f>
        <v>7.9802</v>
      </c>
      <c r="S21" s="62">
        <f t="shared" si="7"/>
        <v>7</v>
      </c>
    </row>
    <row r="22" spans="1:19" x14ac:dyDescent="0.3">
      <c r="A22" s="77" t="s">
        <v>579</v>
      </c>
      <c r="B22" s="59">
        <f>VLOOKUP($A22,'Return Data'!$B$7:$R$2292,3,0)</f>
        <v>44944</v>
      </c>
      <c r="C22" s="60">
        <f>VLOOKUP($A22,'Return Data'!$B$7:$R$2292,4,0)</f>
        <v>2739.4784</v>
      </c>
      <c r="D22" s="60">
        <f>VLOOKUP($A22,'Return Data'!$B$7:$R$2292,9,0)</f>
        <v>6.3476999999999997</v>
      </c>
      <c r="E22" s="61">
        <f t="shared" si="0"/>
        <v>4</v>
      </c>
      <c r="F22" s="60">
        <f>VLOOKUP($A22,'Return Data'!$B$7:$R$2292,10,0)</f>
        <v>7.5570000000000004</v>
      </c>
      <c r="G22" s="61">
        <f t="shared" si="1"/>
        <v>7</v>
      </c>
      <c r="H22" s="60">
        <f>VLOOKUP($A22,'Return Data'!$B$7:$R$2292,11,0)</f>
        <v>5.7247000000000003</v>
      </c>
      <c r="I22" s="61">
        <f t="shared" si="2"/>
        <v>11</v>
      </c>
      <c r="J22" s="60">
        <f>VLOOKUP($A22,'Return Data'!$B$7:$R$2292,12,0)</f>
        <v>4.0841000000000003</v>
      </c>
      <c r="K22" s="61">
        <f t="shared" si="3"/>
        <v>15</v>
      </c>
      <c r="L22" s="60">
        <f>VLOOKUP($A22,'Return Data'!$B$7:$R$2292,13,0)</f>
        <v>3.6587999999999998</v>
      </c>
      <c r="M22" s="61">
        <f t="shared" si="4"/>
        <v>15</v>
      </c>
      <c r="N22" s="60">
        <f>VLOOKUP($A22,'Return Data'!$B$7:$R$2292,17,0)</f>
        <v>3.5246</v>
      </c>
      <c r="O22" s="61">
        <f t="shared" si="5"/>
        <v>15</v>
      </c>
      <c r="P22" s="60">
        <f>VLOOKUP($A22,'Return Data'!$B$7:$R$2292,14,0)</f>
        <v>5.6744000000000003</v>
      </c>
      <c r="Q22" s="61">
        <f t="shared" si="6"/>
        <v>13</v>
      </c>
      <c r="R22" s="60">
        <f>VLOOKUP($A22,'Return Data'!$B$7:$R$2292,16,0)</f>
        <v>7.9715999999999996</v>
      </c>
      <c r="S22" s="62">
        <f t="shared" si="7"/>
        <v>8</v>
      </c>
    </row>
    <row r="23" spans="1:19" x14ac:dyDescent="0.3">
      <c r="A23" s="77" t="s">
        <v>582</v>
      </c>
      <c r="B23" s="59">
        <f>VLOOKUP($A23,'Return Data'!$B$7:$R$2292,3,0)</f>
        <v>44944</v>
      </c>
      <c r="C23" s="60">
        <f>VLOOKUP($A23,'Return Data'!$B$7:$R$2292,4,0)</f>
        <v>36.2014</v>
      </c>
      <c r="D23" s="60">
        <f>VLOOKUP($A23,'Return Data'!$B$7:$R$2292,9,0)</f>
        <v>5.5609999999999999</v>
      </c>
      <c r="E23" s="61">
        <f t="shared" si="0"/>
        <v>13</v>
      </c>
      <c r="F23" s="60">
        <f>VLOOKUP($A23,'Return Data'!$B$7:$R$2292,10,0)</f>
        <v>7.3151000000000002</v>
      </c>
      <c r="G23" s="61">
        <f t="shared" si="1"/>
        <v>9</v>
      </c>
      <c r="H23" s="60">
        <f>VLOOKUP($A23,'Return Data'!$B$7:$R$2292,11,0)</f>
        <v>5.3661000000000003</v>
      </c>
      <c r="I23" s="61">
        <f t="shared" si="2"/>
        <v>14</v>
      </c>
      <c r="J23" s="60">
        <f>VLOOKUP($A23,'Return Data'!$B$7:$R$2292,12,0)</f>
        <v>4.0880999999999998</v>
      </c>
      <c r="K23" s="61">
        <f t="shared" si="3"/>
        <v>14</v>
      </c>
      <c r="L23" s="60">
        <f>VLOOKUP($A23,'Return Data'!$B$7:$R$2292,13,0)</f>
        <v>3.5272000000000001</v>
      </c>
      <c r="M23" s="61">
        <f t="shared" si="4"/>
        <v>16</v>
      </c>
      <c r="N23" s="60">
        <f>VLOOKUP($A23,'Return Data'!$B$7:$R$2292,17,0)</f>
        <v>3.2948</v>
      </c>
      <c r="O23" s="61">
        <f t="shared" si="5"/>
        <v>16</v>
      </c>
      <c r="P23" s="60">
        <f>VLOOKUP($A23,'Return Data'!$B$7:$R$2292,14,0)</f>
        <v>4.6425999999999998</v>
      </c>
      <c r="Q23" s="61">
        <f t="shared" si="6"/>
        <v>18</v>
      </c>
      <c r="R23" s="60">
        <f>VLOOKUP($A23,'Return Data'!$B$7:$R$2292,16,0)</f>
        <v>7.0941000000000001</v>
      </c>
      <c r="S23" s="62">
        <f t="shared" si="7"/>
        <v>17</v>
      </c>
    </row>
    <row r="24" spans="1:19" x14ac:dyDescent="0.3">
      <c r="A24" s="77" t="s">
        <v>583</v>
      </c>
      <c r="B24" s="59">
        <f>VLOOKUP($A24,'Return Data'!$B$7:$R$2292,3,0)</f>
        <v>44944</v>
      </c>
      <c r="C24" s="60">
        <f>VLOOKUP($A24,'Return Data'!$B$7:$R$2292,4,0)</f>
        <v>12.202199999999999</v>
      </c>
      <c r="D24" s="60">
        <f>VLOOKUP($A24,'Return Data'!$B$7:$R$2292,9,0)</f>
        <v>6.5284000000000004</v>
      </c>
      <c r="E24" s="61">
        <f t="shared" si="0"/>
        <v>2</v>
      </c>
      <c r="F24" s="60">
        <f>VLOOKUP($A24,'Return Data'!$B$7:$R$2292,10,0)</f>
        <v>6.9676</v>
      </c>
      <c r="G24" s="61">
        <f t="shared" si="1"/>
        <v>13</v>
      </c>
      <c r="H24" s="60">
        <f>VLOOKUP($A24,'Return Data'!$B$7:$R$2292,11,0)</f>
        <v>5.7804000000000002</v>
      </c>
      <c r="I24" s="61">
        <f t="shared" si="2"/>
        <v>9</v>
      </c>
      <c r="J24" s="60">
        <f>VLOOKUP($A24,'Return Data'!$B$7:$R$2292,12,0)</f>
        <v>4.0648999999999997</v>
      </c>
      <c r="K24" s="61">
        <f t="shared" si="3"/>
        <v>16</v>
      </c>
      <c r="L24" s="60">
        <f>VLOOKUP($A24,'Return Data'!$B$7:$R$2292,13,0)</f>
        <v>3.6747000000000001</v>
      </c>
      <c r="M24" s="61">
        <f t="shared" si="4"/>
        <v>14</v>
      </c>
      <c r="N24" s="60">
        <f>VLOOKUP($A24,'Return Data'!$B$7:$R$2292,17,0)</f>
        <v>3.9697</v>
      </c>
      <c r="O24" s="61">
        <f t="shared" si="5"/>
        <v>12</v>
      </c>
      <c r="P24" s="60">
        <f>VLOOKUP($A24,'Return Data'!$B$7:$R$2292,14,0)</f>
        <v>6.1230000000000002</v>
      </c>
      <c r="Q24" s="61">
        <f t="shared" si="6"/>
        <v>9</v>
      </c>
      <c r="R24" s="60">
        <f>VLOOKUP($A24,'Return Data'!$B$7:$R$2292,16,0)</f>
        <v>6.2624000000000004</v>
      </c>
      <c r="S24" s="62">
        <f t="shared" si="7"/>
        <v>18</v>
      </c>
    </row>
    <row r="25" spans="1:19" x14ac:dyDescent="0.3">
      <c r="A25" s="77" t="s">
        <v>585</v>
      </c>
      <c r="B25" s="59">
        <f>VLOOKUP($A25,'Return Data'!$B$7:$R$2292,3,0)</f>
        <v>44944</v>
      </c>
      <c r="C25" s="60">
        <f>VLOOKUP($A25,'Return Data'!$B$7:$R$2292,4,0)</f>
        <v>18.530899999999999</v>
      </c>
      <c r="D25" s="60">
        <f>VLOOKUP($A25,'Return Data'!$B$7:$R$2292,9,0)</f>
        <v>5.4523000000000001</v>
      </c>
      <c r="E25" s="61">
        <f t="shared" si="0"/>
        <v>15</v>
      </c>
      <c r="F25" s="60">
        <f>VLOOKUP($A25,'Return Data'!$B$7:$R$2292,10,0)</f>
        <v>8.8154000000000003</v>
      </c>
      <c r="G25" s="61">
        <f t="shared" si="1"/>
        <v>2</v>
      </c>
      <c r="H25" s="60">
        <f>VLOOKUP($A25,'Return Data'!$B$7:$R$2292,11,0)</f>
        <v>6.0575000000000001</v>
      </c>
      <c r="I25" s="61">
        <f t="shared" si="2"/>
        <v>5</v>
      </c>
      <c r="J25" s="60">
        <f>VLOOKUP($A25,'Return Data'!$B$7:$R$2292,12,0)</f>
        <v>13.832800000000001</v>
      </c>
      <c r="K25" s="61">
        <f t="shared" si="3"/>
        <v>1</v>
      </c>
      <c r="L25" s="60">
        <f>VLOOKUP($A25,'Return Data'!$B$7:$R$2292,13,0)</f>
        <v>10.919</v>
      </c>
      <c r="M25" s="61">
        <f t="shared" si="4"/>
        <v>1</v>
      </c>
      <c r="N25" s="60">
        <f>VLOOKUP($A25,'Return Data'!$B$7:$R$2292,17,0)</f>
        <v>7.0327999999999999</v>
      </c>
      <c r="O25" s="61">
        <f t="shared" si="5"/>
        <v>1</v>
      </c>
      <c r="P25" s="60">
        <f>VLOOKUP($A25,'Return Data'!$B$7:$R$2292,14,0)</f>
        <v>7.4561999999999999</v>
      </c>
      <c r="Q25" s="61">
        <f t="shared" si="6"/>
        <v>1</v>
      </c>
      <c r="R25" s="60">
        <f>VLOOKUP($A25,'Return Data'!$B$7:$R$2292,16,0)</f>
        <v>7.1257000000000001</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5.7883500000000012</v>
      </c>
      <c r="E27" s="83"/>
      <c r="F27" s="84">
        <f>AVERAGE(F8:F25)</f>
        <v>7.4363333333333337</v>
      </c>
      <c r="G27" s="83"/>
      <c r="H27" s="84">
        <f>AVERAGE(H8:H25)</f>
        <v>5.8572611111111108</v>
      </c>
      <c r="I27" s="83"/>
      <c r="J27" s="84">
        <f>AVERAGE(J8:J25)</f>
        <v>4.9122666666666666</v>
      </c>
      <c r="K27" s="83"/>
      <c r="L27" s="84">
        <f>AVERAGE(L8:L25)</f>
        <v>4.2046333333333328</v>
      </c>
      <c r="M27" s="83"/>
      <c r="N27" s="84">
        <f>AVERAGE(N8:N25)</f>
        <v>4.1318222222222216</v>
      </c>
      <c r="O27" s="83"/>
      <c r="P27" s="84">
        <f>AVERAGE(P8:P25)</f>
        <v>5.9729111111111113</v>
      </c>
      <c r="Q27" s="83"/>
      <c r="R27" s="84">
        <f>AVERAGE(R8:R25)</f>
        <v>7.7352722222222212</v>
      </c>
      <c r="S27" s="85"/>
    </row>
    <row r="28" spans="1:19" x14ac:dyDescent="0.3">
      <c r="A28" s="82" t="s">
        <v>28</v>
      </c>
      <c r="B28" s="83"/>
      <c r="C28" s="83"/>
      <c r="D28" s="84">
        <f>MIN(D8:D25)</f>
        <v>4.5658000000000003</v>
      </c>
      <c r="E28" s="83"/>
      <c r="F28" s="84">
        <f>MIN(F8:F25)</f>
        <v>6.3762999999999996</v>
      </c>
      <c r="G28" s="83"/>
      <c r="H28" s="84">
        <f>MIN(H8:H25)</f>
        <v>5.1158999999999999</v>
      </c>
      <c r="I28" s="83"/>
      <c r="J28" s="84">
        <f>MIN(J8:J25)</f>
        <v>3.3892000000000002</v>
      </c>
      <c r="K28" s="83"/>
      <c r="L28" s="84">
        <f>MIN(L8:L25)</f>
        <v>2.1964999999999999</v>
      </c>
      <c r="M28" s="83"/>
      <c r="N28" s="84">
        <f>MIN(N8:N25)</f>
        <v>2.8090000000000002</v>
      </c>
      <c r="O28" s="83"/>
      <c r="P28" s="84">
        <f>MIN(P8:P25)</f>
        <v>4.6425999999999998</v>
      </c>
      <c r="Q28" s="83"/>
      <c r="R28" s="84">
        <f>MIN(R8:R25)</f>
        <v>6.2624000000000004</v>
      </c>
      <c r="S28" s="85"/>
    </row>
    <row r="29" spans="1:19" ht="15" thickBot="1" x14ac:dyDescent="0.35">
      <c r="A29" s="86" t="s">
        <v>29</v>
      </c>
      <c r="B29" s="87"/>
      <c r="C29" s="87"/>
      <c r="D29" s="88">
        <f>MAX(D8:D25)</f>
        <v>6.5800999999999998</v>
      </c>
      <c r="E29" s="87"/>
      <c r="F29" s="88">
        <f>MAX(F8:F25)</f>
        <v>9.3628</v>
      </c>
      <c r="G29" s="87"/>
      <c r="H29" s="88">
        <f>MAX(H8:H25)</f>
        <v>7.3909000000000002</v>
      </c>
      <c r="I29" s="87"/>
      <c r="J29" s="88">
        <f>MAX(J8:J25)</f>
        <v>13.832800000000001</v>
      </c>
      <c r="K29" s="87"/>
      <c r="L29" s="88">
        <f>MAX(L8:L25)</f>
        <v>10.919</v>
      </c>
      <c r="M29" s="87"/>
      <c r="N29" s="88">
        <f>MAX(N8:N25)</f>
        <v>7.0327999999999999</v>
      </c>
      <c r="O29" s="87"/>
      <c r="P29" s="88">
        <f>MAX(P8:P25)</f>
        <v>7.4561999999999999</v>
      </c>
      <c r="Q29" s="87"/>
      <c r="R29" s="88">
        <f>MAX(R8:R25)</f>
        <v>8.5779999999999994</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44944</v>
      </c>
      <c r="C8" s="60">
        <f>VLOOKUP($A8,'Return Data'!$B$7:$R$2292,4,0)</f>
        <v>305.45249999999999</v>
      </c>
      <c r="D8" s="60">
        <f>VLOOKUP($A8,'Return Data'!$B$7:$R$2292,9,0)</f>
        <v>5.5933000000000002</v>
      </c>
      <c r="E8" s="61">
        <f t="shared" ref="E8:E27" si="0">RANK(D8,D$8:D$27,0)</f>
        <v>8</v>
      </c>
      <c r="F8" s="60">
        <f>VLOOKUP($A8,'Return Data'!$B$7:$R$2292,10,0)</f>
        <v>6.8841000000000001</v>
      </c>
      <c r="G8" s="61">
        <f t="shared" ref="G8:G27" si="1">RANK(F8,F$8:F$27,0)</f>
        <v>13</v>
      </c>
      <c r="H8" s="60">
        <f>VLOOKUP($A8,'Return Data'!$B$7:$R$2292,11,0)</f>
        <v>5.5296000000000003</v>
      </c>
      <c r="I8" s="61">
        <f t="shared" ref="I8:I27" si="2">RANK(H8,H$8:H$27,0)</f>
        <v>9</v>
      </c>
      <c r="J8" s="60">
        <f>VLOOKUP($A8,'Return Data'!$B$7:$R$2292,12,0)</f>
        <v>4.2900999999999998</v>
      </c>
      <c r="K8" s="61">
        <f t="shared" ref="K8:K27" si="3">RANK(J8,J$8:J$27,0)</f>
        <v>7</v>
      </c>
      <c r="L8" s="60">
        <f>VLOOKUP($A8,'Return Data'!$B$7:$R$2292,13,0)</f>
        <v>3.923</v>
      </c>
      <c r="M8" s="61">
        <f t="shared" ref="M8:M27" si="4">RANK(L8,L$8:L$27,0)</f>
        <v>6</v>
      </c>
      <c r="N8" s="60">
        <f>VLOOKUP($A8,'Return Data'!$B$7:$R$2292,17,0)</f>
        <v>3.9504999999999999</v>
      </c>
      <c r="O8" s="61">
        <f t="shared" ref="O8:O27" si="5">RANK(N8,N$8:N$27,0)</f>
        <v>6</v>
      </c>
      <c r="P8" s="60">
        <f>VLOOKUP($A8,'Return Data'!$B$7:$R$2292,14,0)</f>
        <v>5.9724000000000004</v>
      </c>
      <c r="Q8" s="61">
        <f>RANK(P8,P$8:P$27,0)</f>
        <v>3</v>
      </c>
      <c r="R8" s="60">
        <f>VLOOKUP($A8,'Return Data'!$B$7:$R$2292,16,0)</f>
        <v>7.8777999999999997</v>
      </c>
      <c r="S8" s="62">
        <f t="shared" ref="S8:S27" si="6">RANK(R8,R$8:R$27,0)</f>
        <v>3</v>
      </c>
    </row>
    <row r="9" spans="1:19" x14ac:dyDescent="0.3">
      <c r="A9" s="77" t="s">
        <v>554</v>
      </c>
      <c r="B9" s="59">
        <f>VLOOKUP($A9,'Return Data'!$B$7:$R$2292,3,0)</f>
        <v>44944</v>
      </c>
      <c r="C9" s="60">
        <f>VLOOKUP($A9,'Return Data'!$B$7:$R$2292,4,0)</f>
        <v>2209.1842999999999</v>
      </c>
      <c r="D9" s="60">
        <f>VLOOKUP($A9,'Return Data'!$B$7:$R$2292,9,0)</f>
        <v>5.5157999999999996</v>
      </c>
      <c r="E9" s="61">
        <f t="shared" si="0"/>
        <v>10</v>
      </c>
      <c r="F9" s="60">
        <f>VLOOKUP($A9,'Return Data'!$B$7:$R$2292,10,0)</f>
        <v>7.3587999999999996</v>
      </c>
      <c r="G9" s="61">
        <f t="shared" si="1"/>
        <v>5</v>
      </c>
      <c r="H9" s="60">
        <f>VLOOKUP($A9,'Return Data'!$B$7:$R$2292,11,0)</f>
        <v>4.9688999999999997</v>
      </c>
      <c r="I9" s="61">
        <f t="shared" si="2"/>
        <v>18</v>
      </c>
      <c r="J9" s="60">
        <f>VLOOKUP($A9,'Return Data'!$B$7:$R$2292,12,0)</f>
        <v>4.2157999999999998</v>
      </c>
      <c r="K9" s="61">
        <f t="shared" si="3"/>
        <v>8</v>
      </c>
      <c r="L9" s="60">
        <f>VLOOKUP($A9,'Return Data'!$B$7:$R$2292,13,0)</f>
        <v>3.9739</v>
      </c>
      <c r="M9" s="61">
        <f t="shared" si="4"/>
        <v>5</v>
      </c>
      <c r="N9" s="60">
        <f>VLOOKUP($A9,'Return Data'!$B$7:$R$2292,17,0)</f>
        <v>3.9512999999999998</v>
      </c>
      <c r="O9" s="61">
        <f t="shared" si="5"/>
        <v>5</v>
      </c>
      <c r="P9" s="60">
        <f>VLOOKUP($A9,'Return Data'!$B$7:$R$2292,14,0)</f>
        <v>5.5265000000000004</v>
      </c>
      <c r="Q9" s="61">
        <f>RANK(P9,P$8:P$27,0)</f>
        <v>11</v>
      </c>
      <c r="R9" s="60">
        <f>VLOOKUP($A9,'Return Data'!$B$7:$R$2292,16,0)</f>
        <v>7.7496999999999998</v>
      </c>
      <c r="S9" s="62">
        <f t="shared" si="6"/>
        <v>4</v>
      </c>
    </row>
    <row r="10" spans="1:19" x14ac:dyDescent="0.3">
      <c r="A10" s="77" t="s">
        <v>682</v>
      </c>
      <c r="B10" s="59">
        <f>VLOOKUP($A10,'Return Data'!$B$7:$R$2292,3,0)</f>
        <v>44944</v>
      </c>
      <c r="C10" s="60">
        <f>VLOOKUP($A10,'Return Data'!$B$7:$R$2292,4,0)</f>
        <v>1211.9362000000001</v>
      </c>
      <c r="D10" s="60">
        <f>VLOOKUP($A10,'Return Data'!$B$7:$R$2292,9,0)</f>
        <v>7.0529999999999999</v>
      </c>
      <c r="E10" s="61">
        <f t="shared" si="0"/>
        <v>1</v>
      </c>
      <c r="F10" s="60">
        <f>VLOOKUP($A10,'Return Data'!$B$7:$R$2292,10,0)</f>
        <v>6.992</v>
      </c>
      <c r="G10" s="61">
        <f t="shared" si="1"/>
        <v>11</v>
      </c>
      <c r="H10" s="60">
        <f>VLOOKUP($A10,'Return Data'!$B$7:$R$2292,11,0)</f>
        <v>5.9659000000000004</v>
      </c>
      <c r="I10" s="61">
        <f t="shared" si="2"/>
        <v>5</v>
      </c>
      <c r="J10" s="60">
        <f>VLOOKUP($A10,'Return Data'!$B$7:$R$2292,12,0)</f>
        <v>4.7511000000000001</v>
      </c>
      <c r="K10" s="61">
        <f t="shared" si="3"/>
        <v>5</v>
      </c>
      <c r="L10" s="60">
        <f>VLOOKUP($A10,'Return Data'!$B$7:$R$2292,13,0)</f>
        <v>4.4387999999999996</v>
      </c>
      <c r="M10" s="61">
        <f t="shared" si="4"/>
        <v>3</v>
      </c>
      <c r="N10" s="60">
        <f>VLOOKUP($A10,'Return Data'!$B$7:$R$2292,17,0)</f>
        <v>4.6467999999999998</v>
      </c>
      <c r="O10" s="61">
        <f t="shared" si="5"/>
        <v>2</v>
      </c>
      <c r="P10" s="60"/>
      <c r="Q10" s="61"/>
      <c r="R10" s="60">
        <f>VLOOKUP($A10,'Return Data'!$B$7:$R$2292,16,0)</f>
        <v>6.4725999999999999</v>
      </c>
      <c r="S10" s="62">
        <f t="shared" si="6"/>
        <v>18</v>
      </c>
    </row>
    <row r="11" spans="1:19" x14ac:dyDescent="0.3">
      <c r="A11" s="77" t="s">
        <v>683</v>
      </c>
      <c r="B11" s="59">
        <f>VLOOKUP($A11,'Return Data'!$B$7:$R$2292,3,0)</f>
        <v>44944</v>
      </c>
      <c r="C11" s="60">
        <f>VLOOKUP($A11,'Return Data'!$B$7:$R$2292,4,0)</f>
        <v>1235.4940999999999</v>
      </c>
      <c r="D11" s="60">
        <f>VLOOKUP($A11,'Return Data'!$B$7:$R$2292,9,0)</f>
        <v>4.7397</v>
      </c>
      <c r="E11" s="61">
        <f t="shared" si="0"/>
        <v>18</v>
      </c>
      <c r="F11" s="60">
        <f>VLOOKUP($A11,'Return Data'!$B$7:$R$2292,10,0)</f>
        <v>9.4819999999999993</v>
      </c>
      <c r="G11" s="61">
        <f t="shared" si="1"/>
        <v>1</v>
      </c>
      <c r="H11" s="60">
        <f>VLOOKUP($A11,'Return Data'!$B$7:$R$2292,11,0)</f>
        <v>7.9105999999999996</v>
      </c>
      <c r="I11" s="61">
        <f t="shared" si="2"/>
        <v>1</v>
      </c>
      <c r="J11" s="60">
        <f>VLOOKUP($A11,'Return Data'!$B$7:$R$2292,12,0)</f>
        <v>5.5659000000000001</v>
      </c>
      <c r="K11" s="61">
        <f t="shared" si="3"/>
        <v>2</v>
      </c>
      <c r="L11" s="60">
        <f>VLOOKUP($A11,'Return Data'!$B$7:$R$2292,13,0)</f>
        <v>4.3082000000000003</v>
      </c>
      <c r="M11" s="61">
        <f t="shared" si="4"/>
        <v>4</v>
      </c>
      <c r="N11" s="60">
        <f>VLOOKUP($A11,'Return Data'!$B$7:$R$2292,17,0)</f>
        <v>4.5267999999999997</v>
      </c>
      <c r="O11" s="61">
        <f t="shared" si="5"/>
        <v>3</v>
      </c>
      <c r="P11" s="60"/>
      <c r="Q11" s="61"/>
      <c r="R11" s="60">
        <f>VLOOKUP($A11,'Return Data'!$B$7:$R$2292,16,0)</f>
        <v>7.1455000000000002</v>
      </c>
      <c r="S11" s="62">
        <f t="shared" si="6"/>
        <v>14</v>
      </c>
    </row>
    <row r="12" spans="1:19" x14ac:dyDescent="0.3">
      <c r="A12" s="77" t="s">
        <v>556</v>
      </c>
      <c r="B12" s="59">
        <f>VLOOKUP($A12,'Return Data'!$B$7:$R$2292,3,0)</f>
        <v>44944</v>
      </c>
      <c r="C12" s="60">
        <f>VLOOKUP($A12,'Return Data'!$B$7:$R$2292,4,0)</f>
        <v>19.981400000000001</v>
      </c>
      <c r="D12" s="60">
        <f>VLOOKUP($A12,'Return Data'!$B$7:$R$2292,9,0)</f>
        <v>5.2222999999999997</v>
      </c>
      <c r="E12" s="61">
        <f t="shared" si="0"/>
        <v>14</v>
      </c>
      <c r="F12" s="60">
        <f>VLOOKUP($A12,'Return Data'!$B$7:$R$2292,10,0)</f>
        <v>6.6623000000000001</v>
      </c>
      <c r="G12" s="61">
        <f t="shared" si="1"/>
        <v>14</v>
      </c>
      <c r="H12" s="60">
        <f>VLOOKUP($A12,'Return Data'!$B$7:$R$2292,11,0)</f>
        <v>5.1069000000000004</v>
      </c>
      <c r="I12" s="61">
        <f t="shared" si="2"/>
        <v>17</v>
      </c>
      <c r="J12" s="60">
        <f>VLOOKUP($A12,'Return Data'!$B$7:$R$2292,12,0)</f>
        <v>3.9973999999999998</v>
      </c>
      <c r="K12" s="61">
        <f t="shared" si="3"/>
        <v>12</v>
      </c>
      <c r="L12" s="60">
        <f>VLOOKUP($A12,'Return Data'!$B$7:$R$2292,13,0)</f>
        <v>3.4298000000000002</v>
      </c>
      <c r="M12" s="61">
        <f t="shared" si="4"/>
        <v>14</v>
      </c>
      <c r="N12" s="60">
        <f>VLOOKUP($A12,'Return Data'!$B$7:$R$2292,17,0)</f>
        <v>3.5823999999999998</v>
      </c>
      <c r="O12" s="61">
        <f t="shared" si="5"/>
        <v>14</v>
      </c>
      <c r="P12" s="60">
        <f>VLOOKUP($A12,'Return Data'!$B$7:$R$2292,14,0)</f>
        <v>5.6342999999999996</v>
      </c>
      <c r="Q12" s="61">
        <f t="shared" ref="Q12:Q27" si="7">RANK(P12,P$8:P$27,0)</f>
        <v>9</v>
      </c>
      <c r="R12" s="60">
        <f>VLOOKUP($A12,'Return Data'!$B$7:$R$2292,16,0)</f>
        <v>7.6837</v>
      </c>
      <c r="S12" s="62">
        <f t="shared" si="6"/>
        <v>5</v>
      </c>
    </row>
    <row r="13" spans="1:19" x14ac:dyDescent="0.3">
      <c r="A13" s="77" t="s">
        <v>558</v>
      </c>
      <c r="B13" s="59">
        <f>VLOOKUP($A13,'Return Data'!$B$7:$R$2292,3,0)</f>
        <v>44944</v>
      </c>
      <c r="C13" s="60">
        <f>VLOOKUP($A13,'Return Data'!$B$7:$R$2292,4,0)</f>
        <v>20.5168</v>
      </c>
      <c r="D13" s="60">
        <f>VLOOKUP($A13,'Return Data'!$B$7:$R$2292,9,0)</f>
        <v>4.7156000000000002</v>
      </c>
      <c r="E13" s="61">
        <f t="shared" si="0"/>
        <v>19</v>
      </c>
      <c r="F13" s="60">
        <f>VLOOKUP($A13,'Return Data'!$B$7:$R$2292,10,0)</f>
        <v>9.0182000000000002</v>
      </c>
      <c r="G13" s="61">
        <f t="shared" si="1"/>
        <v>2</v>
      </c>
      <c r="H13" s="60">
        <f>VLOOKUP($A13,'Return Data'!$B$7:$R$2292,11,0)</f>
        <v>7.0340999999999996</v>
      </c>
      <c r="I13" s="61">
        <f t="shared" si="2"/>
        <v>2</v>
      </c>
      <c r="J13" s="60">
        <f>VLOOKUP($A13,'Return Data'!$B$7:$R$2292,12,0)</f>
        <v>5.0450999999999997</v>
      </c>
      <c r="K13" s="61">
        <f t="shared" si="3"/>
        <v>4</v>
      </c>
      <c r="L13" s="60">
        <f>VLOOKUP($A13,'Return Data'!$B$7:$R$2292,13,0)</f>
        <v>3.6133999999999999</v>
      </c>
      <c r="M13" s="61">
        <f t="shared" si="4"/>
        <v>10</v>
      </c>
      <c r="N13" s="60">
        <f>VLOOKUP($A13,'Return Data'!$B$7:$R$2292,17,0)</f>
        <v>3.8791000000000002</v>
      </c>
      <c r="O13" s="61">
        <f t="shared" si="5"/>
        <v>9</v>
      </c>
      <c r="P13" s="60">
        <f>VLOOKUP($A13,'Return Data'!$B$7:$R$2292,14,0)</f>
        <v>6.5894000000000004</v>
      </c>
      <c r="Q13" s="61">
        <f t="shared" si="7"/>
        <v>2</v>
      </c>
      <c r="R13" s="60">
        <f>VLOOKUP($A13,'Return Data'!$B$7:$R$2292,16,0)</f>
        <v>7.9863</v>
      </c>
      <c r="S13" s="62">
        <f t="shared" si="6"/>
        <v>1</v>
      </c>
    </row>
    <row r="14" spans="1:19" x14ac:dyDescent="0.3">
      <c r="A14" s="77" t="s">
        <v>559</v>
      </c>
      <c r="B14" s="59">
        <f>VLOOKUP($A14,'Return Data'!$B$7:$R$2292,3,0)</f>
        <v>44944</v>
      </c>
      <c r="C14" s="60">
        <f>VLOOKUP($A14,'Return Data'!$B$7:$R$2292,4,0)</f>
        <v>18.7471</v>
      </c>
      <c r="D14" s="60">
        <f>VLOOKUP($A14,'Return Data'!$B$7:$R$2292,9,0)</f>
        <v>5.5976999999999997</v>
      </c>
      <c r="E14" s="61">
        <f t="shared" si="0"/>
        <v>7</v>
      </c>
      <c r="F14" s="60">
        <f>VLOOKUP($A14,'Return Data'!$B$7:$R$2292,10,0)</f>
        <v>7.3085000000000004</v>
      </c>
      <c r="G14" s="61">
        <f t="shared" si="1"/>
        <v>6</v>
      </c>
      <c r="H14" s="60">
        <f>VLOOKUP($A14,'Return Data'!$B$7:$R$2292,11,0)</f>
        <v>5.4535</v>
      </c>
      <c r="I14" s="61">
        <f t="shared" si="2"/>
        <v>10</v>
      </c>
      <c r="J14" s="60">
        <f>VLOOKUP($A14,'Return Data'!$B$7:$R$2292,12,0)</f>
        <v>4.0378999999999996</v>
      </c>
      <c r="K14" s="61">
        <f t="shared" si="3"/>
        <v>11</v>
      </c>
      <c r="L14" s="60">
        <f>VLOOKUP($A14,'Return Data'!$B$7:$R$2292,13,0)</f>
        <v>3.6101000000000001</v>
      </c>
      <c r="M14" s="61">
        <f t="shared" si="4"/>
        <v>11</v>
      </c>
      <c r="N14" s="60">
        <f>VLOOKUP($A14,'Return Data'!$B$7:$R$2292,17,0)</f>
        <v>3.7776999999999998</v>
      </c>
      <c r="O14" s="61">
        <f t="shared" si="5"/>
        <v>12</v>
      </c>
      <c r="P14" s="60">
        <f>VLOOKUP($A14,'Return Data'!$B$7:$R$2292,14,0)</f>
        <v>5.2899000000000003</v>
      </c>
      <c r="Q14" s="61">
        <f t="shared" si="7"/>
        <v>13</v>
      </c>
      <c r="R14" s="60">
        <f>VLOOKUP($A14,'Return Data'!$B$7:$R$2292,16,0)</f>
        <v>7.4555999999999996</v>
      </c>
      <c r="S14" s="62">
        <f t="shared" si="6"/>
        <v>10</v>
      </c>
    </row>
    <row r="15" spans="1:19" x14ac:dyDescent="0.3">
      <c r="A15" s="77" t="s">
        <v>562</v>
      </c>
      <c r="B15" s="59">
        <f>VLOOKUP($A15,'Return Data'!$B$7:$R$2292,3,0)</f>
        <v>44944</v>
      </c>
      <c r="C15" s="60">
        <f>VLOOKUP($A15,'Return Data'!$B$7:$R$2292,4,0)</f>
        <v>19.161100000000001</v>
      </c>
      <c r="D15" s="60">
        <f>VLOOKUP($A15,'Return Data'!$B$7:$R$2292,9,0)</f>
        <v>5.5578000000000003</v>
      </c>
      <c r="E15" s="61">
        <f t="shared" si="0"/>
        <v>9</v>
      </c>
      <c r="F15" s="60">
        <f>VLOOKUP($A15,'Return Data'!$B$7:$R$2292,10,0)</f>
        <v>6.3959000000000001</v>
      </c>
      <c r="G15" s="61">
        <f t="shared" si="1"/>
        <v>18</v>
      </c>
      <c r="H15" s="60">
        <f>VLOOKUP($A15,'Return Data'!$B$7:$R$2292,11,0)</f>
        <v>5.5401999999999996</v>
      </c>
      <c r="I15" s="61">
        <f t="shared" si="2"/>
        <v>8</v>
      </c>
      <c r="J15" s="60">
        <f>VLOOKUP($A15,'Return Data'!$B$7:$R$2292,12,0)</f>
        <v>4.1223999999999998</v>
      </c>
      <c r="K15" s="61">
        <f t="shared" si="3"/>
        <v>9</v>
      </c>
      <c r="L15" s="60">
        <f>VLOOKUP($A15,'Return Data'!$B$7:$R$2292,13,0)</f>
        <v>3.6368</v>
      </c>
      <c r="M15" s="61">
        <f t="shared" si="4"/>
        <v>9</v>
      </c>
      <c r="N15" s="60">
        <f>VLOOKUP($A15,'Return Data'!$B$7:$R$2292,17,0)</f>
        <v>3.7275</v>
      </c>
      <c r="O15" s="61">
        <f t="shared" si="5"/>
        <v>13</v>
      </c>
      <c r="P15" s="60">
        <f>VLOOKUP($A15,'Return Data'!$B$7:$R$2292,14,0)</f>
        <v>5.7550999999999997</v>
      </c>
      <c r="Q15" s="61">
        <f t="shared" si="7"/>
        <v>8</v>
      </c>
      <c r="R15" s="60">
        <f>VLOOKUP($A15,'Return Data'!$B$7:$R$2292,16,0)</f>
        <v>7.6498999999999997</v>
      </c>
      <c r="S15" s="62">
        <f t="shared" si="6"/>
        <v>6</v>
      </c>
    </row>
    <row r="16" spans="1:19" x14ac:dyDescent="0.3">
      <c r="A16" s="102" t="s">
        <v>2016</v>
      </c>
      <c r="B16" s="59">
        <f>VLOOKUP($A16,'Return Data'!$B$7:$R$2292,3,0)</f>
        <v>44944</v>
      </c>
      <c r="C16" s="60">
        <f>VLOOKUP($A16,'Return Data'!$B$7:$R$2292,4,0)</f>
        <v>20.396899999999999</v>
      </c>
      <c r="D16" s="60">
        <f>VLOOKUP($A16,'Return Data'!$B$7:$R$2292,9,0)</f>
        <v>5.4493999999999998</v>
      </c>
      <c r="E16" s="61">
        <f t="shared" si="0"/>
        <v>11</v>
      </c>
      <c r="F16" s="60">
        <f>VLOOKUP($A16,'Return Data'!$B$7:$R$2292,10,0)</f>
        <v>7.9907000000000004</v>
      </c>
      <c r="G16" s="61">
        <f t="shared" si="1"/>
        <v>4</v>
      </c>
      <c r="H16" s="60">
        <f>VLOOKUP($A16,'Return Data'!$B$7:$R$2292,11,0)</f>
        <v>5.1536999999999997</v>
      </c>
      <c r="I16" s="61">
        <f t="shared" si="2"/>
        <v>16</v>
      </c>
      <c r="J16" s="60">
        <f>VLOOKUP($A16,'Return Data'!$B$7:$R$2292,12,0)</f>
        <v>2.9998</v>
      </c>
      <c r="K16" s="61">
        <f t="shared" si="3"/>
        <v>20</v>
      </c>
      <c r="L16" s="60">
        <f>VLOOKUP($A16,'Return Data'!$B$7:$R$2292,13,0)</f>
        <v>1.8089</v>
      </c>
      <c r="M16" s="61">
        <f t="shared" si="4"/>
        <v>19</v>
      </c>
      <c r="N16" s="60">
        <f>VLOOKUP($A16,'Return Data'!$B$7:$R$2292,17,0)</f>
        <v>2.7313999999999998</v>
      </c>
      <c r="O16" s="61">
        <f t="shared" si="5"/>
        <v>19</v>
      </c>
      <c r="P16" s="60">
        <f>VLOOKUP($A16,'Return Data'!$B$7:$R$2292,14,0)</f>
        <v>4.9222000000000001</v>
      </c>
      <c r="Q16" s="61">
        <f t="shared" si="7"/>
        <v>15</v>
      </c>
      <c r="R16" s="60">
        <f>VLOOKUP($A16,'Return Data'!$B$7:$R$2292,16,0)</f>
        <v>4.7564000000000002</v>
      </c>
      <c r="S16" s="62">
        <f t="shared" si="6"/>
        <v>20</v>
      </c>
    </row>
    <row r="17" spans="1:19" x14ac:dyDescent="0.3">
      <c r="A17" s="77" t="s">
        <v>563</v>
      </c>
      <c r="B17" s="59">
        <f>VLOOKUP($A17,'Return Data'!$B$7:$R$2292,3,0)</f>
        <v>44944</v>
      </c>
      <c r="C17" s="60">
        <f>VLOOKUP($A17,'Return Data'!$B$7:$R$2292,4,0)</f>
        <v>27.1555</v>
      </c>
      <c r="D17" s="60">
        <f>VLOOKUP($A17,'Return Data'!$B$7:$R$2292,9,0)</f>
        <v>4.9012000000000002</v>
      </c>
      <c r="E17" s="61">
        <f t="shared" si="0"/>
        <v>17</v>
      </c>
      <c r="F17" s="60">
        <f>VLOOKUP($A17,'Return Data'!$B$7:$R$2292,10,0)</f>
        <v>5.9614000000000003</v>
      </c>
      <c r="G17" s="61">
        <f t="shared" si="1"/>
        <v>20</v>
      </c>
      <c r="H17" s="60">
        <f>VLOOKUP($A17,'Return Data'!$B$7:$R$2292,11,0)</f>
        <v>6.6943999999999999</v>
      </c>
      <c r="I17" s="61">
        <f t="shared" si="2"/>
        <v>3</v>
      </c>
      <c r="J17" s="60">
        <f>VLOOKUP($A17,'Return Data'!$B$7:$R$2292,12,0)</f>
        <v>5.3373999999999997</v>
      </c>
      <c r="K17" s="61">
        <f t="shared" si="3"/>
        <v>3</v>
      </c>
      <c r="L17" s="60">
        <f>VLOOKUP($A17,'Return Data'!$B$7:$R$2292,13,0)</f>
        <v>4.8167</v>
      </c>
      <c r="M17" s="61">
        <f t="shared" si="4"/>
        <v>2</v>
      </c>
      <c r="N17" s="60">
        <f>VLOOKUP($A17,'Return Data'!$B$7:$R$2292,17,0)</f>
        <v>4.3754</v>
      </c>
      <c r="O17" s="61">
        <f t="shared" si="5"/>
        <v>4</v>
      </c>
      <c r="P17" s="60">
        <f>VLOOKUP($A17,'Return Data'!$B$7:$R$2292,14,0)</f>
        <v>5.8691000000000004</v>
      </c>
      <c r="Q17" s="61">
        <f t="shared" si="7"/>
        <v>7</v>
      </c>
      <c r="R17" s="60">
        <f>VLOOKUP($A17,'Return Data'!$B$7:$R$2292,16,0)</f>
        <v>7.9527000000000001</v>
      </c>
      <c r="S17" s="62">
        <f t="shared" si="6"/>
        <v>2</v>
      </c>
    </row>
    <row r="18" spans="1:19" x14ac:dyDescent="0.3">
      <c r="A18" s="109" t="s">
        <v>566</v>
      </c>
      <c r="B18" s="59">
        <f>VLOOKUP($A18,'Return Data'!$B$7:$R$2292,3,0)</f>
        <v>44944</v>
      </c>
      <c r="C18" s="60">
        <f>VLOOKUP($A18,'Return Data'!$B$7:$R$2292,4,0)</f>
        <v>20.6067</v>
      </c>
      <c r="D18" s="60">
        <f>VLOOKUP($A18,'Return Data'!$B$7:$R$2292,9,0)</f>
        <v>6.2724000000000002</v>
      </c>
      <c r="E18" s="61">
        <f t="shared" si="0"/>
        <v>2</v>
      </c>
      <c r="F18" s="60">
        <f>VLOOKUP($A18,'Return Data'!$B$7:$R$2292,10,0)</f>
        <v>6.2164000000000001</v>
      </c>
      <c r="G18" s="61">
        <f t="shared" si="1"/>
        <v>19</v>
      </c>
      <c r="H18" s="60">
        <f>VLOOKUP($A18,'Return Data'!$B$7:$R$2292,11,0)</f>
        <v>5.1971999999999996</v>
      </c>
      <c r="I18" s="61">
        <f t="shared" si="2"/>
        <v>14</v>
      </c>
      <c r="J18" s="60">
        <f>VLOOKUP($A18,'Return Data'!$B$7:$R$2292,12,0)</f>
        <v>4.0720999999999998</v>
      </c>
      <c r="K18" s="61">
        <f t="shared" si="3"/>
        <v>10</v>
      </c>
      <c r="L18" s="60">
        <f>VLOOKUP($A18,'Return Data'!$B$7:$R$2292,13,0)</f>
        <v>3.7353000000000001</v>
      </c>
      <c r="M18" s="61">
        <f t="shared" si="4"/>
        <v>8</v>
      </c>
      <c r="N18" s="60">
        <f>VLOOKUP($A18,'Return Data'!$B$7:$R$2292,17,0)</f>
        <v>3.8811</v>
      </c>
      <c r="O18" s="61">
        <f t="shared" si="5"/>
        <v>8</v>
      </c>
      <c r="P18" s="60">
        <f>VLOOKUP($A18,'Return Data'!$B$7:$R$2292,14,0)</f>
        <v>5.8700999999999999</v>
      </c>
      <c r="Q18" s="61">
        <f t="shared" si="7"/>
        <v>6</v>
      </c>
      <c r="R18" s="60">
        <f>VLOOKUP($A18,'Return Data'!$B$7:$R$2292,16,0)</f>
        <v>7.5974000000000004</v>
      </c>
      <c r="S18" s="62">
        <f t="shared" si="6"/>
        <v>7</v>
      </c>
    </row>
    <row r="19" spans="1:19" x14ac:dyDescent="0.3">
      <c r="A19" s="77" t="s">
        <v>569</v>
      </c>
      <c r="B19" s="59">
        <f>VLOOKUP($A19,'Return Data'!$B$7:$R$2292,3,0)</f>
        <v>44944</v>
      </c>
      <c r="C19" s="60">
        <f>VLOOKUP($A19,'Return Data'!$B$7:$R$2292,4,0)</f>
        <v>1888.6808000000001</v>
      </c>
      <c r="D19" s="60">
        <f>VLOOKUP($A19,'Return Data'!$B$7:$R$2292,9,0)</f>
        <v>5.2323000000000004</v>
      </c>
      <c r="E19" s="61">
        <f t="shared" si="0"/>
        <v>13</v>
      </c>
      <c r="F19" s="60">
        <f>VLOOKUP($A19,'Return Data'!$B$7:$R$2292,10,0)</f>
        <v>6.9417999999999997</v>
      </c>
      <c r="G19" s="61">
        <f t="shared" si="1"/>
        <v>12</v>
      </c>
      <c r="H19" s="60">
        <f>VLOOKUP($A19,'Return Data'!$B$7:$R$2292,11,0)</f>
        <v>5.3029000000000002</v>
      </c>
      <c r="I19" s="61">
        <f t="shared" si="2"/>
        <v>11</v>
      </c>
      <c r="J19" s="60">
        <f>VLOOKUP($A19,'Return Data'!$B$7:$R$2292,12,0)</f>
        <v>3.0032000000000001</v>
      </c>
      <c r="K19" s="61">
        <f t="shared" si="3"/>
        <v>19</v>
      </c>
      <c r="L19" s="60">
        <f>VLOOKUP($A19,'Return Data'!$B$7:$R$2292,13,0)</f>
        <v>1.7808999999999999</v>
      </c>
      <c r="M19" s="61">
        <f t="shared" si="4"/>
        <v>20</v>
      </c>
      <c r="N19" s="60">
        <f>VLOOKUP($A19,'Return Data'!$B$7:$R$2292,17,0)</f>
        <v>2.3776999999999999</v>
      </c>
      <c r="O19" s="61">
        <f t="shared" si="5"/>
        <v>20</v>
      </c>
      <c r="P19" s="60">
        <f>VLOOKUP($A19,'Return Data'!$B$7:$R$2292,14,0)</f>
        <v>4.4650999999999996</v>
      </c>
      <c r="Q19" s="61">
        <f t="shared" si="7"/>
        <v>18</v>
      </c>
      <c r="R19" s="60">
        <f>VLOOKUP($A19,'Return Data'!$B$7:$R$2292,16,0)</f>
        <v>6.5247000000000002</v>
      </c>
      <c r="S19" s="62">
        <f t="shared" si="6"/>
        <v>17</v>
      </c>
    </row>
    <row r="20" spans="1:19" x14ac:dyDescent="0.3">
      <c r="A20" s="77" t="s">
        <v>571</v>
      </c>
      <c r="B20" s="59">
        <f>VLOOKUP($A20,'Return Data'!$B$7:$R$2292,3,0)</f>
        <v>44944</v>
      </c>
      <c r="C20" s="60">
        <f>VLOOKUP($A20,'Return Data'!$B$7:$R$2292,4,0)</f>
        <v>54.395499999999998</v>
      </c>
      <c r="D20" s="60">
        <f>VLOOKUP($A20,'Return Data'!$B$7:$R$2292,9,0)</f>
        <v>4.1308999999999996</v>
      </c>
      <c r="E20" s="61">
        <f t="shared" si="0"/>
        <v>20</v>
      </c>
      <c r="F20" s="60">
        <f>VLOOKUP($A20,'Return Data'!$B$7:$R$2292,10,0)</f>
        <v>6.4025999999999996</v>
      </c>
      <c r="G20" s="61">
        <f t="shared" si="1"/>
        <v>17</v>
      </c>
      <c r="H20" s="60">
        <f>VLOOKUP($A20,'Return Data'!$B$7:$R$2292,11,0)</f>
        <v>6.1402999999999999</v>
      </c>
      <c r="I20" s="61">
        <f t="shared" si="2"/>
        <v>4</v>
      </c>
      <c r="J20" s="60">
        <f>VLOOKUP($A20,'Return Data'!$B$7:$R$2292,12,0)</f>
        <v>4.4109999999999996</v>
      </c>
      <c r="K20" s="61">
        <f t="shared" si="3"/>
        <v>6</v>
      </c>
      <c r="L20" s="60">
        <f>VLOOKUP($A20,'Return Data'!$B$7:$R$2292,13,0)</f>
        <v>3.8881000000000001</v>
      </c>
      <c r="M20" s="61">
        <f t="shared" si="4"/>
        <v>7</v>
      </c>
      <c r="N20" s="60">
        <f>VLOOKUP($A20,'Return Data'!$B$7:$R$2292,17,0)</f>
        <v>3.9422999999999999</v>
      </c>
      <c r="O20" s="61">
        <f t="shared" si="5"/>
        <v>7</v>
      </c>
      <c r="P20" s="60">
        <f>VLOOKUP($A20,'Return Data'!$B$7:$R$2292,14,0)</f>
        <v>5.8905000000000003</v>
      </c>
      <c r="Q20" s="61">
        <f t="shared" si="7"/>
        <v>4</v>
      </c>
      <c r="R20" s="60">
        <f>VLOOKUP($A20,'Return Data'!$B$7:$R$2292,16,0)</f>
        <v>7.2896000000000001</v>
      </c>
      <c r="S20" s="62">
        <f t="shared" si="6"/>
        <v>13</v>
      </c>
    </row>
    <row r="21" spans="1:19" x14ac:dyDescent="0.3">
      <c r="A21" s="77" t="s">
        <v>573</v>
      </c>
      <c r="B21" s="59">
        <f>VLOOKUP($A21,'Return Data'!$B$7:$R$2292,3,0)</f>
        <v>44944</v>
      </c>
      <c r="C21" s="60">
        <f>VLOOKUP($A21,'Return Data'!$B$7:$R$2292,4,0)</f>
        <v>29.064499999999999</v>
      </c>
      <c r="D21" s="60">
        <f>VLOOKUP($A21,'Return Data'!$B$7:$R$2292,9,0)</f>
        <v>5.0193000000000003</v>
      </c>
      <c r="E21" s="61">
        <f t="shared" si="0"/>
        <v>16</v>
      </c>
      <c r="F21" s="60">
        <f>VLOOKUP($A21,'Return Data'!$B$7:$R$2292,10,0)</f>
        <v>6.6014999999999997</v>
      </c>
      <c r="G21" s="61">
        <f t="shared" si="1"/>
        <v>15</v>
      </c>
      <c r="H21" s="60">
        <f>VLOOKUP($A21,'Return Data'!$B$7:$R$2292,11,0)</f>
        <v>4.5514000000000001</v>
      </c>
      <c r="I21" s="61">
        <f t="shared" si="2"/>
        <v>20</v>
      </c>
      <c r="J21" s="60">
        <f>VLOOKUP($A21,'Return Data'!$B$7:$R$2292,12,0)</f>
        <v>3.5840999999999998</v>
      </c>
      <c r="K21" s="61">
        <f t="shared" si="3"/>
        <v>17</v>
      </c>
      <c r="L21" s="60">
        <f>VLOOKUP($A21,'Return Data'!$B$7:$R$2292,13,0)</f>
        <v>3.2810000000000001</v>
      </c>
      <c r="M21" s="61">
        <f t="shared" si="4"/>
        <v>16</v>
      </c>
      <c r="N21" s="60">
        <f>VLOOKUP($A21,'Return Data'!$B$7:$R$2292,17,0)</f>
        <v>3.1760000000000002</v>
      </c>
      <c r="O21" s="61">
        <f t="shared" si="5"/>
        <v>16</v>
      </c>
      <c r="P21" s="60">
        <f>VLOOKUP($A21,'Return Data'!$B$7:$R$2292,14,0)</f>
        <v>4.6750999999999996</v>
      </c>
      <c r="Q21" s="61">
        <f t="shared" si="7"/>
        <v>16</v>
      </c>
      <c r="R21" s="60">
        <f>VLOOKUP($A21,'Return Data'!$B$7:$R$2292,16,0)</f>
        <v>7.0555000000000003</v>
      </c>
      <c r="S21" s="62">
        <f t="shared" si="6"/>
        <v>15</v>
      </c>
    </row>
    <row r="22" spans="1:19" x14ac:dyDescent="0.3">
      <c r="A22" s="77" t="s">
        <v>575</v>
      </c>
      <c r="B22" s="59">
        <f>VLOOKUP($A22,'Return Data'!$B$7:$R$2292,3,0)</f>
        <v>44944</v>
      </c>
      <c r="C22" s="60">
        <f>VLOOKUP($A22,'Return Data'!$B$7:$R$2292,4,0)</f>
        <v>17.288</v>
      </c>
      <c r="D22" s="60">
        <f>VLOOKUP($A22,'Return Data'!$B$7:$R$2292,9,0)</f>
        <v>5.6848000000000001</v>
      </c>
      <c r="E22" s="61">
        <f t="shared" si="0"/>
        <v>6</v>
      </c>
      <c r="F22" s="60">
        <f>VLOOKUP($A22,'Return Data'!$B$7:$R$2292,10,0)</f>
        <v>7.1963999999999997</v>
      </c>
      <c r="G22" s="61">
        <f t="shared" si="1"/>
        <v>7</v>
      </c>
      <c r="H22" s="60">
        <f>VLOOKUP($A22,'Return Data'!$B$7:$R$2292,11,0)</f>
        <v>5.5763999999999996</v>
      </c>
      <c r="I22" s="61">
        <f t="shared" si="2"/>
        <v>7</v>
      </c>
      <c r="J22" s="60">
        <f>VLOOKUP($A22,'Return Data'!$B$7:$R$2292,12,0)</f>
        <v>3.8578999999999999</v>
      </c>
      <c r="K22" s="61">
        <f t="shared" si="3"/>
        <v>15</v>
      </c>
      <c r="L22" s="60">
        <f>VLOOKUP($A22,'Return Data'!$B$7:$R$2292,13,0)</f>
        <v>3.4447999999999999</v>
      </c>
      <c r="M22" s="61">
        <f t="shared" si="4"/>
        <v>12</v>
      </c>
      <c r="N22" s="60">
        <f>VLOOKUP($A22,'Return Data'!$B$7:$R$2292,17,0)</f>
        <v>3.8216000000000001</v>
      </c>
      <c r="O22" s="61">
        <f t="shared" si="5"/>
        <v>10</v>
      </c>
      <c r="P22" s="60">
        <f>VLOOKUP($A22,'Return Data'!$B$7:$R$2292,14,0)</f>
        <v>5.8821000000000003</v>
      </c>
      <c r="Q22" s="61">
        <f t="shared" si="7"/>
        <v>5</v>
      </c>
      <c r="R22" s="60">
        <f>VLOOKUP($A22,'Return Data'!$B$7:$R$2292,16,0)</f>
        <v>7.3832000000000004</v>
      </c>
      <c r="S22" s="62">
        <f t="shared" si="6"/>
        <v>11</v>
      </c>
    </row>
    <row r="23" spans="1:19" x14ac:dyDescent="0.3">
      <c r="A23" s="77" t="s">
        <v>577</v>
      </c>
      <c r="B23" s="59">
        <f>VLOOKUP($A23,'Return Data'!$B$7:$R$2292,3,0)</f>
        <v>44944</v>
      </c>
      <c r="C23" s="60">
        <f>VLOOKUP($A23,'Return Data'!$B$7:$R$2292,4,0)</f>
        <v>20.377600000000001</v>
      </c>
      <c r="D23" s="60">
        <f>VLOOKUP($A23,'Return Data'!$B$7:$R$2292,9,0)</f>
        <v>6.2279999999999998</v>
      </c>
      <c r="E23" s="61">
        <f t="shared" si="0"/>
        <v>3</v>
      </c>
      <c r="F23" s="60">
        <f>VLOOKUP($A23,'Return Data'!$B$7:$R$2292,10,0)</f>
        <v>7.0019</v>
      </c>
      <c r="G23" s="61">
        <f t="shared" si="1"/>
        <v>10</v>
      </c>
      <c r="H23" s="60">
        <f>VLOOKUP($A23,'Return Data'!$B$7:$R$2292,11,0)</f>
        <v>4.8700999999999999</v>
      </c>
      <c r="I23" s="61">
        <f t="shared" si="2"/>
        <v>19</v>
      </c>
      <c r="J23" s="60">
        <f>VLOOKUP($A23,'Return Data'!$B$7:$R$2292,12,0)</f>
        <v>3.9119000000000002</v>
      </c>
      <c r="K23" s="61">
        <f t="shared" si="3"/>
        <v>14</v>
      </c>
      <c r="L23" s="60">
        <f>VLOOKUP($A23,'Return Data'!$B$7:$R$2292,13,0)</f>
        <v>3.4417</v>
      </c>
      <c r="M23" s="61">
        <f t="shared" si="4"/>
        <v>13</v>
      </c>
      <c r="N23" s="60">
        <f>VLOOKUP($A23,'Return Data'!$B$7:$R$2292,17,0)</f>
        <v>3.7797000000000001</v>
      </c>
      <c r="O23" s="61">
        <f t="shared" si="5"/>
        <v>11</v>
      </c>
      <c r="P23" s="60">
        <f>VLOOKUP($A23,'Return Data'!$B$7:$R$2292,14,0)</f>
        <v>5.5073999999999996</v>
      </c>
      <c r="Q23" s="61">
        <f t="shared" si="7"/>
        <v>12</v>
      </c>
      <c r="R23" s="60">
        <f>VLOOKUP($A23,'Return Data'!$B$7:$R$2292,16,0)</f>
        <v>7.4778000000000002</v>
      </c>
      <c r="S23" s="62">
        <f t="shared" si="6"/>
        <v>9</v>
      </c>
    </row>
    <row r="24" spans="1:19" x14ac:dyDescent="0.3">
      <c r="A24" s="77" t="s">
        <v>580</v>
      </c>
      <c r="B24" s="59">
        <f>VLOOKUP($A24,'Return Data'!$B$7:$R$2292,3,0)</f>
        <v>44944</v>
      </c>
      <c r="C24" s="60">
        <f>VLOOKUP($A24,'Return Data'!$B$7:$R$2292,4,0)</f>
        <v>2606.7566999999999</v>
      </c>
      <c r="D24" s="60">
        <f>VLOOKUP($A24,'Return Data'!$B$7:$R$2292,9,0)</f>
        <v>5.8756000000000004</v>
      </c>
      <c r="E24" s="61">
        <f t="shared" si="0"/>
        <v>5</v>
      </c>
      <c r="F24" s="60">
        <f>VLOOKUP($A24,'Return Data'!$B$7:$R$2292,10,0)</f>
        <v>7.0788000000000002</v>
      </c>
      <c r="G24" s="61">
        <f t="shared" si="1"/>
        <v>9</v>
      </c>
      <c r="H24" s="60">
        <f>VLOOKUP($A24,'Return Data'!$B$7:$R$2292,11,0)</f>
        <v>5.2417999999999996</v>
      </c>
      <c r="I24" s="61">
        <f t="shared" si="2"/>
        <v>13</v>
      </c>
      <c r="J24" s="60">
        <f>VLOOKUP($A24,'Return Data'!$B$7:$R$2292,12,0)</f>
        <v>3.6009000000000002</v>
      </c>
      <c r="K24" s="61">
        <f t="shared" si="3"/>
        <v>16</v>
      </c>
      <c r="L24" s="60">
        <f>VLOOKUP($A24,'Return Data'!$B$7:$R$2292,13,0)</f>
        <v>3.1730999999999998</v>
      </c>
      <c r="M24" s="61">
        <f t="shared" si="4"/>
        <v>17</v>
      </c>
      <c r="N24" s="60">
        <f>VLOOKUP($A24,'Return Data'!$B$7:$R$2292,17,0)</f>
        <v>3.0394999999999999</v>
      </c>
      <c r="O24" s="61">
        <f t="shared" si="5"/>
        <v>18</v>
      </c>
      <c r="P24" s="60">
        <f>VLOOKUP($A24,'Return Data'!$B$7:$R$2292,14,0)</f>
        <v>5.1787000000000001</v>
      </c>
      <c r="Q24" s="61">
        <f t="shared" si="7"/>
        <v>14</v>
      </c>
      <c r="R24" s="60">
        <f>VLOOKUP($A24,'Return Data'!$B$7:$R$2292,16,0)</f>
        <v>7.4783999999999997</v>
      </c>
      <c r="S24" s="62">
        <f t="shared" si="6"/>
        <v>8</v>
      </c>
    </row>
    <row r="25" spans="1:19" x14ac:dyDescent="0.3">
      <c r="A25" s="77" t="s">
        <v>581</v>
      </c>
      <c r="B25" s="59">
        <f>VLOOKUP($A25,'Return Data'!$B$7:$R$2292,3,0)</f>
        <v>44944</v>
      </c>
      <c r="C25" s="60">
        <f>VLOOKUP($A25,'Return Data'!$B$7:$R$2292,4,0)</f>
        <v>35.808300000000003</v>
      </c>
      <c r="D25" s="60">
        <f>VLOOKUP($A25,'Return Data'!$B$7:$R$2292,9,0)</f>
        <v>5.3758999999999997</v>
      </c>
      <c r="E25" s="61">
        <f t="shared" si="0"/>
        <v>12</v>
      </c>
      <c r="F25" s="60">
        <f>VLOOKUP($A25,'Return Data'!$B$7:$R$2292,10,0)</f>
        <v>7.1280999999999999</v>
      </c>
      <c r="G25" s="61">
        <f t="shared" si="1"/>
        <v>8</v>
      </c>
      <c r="H25" s="60">
        <f>VLOOKUP($A25,'Return Data'!$B$7:$R$2292,11,0)</f>
        <v>5.1779000000000002</v>
      </c>
      <c r="I25" s="61">
        <f t="shared" si="2"/>
        <v>15</v>
      </c>
      <c r="J25" s="60">
        <f>VLOOKUP($A25,'Return Data'!$B$7:$R$2292,12,0)</f>
        <v>3.9390999999999998</v>
      </c>
      <c r="K25" s="61">
        <f t="shared" si="3"/>
        <v>13</v>
      </c>
      <c r="L25" s="60">
        <f>VLOOKUP($A25,'Return Data'!$B$7:$R$2292,13,0)</f>
        <v>3.3673000000000002</v>
      </c>
      <c r="M25" s="61">
        <f t="shared" si="4"/>
        <v>15</v>
      </c>
      <c r="N25" s="60">
        <f>VLOOKUP($A25,'Return Data'!$B$7:$R$2292,17,0)</f>
        <v>3.1196000000000002</v>
      </c>
      <c r="O25" s="61">
        <f t="shared" si="5"/>
        <v>17</v>
      </c>
      <c r="P25" s="60">
        <f>VLOOKUP($A25,'Return Data'!$B$7:$R$2292,14,0)</f>
        <v>4.4757999999999996</v>
      </c>
      <c r="Q25" s="61">
        <f t="shared" si="7"/>
        <v>17</v>
      </c>
      <c r="R25" s="60">
        <f>VLOOKUP($A25,'Return Data'!$B$7:$R$2292,16,0)</f>
        <v>7.3171999999999997</v>
      </c>
      <c r="S25" s="62">
        <f t="shared" si="6"/>
        <v>12</v>
      </c>
    </row>
    <row r="26" spans="1:19" x14ac:dyDescent="0.3">
      <c r="A26" s="77" t="s">
        <v>584</v>
      </c>
      <c r="B26" s="59">
        <f>VLOOKUP($A26,'Return Data'!$B$7:$R$2292,3,0)</f>
        <v>44944</v>
      </c>
      <c r="C26" s="60">
        <f>VLOOKUP($A26,'Return Data'!$B$7:$R$2292,4,0)</f>
        <v>12.0022</v>
      </c>
      <c r="D26" s="60">
        <f>VLOOKUP($A26,'Return Data'!$B$7:$R$2292,9,0)</f>
        <v>6.0227000000000004</v>
      </c>
      <c r="E26" s="61">
        <f t="shared" si="0"/>
        <v>4</v>
      </c>
      <c r="F26" s="60">
        <f>VLOOKUP($A26,'Return Data'!$B$7:$R$2292,10,0)</f>
        <v>6.4600999999999997</v>
      </c>
      <c r="G26" s="61">
        <f t="shared" si="1"/>
        <v>16</v>
      </c>
      <c r="H26" s="60">
        <f>VLOOKUP($A26,'Return Data'!$B$7:$R$2292,11,0)</f>
        <v>5.2698999999999998</v>
      </c>
      <c r="I26" s="61">
        <f t="shared" si="2"/>
        <v>12</v>
      </c>
      <c r="J26" s="60">
        <f>VLOOKUP($A26,'Return Data'!$B$7:$R$2292,12,0)</f>
        <v>3.5564</v>
      </c>
      <c r="K26" s="61">
        <f t="shared" si="3"/>
        <v>18</v>
      </c>
      <c r="L26" s="60">
        <f>VLOOKUP($A26,'Return Data'!$B$7:$R$2292,13,0)</f>
        <v>3.1675</v>
      </c>
      <c r="M26" s="61">
        <f t="shared" si="4"/>
        <v>18</v>
      </c>
      <c r="N26" s="60">
        <f>VLOOKUP($A26,'Return Data'!$B$7:$R$2292,17,0)</f>
        <v>3.4615999999999998</v>
      </c>
      <c r="O26" s="61">
        <f t="shared" si="5"/>
        <v>15</v>
      </c>
      <c r="P26" s="60">
        <f>VLOOKUP($A26,'Return Data'!$B$7:$R$2292,14,0)</f>
        <v>5.5910000000000002</v>
      </c>
      <c r="Q26" s="61">
        <f t="shared" si="7"/>
        <v>10</v>
      </c>
      <c r="R26" s="60">
        <f>VLOOKUP($A26,'Return Data'!$B$7:$R$2292,16,0)</f>
        <v>5.7278000000000002</v>
      </c>
      <c r="S26" s="62">
        <f t="shared" si="6"/>
        <v>19</v>
      </c>
    </row>
    <row r="27" spans="1:19" x14ac:dyDescent="0.3">
      <c r="A27" s="77" t="s">
        <v>586</v>
      </c>
      <c r="B27" s="59">
        <f>VLOOKUP($A27,'Return Data'!$B$7:$R$2292,3,0)</f>
        <v>44944</v>
      </c>
      <c r="C27" s="60">
        <f>VLOOKUP($A27,'Return Data'!$B$7:$R$2292,4,0)</f>
        <v>18.342700000000001</v>
      </c>
      <c r="D27" s="60">
        <f>VLOOKUP($A27,'Return Data'!$B$7:$R$2292,9,0)</f>
        <v>5.1189</v>
      </c>
      <c r="E27" s="61">
        <f t="shared" si="0"/>
        <v>15</v>
      </c>
      <c r="F27" s="60">
        <f>VLOOKUP($A27,'Return Data'!$B$7:$R$2292,10,0)</f>
        <v>8.4786999999999999</v>
      </c>
      <c r="G27" s="61">
        <f t="shared" si="1"/>
        <v>3</v>
      </c>
      <c r="H27" s="60">
        <f>VLOOKUP($A27,'Return Data'!$B$7:$R$2292,11,0)</f>
        <v>5.7178000000000004</v>
      </c>
      <c r="I27" s="61">
        <f t="shared" si="2"/>
        <v>6</v>
      </c>
      <c r="J27" s="60">
        <f>VLOOKUP($A27,'Return Data'!$B$7:$R$2292,12,0)</f>
        <v>13.528700000000001</v>
      </c>
      <c r="K27" s="61">
        <f t="shared" si="3"/>
        <v>1</v>
      </c>
      <c r="L27" s="60">
        <f>VLOOKUP($A27,'Return Data'!$B$7:$R$2292,13,0)</f>
        <v>10.6502</v>
      </c>
      <c r="M27" s="61">
        <f t="shared" si="4"/>
        <v>1</v>
      </c>
      <c r="N27" s="60">
        <f>VLOOKUP($A27,'Return Data'!$B$7:$R$2292,17,0)</f>
        <v>6.8308</v>
      </c>
      <c r="O27" s="61">
        <f t="shared" si="5"/>
        <v>1</v>
      </c>
      <c r="P27" s="60">
        <f>VLOOKUP($A27,'Return Data'!$B$7:$R$2292,14,0)</f>
        <v>7.3044000000000002</v>
      </c>
      <c r="Q27" s="61">
        <f t="shared" si="7"/>
        <v>1</v>
      </c>
      <c r="R27" s="60">
        <f>VLOOKUP($A27,'Return Data'!$B$7:$R$2292,16,0)</f>
        <v>7.0037000000000003</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5.4653299999999998</v>
      </c>
      <c r="E29" s="83"/>
      <c r="F29" s="84">
        <f>AVERAGE(F8:F27)</f>
        <v>7.1780100000000004</v>
      </c>
      <c r="G29" s="83"/>
      <c r="H29" s="84">
        <f>AVERAGE(H8:H27)</f>
        <v>5.6201749999999979</v>
      </c>
      <c r="I29" s="83"/>
      <c r="J29" s="84">
        <f>AVERAGE(J8:J27)</f>
        <v>4.5914099999999998</v>
      </c>
      <c r="K29" s="83"/>
      <c r="L29" s="84">
        <f>AVERAGE(L8:L27)</f>
        <v>3.8744749999999994</v>
      </c>
      <c r="M29" s="83"/>
      <c r="N29" s="84">
        <f>AVERAGE(N8:N27)</f>
        <v>3.8289400000000002</v>
      </c>
      <c r="O29" s="83"/>
      <c r="P29" s="84">
        <f>AVERAGE(P8:P27)</f>
        <v>5.5777277777777776</v>
      </c>
      <c r="Q29" s="83"/>
      <c r="R29" s="84">
        <f>AVERAGE(R8:R27)</f>
        <v>7.1792749999999996</v>
      </c>
      <c r="S29" s="85"/>
    </row>
    <row r="30" spans="1:19" x14ac:dyDescent="0.3">
      <c r="A30" s="82" t="s">
        <v>28</v>
      </c>
      <c r="B30" s="83"/>
      <c r="C30" s="83"/>
      <c r="D30" s="84">
        <f>MIN(D8:D27)</f>
        <v>4.1308999999999996</v>
      </c>
      <c r="E30" s="83"/>
      <c r="F30" s="84">
        <f>MIN(F8:F27)</f>
        <v>5.9614000000000003</v>
      </c>
      <c r="G30" s="83"/>
      <c r="H30" s="84">
        <f>MIN(H8:H27)</f>
        <v>4.5514000000000001</v>
      </c>
      <c r="I30" s="83"/>
      <c r="J30" s="84">
        <f>MIN(J8:J27)</f>
        <v>2.9998</v>
      </c>
      <c r="K30" s="83"/>
      <c r="L30" s="84">
        <f>MIN(L8:L27)</f>
        <v>1.7808999999999999</v>
      </c>
      <c r="M30" s="83"/>
      <c r="N30" s="84">
        <f>MIN(N8:N27)</f>
        <v>2.3776999999999999</v>
      </c>
      <c r="O30" s="83"/>
      <c r="P30" s="84">
        <f>MIN(P8:P27)</f>
        <v>4.4650999999999996</v>
      </c>
      <c r="Q30" s="83"/>
      <c r="R30" s="84">
        <f>MIN(R8:R27)</f>
        <v>4.7564000000000002</v>
      </c>
      <c r="S30" s="85"/>
    </row>
    <row r="31" spans="1:19" ht="15" thickBot="1" x14ac:dyDescent="0.35">
      <c r="A31" s="86" t="s">
        <v>29</v>
      </c>
      <c r="B31" s="87"/>
      <c r="C31" s="87"/>
      <c r="D31" s="88">
        <f>MAX(D8:D27)</f>
        <v>7.0529999999999999</v>
      </c>
      <c r="E31" s="87"/>
      <c r="F31" s="88">
        <f>MAX(F8:F27)</f>
        <v>9.4819999999999993</v>
      </c>
      <c r="G31" s="87"/>
      <c r="H31" s="88">
        <f>MAX(H8:H27)</f>
        <v>7.9105999999999996</v>
      </c>
      <c r="I31" s="87"/>
      <c r="J31" s="88">
        <f>MAX(J8:J27)</f>
        <v>13.528700000000001</v>
      </c>
      <c r="K31" s="87"/>
      <c r="L31" s="88">
        <f>MAX(L8:L27)</f>
        <v>10.6502</v>
      </c>
      <c r="M31" s="87"/>
      <c r="N31" s="88">
        <f>MAX(N8:N27)</f>
        <v>6.8308</v>
      </c>
      <c r="O31" s="87"/>
      <c r="P31" s="88">
        <f>MAX(P8:P27)</f>
        <v>7.3044000000000002</v>
      </c>
      <c r="Q31" s="87"/>
      <c r="R31" s="88">
        <f>MAX(R8:R27)</f>
        <v>7.9863</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44944</v>
      </c>
      <c r="C8" s="60">
        <f>VLOOKUP($A8,'Return Data'!$B$7:$R$2292,4,0)</f>
        <v>52.142499999999998</v>
      </c>
      <c r="D8" s="60">
        <f>VLOOKUP($A8,'Return Data'!$B$7:$R$2292,9,0)</f>
        <v>60.667400000000001</v>
      </c>
      <c r="E8" s="61">
        <f>RANK(D8,D$8:D$18,0)</f>
        <v>8</v>
      </c>
      <c r="F8" s="60">
        <f>VLOOKUP($A8,'Return Data'!$B$7:$R$2292,10,0)</f>
        <v>57.560099999999998</v>
      </c>
      <c r="G8" s="61">
        <f>RANK(F8,F$8:F$18,0)</f>
        <v>6</v>
      </c>
      <c r="H8" s="60">
        <f>VLOOKUP($A8,'Return Data'!$B$7:$R$2292,11,0)</f>
        <v>25.775400000000001</v>
      </c>
      <c r="I8" s="61">
        <f>RANK(H8,H$8:H$18,0)</f>
        <v>9</v>
      </c>
      <c r="J8" s="60">
        <f>VLOOKUP($A8,'Return Data'!$B$7:$R$2292,12,0)</f>
        <v>9.4536999999999995</v>
      </c>
      <c r="K8" s="61">
        <f>RANK(J8,J$8:J$18,0)</f>
        <v>5</v>
      </c>
      <c r="L8" s="60">
        <f>VLOOKUP($A8,'Return Data'!$B$7:$R$2292,13,0)</f>
        <v>19.017499999999998</v>
      </c>
      <c r="M8" s="61">
        <f>RANK(L8,L$8:L$18,0)</f>
        <v>5</v>
      </c>
      <c r="N8" s="60">
        <f>VLOOKUP($A8,'Return Data'!$B$7:$R$2292,17,0)</f>
        <v>7.9802999999999997</v>
      </c>
      <c r="O8" s="61">
        <f>RANK(N8,N$8:N$18,0)</f>
        <v>4</v>
      </c>
      <c r="P8" s="60">
        <f>VLOOKUP($A8,'Return Data'!$B$7:$R$2292,14,0)</f>
        <v>12.146800000000001</v>
      </c>
      <c r="Q8" s="61">
        <f>RANK(P8,P$8:P$18,0)</f>
        <v>3</v>
      </c>
      <c r="R8" s="60">
        <f>VLOOKUP($A8,'Return Data'!$B$7:$R$2292,16,0)</f>
        <v>7.5393999999999997</v>
      </c>
      <c r="S8" s="62">
        <f>RANK(R8,R$8:R$18,0)</f>
        <v>10</v>
      </c>
    </row>
    <row r="9" spans="1:19" x14ac:dyDescent="0.3">
      <c r="A9" s="77" t="s">
        <v>823</v>
      </c>
      <c r="B9" s="59">
        <f>VLOOKUP($A9,'Return Data'!$B$7:$R$2292,3,0)</f>
        <v>44944</v>
      </c>
      <c r="C9" s="60">
        <f>VLOOKUP($A9,'Return Data'!$B$7:$R$2292,4,0)</f>
        <v>49.459099999999999</v>
      </c>
      <c r="D9" s="60">
        <f>VLOOKUP($A9,'Return Data'!$B$7:$R$2292,9,0)</f>
        <v>60.7652</v>
      </c>
      <c r="E9" s="61">
        <f t="shared" ref="E9:E18" si="0">RANK(D9,D$8:D$18,0)</f>
        <v>4</v>
      </c>
      <c r="F9" s="60">
        <f>VLOOKUP($A9,'Return Data'!$B$7:$R$2292,10,0)</f>
        <v>56.9602</v>
      </c>
      <c r="G9" s="61">
        <f t="shared" ref="G9:G18" si="1">RANK(F9,F$8:F$18,0)</f>
        <v>10</v>
      </c>
      <c r="H9" s="60">
        <f>VLOOKUP($A9,'Return Data'!$B$7:$R$2292,11,0)</f>
        <v>25.772200000000002</v>
      </c>
      <c r="I9" s="61">
        <f t="shared" ref="I9:I18" si="2">RANK(H9,H$8:H$18,0)</f>
        <v>10</v>
      </c>
      <c r="J9" s="60">
        <f>VLOOKUP($A9,'Return Data'!$B$7:$R$2292,12,0)</f>
        <v>9.5360999999999994</v>
      </c>
      <c r="K9" s="61">
        <f t="shared" ref="K9:K18" si="3">RANK(J9,J$8:J$18,0)</f>
        <v>2</v>
      </c>
      <c r="L9" s="60">
        <f>VLOOKUP($A9,'Return Data'!$B$7:$R$2292,13,0)</f>
        <v>19.049800000000001</v>
      </c>
      <c r="M9" s="61">
        <f t="shared" ref="M9:M18" si="4">RANK(L9,L$8:L$18,0)</f>
        <v>4</v>
      </c>
      <c r="N9" s="60">
        <f>VLOOKUP($A9,'Return Data'!$B$7:$R$2292,17,0)</f>
        <v>8.0207999999999995</v>
      </c>
      <c r="O9" s="61">
        <f t="shared" ref="O9:O18" si="5">RANK(N9,N$8:N$18,0)</f>
        <v>3</v>
      </c>
      <c r="P9" s="60">
        <f>VLOOKUP($A9,'Return Data'!$B$7:$R$2292,14,0)</f>
        <v>12.007199999999999</v>
      </c>
      <c r="Q9" s="61">
        <f t="shared" ref="Q9:Q18" si="6">RANK(P9,P$8:P$18,0)</f>
        <v>7</v>
      </c>
      <c r="R9" s="60">
        <f>VLOOKUP($A9,'Return Data'!$B$7:$R$2292,16,0)</f>
        <v>7.5879000000000003</v>
      </c>
      <c r="S9" s="62">
        <f t="shared" ref="S9:S18" si="7">RANK(R9,R$8:R$18,0)</f>
        <v>9</v>
      </c>
    </row>
    <row r="10" spans="1:19" x14ac:dyDescent="0.3">
      <c r="A10" s="77" t="s">
        <v>826</v>
      </c>
      <c r="B10" s="59">
        <f>VLOOKUP($A10,'Return Data'!$B$7:$R$2292,3,0)</f>
        <v>44944</v>
      </c>
      <c r="C10" s="60">
        <f>VLOOKUP($A10,'Return Data'!$B$7:$R$2292,4,0)</f>
        <v>50.765000000000001</v>
      </c>
      <c r="D10" s="60">
        <f>VLOOKUP($A10,'Return Data'!$B$7:$R$2292,9,0)</f>
        <v>60.668100000000003</v>
      </c>
      <c r="E10" s="61">
        <f t="shared" si="0"/>
        <v>7</v>
      </c>
      <c r="F10" s="60">
        <f>VLOOKUP($A10,'Return Data'!$B$7:$R$2292,10,0)</f>
        <v>57.554299999999998</v>
      </c>
      <c r="G10" s="61">
        <f t="shared" si="1"/>
        <v>7</v>
      </c>
      <c r="H10" s="60">
        <f>VLOOKUP($A10,'Return Data'!$B$7:$R$2292,11,0)</f>
        <v>25.846299999999999</v>
      </c>
      <c r="I10" s="61">
        <f t="shared" si="2"/>
        <v>6</v>
      </c>
      <c r="J10" s="60">
        <f>VLOOKUP($A10,'Return Data'!$B$7:$R$2292,12,0)</f>
        <v>9.4239999999999995</v>
      </c>
      <c r="K10" s="61">
        <f t="shared" si="3"/>
        <v>7</v>
      </c>
      <c r="L10" s="60">
        <f>VLOOKUP($A10,'Return Data'!$B$7:$R$2292,13,0)</f>
        <v>18.952200000000001</v>
      </c>
      <c r="M10" s="61">
        <f t="shared" si="4"/>
        <v>9</v>
      </c>
      <c r="N10" s="60">
        <f>VLOOKUP($A10,'Return Data'!$B$7:$R$2292,17,0)</f>
        <v>7.9104000000000001</v>
      </c>
      <c r="O10" s="61">
        <f t="shared" si="5"/>
        <v>8</v>
      </c>
      <c r="P10" s="60">
        <f>VLOOKUP($A10,'Return Data'!$B$7:$R$2292,14,0)</f>
        <v>12.046799999999999</v>
      </c>
      <c r="Q10" s="61">
        <f t="shared" si="6"/>
        <v>5</v>
      </c>
      <c r="R10" s="60">
        <f>VLOOKUP($A10,'Return Data'!$B$7:$R$2292,16,0)</f>
        <v>8.6895000000000007</v>
      </c>
      <c r="S10" s="62">
        <f t="shared" si="7"/>
        <v>7</v>
      </c>
    </row>
    <row r="11" spans="1:19" x14ac:dyDescent="0.3">
      <c r="A11" s="77" t="s">
        <v>828</v>
      </c>
      <c r="B11" s="59">
        <f>VLOOKUP($A11,'Return Data'!$B$7:$R$2292,3,0)</f>
        <v>44944</v>
      </c>
      <c r="C11" s="60">
        <f>VLOOKUP($A11,'Return Data'!$B$7:$R$2292,4,0)</f>
        <v>50.718200000000003</v>
      </c>
      <c r="D11" s="60">
        <f>VLOOKUP($A11,'Return Data'!$B$7:$R$2292,9,0)</f>
        <v>60.622799999999998</v>
      </c>
      <c r="E11" s="61">
        <f t="shared" si="0"/>
        <v>9</v>
      </c>
      <c r="F11" s="60">
        <f>VLOOKUP($A11,'Return Data'!$B$7:$R$2292,10,0)</f>
        <v>57.538200000000003</v>
      </c>
      <c r="G11" s="61">
        <f t="shared" si="1"/>
        <v>8</v>
      </c>
      <c r="H11" s="60">
        <f>VLOOKUP($A11,'Return Data'!$B$7:$R$2292,11,0)</f>
        <v>25.8978</v>
      </c>
      <c r="I11" s="61">
        <f t="shared" si="2"/>
        <v>5</v>
      </c>
      <c r="J11" s="60">
        <f>VLOOKUP($A11,'Return Data'!$B$7:$R$2292,12,0)</f>
        <v>9.5237999999999996</v>
      </c>
      <c r="K11" s="61">
        <f t="shared" si="3"/>
        <v>3</v>
      </c>
      <c r="L11" s="60">
        <f>VLOOKUP($A11,'Return Data'!$B$7:$R$2292,13,0)</f>
        <v>19.051200000000001</v>
      </c>
      <c r="M11" s="61">
        <f t="shared" si="4"/>
        <v>3</v>
      </c>
      <c r="N11" s="60">
        <f>VLOOKUP($A11,'Return Data'!$B$7:$R$2292,17,0)</f>
        <v>7.9699</v>
      </c>
      <c r="O11" s="61">
        <f t="shared" si="5"/>
        <v>5</v>
      </c>
      <c r="P11" s="60">
        <f>VLOOKUP($A11,'Return Data'!$B$7:$R$2292,14,0)</f>
        <v>11.8675</v>
      </c>
      <c r="Q11" s="61">
        <f t="shared" si="6"/>
        <v>9</v>
      </c>
      <c r="R11" s="60">
        <f>VLOOKUP($A11,'Return Data'!$B$7:$R$2292,16,0)</f>
        <v>8.2670999999999992</v>
      </c>
      <c r="S11" s="62">
        <f t="shared" si="7"/>
        <v>8</v>
      </c>
    </row>
    <row r="12" spans="1:19" x14ac:dyDescent="0.3">
      <c r="A12" s="77" t="s">
        <v>830</v>
      </c>
      <c r="B12" s="59">
        <f>VLOOKUP($A12,'Return Data'!$B$7:$R$2292,3,0)</f>
        <v>44944</v>
      </c>
      <c r="C12" s="60">
        <f>VLOOKUP($A12,'Return Data'!$B$7:$R$2292,4,0)</f>
        <v>5294.98</v>
      </c>
      <c r="D12" s="60">
        <f>VLOOKUP($A12,'Return Data'!$B$7:$R$2292,9,0)</f>
        <v>61.772599999999997</v>
      </c>
      <c r="E12" s="61">
        <f t="shared" si="0"/>
        <v>1</v>
      </c>
      <c r="F12" s="60">
        <f>VLOOKUP($A12,'Return Data'!$B$7:$R$2292,10,0)</f>
        <v>58.713099999999997</v>
      </c>
      <c r="G12" s="61">
        <f t="shared" si="1"/>
        <v>1</v>
      </c>
      <c r="H12" s="60">
        <f>VLOOKUP($A12,'Return Data'!$B$7:$R$2292,11,0)</f>
        <v>26.540400000000002</v>
      </c>
      <c r="I12" s="61">
        <f t="shared" si="2"/>
        <v>1</v>
      </c>
      <c r="J12" s="60">
        <f>VLOOKUP($A12,'Return Data'!$B$7:$R$2292,12,0)</f>
        <v>9.8693000000000008</v>
      </c>
      <c r="K12" s="61">
        <f t="shared" si="3"/>
        <v>1</v>
      </c>
      <c r="L12" s="60">
        <f>VLOOKUP($A12,'Return Data'!$B$7:$R$2292,13,0)</f>
        <v>19.579499999999999</v>
      </c>
      <c r="M12" s="61">
        <f t="shared" si="4"/>
        <v>1</v>
      </c>
      <c r="N12" s="60">
        <f>VLOOKUP($A12,'Return Data'!$B$7:$R$2292,17,0)</f>
        <v>8.3437999999999999</v>
      </c>
      <c r="O12" s="61">
        <f t="shared" si="5"/>
        <v>1</v>
      </c>
      <c r="P12" s="60">
        <f>VLOOKUP($A12,'Return Data'!$B$7:$R$2292,14,0)</f>
        <v>12.177</v>
      </c>
      <c r="Q12" s="61">
        <f t="shared" si="6"/>
        <v>1</v>
      </c>
      <c r="R12" s="60">
        <f>VLOOKUP($A12,'Return Data'!$B$7:$R$2292,16,0)</f>
        <v>5.5175000000000001</v>
      </c>
      <c r="S12" s="62">
        <f t="shared" si="7"/>
        <v>11</v>
      </c>
    </row>
    <row r="13" spans="1:19" x14ac:dyDescent="0.3">
      <c r="A13" s="77" t="s">
        <v>832</v>
      </c>
      <c r="B13" s="59">
        <f>VLOOKUP($A13,'Return Data'!$B$7:$R$2292,3,0)</f>
        <v>44944</v>
      </c>
      <c r="C13" s="60">
        <f>VLOOKUP($A13,'Return Data'!$B$7:$R$2292,4,0)</f>
        <v>5150.2452999999996</v>
      </c>
      <c r="D13" s="60">
        <f>VLOOKUP($A13,'Return Data'!$B$7:$R$2292,9,0)</f>
        <v>60.760599999999997</v>
      </c>
      <c r="E13" s="61">
        <f t="shared" si="0"/>
        <v>5</v>
      </c>
      <c r="F13" s="60">
        <f>VLOOKUP($A13,'Return Data'!$B$7:$R$2292,10,0)</f>
        <v>57.813299999999998</v>
      </c>
      <c r="G13" s="61">
        <f t="shared" si="1"/>
        <v>4</v>
      </c>
      <c r="H13" s="60">
        <f>VLOOKUP($A13,'Return Data'!$B$7:$R$2292,11,0)</f>
        <v>25.988099999999999</v>
      </c>
      <c r="I13" s="61">
        <f t="shared" si="2"/>
        <v>2</v>
      </c>
      <c r="J13" s="60">
        <f>VLOOKUP($A13,'Return Data'!$B$7:$R$2292,12,0)</f>
        <v>9.5182000000000002</v>
      </c>
      <c r="K13" s="61">
        <f t="shared" si="3"/>
        <v>4</v>
      </c>
      <c r="L13" s="60">
        <f>VLOOKUP($A13,'Return Data'!$B$7:$R$2292,13,0)</f>
        <v>19.1099</v>
      </c>
      <c r="M13" s="61">
        <f t="shared" si="4"/>
        <v>2</v>
      </c>
      <c r="N13" s="60">
        <f>VLOOKUP($A13,'Return Data'!$B$7:$R$2292,17,0)</f>
        <v>8.0437999999999992</v>
      </c>
      <c r="O13" s="61">
        <f t="shared" si="5"/>
        <v>2</v>
      </c>
      <c r="P13" s="60">
        <f>VLOOKUP($A13,'Return Data'!$B$7:$R$2292,14,0)</f>
        <v>12.1563</v>
      </c>
      <c r="Q13" s="61">
        <f t="shared" si="6"/>
        <v>2</v>
      </c>
      <c r="R13" s="60">
        <f>VLOOKUP($A13,'Return Data'!$B$7:$R$2292,16,0)</f>
        <v>9.0843000000000007</v>
      </c>
      <c r="S13" s="62">
        <f t="shared" si="7"/>
        <v>6</v>
      </c>
    </row>
    <row r="14" spans="1:19" x14ac:dyDescent="0.3">
      <c r="A14" s="77" t="s">
        <v>834</v>
      </c>
      <c r="B14" s="59">
        <f>VLOOKUP($A14,'Return Data'!$B$7:$R$2292,3,0)</f>
        <v>44944</v>
      </c>
      <c r="C14" s="60">
        <f>VLOOKUP($A14,'Return Data'!$B$7:$R$2292,4,0)</f>
        <v>49.544800000000002</v>
      </c>
      <c r="D14" s="60">
        <f>VLOOKUP($A14,'Return Data'!$B$7:$R$2292,9,0)</f>
        <v>60.577399999999997</v>
      </c>
      <c r="E14" s="61">
        <f t="shared" si="0"/>
        <v>10</v>
      </c>
      <c r="F14" s="60">
        <f>VLOOKUP($A14,'Return Data'!$B$7:$R$2292,10,0)</f>
        <v>57.480600000000003</v>
      </c>
      <c r="G14" s="61">
        <f t="shared" si="1"/>
        <v>9</v>
      </c>
      <c r="H14" s="60">
        <f>VLOOKUP($A14,'Return Data'!$B$7:$R$2292,11,0)</f>
        <v>25.839500000000001</v>
      </c>
      <c r="I14" s="61">
        <f t="shared" si="2"/>
        <v>8</v>
      </c>
      <c r="J14" s="60">
        <f>VLOOKUP($A14,'Return Data'!$B$7:$R$2292,12,0)</f>
        <v>9.4353999999999996</v>
      </c>
      <c r="K14" s="61">
        <f t="shared" si="3"/>
        <v>6</v>
      </c>
      <c r="L14" s="60">
        <f>VLOOKUP($A14,'Return Data'!$B$7:$R$2292,13,0)</f>
        <v>18.970500000000001</v>
      </c>
      <c r="M14" s="61">
        <f t="shared" si="4"/>
        <v>7</v>
      </c>
      <c r="N14" s="60">
        <f>VLOOKUP($A14,'Return Data'!$B$7:$R$2292,17,0)</f>
        <v>7.944</v>
      </c>
      <c r="O14" s="61">
        <f t="shared" si="5"/>
        <v>7</v>
      </c>
      <c r="P14" s="60">
        <f>VLOOKUP($A14,'Return Data'!$B$7:$R$2292,14,0)</f>
        <v>12.036300000000001</v>
      </c>
      <c r="Q14" s="61">
        <f t="shared" si="6"/>
        <v>6</v>
      </c>
      <c r="R14" s="60">
        <f>VLOOKUP($A14,'Return Data'!$B$7:$R$2292,16,0)</f>
        <v>11.802199999999999</v>
      </c>
      <c r="S14" s="62">
        <f t="shared" si="7"/>
        <v>1</v>
      </c>
    </row>
    <row r="15" spans="1:19" x14ac:dyDescent="0.3">
      <c r="A15" s="77" t="s">
        <v>836</v>
      </c>
      <c r="B15" s="59">
        <f>VLOOKUP($A15,'Return Data'!$B$7:$R$2292,3,0)</f>
        <v>44944</v>
      </c>
      <c r="C15" s="60">
        <f>VLOOKUP($A15,'Return Data'!$B$7:$R$2292,4,0)</f>
        <v>48.492400000000004</v>
      </c>
      <c r="D15" s="60">
        <f>VLOOKUP($A15,'Return Data'!$B$7:$R$2292,9,0)</f>
        <v>40.083500000000001</v>
      </c>
      <c r="E15" s="61">
        <f t="shared" si="0"/>
        <v>11</v>
      </c>
      <c r="F15" s="60">
        <f>VLOOKUP($A15,'Return Data'!$B$7:$R$2292,10,0)</f>
        <v>48.909599999999998</v>
      </c>
      <c r="G15" s="61">
        <f t="shared" si="1"/>
        <v>11</v>
      </c>
      <c r="H15" s="60">
        <f>VLOOKUP($A15,'Return Data'!$B$7:$R$2292,11,0)</f>
        <v>21.820399999999999</v>
      </c>
      <c r="I15" s="61">
        <f t="shared" si="2"/>
        <v>11</v>
      </c>
      <c r="J15" s="60">
        <f>VLOOKUP($A15,'Return Data'!$B$7:$R$2292,12,0)</f>
        <v>6.7375999999999996</v>
      </c>
      <c r="K15" s="61">
        <f t="shared" si="3"/>
        <v>11</v>
      </c>
      <c r="L15" s="60">
        <f>VLOOKUP($A15,'Return Data'!$B$7:$R$2292,13,0)</f>
        <v>16.573899999999998</v>
      </c>
      <c r="M15" s="61">
        <f t="shared" si="4"/>
        <v>11</v>
      </c>
      <c r="N15" s="60">
        <f>VLOOKUP($A15,'Return Data'!$B$7:$R$2292,17,0)</f>
        <v>6.5545999999999998</v>
      </c>
      <c r="O15" s="61">
        <f t="shared" si="5"/>
        <v>11</v>
      </c>
      <c r="P15" s="60">
        <f>VLOOKUP($A15,'Return Data'!$B$7:$R$2292,14,0)</f>
        <v>11.140499999999999</v>
      </c>
      <c r="Q15" s="61">
        <f t="shared" si="6"/>
        <v>11</v>
      </c>
      <c r="R15" s="60">
        <f>VLOOKUP($A15,'Return Data'!$B$7:$R$2292,16,0)</f>
        <v>10.844099999999999</v>
      </c>
      <c r="S15" s="62">
        <f t="shared" si="7"/>
        <v>3</v>
      </c>
    </row>
    <row r="16" spans="1:19" x14ac:dyDescent="0.3">
      <c r="A16" s="77" t="s">
        <v>838</v>
      </c>
      <c r="B16" s="59">
        <f>VLOOKUP($A16,'Return Data'!$B$7:$R$2292,3,0)</f>
        <v>44944</v>
      </c>
      <c r="C16" s="60">
        <f>VLOOKUP($A16,'Return Data'!$B$7:$R$2292,4,0)</f>
        <v>49.169800000000002</v>
      </c>
      <c r="D16" s="60">
        <f>VLOOKUP($A16,'Return Data'!$B$7:$R$2292,9,0)</f>
        <v>61.104900000000001</v>
      </c>
      <c r="E16" s="61">
        <f t="shared" si="0"/>
        <v>3</v>
      </c>
      <c r="F16" s="60">
        <f>VLOOKUP($A16,'Return Data'!$B$7:$R$2292,10,0)</f>
        <v>57.924799999999998</v>
      </c>
      <c r="G16" s="61">
        <f t="shared" si="1"/>
        <v>3</v>
      </c>
      <c r="H16" s="60">
        <f>VLOOKUP($A16,'Return Data'!$B$7:$R$2292,11,0)</f>
        <v>25.900400000000001</v>
      </c>
      <c r="I16" s="61">
        <f t="shared" si="2"/>
        <v>4</v>
      </c>
      <c r="J16" s="60">
        <f>VLOOKUP($A16,'Return Data'!$B$7:$R$2292,12,0)</f>
        <v>7.9721000000000002</v>
      </c>
      <c r="K16" s="61">
        <f t="shared" si="3"/>
        <v>10</v>
      </c>
      <c r="L16" s="60">
        <f>VLOOKUP($A16,'Return Data'!$B$7:$R$2292,13,0)</f>
        <v>18.974499999999999</v>
      </c>
      <c r="M16" s="61">
        <f t="shared" si="4"/>
        <v>6</v>
      </c>
      <c r="N16" s="60">
        <f>VLOOKUP($A16,'Return Data'!$B$7:$R$2292,17,0)</f>
        <v>7.8342999999999998</v>
      </c>
      <c r="O16" s="61">
        <f t="shared" si="5"/>
        <v>9</v>
      </c>
      <c r="P16" s="60">
        <f>VLOOKUP($A16,'Return Data'!$B$7:$R$2292,14,0)</f>
        <v>11.8752</v>
      </c>
      <c r="Q16" s="61">
        <f t="shared" si="6"/>
        <v>8</v>
      </c>
      <c r="R16" s="60">
        <f>VLOOKUP($A16,'Return Data'!$B$7:$R$2292,16,0)</f>
        <v>10.005599999999999</v>
      </c>
      <c r="S16" s="62">
        <f t="shared" si="7"/>
        <v>4</v>
      </c>
    </row>
    <row r="17" spans="1:19" x14ac:dyDescent="0.3">
      <c r="A17" s="77" t="s">
        <v>1999</v>
      </c>
      <c r="B17" s="59">
        <f>VLOOKUP($A17,'Return Data'!$B$7:$R$2292,3,0)</f>
        <v>44944</v>
      </c>
      <c r="C17" s="60">
        <f>VLOOKUP($A17,'Return Data'!$B$7:$R$2292,4,0)</f>
        <v>50.854999999999997</v>
      </c>
      <c r="D17" s="60">
        <f>VLOOKUP($A17,'Return Data'!$B$7:$R$2292,9,0)</f>
        <v>60.678199999999997</v>
      </c>
      <c r="E17" s="61">
        <f t="shared" si="0"/>
        <v>6</v>
      </c>
      <c r="F17" s="60">
        <f>VLOOKUP($A17,'Return Data'!$B$7:$R$2292,10,0)</f>
        <v>57.5931</v>
      </c>
      <c r="G17" s="61">
        <f t="shared" si="1"/>
        <v>5</v>
      </c>
      <c r="H17" s="60">
        <f>VLOOKUP($A17,'Return Data'!$B$7:$R$2292,11,0)</f>
        <v>25.843</v>
      </c>
      <c r="I17" s="61">
        <f t="shared" si="2"/>
        <v>7</v>
      </c>
      <c r="J17" s="60">
        <f>VLOOKUP($A17,'Return Data'!$B$7:$R$2292,12,0)</f>
        <v>9.3924000000000003</v>
      </c>
      <c r="K17" s="61">
        <f t="shared" si="3"/>
        <v>8</v>
      </c>
      <c r="L17" s="60">
        <f>VLOOKUP($A17,'Return Data'!$B$7:$R$2292,13,0)</f>
        <v>18.964400000000001</v>
      </c>
      <c r="M17" s="61">
        <f t="shared" si="4"/>
        <v>8</v>
      </c>
      <c r="N17" s="60">
        <f>VLOOKUP($A17,'Return Data'!$B$7:$R$2292,17,0)</f>
        <v>7.9504999999999999</v>
      </c>
      <c r="O17" s="61">
        <f t="shared" si="5"/>
        <v>6</v>
      </c>
      <c r="P17" s="60">
        <f>VLOOKUP($A17,'Return Data'!$B$7:$R$2292,14,0)</f>
        <v>12.0625</v>
      </c>
      <c r="Q17" s="61">
        <f t="shared" si="6"/>
        <v>4</v>
      </c>
      <c r="R17" s="60">
        <f>VLOOKUP($A17,'Return Data'!$B$7:$R$2292,16,0)</f>
        <v>9.5350999999999999</v>
      </c>
      <c r="S17" s="62">
        <f t="shared" si="7"/>
        <v>5</v>
      </c>
    </row>
    <row r="18" spans="1:19" x14ac:dyDescent="0.3">
      <c r="A18" s="77" t="s">
        <v>841</v>
      </c>
      <c r="B18" s="59">
        <f>VLOOKUP($A18,'Return Data'!$B$7:$R$2292,3,0)</f>
        <v>44944</v>
      </c>
      <c r="C18" s="60">
        <f>VLOOKUP($A18,'Return Data'!$B$7:$R$2292,4,0)</f>
        <v>49.451900000000002</v>
      </c>
      <c r="D18" s="60">
        <f>VLOOKUP($A18,'Return Data'!$B$7:$R$2292,9,0)</f>
        <v>61.5991</v>
      </c>
      <c r="E18" s="61">
        <f t="shared" si="0"/>
        <v>2</v>
      </c>
      <c r="F18" s="60">
        <f>VLOOKUP($A18,'Return Data'!$B$7:$R$2292,10,0)</f>
        <v>58.420099999999998</v>
      </c>
      <c r="G18" s="61">
        <f t="shared" si="1"/>
        <v>2</v>
      </c>
      <c r="H18" s="60">
        <f>VLOOKUP($A18,'Return Data'!$B$7:$R$2292,11,0)</f>
        <v>25.931799999999999</v>
      </c>
      <c r="I18" s="61">
        <f t="shared" si="2"/>
        <v>3</v>
      </c>
      <c r="J18" s="60">
        <f>VLOOKUP($A18,'Return Data'!$B$7:$R$2292,12,0)</f>
        <v>9.1317000000000004</v>
      </c>
      <c r="K18" s="61">
        <f t="shared" si="3"/>
        <v>9</v>
      </c>
      <c r="L18" s="60">
        <f>VLOOKUP($A18,'Return Data'!$B$7:$R$2292,13,0)</f>
        <v>18.828199999999999</v>
      </c>
      <c r="M18" s="61">
        <f t="shared" si="4"/>
        <v>10</v>
      </c>
      <c r="N18" s="60">
        <f>VLOOKUP($A18,'Return Data'!$B$7:$R$2292,17,0)</f>
        <v>7.5574000000000003</v>
      </c>
      <c r="O18" s="61">
        <f t="shared" si="5"/>
        <v>10</v>
      </c>
      <c r="P18" s="60">
        <f>VLOOKUP($A18,'Return Data'!$B$7:$R$2292,14,0)</f>
        <v>11.6082</v>
      </c>
      <c r="Q18" s="61">
        <f t="shared" si="6"/>
        <v>10</v>
      </c>
      <c r="R18" s="60">
        <f>VLOOKUP($A18,'Return Data'!$B$7:$R$2292,16,0)</f>
        <v>11.0533</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59.027254545454547</v>
      </c>
      <c r="E20" s="83"/>
      <c r="F20" s="84">
        <f>AVERAGE(F8:F18)</f>
        <v>56.951581818181815</v>
      </c>
      <c r="G20" s="83"/>
      <c r="H20" s="84">
        <f>AVERAGE(H8:H18)</f>
        <v>25.559572727272723</v>
      </c>
      <c r="I20" s="83"/>
      <c r="J20" s="84">
        <f>AVERAGE(J8:J18)</f>
        <v>9.0903909090909067</v>
      </c>
      <c r="K20" s="83"/>
      <c r="L20" s="84">
        <f>AVERAGE(L8:L18)</f>
        <v>18.824690909090915</v>
      </c>
      <c r="M20" s="83"/>
      <c r="N20" s="84">
        <f>AVERAGE(N8:N18)</f>
        <v>7.8281636363636373</v>
      </c>
      <c r="O20" s="83"/>
      <c r="P20" s="84">
        <f>AVERAGE(P8:P18)</f>
        <v>11.92039090909091</v>
      </c>
      <c r="Q20" s="83"/>
      <c r="R20" s="84">
        <f>AVERAGE(R8:R18)</f>
        <v>9.0841818181818166</v>
      </c>
      <c r="S20" s="85"/>
    </row>
    <row r="21" spans="1:19" x14ac:dyDescent="0.3">
      <c r="A21" s="82" t="s">
        <v>28</v>
      </c>
      <c r="B21" s="83"/>
      <c r="C21" s="83"/>
      <c r="D21" s="84">
        <f>MIN(D8:D18)</f>
        <v>40.083500000000001</v>
      </c>
      <c r="E21" s="83"/>
      <c r="F21" s="84">
        <f>MIN(F8:F18)</f>
        <v>48.909599999999998</v>
      </c>
      <c r="G21" s="83"/>
      <c r="H21" s="84">
        <f>MIN(H8:H18)</f>
        <v>21.820399999999999</v>
      </c>
      <c r="I21" s="83"/>
      <c r="J21" s="84">
        <f>MIN(J8:J18)</f>
        <v>6.7375999999999996</v>
      </c>
      <c r="K21" s="83"/>
      <c r="L21" s="84">
        <f>MIN(L8:L18)</f>
        <v>16.573899999999998</v>
      </c>
      <c r="M21" s="83"/>
      <c r="N21" s="84">
        <f>MIN(N8:N18)</f>
        <v>6.5545999999999998</v>
      </c>
      <c r="O21" s="83"/>
      <c r="P21" s="84">
        <f>MIN(P8:P18)</f>
        <v>11.140499999999999</v>
      </c>
      <c r="Q21" s="83"/>
      <c r="R21" s="84">
        <f>MIN(R8:R18)</f>
        <v>5.5175000000000001</v>
      </c>
      <c r="S21" s="85"/>
    </row>
    <row r="22" spans="1:19" ht="15" thickBot="1" x14ac:dyDescent="0.35">
      <c r="A22" s="86" t="s">
        <v>29</v>
      </c>
      <c r="B22" s="87"/>
      <c r="C22" s="87"/>
      <c r="D22" s="88">
        <f>MAX(D8:D18)</f>
        <v>61.772599999999997</v>
      </c>
      <c r="E22" s="87"/>
      <c r="F22" s="88">
        <f>MAX(F8:F18)</f>
        <v>58.713099999999997</v>
      </c>
      <c r="G22" s="87"/>
      <c r="H22" s="88">
        <f>MAX(H8:H18)</f>
        <v>26.540400000000002</v>
      </c>
      <c r="I22" s="87"/>
      <c r="J22" s="88">
        <f>MAX(J8:J18)</f>
        <v>9.8693000000000008</v>
      </c>
      <c r="K22" s="87"/>
      <c r="L22" s="88">
        <f>MAX(L8:L18)</f>
        <v>19.579499999999999</v>
      </c>
      <c r="M22" s="87"/>
      <c r="N22" s="88">
        <f>MAX(N8:N18)</f>
        <v>8.3437999999999999</v>
      </c>
      <c r="O22" s="87"/>
      <c r="P22" s="88">
        <f>MAX(P8:P18)</f>
        <v>12.177</v>
      </c>
      <c r="Q22" s="87"/>
      <c r="R22" s="88">
        <f>MAX(R8:R18)</f>
        <v>11.802199999999999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44944</v>
      </c>
      <c r="C8" s="60">
        <f>VLOOKUP($A8,'Return Data'!$B$7:$R$2292,4,0)</f>
        <v>17.130600000000001</v>
      </c>
      <c r="D8" s="60">
        <f>VLOOKUP($A8,'Return Data'!$B$7:$R$2292,9,0)</f>
        <v>52.629600000000003</v>
      </c>
      <c r="E8" s="61">
        <f>RANK(D8,D$8:D$18,0)</f>
        <v>10</v>
      </c>
      <c r="F8" s="60">
        <f>VLOOKUP($A8,'Return Data'!$B$7:$R$2292,10,0)</f>
        <v>49.832900000000002</v>
      </c>
      <c r="G8" s="61">
        <f>RANK(F8,F$8:F$18,0)</f>
        <v>4</v>
      </c>
      <c r="H8" s="60">
        <f>VLOOKUP($A8,'Return Data'!$B$7:$R$2292,11,0)</f>
        <v>22.150300000000001</v>
      </c>
      <c r="I8" s="61">
        <f>RANK(H8,H$8:H$18,0)</f>
        <v>3</v>
      </c>
      <c r="J8" s="60">
        <f>VLOOKUP($A8,'Return Data'!$B$7:$R$2292,12,0)</f>
        <v>6.3887</v>
      </c>
      <c r="K8" s="61">
        <f>RANK(J8,J$8:J$18,0)</f>
        <v>7</v>
      </c>
      <c r="L8" s="60">
        <f>VLOOKUP($A8,'Return Data'!$B$7:$R$2292,13,0)</f>
        <v>16.2681</v>
      </c>
      <c r="M8" s="61">
        <f>RANK(L8,L$8:L$18,0)</f>
        <v>7</v>
      </c>
      <c r="N8" s="60">
        <f>VLOOKUP($A8,'Return Data'!$B$7:$R$2292,17,0)</f>
        <v>5.9721000000000002</v>
      </c>
      <c r="O8" s="61">
        <f>RANK(N8,N$8:N$18,0)</f>
        <v>10</v>
      </c>
      <c r="P8" s="60">
        <f>VLOOKUP($A8,'Return Data'!$B$7:$R$2292,14,0)</f>
        <v>10.912800000000001</v>
      </c>
      <c r="Q8" s="61">
        <f>RANK(P8,P$8:P$18,0)</f>
        <v>7</v>
      </c>
      <c r="R8" s="60">
        <f>VLOOKUP($A8,'Return Data'!$B$7:$R$2292,16,0)</f>
        <v>5.0918000000000001</v>
      </c>
      <c r="S8" s="62">
        <f>RANK(R8,R$8:R$18,0)</f>
        <v>6</v>
      </c>
    </row>
    <row r="9" spans="1:19" x14ac:dyDescent="0.3">
      <c r="A9" s="77" t="s">
        <v>824</v>
      </c>
      <c r="B9" s="59">
        <f>VLOOKUP($A9,'Return Data'!$B$7:$R$2292,3,0)</f>
        <v>44944</v>
      </c>
      <c r="C9" s="60">
        <f>VLOOKUP($A9,'Return Data'!$B$7:$R$2292,4,0)</f>
        <v>17.1053</v>
      </c>
      <c r="D9" s="60">
        <f>VLOOKUP($A9,'Return Data'!$B$7:$R$2292,9,0)</f>
        <v>53.805199999999999</v>
      </c>
      <c r="E9" s="61">
        <f t="shared" ref="E9:E18" si="0">RANK(D9,D$8:D$18,0)</f>
        <v>8</v>
      </c>
      <c r="F9" s="60">
        <f>VLOOKUP($A9,'Return Data'!$B$7:$R$2292,10,0)</f>
        <v>46.861899999999999</v>
      </c>
      <c r="G9" s="61">
        <f t="shared" ref="G9:G18" si="1">RANK(F9,F$8:F$18,0)</f>
        <v>10</v>
      </c>
      <c r="H9" s="60">
        <f>VLOOKUP($A9,'Return Data'!$B$7:$R$2292,11,0)</f>
        <v>21.224699999999999</v>
      </c>
      <c r="I9" s="61">
        <f t="shared" ref="I9:I18" si="2">RANK(H9,H$8:H$18,0)</f>
        <v>9</v>
      </c>
      <c r="J9" s="60">
        <f>VLOOKUP($A9,'Return Data'!$B$7:$R$2292,12,0)</f>
        <v>5.79</v>
      </c>
      <c r="K9" s="61">
        <f t="shared" ref="K9:K18" si="3">RANK(J9,J$8:J$18,0)</f>
        <v>10</v>
      </c>
      <c r="L9" s="60">
        <f>VLOOKUP($A9,'Return Data'!$B$7:$R$2292,13,0)</f>
        <v>16.513200000000001</v>
      </c>
      <c r="M9" s="61">
        <f t="shared" ref="M9:M18" si="4">RANK(L9,L$8:L$18,0)</f>
        <v>5</v>
      </c>
      <c r="N9" s="60">
        <f>VLOOKUP($A9,'Return Data'!$B$7:$R$2292,17,0)</f>
        <v>6.3821000000000003</v>
      </c>
      <c r="O9" s="61">
        <f t="shared" ref="O9:O18" si="5">RANK(N9,N$8:N$18,0)</f>
        <v>2</v>
      </c>
      <c r="P9" s="60">
        <f>VLOOKUP($A9,'Return Data'!$B$7:$R$2292,14,0)</f>
        <v>11.349299999999999</v>
      </c>
      <c r="Q9" s="61">
        <f t="shared" ref="Q9:Q18" si="6">RANK(P9,P$8:P$18,0)</f>
        <v>1</v>
      </c>
      <c r="R9" s="60">
        <f>VLOOKUP($A9,'Return Data'!$B$7:$R$2292,16,0)</f>
        <v>4.8851000000000004</v>
      </c>
      <c r="S9" s="62">
        <f t="shared" ref="S9:S18" si="7">RANK(R9,R$8:R$18,0)</f>
        <v>7</v>
      </c>
    </row>
    <row r="10" spans="1:19" x14ac:dyDescent="0.3">
      <c r="A10" s="77" t="s">
        <v>825</v>
      </c>
      <c r="B10" s="59">
        <f>VLOOKUP($A10,'Return Data'!$B$7:$R$2292,3,0)</f>
        <v>44943</v>
      </c>
      <c r="C10" s="60">
        <f>VLOOKUP($A10,'Return Data'!$B$7:$R$2292,4,0)</f>
        <v>17.655000000000001</v>
      </c>
      <c r="D10" s="60">
        <f>VLOOKUP($A10,'Return Data'!$B$7:$R$2292,9,0)</f>
        <v>141.14340000000001</v>
      </c>
      <c r="E10" s="61">
        <f t="shared" si="0"/>
        <v>1</v>
      </c>
      <c r="F10" s="60">
        <f>VLOOKUP($A10,'Return Data'!$B$7:$R$2292,10,0)</f>
        <v>142.46129999999999</v>
      </c>
      <c r="G10" s="61">
        <f t="shared" si="1"/>
        <v>1</v>
      </c>
      <c r="H10" s="60">
        <f>VLOOKUP($A10,'Return Data'!$B$7:$R$2292,11,0)</f>
        <v>64.886600000000001</v>
      </c>
      <c r="I10" s="61">
        <f t="shared" si="2"/>
        <v>1</v>
      </c>
      <c r="J10" s="60">
        <f>VLOOKUP($A10,'Return Data'!$B$7:$R$2292,12,0)</f>
        <v>-14.1119</v>
      </c>
      <c r="K10" s="61">
        <f t="shared" si="3"/>
        <v>11</v>
      </c>
      <c r="L10" s="60">
        <f>VLOOKUP($A10,'Return Data'!$B$7:$R$2292,13,0)</f>
        <v>4.6390000000000002</v>
      </c>
      <c r="M10" s="61">
        <f t="shared" si="4"/>
        <v>11</v>
      </c>
      <c r="N10" s="60">
        <f>VLOOKUP($A10,'Return Data'!$B$7:$R$2292,17,0)</f>
        <v>-2.8582000000000001</v>
      </c>
      <c r="O10" s="61">
        <f t="shared" si="5"/>
        <v>11</v>
      </c>
      <c r="P10" s="60">
        <f>VLOOKUP($A10,'Return Data'!$B$7:$R$2292,14,0)</f>
        <v>6.9744999999999999</v>
      </c>
      <c r="Q10" s="61">
        <f t="shared" si="6"/>
        <v>11</v>
      </c>
      <c r="R10" s="60">
        <f>VLOOKUP($A10,'Return Data'!$B$7:$R$2292,16,0)</f>
        <v>3.7717000000000001</v>
      </c>
      <c r="S10" s="62">
        <f t="shared" si="7"/>
        <v>11</v>
      </c>
    </row>
    <row r="11" spans="1:19" x14ac:dyDescent="0.3">
      <c r="A11" s="77" t="s">
        <v>827</v>
      </c>
      <c r="B11" s="59">
        <f>VLOOKUP($A11,'Return Data'!$B$7:$R$2292,3,0)</f>
        <v>44944</v>
      </c>
      <c r="C11" s="60">
        <f>VLOOKUP($A11,'Return Data'!$B$7:$R$2292,4,0)</f>
        <v>17.607299999999999</v>
      </c>
      <c r="D11" s="60">
        <f>VLOOKUP($A11,'Return Data'!$B$7:$R$2292,9,0)</f>
        <v>54.94</v>
      </c>
      <c r="E11" s="61">
        <f t="shared" si="0"/>
        <v>6</v>
      </c>
      <c r="F11" s="60">
        <f>VLOOKUP($A11,'Return Data'!$B$7:$R$2292,10,0)</f>
        <v>50.1616</v>
      </c>
      <c r="G11" s="61">
        <f t="shared" si="1"/>
        <v>3</v>
      </c>
      <c r="H11" s="60">
        <f>VLOOKUP($A11,'Return Data'!$B$7:$R$2292,11,0)</f>
        <v>22.0991</v>
      </c>
      <c r="I11" s="61">
        <f t="shared" si="2"/>
        <v>4</v>
      </c>
      <c r="J11" s="60">
        <f>VLOOKUP($A11,'Return Data'!$B$7:$R$2292,12,0)</f>
        <v>6.4111000000000002</v>
      </c>
      <c r="K11" s="61">
        <f t="shared" si="3"/>
        <v>5</v>
      </c>
      <c r="L11" s="60">
        <f>VLOOKUP($A11,'Return Data'!$B$7:$R$2292,13,0)</f>
        <v>16.537500000000001</v>
      </c>
      <c r="M11" s="61">
        <f t="shared" si="4"/>
        <v>4</v>
      </c>
      <c r="N11" s="60">
        <f>VLOOKUP($A11,'Return Data'!$B$7:$R$2292,17,0)</f>
        <v>6.2859999999999996</v>
      </c>
      <c r="O11" s="61">
        <f t="shared" si="5"/>
        <v>5</v>
      </c>
      <c r="P11" s="60">
        <f>VLOOKUP($A11,'Return Data'!$B$7:$R$2292,14,0)</f>
        <v>11.271599999999999</v>
      </c>
      <c r="Q11" s="61">
        <f t="shared" si="6"/>
        <v>2</v>
      </c>
      <c r="R11" s="60">
        <f>VLOOKUP($A11,'Return Data'!$B$7:$R$2292,16,0)</f>
        <v>5.1704999999999997</v>
      </c>
      <c r="S11" s="62">
        <f t="shared" si="7"/>
        <v>5</v>
      </c>
    </row>
    <row r="12" spans="1:19" x14ac:dyDescent="0.3">
      <c r="A12" s="77" t="s">
        <v>829</v>
      </c>
      <c r="B12" s="59">
        <f>VLOOKUP($A12,'Return Data'!$B$7:$R$2292,3,0)</f>
        <v>44944</v>
      </c>
      <c r="C12" s="60">
        <f>VLOOKUP($A12,'Return Data'!$B$7:$R$2292,4,0)</f>
        <v>18.181999999999999</v>
      </c>
      <c r="D12" s="60">
        <f>VLOOKUP($A12,'Return Data'!$B$7:$R$2292,9,0)</f>
        <v>57.109299999999998</v>
      </c>
      <c r="E12" s="61">
        <f t="shared" si="0"/>
        <v>4</v>
      </c>
      <c r="F12" s="60">
        <f>VLOOKUP($A12,'Return Data'!$B$7:$R$2292,10,0)</f>
        <v>47.122799999999998</v>
      </c>
      <c r="G12" s="61">
        <f t="shared" si="1"/>
        <v>9</v>
      </c>
      <c r="H12" s="60">
        <f>VLOOKUP($A12,'Return Data'!$B$7:$R$2292,11,0)</f>
        <v>21.537099999999999</v>
      </c>
      <c r="I12" s="61">
        <f t="shared" si="2"/>
        <v>8</v>
      </c>
      <c r="J12" s="60">
        <f>VLOOKUP($A12,'Return Data'!$B$7:$R$2292,12,0)</f>
        <v>6.4249000000000001</v>
      </c>
      <c r="K12" s="61">
        <f t="shared" si="3"/>
        <v>4</v>
      </c>
      <c r="L12" s="60">
        <f>VLOOKUP($A12,'Return Data'!$B$7:$R$2292,13,0)</f>
        <v>16.0884</v>
      </c>
      <c r="M12" s="61">
        <f t="shared" si="4"/>
        <v>9</v>
      </c>
      <c r="N12" s="60">
        <f>VLOOKUP($A12,'Return Data'!$B$7:$R$2292,17,0)</f>
        <v>6.2541000000000002</v>
      </c>
      <c r="O12" s="61">
        <f t="shared" si="5"/>
        <v>6</v>
      </c>
      <c r="P12" s="60">
        <f>VLOOKUP($A12,'Return Data'!$B$7:$R$2292,14,0)</f>
        <v>10.8985</v>
      </c>
      <c r="Q12" s="61">
        <f t="shared" si="6"/>
        <v>8</v>
      </c>
      <c r="R12" s="60">
        <f>VLOOKUP($A12,'Return Data'!$B$7:$R$2292,16,0)</f>
        <v>5.4432999999999998</v>
      </c>
      <c r="S12" s="62">
        <f t="shared" si="7"/>
        <v>4</v>
      </c>
    </row>
    <row r="13" spans="1:19" x14ac:dyDescent="0.3">
      <c r="A13" s="77" t="s">
        <v>831</v>
      </c>
      <c r="B13" s="59">
        <f>VLOOKUP($A13,'Return Data'!$B$7:$R$2292,3,0)</f>
        <v>44944</v>
      </c>
      <c r="C13" s="60">
        <f>VLOOKUP($A13,'Return Data'!$B$7:$R$2292,4,0)</f>
        <v>15.2676</v>
      </c>
      <c r="D13" s="60">
        <f>VLOOKUP($A13,'Return Data'!$B$7:$R$2292,9,0)</f>
        <v>58.930199999999999</v>
      </c>
      <c r="E13" s="61">
        <f t="shared" si="0"/>
        <v>2</v>
      </c>
      <c r="F13" s="60">
        <f>VLOOKUP($A13,'Return Data'!$B$7:$R$2292,10,0)</f>
        <v>54.056800000000003</v>
      </c>
      <c r="G13" s="61">
        <f t="shared" si="1"/>
        <v>2</v>
      </c>
      <c r="H13" s="60">
        <f>VLOOKUP($A13,'Return Data'!$B$7:$R$2292,11,0)</f>
        <v>22.715900000000001</v>
      </c>
      <c r="I13" s="61">
        <f t="shared" si="2"/>
        <v>2</v>
      </c>
      <c r="J13" s="60">
        <f>VLOOKUP($A13,'Return Data'!$B$7:$R$2292,12,0)</f>
        <v>6.2565999999999997</v>
      </c>
      <c r="K13" s="61">
        <f t="shared" si="3"/>
        <v>8</v>
      </c>
      <c r="L13" s="60">
        <f>VLOOKUP($A13,'Return Data'!$B$7:$R$2292,13,0)</f>
        <v>17.452999999999999</v>
      </c>
      <c r="M13" s="61">
        <f t="shared" si="4"/>
        <v>1</v>
      </c>
      <c r="N13" s="60">
        <f>VLOOKUP($A13,'Return Data'!$B$7:$R$2292,17,0)</f>
        <v>6.1024000000000003</v>
      </c>
      <c r="O13" s="61">
        <f t="shared" si="5"/>
        <v>8</v>
      </c>
      <c r="P13" s="60">
        <f>VLOOKUP($A13,'Return Data'!$B$7:$R$2292,14,0)</f>
        <v>10.750400000000001</v>
      </c>
      <c r="Q13" s="61">
        <f t="shared" si="6"/>
        <v>9</v>
      </c>
      <c r="R13" s="60">
        <f>VLOOKUP($A13,'Return Data'!$B$7:$R$2292,16,0)</f>
        <v>4.1382000000000003</v>
      </c>
      <c r="S13" s="62">
        <f t="shared" si="7"/>
        <v>10</v>
      </c>
    </row>
    <row r="14" spans="1:19" x14ac:dyDescent="0.3">
      <c r="A14" s="77" t="s">
        <v>833</v>
      </c>
      <c r="B14" s="59">
        <f>VLOOKUP($A14,'Return Data'!$B$7:$R$2292,3,0)</f>
        <v>44944</v>
      </c>
      <c r="C14" s="60">
        <f>VLOOKUP($A14,'Return Data'!$B$7:$R$2292,4,0)</f>
        <v>16.686199999999999</v>
      </c>
      <c r="D14" s="60">
        <f>VLOOKUP($A14,'Return Data'!$B$7:$R$2292,9,0)</f>
        <v>52.926900000000003</v>
      </c>
      <c r="E14" s="61">
        <f t="shared" si="0"/>
        <v>9</v>
      </c>
      <c r="F14" s="60">
        <f>VLOOKUP($A14,'Return Data'!$B$7:$R$2292,10,0)</f>
        <v>44.687100000000001</v>
      </c>
      <c r="G14" s="61">
        <f t="shared" si="1"/>
        <v>11</v>
      </c>
      <c r="H14" s="60">
        <f>VLOOKUP($A14,'Return Data'!$B$7:$R$2292,11,0)</f>
        <v>20.968699999999998</v>
      </c>
      <c r="I14" s="61">
        <f t="shared" si="2"/>
        <v>10</v>
      </c>
      <c r="J14" s="60">
        <f>VLOOKUP($A14,'Return Data'!$B$7:$R$2292,12,0)</f>
        <v>6.8103999999999996</v>
      </c>
      <c r="K14" s="61">
        <f t="shared" si="3"/>
        <v>1</v>
      </c>
      <c r="L14" s="60">
        <f>VLOOKUP($A14,'Return Data'!$B$7:$R$2292,13,0)</f>
        <v>16.406700000000001</v>
      </c>
      <c r="M14" s="61">
        <f t="shared" si="4"/>
        <v>6</v>
      </c>
      <c r="N14" s="60">
        <f>VLOOKUP($A14,'Return Data'!$B$7:$R$2292,17,0)</f>
        <v>5.9767000000000001</v>
      </c>
      <c r="O14" s="61">
        <f t="shared" si="5"/>
        <v>9</v>
      </c>
      <c r="P14" s="60">
        <f>VLOOKUP($A14,'Return Data'!$B$7:$R$2292,14,0)</f>
        <v>10.1959</v>
      </c>
      <c r="Q14" s="61">
        <f t="shared" si="6"/>
        <v>10</v>
      </c>
      <c r="R14" s="60">
        <f>VLOOKUP($A14,'Return Data'!$B$7:$R$2292,16,0)</f>
        <v>4.7081</v>
      </c>
      <c r="S14" s="62">
        <f t="shared" si="7"/>
        <v>9</v>
      </c>
    </row>
    <row r="15" spans="1:19" x14ac:dyDescent="0.3">
      <c r="A15" s="77" t="s">
        <v>835</v>
      </c>
      <c r="B15" s="59">
        <f>VLOOKUP($A15,'Return Data'!$B$7:$R$2292,3,0)</f>
        <v>44944</v>
      </c>
      <c r="C15" s="60">
        <f>VLOOKUP($A15,'Return Data'!$B$7:$R$2292,4,0)</f>
        <v>22.7072</v>
      </c>
      <c r="D15" s="60">
        <f>VLOOKUP($A15,'Return Data'!$B$7:$R$2292,9,0)</f>
        <v>54.6646</v>
      </c>
      <c r="E15" s="61">
        <f t="shared" si="0"/>
        <v>7</v>
      </c>
      <c r="F15" s="60">
        <f>VLOOKUP($A15,'Return Data'!$B$7:$R$2292,10,0)</f>
        <v>49.114800000000002</v>
      </c>
      <c r="G15" s="61">
        <f t="shared" si="1"/>
        <v>6</v>
      </c>
      <c r="H15" s="60">
        <f>VLOOKUP($A15,'Return Data'!$B$7:$R$2292,11,0)</f>
        <v>21.583400000000001</v>
      </c>
      <c r="I15" s="61">
        <f t="shared" si="2"/>
        <v>7</v>
      </c>
      <c r="J15" s="60">
        <f>VLOOKUP($A15,'Return Data'!$B$7:$R$2292,12,0)</f>
        <v>6.3944999999999999</v>
      </c>
      <c r="K15" s="61">
        <f t="shared" si="3"/>
        <v>6</v>
      </c>
      <c r="L15" s="60">
        <f>VLOOKUP($A15,'Return Data'!$B$7:$R$2292,13,0)</f>
        <v>15.5418</v>
      </c>
      <c r="M15" s="61">
        <f t="shared" si="4"/>
        <v>10</v>
      </c>
      <c r="N15" s="60">
        <f>VLOOKUP($A15,'Return Data'!$B$7:$R$2292,17,0)</f>
        <v>6.1875999999999998</v>
      </c>
      <c r="O15" s="61">
        <f t="shared" si="5"/>
        <v>7</v>
      </c>
      <c r="P15" s="60">
        <f>VLOOKUP($A15,'Return Data'!$B$7:$R$2292,14,0)</f>
        <v>11.059799999999999</v>
      </c>
      <c r="Q15" s="61">
        <f t="shared" si="6"/>
        <v>5</v>
      </c>
      <c r="R15" s="60">
        <f>VLOOKUP($A15,'Return Data'!$B$7:$R$2292,16,0)</f>
        <v>7.1798999999999999</v>
      </c>
      <c r="S15" s="62">
        <f t="shared" si="7"/>
        <v>1</v>
      </c>
    </row>
    <row r="16" spans="1:19" x14ac:dyDescent="0.3">
      <c r="A16" s="77" t="s">
        <v>837</v>
      </c>
      <c r="B16" s="59">
        <f>VLOOKUP($A16,'Return Data'!$B$7:$R$2292,3,0)</f>
        <v>44944</v>
      </c>
      <c r="C16" s="60">
        <f>VLOOKUP($A16,'Return Data'!$B$7:$R$2292,4,0)</f>
        <v>22.569900000000001</v>
      </c>
      <c r="D16" s="60">
        <f>VLOOKUP($A16,'Return Data'!$B$7:$R$2292,9,0)</f>
        <v>56.2029</v>
      </c>
      <c r="E16" s="61">
        <f t="shared" si="0"/>
        <v>5</v>
      </c>
      <c r="F16" s="60">
        <f>VLOOKUP($A16,'Return Data'!$B$7:$R$2292,10,0)</f>
        <v>48.749299999999998</v>
      </c>
      <c r="G16" s="61">
        <f t="shared" si="1"/>
        <v>7</v>
      </c>
      <c r="H16" s="60">
        <f>VLOOKUP($A16,'Return Data'!$B$7:$R$2292,11,0)</f>
        <v>21.965199999999999</v>
      </c>
      <c r="I16" s="61">
        <f t="shared" si="2"/>
        <v>5</v>
      </c>
      <c r="J16" s="60">
        <f>VLOOKUP($A16,'Return Data'!$B$7:$R$2292,12,0)</f>
        <v>6.1513999999999998</v>
      </c>
      <c r="K16" s="61">
        <f t="shared" si="3"/>
        <v>9</v>
      </c>
      <c r="L16" s="60">
        <f>VLOOKUP($A16,'Return Data'!$B$7:$R$2292,13,0)</f>
        <v>16.228899999999999</v>
      </c>
      <c r="M16" s="61">
        <f t="shared" si="4"/>
        <v>8</v>
      </c>
      <c r="N16" s="60">
        <f>VLOOKUP($A16,'Return Data'!$B$7:$R$2292,17,0)</f>
        <v>6.3059000000000003</v>
      </c>
      <c r="O16" s="61">
        <f t="shared" si="5"/>
        <v>4</v>
      </c>
      <c r="P16" s="60">
        <f>VLOOKUP($A16,'Return Data'!$B$7:$R$2292,14,0)</f>
        <v>11.0883</v>
      </c>
      <c r="Q16" s="61">
        <f t="shared" si="6"/>
        <v>4</v>
      </c>
      <c r="R16" s="60">
        <f>VLOOKUP($A16,'Return Data'!$B$7:$R$2292,16,0)</f>
        <v>7.0944000000000003</v>
      </c>
      <c r="S16" s="62">
        <f t="shared" si="7"/>
        <v>3</v>
      </c>
    </row>
    <row r="17" spans="1:19" x14ac:dyDescent="0.3">
      <c r="A17" s="77" t="s">
        <v>839</v>
      </c>
      <c r="B17" s="59">
        <f>VLOOKUP($A17,'Return Data'!$B$7:$R$2292,3,0)</f>
        <v>44944</v>
      </c>
      <c r="C17" s="60">
        <f>VLOOKUP($A17,'Return Data'!$B$7:$R$2292,4,0)</f>
        <v>22.362400000000001</v>
      </c>
      <c r="D17" s="60">
        <f>VLOOKUP($A17,'Return Data'!$B$7:$R$2292,9,0)</f>
        <v>57.32</v>
      </c>
      <c r="E17" s="61">
        <f t="shared" si="0"/>
        <v>3</v>
      </c>
      <c r="F17" s="60">
        <f>VLOOKUP($A17,'Return Data'!$B$7:$R$2292,10,0)</f>
        <v>49.390099999999997</v>
      </c>
      <c r="G17" s="61">
        <f t="shared" si="1"/>
        <v>5</v>
      </c>
      <c r="H17" s="60">
        <f>VLOOKUP($A17,'Return Data'!$B$7:$R$2292,11,0)</f>
        <v>21.825099999999999</v>
      </c>
      <c r="I17" s="61">
        <f t="shared" si="2"/>
        <v>6</v>
      </c>
      <c r="J17" s="60">
        <f>VLOOKUP($A17,'Return Data'!$B$7:$R$2292,12,0)</f>
        <v>6.6711999999999998</v>
      </c>
      <c r="K17" s="61">
        <f t="shared" si="3"/>
        <v>3</v>
      </c>
      <c r="L17" s="60">
        <f>VLOOKUP($A17,'Return Data'!$B$7:$R$2292,13,0)</f>
        <v>16.745100000000001</v>
      </c>
      <c r="M17" s="61">
        <f t="shared" si="4"/>
        <v>2</v>
      </c>
      <c r="N17" s="60">
        <f>VLOOKUP($A17,'Return Data'!$B$7:$R$2292,17,0)</f>
        <v>6.5993000000000004</v>
      </c>
      <c r="O17" s="61">
        <f t="shared" si="5"/>
        <v>1</v>
      </c>
      <c r="P17" s="60">
        <f>VLOOKUP($A17,'Return Data'!$B$7:$R$2292,14,0)</f>
        <v>11.247299999999999</v>
      </c>
      <c r="Q17" s="61">
        <f t="shared" si="6"/>
        <v>3</v>
      </c>
      <c r="R17" s="60">
        <f>VLOOKUP($A17,'Return Data'!$B$7:$R$2292,16,0)</f>
        <v>7.1353999999999997</v>
      </c>
      <c r="S17" s="62">
        <f t="shared" si="7"/>
        <v>2</v>
      </c>
    </row>
    <row r="18" spans="1:19" x14ac:dyDescent="0.3">
      <c r="A18" s="77" t="s">
        <v>840</v>
      </c>
      <c r="B18" s="59">
        <f>VLOOKUP($A18,'Return Data'!$B$7:$R$2292,3,0)</f>
        <v>44944</v>
      </c>
      <c r="C18" s="60">
        <f>VLOOKUP($A18,'Return Data'!$B$7:$R$2292,4,0)</f>
        <v>17.136299999999999</v>
      </c>
      <c r="D18" s="60">
        <f>VLOOKUP($A18,'Return Data'!$B$7:$R$2292,9,0)</f>
        <v>50.701999999999998</v>
      </c>
      <c r="E18" s="61">
        <f t="shared" si="0"/>
        <v>11</v>
      </c>
      <c r="F18" s="60">
        <f>VLOOKUP($A18,'Return Data'!$B$7:$R$2292,10,0)</f>
        <v>47.619399999999999</v>
      </c>
      <c r="G18" s="61">
        <f t="shared" si="1"/>
        <v>8</v>
      </c>
      <c r="H18" s="60">
        <f>VLOOKUP($A18,'Return Data'!$B$7:$R$2292,11,0)</f>
        <v>19.903600000000001</v>
      </c>
      <c r="I18" s="61">
        <f t="shared" si="2"/>
        <v>11</v>
      </c>
      <c r="J18" s="60">
        <f>VLOOKUP($A18,'Return Data'!$B$7:$R$2292,12,0)</f>
        <v>6.7328000000000001</v>
      </c>
      <c r="K18" s="61">
        <f t="shared" si="3"/>
        <v>2</v>
      </c>
      <c r="L18" s="60">
        <f>VLOOKUP($A18,'Return Data'!$B$7:$R$2292,13,0)</f>
        <v>16.5854</v>
      </c>
      <c r="M18" s="61">
        <f t="shared" si="4"/>
        <v>3</v>
      </c>
      <c r="N18" s="60">
        <f>VLOOKUP($A18,'Return Data'!$B$7:$R$2292,17,0)</f>
        <v>6.3403</v>
      </c>
      <c r="O18" s="61">
        <f t="shared" si="5"/>
        <v>3</v>
      </c>
      <c r="P18" s="60">
        <f>VLOOKUP($A18,'Return Data'!$B$7:$R$2292,14,0)</f>
        <v>11.057399999999999</v>
      </c>
      <c r="Q18" s="61">
        <f t="shared" si="6"/>
        <v>6</v>
      </c>
      <c r="R18" s="60">
        <f>VLOOKUP($A18,'Return Data'!$B$7:$R$2292,16,0)</f>
        <v>4.8559999999999999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62.761281818181821</v>
      </c>
      <c r="E20" s="83"/>
      <c r="F20" s="84">
        <f>AVERAGE(F8:F18)</f>
        <v>57.277999999999999</v>
      </c>
      <c r="G20" s="83"/>
      <c r="H20" s="84">
        <f>AVERAGE(H8:H18)</f>
        <v>25.532700000000002</v>
      </c>
      <c r="I20" s="83"/>
      <c r="J20" s="84">
        <f>AVERAGE(J8:J18)</f>
        <v>4.5381545454545451</v>
      </c>
      <c r="K20" s="83"/>
      <c r="L20" s="84">
        <f>AVERAGE(L8:L18)</f>
        <v>15.364281818181819</v>
      </c>
      <c r="M20" s="83"/>
      <c r="N20" s="84">
        <f>AVERAGE(N8:N18)</f>
        <v>5.4134818181818183</v>
      </c>
      <c r="O20" s="83"/>
      <c r="P20" s="84">
        <f>AVERAGE(P8:P18)</f>
        <v>10.618709090909091</v>
      </c>
      <c r="Q20" s="83"/>
      <c r="R20" s="84">
        <f>AVERAGE(R8:R18)</f>
        <v>5.4067636363636362</v>
      </c>
      <c r="S20" s="85"/>
    </row>
    <row r="21" spans="1:19" x14ac:dyDescent="0.3">
      <c r="A21" s="82" t="s">
        <v>28</v>
      </c>
      <c r="B21" s="83"/>
      <c r="C21" s="83"/>
      <c r="D21" s="84">
        <f>MIN(D8:D18)</f>
        <v>50.701999999999998</v>
      </c>
      <c r="E21" s="83"/>
      <c r="F21" s="84">
        <f>MIN(F8:F18)</f>
        <v>44.687100000000001</v>
      </c>
      <c r="G21" s="83"/>
      <c r="H21" s="84">
        <f>MIN(H8:H18)</f>
        <v>19.903600000000001</v>
      </c>
      <c r="I21" s="83"/>
      <c r="J21" s="84">
        <f>MIN(J8:J18)</f>
        <v>-14.1119</v>
      </c>
      <c r="K21" s="83"/>
      <c r="L21" s="84">
        <f>MIN(L8:L18)</f>
        <v>4.6390000000000002</v>
      </c>
      <c r="M21" s="83"/>
      <c r="N21" s="84">
        <f>MIN(N8:N18)</f>
        <v>-2.8582000000000001</v>
      </c>
      <c r="O21" s="83"/>
      <c r="P21" s="84">
        <f>MIN(P8:P18)</f>
        <v>6.9744999999999999</v>
      </c>
      <c r="Q21" s="83"/>
      <c r="R21" s="84">
        <f>MIN(R8:R18)</f>
        <v>3.7717000000000001</v>
      </c>
      <c r="S21" s="85"/>
    </row>
    <row r="22" spans="1:19" ht="15" thickBot="1" x14ac:dyDescent="0.35">
      <c r="A22" s="86" t="s">
        <v>29</v>
      </c>
      <c r="B22" s="87"/>
      <c r="C22" s="87"/>
      <c r="D22" s="88">
        <f>MAX(D8:D18)</f>
        <v>141.14340000000001</v>
      </c>
      <c r="E22" s="87"/>
      <c r="F22" s="88">
        <f>MAX(F8:F18)</f>
        <v>142.46129999999999</v>
      </c>
      <c r="G22" s="87"/>
      <c r="H22" s="88">
        <f>MAX(H8:H18)</f>
        <v>64.886600000000001</v>
      </c>
      <c r="I22" s="87"/>
      <c r="J22" s="88">
        <f>MAX(J8:J18)</f>
        <v>6.8103999999999996</v>
      </c>
      <c r="K22" s="87"/>
      <c r="L22" s="88">
        <f>MAX(L8:L18)</f>
        <v>17.452999999999999</v>
      </c>
      <c r="M22" s="87"/>
      <c r="N22" s="88">
        <f>MAX(N8:N18)</f>
        <v>6.5993000000000004</v>
      </c>
      <c r="O22" s="87"/>
      <c r="P22" s="88">
        <f>MAX(P8:P18)</f>
        <v>11.349299999999999</v>
      </c>
      <c r="Q22" s="87"/>
      <c r="R22" s="88">
        <f>MAX(R8:R18)</f>
        <v>7.1798999999999999</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44944</v>
      </c>
      <c r="C8" s="60">
        <f>VLOOKUP($A8,'Return Data'!$B$7:$R$2292,4,0)</f>
        <v>18.473500000000001</v>
      </c>
      <c r="D8" s="60">
        <f>VLOOKUP($A8,'Return Data'!$B$7:$R$2292,9,0)</f>
        <v>6.2923</v>
      </c>
      <c r="E8" s="61">
        <f t="shared" ref="E8:E25" si="0">RANK(D8,D$8:D$25,0)</f>
        <v>10</v>
      </c>
      <c r="F8" s="60">
        <f>VLOOKUP($A8,'Return Data'!$B$7:$R$2292,10,0)</f>
        <v>8.1868999999999996</v>
      </c>
      <c r="G8" s="61">
        <f t="shared" ref="G8:G25" si="1">RANK(F8,F$8:F$25,0)</f>
        <v>5</v>
      </c>
      <c r="H8" s="60">
        <f>VLOOKUP($A8,'Return Data'!$B$7:$R$2292,11,0)</f>
        <v>7.2251000000000003</v>
      </c>
      <c r="I8" s="61">
        <f t="shared" ref="I8:I25" si="2">RANK(H8,H$8:H$25,0)</f>
        <v>2</v>
      </c>
      <c r="J8" s="60">
        <f>VLOOKUP($A8,'Return Data'!$B$7:$R$2292,12,0)</f>
        <v>9.3628999999999998</v>
      </c>
      <c r="K8" s="61">
        <f t="shared" ref="K8:K25" si="3">RANK(J8,J$8:J$25,0)</f>
        <v>1</v>
      </c>
      <c r="L8" s="60">
        <f>VLOOKUP($A8,'Return Data'!$B$7:$R$2292,13,0)</f>
        <v>8.2632999999999992</v>
      </c>
      <c r="M8" s="61">
        <f t="shared" ref="M8:M25" si="4">RANK(L8,L$8:L$25,0)</f>
        <v>3</v>
      </c>
      <c r="N8" s="60">
        <f>VLOOKUP($A8,'Return Data'!$B$7:$R$2292,17,0)</f>
        <v>7.7439999999999998</v>
      </c>
      <c r="O8" s="61">
        <f t="shared" ref="O8:O23" si="5">RANK(N8,N$8:N$25,0)</f>
        <v>6</v>
      </c>
      <c r="P8" s="60">
        <f>VLOOKUP($A8,'Return Data'!$B$7:$R$2292,14,0)</f>
        <v>8.4772999999999996</v>
      </c>
      <c r="Q8" s="61">
        <f>RANK(P8,P$8:P$25,0)</f>
        <v>3</v>
      </c>
      <c r="R8" s="60">
        <f>VLOOKUP($A8,'Return Data'!$B$7:$R$2292,16,0)</f>
        <v>8.2182999999999993</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44944</v>
      </c>
      <c r="C10" s="60">
        <f>VLOOKUP($A10,'Return Data'!$B$7:$R$2292,4,0)</f>
        <v>19.505299999999998</v>
      </c>
      <c r="D10" s="60">
        <f>VLOOKUP($A10,'Return Data'!$B$7:$R$2292,9,0)</f>
        <v>7.4326999999999996</v>
      </c>
      <c r="E10" s="61">
        <f t="shared" si="0"/>
        <v>1</v>
      </c>
      <c r="F10" s="60">
        <f>VLOOKUP($A10,'Return Data'!$B$7:$R$2292,10,0)</f>
        <v>8.2257999999999996</v>
      </c>
      <c r="G10" s="61">
        <f t="shared" si="1"/>
        <v>4</v>
      </c>
      <c r="H10" s="60">
        <f>VLOOKUP($A10,'Return Data'!$B$7:$R$2292,11,0)</f>
        <v>6.7949000000000002</v>
      </c>
      <c r="I10" s="61">
        <f t="shared" si="2"/>
        <v>6</v>
      </c>
      <c r="J10" s="60">
        <f>VLOOKUP($A10,'Return Data'!$B$7:$R$2292,12,0)</f>
        <v>5.4622999999999999</v>
      </c>
      <c r="K10" s="61">
        <f t="shared" si="3"/>
        <v>4</v>
      </c>
      <c r="L10" s="60">
        <f>VLOOKUP($A10,'Return Data'!$B$7:$R$2292,13,0)</f>
        <v>5.1555</v>
      </c>
      <c r="M10" s="61">
        <f t="shared" si="4"/>
        <v>6</v>
      </c>
      <c r="N10" s="60">
        <f>VLOOKUP($A10,'Return Data'!$B$7:$R$2292,17,0)</f>
        <v>6.1083999999999996</v>
      </c>
      <c r="O10" s="61">
        <f t="shared" si="5"/>
        <v>10</v>
      </c>
      <c r="P10" s="60">
        <f>VLOOKUP($A10,'Return Data'!$B$7:$R$2292,14,0)</f>
        <v>7.0743999999999998</v>
      </c>
      <c r="Q10" s="61">
        <f t="shared" ref="Q10:Q23" si="7">RANK(P10,P$8:P$25,0)</f>
        <v>6</v>
      </c>
      <c r="R10" s="60">
        <f>VLOOKUP($A10,'Return Data'!$B$7:$R$2292,16,0)</f>
        <v>8.1593999999999998</v>
      </c>
      <c r="S10" s="62">
        <f t="shared" si="6"/>
        <v>7</v>
      </c>
    </row>
    <row r="11" spans="1:19" x14ac:dyDescent="0.3">
      <c r="A11" s="77" t="s">
        <v>1964</v>
      </c>
      <c r="B11" s="59">
        <f>VLOOKUP($A11,'Return Data'!$B$7:$R$2292,3,0)</f>
        <v>44944</v>
      </c>
      <c r="C11" s="60">
        <f>VLOOKUP($A11,'Return Data'!$B$7:$R$2292,4,0)</f>
        <v>10.7418</v>
      </c>
      <c r="D11" s="60">
        <f>VLOOKUP($A11,'Return Data'!$B$7:$R$2292,9,0)</f>
        <v>4.8503999999999996</v>
      </c>
      <c r="E11" s="61">
        <f t="shared" si="0"/>
        <v>14</v>
      </c>
      <c r="F11" s="60">
        <f>VLOOKUP($A11,'Return Data'!$B$7:$R$2292,10,0)</f>
        <v>5.9340999999999999</v>
      </c>
      <c r="G11" s="61">
        <f t="shared" si="1"/>
        <v>16</v>
      </c>
      <c r="H11" s="60">
        <f>VLOOKUP($A11,'Return Data'!$B$7:$R$2292,11,0)</f>
        <v>4.6707000000000001</v>
      </c>
      <c r="I11" s="61">
        <f t="shared" si="2"/>
        <v>15</v>
      </c>
      <c r="J11" s="60">
        <f>VLOOKUP($A11,'Return Data'!$B$7:$R$2292,12,0)</f>
        <v>3.9468999999999999</v>
      </c>
      <c r="K11" s="61">
        <f t="shared" si="3"/>
        <v>14</v>
      </c>
      <c r="L11" s="60">
        <f>VLOOKUP($A11,'Return Data'!$B$7:$R$2292,13,0)</f>
        <v>144.19839999999999</v>
      </c>
      <c r="M11" s="61">
        <f t="shared" si="4"/>
        <v>1</v>
      </c>
      <c r="N11" s="60">
        <f>VLOOKUP($A11,'Return Data'!$B$7:$R$2292,17,0)</f>
        <v>63.560899999999997</v>
      </c>
      <c r="O11" s="61">
        <f t="shared" si="5"/>
        <v>1</v>
      </c>
      <c r="P11" s="60">
        <f>VLOOKUP($A11,'Return Data'!$B$7:$R$2292,14,0)</f>
        <v>14.030900000000001</v>
      </c>
      <c r="Q11" s="61">
        <f t="shared" si="7"/>
        <v>1</v>
      </c>
      <c r="R11" s="60">
        <f>VLOOKUP($A11,'Return Data'!$B$7:$R$2292,16,0)</f>
        <v>0.91039999999999999</v>
      </c>
      <c r="S11" s="62">
        <f t="shared" si="6"/>
        <v>16</v>
      </c>
    </row>
    <row r="12" spans="1:19" x14ac:dyDescent="0.3">
      <c r="A12" s="77" t="s">
        <v>1936</v>
      </c>
      <c r="B12" s="59">
        <f>VLOOKUP($A12,'Return Data'!$B$7:$R$2292,3,0)</f>
        <v>44944</v>
      </c>
      <c r="C12" s="60">
        <f>VLOOKUP($A12,'Return Data'!$B$7:$R$2292,4,0)</f>
        <v>19.811599999999999</v>
      </c>
      <c r="D12" s="60">
        <f>VLOOKUP($A12,'Return Data'!$B$7:$R$2292,9,0)</f>
        <v>6.6215999999999999</v>
      </c>
      <c r="E12" s="61">
        <f t="shared" si="0"/>
        <v>8</v>
      </c>
      <c r="F12" s="60">
        <f>VLOOKUP($A12,'Return Data'!$B$7:$R$2292,10,0)</f>
        <v>7.6795</v>
      </c>
      <c r="G12" s="61">
        <f t="shared" si="1"/>
        <v>11</v>
      </c>
      <c r="H12" s="60">
        <f>VLOOKUP($A12,'Return Data'!$B$7:$R$2292,11,0)</f>
        <v>7.5975999999999999</v>
      </c>
      <c r="I12" s="61">
        <f t="shared" si="2"/>
        <v>1</v>
      </c>
      <c r="J12" s="60">
        <f>VLOOKUP($A12,'Return Data'!$B$7:$R$2292,12,0)</f>
        <v>5.8255999999999997</v>
      </c>
      <c r="K12" s="61">
        <f t="shared" si="3"/>
        <v>3</v>
      </c>
      <c r="L12" s="60">
        <f>VLOOKUP($A12,'Return Data'!$B$7:$R$2292,13,0)</f>
        <v>5.6574</v>
      </c>
      <c r="M12" s="61">
        <f t="shared" si="4"/>
        <v>4</v>
      </c>
      <c r="N12" s="60">
        <f>VLOOKUP($A12,'Return Data'!$B$7:$R$2292,17,0)</f>
        <v>12.550700000000001</v>
      </c>
      <c r="O12" s="61">
        <f t="shared" si="5"/>
        <v>3</v>
      </c>
      <c r="P12" s="60">
        <f>VLOOKUP($A12,'Return Data'!$B$7:$R$2292,14,0)</f>
        <v>9.3239000000000001</v>
      </c>
      <c r="Q12" s="61">
        <f t="shared" si="7"/>
        <v>2</v>
      </c>
      <c r="R12" s="60">
        <f>VLOOKUP($A12,'Return Data'!$B$7:$R$2292,16,0)</f>
        <v>8.9314</v>
      </c>
      <c r="S12" s="62">
        <f t="shared" si="6"/>
        <v>2</v>
      </c>
    </row>
    <row r="13" spans="1:19" x14ac:dyDescent="0.3">
      <c r="A13" s="77" t="s">
        <v>636</v>
      </c>
      <c r="B13" s="59">
        <f>VLOOKUP($A13,'Return Data'!$B$7:$R$2292,3,0)</f>
        <v>44944</v>
      </c>
      <c r="C13" s="60">
        <f>VLOOKUP($A13,'Return Data'!$B$7:$R$2292,4,0)</f>
        <v>36.192700000000002</v>
      </c>
      <c r="D13" s="60">
        <f>VLOOKUP($A13,'Return Data'!$B$7:$R$2292,9,0)</f>
        <v>6.7675000000000001</v>
      </c>
      <c r="E13" s="61">
        <f t="shared" si="0"/>
        <v>6</v>
      </c>
      <c r="F13" s="60">
        <f>VLOOKUP($A13,'Return Data'!$B$7:$R$2292,10,0)</f>
        <v>8.0321999999999996</v>
      </c>
      <c r="G13" s="61">
        <f t="shared" si="1"/>
        <v>6</v>
      </c>
      <c r="H13" s="60">
        <f>VLOOKUP($A13,'Return Data'!$B$7:$R$2292,11,0)</f>
        <v>5.6696999999999997</v>
      </c>
      <c r="I13" s="61">
        <f t="shared" si="2"/>
        <v>14</v>
      </c>
      <c r="J13" s="60">
        <f>VLOOKUP($A13,'Return Data'!$B$7:$R$2292,12,0)</f>
        <v>4.4657</v>
      </c>
      <c r="K13" s="61">
        <f t="shared" si="3"/>
        <v>13</v>
      </c>
      <c r="L13" s="60">
        <f>VLOOKUP($A13,'Return Data'!$B$7:$R$2292,13,0)</f>
        <v>10.501300000000001</v>
      </c>
      <c r="M13" s="61">
        <f t="shared" si="4"/>
        <v>2</v>
      </c>
      <c r="N13" s="60">
        <f>VLOOKUP($A13,'Return Data'!$B$7:$R$2292,17,0)</f>
        <v>7.0004999999999997</v>
      </c>
      <c r="O13" s="61">
        <f t="shared" si="5"/>
        <v>8</v>
      </c>
      <c r="P13" s="60">
        <f>VLOOKUP($A13,'Return Data'!$B$7:$R$2292,14,0)</f>
        <v>6.4328000000000003</v>
      </c>
      <c r="Q13" s="61">
        <f t="shared" si="7"/>
        <v>9</v>
      </c>
      <c r="R13" s="60">
        <f>VLOOKUP($A13,'Return Data'!$B$7:$R$2292,16,0)</f>
        <v>7.0774999999999997</v>
      </c>
      <c r="S13" s="62">
        <f t="shared" si="6"/>
        <v>11</v>
      </c>
    </row>
    <row r="14" spans="1:19" x14ac:dyDescent="0.3">
      <c r="A14" s="77" t="s">
        <v>639</v>
      </c>
      <c r="B14" s="59">
        <f>VLOOKUP($A14,'Return Data'!$B$7:$R$2292,3,0)</f>
        <v>44944</v>
      </c>
      <c r="C14" s="60">
        <f>VLOOKUP($A14,'Return Data'!$B$7:$R$2292,4,0)</f>
        <v>24.490300000000001</v>
      </c>
      <c r="D14" s="60">
        <f>VLOOKUP($A14,'Return Data'!$B$7:$R$2292,9,0)</f>
        <v>3.6566999999999998</v>
      </c>
      <c r="E14" s="61">
        <f t="shared" si="0"/>
        <v>16</v>
      </c>
      <c r="F14" s="60">
        <f>VLOOKUP($A14,'Return Data'!$B$7:$R$2292,10,0)</f>
        <v>9.5151000000000003</v>
      </c>
      <c r="G14" s="61">
        <f t="shared" si="1"/>
        <v>1</v>
      </c>
      <c r="H14" s="60">
        <f>VLOOKUP($A14,'Return Data'!$B$7:$R$2292,11,0)</f>
        <v>3.2402000000000002</v>
      </c>
      <c r="I14" s="61">
        <f t="shared" si="2"/>
        <v>16</v>
      </c>
      <c r="J14" s="60">
        <f>VLOOKUP($A14,'Return Data'!$B$7:$R$2292,12,0)</f>
        <v>3.6387999999999998</v>
      </c>
      <c r="K14" s="61">
        <f t="shared" si="3"/>
        <v>15</v>
      </c>
      <c r="L14" s="60">
        <f>VLOOKUP($A14,'Return Data'!$B$7:$R$2292,13,0)</f>
        <v>1.6486000000000001</v>
      </c>
      <c r="M14" s="61">
        <f t="shared" si="4"/>
        <v>16</v>
      </c>
      <c r="N14" s="60">
        <f>VLOOKUP($A14,'Return Data'!$B$7:$R$2292,17,0)</f>
        <v>7.1938000000000004</v>
      </c>
      <c r="O14" s="61">
        <f t="shared" si="5"/>
        <v>7</v>
      </c>
      <c r="P14" s="60">
        <f>VLOOKUP($A14,'Return Data'!$B$7:$R$2292,14,0)</f>
        <v>6.6723999999999997</v>
      </c>
      <c r="Q14" s="61">
        <f t="shared" si="7"/>
        <v>8</v>
      </c>
      <c r="R14" s="60">
        <f>VLOOKUP($A14,'Return Data'!$B$7:$R$2292,16,0)</f>
        <v>7.9779</v>
      </c>
      <c r="S14" s="62">
        <f t="shared" si="6"/>
        <v>8</v>
      </c>
    </row>
    <row r="15" spans="1:19" x14ac:dyDescent="0.3">
      <c r="A15" s="77" t="s">
        <v>647</v>
      </c>
      <c r="B15" s="59">
        <f>VLOOKUP($A15,'Return Data'!$B$7:$R$2292,3,0)</f>
        <v>44944</v>
      </c>
      <c r="C15" s="60">
        <f>VLOOKUP($A15,'Return Data'!$B$7:$R$2292,4,0)</f>
        <v>21.3339</v>
      </c>
      <c r="D15" s="60">
        <f>VLOOKUP($A15,'Return Data'!$B$7:$R$2292,9,0)</f>
        <v>6.6238000000000001</v>
      </c>
      <c r="E15" s="61">
        <f t="shared" si="0"/>
        <v>7</v>
      </c>
      <c r="F15" s="60">
        <f>VLOOKUP($A15,'Return Data'!$B$7:$R$2292,10,0)</f>
        <v>7.8436000000000003</v>
      </c>
      <c r="G15" s="61">
        <f t="shared" si="1"/>
        <v>9</v>
      </c>
      <c r="H15" s="60">
        <f>VLOOKUP($A15,'Return Data'!$B$7:$R$2292,11,0)</f>
        <v>6.8440000000000003</v>
      </c>
      <c r="I15" s="61">
        <f t="shared" si="2"/>
        <v>5</v>
      </c>
      <c r="J15" s="60">
        <f>VLOOKUP($A15,'Return Data'!$B$7:$R$2292,12,0)</f>
        <v>5.327</v>
      </c>
      <c r="K15" s="61">
        <f t="shared" si="3"/>
        <v>7</v>
      </c>
      <c r="L15" s="60">
        <f>VLOOKUP($A15,'Return Data'!$B$7:$R$2292,13,0)</f>
        <v>4.6132999999999997</v>
      </c>
      <c r="M15" s="61">
        <f t="shared" si="4"/>
        <v>10</v>
      </c>
      <c r="N15" s="60">
        <f>VLOOKUP($A15,'Return Data'!$B$7:$R$2292,17,0)</f>
        <v>5.9848999999999997</v>
      </c>
      <c r="O15" s="61">
        <f t="shared" si="5"/>
        <v>11</v>
      </c>
      <c r="P15" s="60">
        <f>VLOOKUP($A15,'Return Data'!$B$7:$R$2292,14,0)</f>
        <v>7.6901999999999999</v>
      </c>
      <c r="Q15" s="61">
        <f t="shared" si="7"/>
        <v>4</v>
      </c>
      <c r="R15" s="60">
        <f>VLOOKUP($A15,'Return Data'!$B$7:$R$2292,16,0)</f>
        <v>8.9657</v>
      </c>
      <c r="S15" s="62">
        <f t="shared" si="6"/>
        <v>1</v>
      </c>
    </row>
    <row r="16" spans="1:19" x14ac:dyDescent="0.3">
      <c r="A16" s="102" t="s">
        <v>2021</v>
      </c>
      <c r="B16" s="59">
        <f>VLOOKUP($A16,'Return Data'!$B$7:$R$2292,3,0)</f>
        <v>44944</v>
      </c>
      <c r="C16" s="60">
        <f>VLOOKUP($A16,'Return Data'!$B$7:$R$2292,4,0)</f>
        <v>25.8141</v>
      </c>
      <c r="D16" s="60">
        <f>VLOOKUP($A16,'Return Data'!$B$7:$R$2292,9,0)</f>
        <v>7.2454999999999998</v>
      </c>
      <c r="E16" s="61">
        <f t="shared" si="0"/>
        <v>2</v>
      </c>
      <c r="F16" s="60">
        <f>VLOOKUP($A16,'Return Data'!$B$7:$R$2292,10,0)</f>
        <v>7.8906999999999998</v>
      </c>
      <c r="G16" s="61">
        <f t="shared" si="1"/>
        <v>7</v>
      </c>
      <c r="H16" s="60">
        <f>VLOOKUP($A16,'Return Data'!$B$7:$R$2292,11,0)</f>
        <v>6.5465999999999998</v>
      </c>
      <c r="I16" s="61">
        <f t="shared" si="2"/>
        <v>11</v>
      </c>
      <c r="J16" s="60">
        <f>VLOOKUP($A16,'Return Data'!$B$7:$R$2292,12,0)</f>
        <v>5.0008999999999997</v>
      </c>
      <c r="K16" s="61">
        <f t="shared" si="3"/>
        <v>11</v>
      </c>
      <c r="L16" s="60">
        <f>VLOOKUP($A16,'Return Data'!$B$7:$R$2292,13,0)</f>
        <v>4.4119999999999999</v>
      </c>
      <c r="M16" s="61">
        <f t="shared" si="4"/>
        <v>13</v>
      </c>
      <c r="N16" s="60">
        <f>VLOOKUP($A16,'Return Data'!$B$7:$R$2292,17,0)</f>
        <v>5.5617999999999999</v>
      </c>
      <c r="O16" s="61">
        <f t="shared" si="5"/>
        <v>12</v>
      </c>
      <c r="P16" s="60">
        <f>VLOOKUP($A16,'Return Data'!$B$7:$R$2292,14,0)</f>
        <v>5.4745999999999997</v>
      </c>
      <c r="Q16" s="61">
        <f t="shared" si="7"/>
        <v>13</v>
      </c>
      <c r="R16" s="60">
        <f>VLOOKUP($A16,'Return Data'!$B$7:$R$2292,16,0)</f>
        <v>7.1733000000000002</v>
      </c>
      <c r="S16" s="62">
        <f t="shared" si="6"/>
        <v>9</v>
      </c>
    </row>
    <row r="17" spans="1:19" x14ac:dyDescent="0.3">
      <c r="A17" s="77" t="s">
        <v>649</v>
      </c>
      <c r="B17" s="59">
        <f>VLOOKUP($A17,'Return Data'!$B$7:$R$2292,3,0)</f>
        <v>44944</v>
      </c>
      <c r="C17" s="60">
        <f>VLOOKUP($A17,'Return Data'!$B$7:$R$2292,4,0)</f>
        <v>28.323599999999999</v>
      </c>
      <c r="D17" s="60">
        <f>VLOOKUP($A17,'Return Data'!$B$7:$R$2292,9,0)</f>
        <v>3.8835000000000002</v>
      </c>
      <c r="E17" s="61">
        <f t="shared" si="0"/>
        <v>15</v>
      </c>
      <c r="F17" s="60">
        <f>VLOOKUP($A17,'Return Data'!$B$7:$R$2292,10,0)</f>
        <v>7.375</v>
      </c>
      <c r="G17" s="61">
        <f t="shared" si="1"/>
        <v>13</v>
      </c>
      <c r="H17" s="60">
        <f>VLOOKUP($A17,'Return Data'!$B$7:$R$2292,11,0)</f>
        <v>6.7323000000000004</v>
      </c>
      <c r="I17" s="61">
        <f t="shared" si="2"/>
        <v>8</v>
      </c>
      <c r="J17" s="60">
        <f>VLOOKUP($A17,'Return Data'!$B$7:$R$2292,12,0)</f>
        <v>6.0050999999999997</v>
      </c>
      <c r="K17" s="61">
        <f t="shared" si="3"/>
        <v>2</v>
      </c>
      <c r="L17" s="60">
        <f>VLOOKUP($A17,'Return Data'!$B$7:$R$2292,13,0)</f>
        <v>5.6409000000000002</v>
      </c>
      <c r="M17" s="61">
        <f t="shared" si="4"/>
        <v>5</v>
      </c>
      <c r="N17" s="60">
        <f>VLOOKUP($A17,'Return Data'!$B$7:$R$2292,17,0)</f>
        <v>6.3823999999999996</v>
      </c>
      <c r="O17" s="61">
        <f t="shared" si="5"/>
        <v>9</v>
      </c>
      <c r="P17" s="60">
        <f>VLOOKUP($A17,'Return Data'!$B$7:$R$2292,14,0)</f>
        <v>7.6237000000000004</v>
      </c>
      <c r="Q17" s="61">
        <f t="shared" si="7"/>
        <v>5</v>
      </c>
      <c r="R17" s="60">
        <f>VLOOKUP($A17,'Return Data'!$B$7:$R$2292,16,0)</f>
        <v>8.9268999999999998</v>
      </c>
      <c r="S17" s="62">
        <f t="shared" si="6"/>
        <v>3</v>
      </c>
    </row>
    <row r="18" spans="1:19" x14ac:dyDescent="0.3">
      <c r="A18" s="77" t="s">
        <v>651</v>
      </c>
      <c r="B18" s="59">
        <f>VLOOKUP($A18,'Return Data'!$B$7:$R$2292,3,0)</f>
        <v>44944</v>
      </c>
      <c r="C18" s="60">
        <f>VLOOKUP($A18,'Return Data'!$B$7:$R$2292,4,0)</f>
        <v>16.949200000000001</v>
      </c>
      <c r="D18" s="60">
        <f>VLOOKUP($A18,'Return Data'!$B$7:$R$2292,9,0)</f>
        <v>7.1128</v>
      </c>
      <c r="E18" s="61">
        <f t="shared" si="0"/>
        <v>3</v>
      </c>
      <c r="F18" s="60">
        <f>VLOOKUP($A18,'Return Data'!$B$7:$R$2292,10,0)</f>
        <v>8.9617000000000004</v>
      </c>
      <c r="G18" s="61">
        <f t="shared" si="1"/>
        <v>2</v>
      </c>
      <c r="H18" s="60">
        <f>VLOOKUP($A18,'Return Data'!$B$7:$R$2292,11,0)</f>
        <v>7.0488</v>
      </c>
      <c r="I18" s="61">
        <f t="shared" si="2"/>
        <v>4</v>
      </c>
      <c r="J18" s="60">
        <f>VLOOKUP($A18,'Return Data'!$B$7:$R$2292,12,0)</f>
        <v>5.0243000000000002</v>
      </c>
      <c r="K18" s="61">
        <f t="shared" si="3"/>
        <v>10</v>
      </c>
      <c r="L18" s="60">
        <f>VLOOKUP($A18,'Return Data'!$B$7:$R$2292,13,0)</f>
        <v>4.5549999999999997</v>
      </c>
      <c r="M18" s="61">
        <f t="shared" si="4"/>
        <v>11</v>
      </c>
      <c r="N18" s="60">
        <f>VLOOKUP($A18,'Return Data'!$B$7:$R$2292,17,0)</f>
        <v>10.2182</v>
      </c>
      <c r="O18" s="61">
        <f t="shared" si="5"/>
        <v>4</v>
      </c>
      <c r="P18" s="60">
        <f>VLOOKUP($A18,'Return Data'!$B$7:$R$2292,14,0)</f>
        <v>5.8310000000000004</v>
      </c>
      <c r="Q18" s="61">
        <f t="shared" si="7"/>
        <v>10</v>
      </c>
      <c r="R18" s="60">
        <f>VLOOKUP($A18,'Return Data'!$B$7:$R$2292,16,0)</f>
        <v>6.1184000000000003</v>
      </c>
      <c r="S18" s="62">
        <f t="shared" si="6"/>
        <v>14</v>
      </c>
    </row>
    <row r="19" spans="1:19" x14ac:dyDescent="0.3">
      <c r="A19" s="77" t="s">
        <v>652</v>
      </c>
      <c r="B19" s="59">
        <f>VLOOKUP($A19,'Return Data'!$B$7:$R$2292,3,0)</f>
        <v>44944</v>
      </c>
      <c r="C19" s="60">
        <f>VLOOKUP($A19,'Return Data'!$B$7:$R$2292,4,0)</f>
        <v>14.792899999999999</v>
      </c>
      <c r="D19" s="60">
        <f>VLOOKUP($A19,'Return Data'!$B$7:$R$2292,9,0)</f>
        <v>5.4173</v>
      </c>
      <c r="E19" s="61">
        <f t="shared" si="0"/>
        <v>12</v>
      </c>
      <c r="F19" s="60">
        <f>VLOOKUP($A19,'Return Data'!$B$7:$R$2292,10,0)</f>
        <v>7.8606999999999996</v>
      </c>
      <c r="G19" s="61">
        <f t="shared" si="1"/>
        <v>8</v>
      </c>
      <c r="H19" s="60">
        <f>VLOOKUP($A19,'Return Data'!$B$7:$R$2292,11,0)</f>
        <v>6.6798000000000002</v>
      </c>
      <c r="I19" s="61">
        <f t="shared" si="2"/>
        <v>9</v>
      </c>
      <c r="J19" s="60">
        <f>VLOOKUP($A19,'Return Data'!$B$7:$R$2292,12,0)</f>
        <v>5.2465000000000002</v>
      </c>
      <c r="K19" s="61">
        <f t="shared" si="3"/>
        <v>9</v>
      </c>
      <c r="L19" s="60">
        <f>VLOOKUP($A19,'Return Data'!$B$7:$R$2292,13,0)</f>
        <v>4.4142999999999999</v>
      </c>
      <c r="M19" s="61">
        <f t="shared" si="4"/>
        <v>12</v>
      </c>
      <c r="N19" s="60">
        <f>VLOOKUP($A19,'Return Data'!$B$7:$R$2292,17,0)</f>
        <v>4.7407000000000004</v>
      </c>
      <c r="O19" s="61">
        <f t="shared" si="5"/>
        <v>14</v>
      </c>
      <c r="P19" s="60">
        <f>VLOOKUP($A19,'Return Data'!$B$7:$R$2292,14,0)</f>
        <v>5.7961</v>
      </c>
      <c r="Q19" s="61">
        <f t="shared" si="7"/>
        <v>11</v>
      </c>
      <c r="R19" s="60">
        <f>VLOOKUP($A19,'Return Data'!$B$7:$R$2292,16,0)</f>
        <v>6.8833000000000002</v>
      </c>
      <c r="S19" s="62">
        <f t="shared" si="6"/>
        <v>12</v>
      </c>
    </row>
    <row r="20" spans="1:19" x14ac:dyDescent="0.3">
      <c r="A20" s="77" t="s">
        <v>655</v>
      </c>
      <c r="B20" s="59">
        <f>VLOOKUP($A20,'Return Data'!$B$7:$R$2292,3,0)</f>
        <v>44944</v>
      </c>
      <c r="C20" s="60">
        <f>VLOOKUP($A20,'Return Data'!$B$7:$R$2292,4,0)</f>
        <v>1646.5820000000001</v>
      </c>
      <c r="D20" s="60">
        <f>VLOOKUP($A20,'Return Data'!$B$7:$R$2292,9,0)</f>
        <v>6.8920000000000003</v>
      </c>
      <c r="E20" s="61">
        <f t="shared" si="0"/>
        <v>5</v>
      </c>
      <c r="F20" s="60">
        <f>VLOOKUP($A20,'Return Data'!$B$7:$R$2292,10,0)</f>
        <v>7.5617999999999999</v>
      </c>
      <c r="G20" s="61">
        <f t="shared" si="1"/>
        <v>12</v>
      </c>
      <c r="H20" s="60">
        <f>VLOOKUP($A20,'Return Data'!$B$7:$R$2292,11,0)</f>
        <v>6.0022000000000002</v>
      </c>
      <c r="I20" s="61">
        <f t="shared" si="2"/>
        <v>12</v>
      </c>
      <c r="J20" s="60">
        <f>VLOOKUP($A20,'Return Data'!$B$7:$R$2292,12,0)</f>
        <v>4.5556999999999999</v>
      </c>
      <c r="K20" s="61">
        <f t="shared" si="3"/>
        <v>12</v>
      </c>
      <c r="L20" s="60">
        <f>VLOOKUP($A20,'Return Data'!$B$7:$R$2292,13,0)</f>
        <v>3.8626</v>
      </c>
      <c r="M20" s="61">
        <f t="shared" si="4"/>
        <v>14</v>
      </c>
      <c r="N20" s="60">
        <f>VLOOKUP($A20,'Return Data'!$B$7:$R$2292,17,0)</f>
        <v>4.1338999999999997</v>
      </c>
      <c r="O20" s="61">
        <f t="shared" si="5"/>
        <v>16</v>
      </c>
      <c r="P20" s="60">
        <f>VLOOKUP($A20,'Return Data'!$B$7:$R$2292,14,0)</f>
        <v>5.5609000000000002</v>
      </c>
      <c r="Q20" s="61">
        <f t="shared" si="7"/>
        <v>12</v>
      </c>
      <c r="R20" s="60">
        <f>VLOOKUP($A20,'Return Data'!$B$7:$R$2292,16,0)</f>
        <v>6.1332000000000004</v>
      </c>
      <c r="S20" s="62">
        <f t="shared" si="6"/>
        <v>13</v>
      </c>
    </row>
    <row r="21" spans="1:19" x14ac:dyDescent="0.3">
      <c r="A21" s="109" t="s">
        <v>657</v>
      </c>
      <c r="B21" s="59">
        <f>VLOOKUP($A21,'Return Data'!$B$7:$R$2292,3,0)</f>
        <v>44944</v>
      </c>
      <c r="C21" s="60">
        <f>VLOOKUP($A21,'Return Data'!$B$7:$R$2292,4,0)</f>
        <v>27.1401</v>
      </c>
      <c r="D21" s="60">
        <f>VLOOKUP($A21,'Return Data'!$B$7:$R$2292,9,0)</f>
        <v>5.3975999999999997</v>
      </c>
      <c r="E21" s="61">
        <f t="shared" si="0"/>
        <v>13</v>
      </c>
      <c r="F21" s="60">
        <f>VLOOKUP($A21,'Return Data'!$B$7:$R$2292,10,0)</f>
        <v>6.9325999999999999</v>
      </c>
      <c r="G21" s="61">
        <f t="shared" si="1"/>
        <v>15</v>
      </c>
      <c r="H21" s="60">
        <f>VLOOKUP($A21,'Return Data'!$B$7:$R$2292,11,0)</f>
        <v>5.7535999999999996</v>
      </c>
      <c r="I21" s="61">
        <f t="shared" si="2"/>
        <v>13</v>
      </c>
      <c r="J21" s="60">
        <f>VLOOKUP($A21,'Return Data'!$B$7:$R$2292,12,0)</f>
        <v>1.6256999999999999</v>
      </c>
      <c r="K21" s="61">
        <f t="shared" si="3"/>
        <v>16</v>
      </c>
      <c r="L21" s="60">
        <f>VLOOKUP($A21,'Return Data'!$B$7:$R$2292,13,0)</f>
        <v>2.0404</v>
      </c>
      <c r="M21" s="61">
        <f t="shared" si="4"/>
        <v>15</v>
      </c>
      <c r="N21" s="60">
        <f>VLOOKUP($A21,'Return Data'!$B$7:$R$2292,17,0)</f>
        <v>4.2145999999999999</v>
      </c>
      <c r="O21" s="61">
        <f t="shared" si="5"/>
        <v>15</v>
      </c>
      <c r="P21" s="60">
        <f>VLOOKUP($A21,'Return Data'!$B$7:$R$2292,14,0)</f>
        <v>5.2450000000000001</v>
      </c>
      <c r="Q21" s="61">
        <f t="shared" si="7"/>
        <v>14</v>
      </c>
      <c r="R21" s="60">
        <f>VLOOKUP($A21,'Return Data'!$B$7:$R$2292,16,0)</f>
        <v>8.2189999999999994</v>
      </c>
      <c r="S21" s="62">
        <f t="shared" si="6"/>
        <v>5</v>
      </c>
    </row>
    <row r="22" spans="1:19" x14ac:dyDescent="0.3">
      <c r="A22" s="77" t="s">
        <v>659</v>
      </c>
      <c r="B22" s="59">
        <f>VLOOKUP($A22,'Return Data'!$B$7:$R$2292,3,0)</f>
        <v>44944</v>
      </c>
      <c r="C22" s="60">
        <f>VLOOKUP($A22,'Return Data'!$B$7:$R$2292,4,0)</f>
        <v>30.949400000000001</v>
      </c>
      <c r="D22" s="60">
        <f>VLOOKUP($A22,'Return Data'!$B$7:$R$2292,9,0)</f>
        <v>6.4451000000000001</v>
      </c>
      <c r="E22" s="61">
        <f t="shared" si="0"/>
        <v>9</v>
      </c>
      <c r="F22" s="60">
        <f>VLOOKUP($A22,'Return Data'!$B$7:$R$2292,10,0)</f>
        <v>7.7861000000000002</v>
      </c>
      <c r="G22" s="61">
        <f t="shared" si="1"/>
        <v>10</v>
      </c>
      <c r="H22" s="60">
        <f>VLOOKUP($A22,'Return Data'!$B$7:$R$2292,11,0)</f>
        <v>6.7632000000000003</v>
      </c>
      <c r="I22" s="61">
        <f t="shared" si="2"/>
        <v>7</v>
      </c>
      <c r="J22" s="60">
        <f>VLOOKUP($A22,'Return Data'!$B$7:$R$2292,12,0)</f>
        <v>5.2596999999999996</v>
      </c>
      <c r="K22" s="61">
        <f t="shared" si="3"/>
        <v>8</v>
      </c>
      <c r="L22" s="60">
        <f>VLOOKUP($A22,'Return Data'!$B$7:$R$2292,13,0)</f>
        <v>4.8442999999999996</v>
      </c>
      <c r="M22" s="61">
        <f t="shared" si="4"/>
        <v>9</v>
      </c>
      <c r="N22" s="60">
        <f>VLOOKUP($A22,'Return Data'!$B$7:$R$2292,17,0)</f>
        <v>9.3559000000000001</v>
      </c>
      <c r="O22" s="61">
        <f t="shared" si="5"/>
        <v>5</v>
      </c>
      <c r="P22" s="60">
        <f>VLOOKUP($A22,'Return Data'!$B$7:$R$2292,14,0)</f>
        <v>4.3122999999999996</v>
      </c>
      <c r="Q22" s="61">
        <f t="shared" si="7"/>
        <v>15</v>
      </c>
      <c r="R22" s="60">
        <f>VLOOKUP($A22,'Return Data'!$B$7:$R$2292,16,0)</f>
        <v>7.12</v>
      </c>
      <c r="S22" s="62">
        <f t="shared" si="6"/>
        <v>10</v>
      </c>
    </row>
    <row r="23" spans="1:19" x14ac:dyDescent="0.3">
      <c r="A23" s="77" t="s">
        <v>668</v>
      </c>
      <c r="B23" s="59">
        <f>VLOOKUP($A23,'Return Data'!$B$7:$R$2292,3,0)</f>
        <v>44944</v>
      </c>
      <c r="C23" s="60">
        <f>VLOOKUP($A23,'Return Data'!$B$7:$R$2292,4,0)</f>
        <v>39.752899999999997</v>
      </c>
      <c r="D23" s="60">
        <f>VLOOKUP($A23,'Return Data'!$B$7:$R$2292,9,0)</f>
        <v>5.7587000000000002</v>
      </c>
      <c r="E23" s="61">
        <f t="shared" si="0"/>
        <v>11</v>
      </c>
      <c r="F23" s="60">
        <f>VLOOKUP($A23,'Return Data'!$B$7:$R$2292,10,0)</f>
        <v>7.282</v>
      </c>
      <c r="G23" s="61">
        <f t="shared" si="1"/>
        <v>14</v>
      </c>
      <c r="H23" s="60">
        <f>VLOOKUP($A23,'Return Data'!$B$7:$R$2292,11,0)</f>
        <v>6.5805999999999996</v>
      </c>
      <c r="I23" s="61">
        <f t="shared" si="2"/>
        <v>10</v>
      </c>
      <c r="J23" s="60">
        <f>VLOOKUP($A23,'Return Data'!$B$7:$R$2292,12,0)</f>
        <v>5.3902000000000001</v>
      </c>
      <c r="K23" s="61">
        <f t="shared" si="3"/>
        <v>6</v>
      </c>
      <c r="L23" s="60">
        <f>VLOOKUP($A23,'Return Data'!$B$7:$R$2292,13,0)</f>
        <v>5.0377000000000001</v>
      </c>
      <c r="M23" s="61">
        <f t="shared" si="4"/>
        <v>7</v>
      </c>
      <c r="N23" s="60">
        <f>VLOOKUP($A23,'Return Data'!$B$7:$R$2292,17,0)</f>
        <v>5.4752000000000001</v>
      </c>
      <c r="O23" s="61">
        <f t="shared" si="5"/>
        <v>13</v>
      </c>
      <c r="P23" s="60">
        <f>VLOOKUP($A23,'Return Data'!$B$7:$R$2292,14,0)</f>
        <v>6.8920000000000003</v>
      </c>
      <c r="Q23" s="61">
        <f t="shared" si="7"/>
        <v>7</v>
      </c>
      <c r="R23" s="60">
        <f>VLOOKUP($A23,'Return Data'!$B$7:$R$2292,16,0)</f>
        <v>8.5630000000000006</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44944</v>
      </c>
      <c r="C25" s="60">
        <f>VLOOKUP($A25,'Return Data'!$B$7:$R$2292,4,0)</f>
        <v>15.8919</v>
      </c>
      <c r="D25" s="60">
        <f>VLOOKUP($A25,'Return Data'!$B$7:$R$2292,9,0)</f>
        <v>6.9194000000000004</v>
      </c>
      <c r="E25" s="61">
        <f t="shared" si="0"/>
        <v>4</v>
      </c>
      <c r="F25" s="60">
        <f>VLOOKUP($A25,'Return Data'!$B$7:$R$2292,10,0)</f>
        <v>8.3948999999999998</v>
      </c>
      <c r="G25" s="61">
        <f t="shared" si="1"/>
        <v>3</v>
      </c>
      <c r="H25" s="60">
        <f>VLOOKUP($A25,'Return Data'!$B$7:$R$2292,11,0)</f>
        <v>7.0511999999999997</v>
      </c>
      <c r="I25" s="61">
        <f t="shared" si="2"/>
        <v>3</v>
      </c>
      <c r="J25" s="60">
        <f>VLOOKUP($A25,'Return Data'!$B$7:$R$2292,12,0)</f>
        <v>5.4092000000000002</v>
      </c>
      <c r="K25" s="61">
        <f t="shared" si="3"/>
        <v>5</v>
      </c>
      <c r="L25" s="60">
        <f>VLOOKUP($A25,'Return Data'!$B$7:$R$2292,13,0)</f>
        <v>4.9683999999999999</v>
      </c>
      <c r="M25" s="61">
        <f t="shared" si="4"/>
        <v>8</v>
      </c>
      <c r="N25" s="60">
        <f>VLOOKUP($A25,'Return Data'!$B$7:$R$2292,17,0)</f>
        <v>13.4314</v>
      </c>
      <c r="O25" s="61">
        <f>RANK(N25,N$8:N$25,0)</f>
        <v>2</v>
      </c>
      <c r="P25" s="60">
        <f>VLOOKUP($A25,'Return Data'!$B$7:$R$2292,14,0)</f>
        <v>1.3062</v>
      </c>
      <c r="Q25" s="61">
        <f>RANK(P25,P$8:P$25,0)</f>
        <v>16</v>
      </c>
      <c r="R25" s="60">
        <f>VLOOKUP($A25,'Return Data'!$B$7:$R$2292,16,0)</f>
        <v>4.5891000000000002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5.4064944444444443</v>
      </c>
      <c r="E27" s="83"/>
      <c r="F27" s="84">
        <f>AVERAGE(F8:F25)</f>
        <v>6.9701499999999994</v>
      </c>
      <c r="G27" s="83"/>
      <c r="H27" s="84">
        <f>AVERAGE(H8:H25)</f>
        <v>5.6222500000000002</v>
      </c>
      <c r="I27" s="83"/>
      <c r="J27" s="84">
        <f>AVERAGE(J8:J25)</f>
        <v>4.5303611111111097</v>
      </c>
      <c r="K27" s="83"/>
      <c r="L27" s="84">
        <f>AVERAGE(L8:L25)</f>
        <v>12.211855555555553</v>
      </c>
      <c r="M27" s="83"/>
      <c r="N27" s="84">
        <f>AVERAGE(N8:N25)</f>
        <v>10.215135294117646</v>
      </c>
      <c r="O27" s="83"/>
      <c r="P27" s="84">
        <f>AVERAGE(P8:P25)</f>
        <v>6.7339812500000003</v>
      </c>
      <c r="Q27" s="83"/>
      <c r="R27" s="84">
        <f>AVERAGE(R8:R25)</f>
        <v>6.3314888888888881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1.3062</v>
      </c>
      <c r="Q28" s="83"/>
      <c r="R28" s="84">
        <f>MIN(R8:R25)</f>
        <v>0</v>
      </c>
      <c r="S28" s="85"/>
    </row>
    <row r="29" spans="1:19" ht="15" thickBot="1" x14ac:dyDescent="0.35">
      <c r="A29" s="86" t="s">
        <v>29</v>
      </c>
      <c r="B29" s="87"/>
      <c r="C29" s="87"/>
      <c r="D29" s="88">
        <f>MAX(D8:D25)</f>
        <v>7.4326999999999996</v>
      </c>
      <c r="E29" s="87"/>
      <c r="F29" s="88">
        <f>MAX(F8:F25)</f>
        <v>9.5151000000000003</v>
      </c>
      <c r="G29" s="87"/>
      <c r="H29" s="88">
        <f>MAX(H8:H25)</f>
        <v>7.5975999999999999</v>
      </c>
      <c r="I29" s="87"/>
      <c r="J29" s="88">
        <f>MAX(J8:J25)</f>
        <v>9.3628999999999998</v>
      </c>
      <c r="K29" s="87"/>
      <c r="L29" s="88">
        <f>MAX(L8:L25)</f>
        <v>144.19839999999999</v>
      </c>
      <c r="M29" s="87"/>
      <c r="N29" s="88">
        <f>MAX(N8:N25)</f>
        <v>63.560899999999997</v>
      </c>
      <c r="O29" s="87"/>
      <c r="P29" s="88">
        <f>MAX(P8:P25)</f>
        <v>14.030900000000001</v>
      </c>
      <c r="Q29" s="87"/>
      <c r="R29" s="88">
        <f>MAX(R8:R25)</f>
        <v>8.9657</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44944</v>
      </c>
      <c r="C8" s="60">
        <f>VLOOKUP($A8,'Return Data'!$B$7:$R$2292,4,0)</f>
        <v>17.222799999999999</v>
      </c>
      <c r="D8" s="60">
        <f>VLOOKUP($A8,'Return Data'!$B$7:$R$2292,9,0)</f>
        <v>5.3301999999999996</v>
      </c>
      <c r="E8" s="61">
        <f t="shared" ref="E8:E25" si="0">RANK(D8,D$8:D$25,0)</f>
        <v>10</v>
      </c>
      <c r="F8" s="60">
        <f>VLOOKUP($A8,'Return Data'!$B$7:$R$2292,10,0)</f>
        <v>7.2790999999999997</v>
      </c>
      <c r="G8" s="61">
        <f t="shared" ref="G8:G25" si="1">RANK(F8,F$8:F$25,0)</f>
        <v>5</v>
      </c>
      <c r="H8" s="60">
        <f>VLOOKUP($A8,'Return Data'!$B$7:$R$2292,11,0)</f>
        <v>6.3216000000000001</v>
      </c>
      <c r="I8" s="61">
        <f t="shared" ref="I8:I25" si="2">RANK(H8,H$8:H$25,0)</f>
        <v>2</v>
      </c>
      <c r="J8" s="60">
        <f>VLOOKUP($A8,'Return Data'!$B$7:$R$2292,12,0)</f>
        <v>8.4346999999999994</v>
      </c>
      <c r="K8" s="61">
        <f t="shared" ref="K8:K25" si="3">RANK(J8,J$8:J$25,0)</f>
        <v>1</v>
      </c>
      <c r="L8" s="60">
        <f>VLOOKUP($A8,'Return Data'!$B$7:$R$2292,13,0)</f>
        <v>7.2778</v>
      </c>
      <c r="M8" s="61">
        <f t="shared" ref="M8:M25" si="4">RANK(L8,L$8:L$25,0)</f>
        <v>4</v>
      </c>
      <c r="N8" s="60">
        <f>VLOOKUP($A8,'Return Data'!$B$7:$R$2292,17,0)</f>
        <v>6.8097000000000003</v>
      </c>
      <c r="O8" s="61">
        <f t="shared" ref="O8:O23" si="5">RANK(N8,N$8:N$25,0)</f>
        <v>7</v>
      </c>
      <c r="P8" s="60">
        <f>VLOOKUP($A8,'Return Data'!$B$7:$R$2292,14,0)</f>
        <v>7.5648</v>
      </c>
      <c r="Q8" s="61">
        <f>RANK(P8,P$8:P$25,0)</f>
        <v>4</v>
      </c>
      <c r="R8" s="60">
        <f>VLOOKUP($A8,'Return Data'!$B$7:$R$2292,16,0)</f>
        <v>7.2451999999999996</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44944</v>
      </c>
      <c r="C10" s="60">
        <f>VLOOKUP($A10,'Return Data'!$B$7:$R$2292,4,0)</f>
        <v>17.774999999999999</v>
      </c>
      <c r="D10" s="60">
        <f>VLOOKUP($A10,'Return Data'!$B$7:$R$2292,9,0)</f>
        <v>6.5724999999999998</v>
      </c>
      <c r="E10" s="61">
        <f t="shared" si="0"/>
        <v>1</v>
      </c>
      <c r="F10" s="60">
        <f>VLOOKUP($A10,'Return Data'!$B$7:$R$2292,10,0)</f>
        <v>7.359</v>
      </c>
      <c r="G10" s="61">
        <f t="shared" si="1"/>
        <v>4</v>
      </c>
      <c r="H10" s="60">
        <f>VLOOKUP($A10,'Return Data'!$B$7:$R$2292,11,0)</f>
        <v>5.9070999999999998</v>
      </c>
      <c r="I10" s="61">
        <f t="shared" si="2"/>
        <v>9</v>
      </c>
      <c r="J10" s="60">
        <f>VLOOKUP($A10,'Return Data'!$B$7:$R$2292,12,0)</f>
        <v>4.5679999999999996</v>
      </c>
      <c r="K10" s="61">
        <f t="shared" si="3"/>
        <v>8</v>
      </c>
      <c r="L10" s="60">
        <f>VLOOKUP($A10,'Return Data'!$B$7:$R$2292,13,0)</f>
        <v>4.2614000000000001</v>
      </c>
      <c r="M10" s="61">
        <f t="shared" si="4"/>
        <v>8</v>
      </c>
      <c r="N10" s="60">
        <f>VLOOKUP($A10,'Return Data'!$B$7:$R$2292,17,0)</f>
        <v>5.1482999999999999</v>
      </c>
      <c r="O10" s="61">
        <f t="shared" si="5"/>
        <v>11</v>
      </c>
      <c r="P10" s="60">
        <f>VLOOKUP($A10,'Return Data'!$B$7:$R$2292,14,0)</f>
        <v>6.0430000000000001</v>
      </c>
      <c r="Q10" s="61">
        <f t="shared" ref="Q10:Q23" si="7">RANK(P10,P$8:P$25,0)</f>
        <v>8</v>
      </c>
      <c r="R10" s="60">
        <f>VLOOKUP($A10,'Return Data'!$B$7:$R$2292,16,0)</f>
        <v>6.9862000000000002</v>
      </c>
      <c r="S10" s="62">
        <f t="shared" si="6"/>
        <v>8</v>
      </c>
    </row>
    <row r="11" spans="1:19" x14ac:dyDescent="0.3">
      <c r="A11" s="77" t="s">
        <v>1965</v>
      </c>
      <c r="B11" s="59">
        <f>VLOOKUP($A11,'Return Data'!$B$7:$R$2292,3,0)</f>
        <v>44944</v>
      </c>
      <c r="C11" s="60">
        <f>VLOOKUP($A11,'Return Data'!$B$7:$R$2292,4,0)</f>
        <v>10.567</v>
      </c>
      <c r="D11" s="60">
        <f>VLOOKUP($A11,'Return Data'!$B$7:$R$2292,9,0)</f>
        <v>4.5720000000000001</v>
      </c>
      <c r="E11" s="61">
        <f t="shared" si="0"/>
        <v>12</v>
      </c>
      <c r="F11" s="60">
        <f>VLOOKUP($A11,'Return Data'!$B$7:$R$2292,10,0)</f>
        <v>5.6471999999999998</v>
      </c>
      <c r="G11" s="61">
        <f t="shared" si="1"/>
        <v>16</v>
      </c>
      <c r="H11" s="60">
        <f>VLOOKUP($A11,'Return Data'!$B$7:$R$2292,11,0)</f>
        <v>4.3823999999999996</v>
      </c>
      <c r="I11" s="61">
        <f t="shared" si="2"/>
        <v>15</v>
      </c>
      <c r="J11" s="60">
        <f>VLOOKUP($A11,'Return Data'!$B$7:$R$2292,12,0)</f>
        <v>3.6564000000000001</v>
      </c>
      <c r="K11" s="61">
        <f t="shared" si="3"/>
        <v>12</v>
      </c>
      <c r="L11" s="60">
        <f>VLOOKUP($A11,'Return Data'!$B$7:$R$2292,13,0)</f>
        <v>143.50729999999999</v>
      </c>
      <c r="M11" s="61">
        <f t="shared" si="4"/>
        <v>1</v>
      </c>
      <c r="N11" s="60">
        <f>VLOOKUP($A11,'Return Data'!$B$7:$R$2292,17,0)</f>
        <v>63.102400000000003</v>
      </c>
      <c r="O11" s="61">
        <f t="shared" si="5"/>
        <v>1</v>
      </c>
      <c r="P11" s="60">
        <f>VLOOKUP($A11,'Return Data'!$B$7:$R$2292,14,0)</f>
        <v>13.709300000000001</v>
      </c>
      <c r="Q11" s="61">
        <f t="shared" si="7"/>
        <v>1</v>
      </c>
      <c r="R11" s="60">
        <f>VLOOKUP($A11,'Return Data'!$B$7:$R$2292,16,0)</f>
        <v>0.70089999999999997</v>
      </c>
      <c r="S11" s="62">
        <f t="shared" si="6"/>
        <v>16</v>
      </c>
    </row>
    <row r="12" spans="1:19" x14ac:dyDescent="0.3">
      <c r="A12" s="77" t="s">
        <v>1937</v>
      </c>
      <c r="B12" s="59">
        <f>VLOOKUP($A12,'Return Data'!$B$7:$R$2292,3,0)</f>
        <v>44944</v>
      </c>
      <c r="C12" s="60">
        <f>VLOOKUP($A12,'Return Data'!$B$7:$R$2292,4,0)</f>
        <v>18.349399999999999</v>
      </c>
      <c r="D12" s="60">
        <f>VLOOKUP($A12,'Return Data'!$B$7:$R$2292,9,0)</f>
        <v>5.7988</v>
      </c>
      <c r="E12" s="61">
        <f t="shared" si="0"/>
        <v>6</v>
      </c>
      <c r="F12" s="60">
        <f>VLOOKUP($A12,'Return Data'!$B$7:$R$2292,10,0)</f>
        <v>6.8446999999999996</v>
      </c>
      <c r="G12" s="61">
        <f t="shared" si="1"/>
        <v>11</v>
      </c>
      <c r="H12" s="60">
        <f>VLOOKUP($A12,'Return Data'!$B$7:$R$2292,11,0)</f>
        <v>6.7103000000000002</v>
      </c>
      <c r="I12" s="61">
        <f t="shared" si="2"/>
        <v>1</v>
      </c>
      <c r="J12" s="60">
        <f>VLOOKUP($A12,'Return Data'!$B$7:$R$2292,12,0)</f>
        <v>4.9599000000000002</v>
      </c>
      <c r="K12" s="61">
        <f t="shared" si="3"/>
        <v>3</v>
      </c>
      <c r="L12" s="60">
        <f>VLOOKUP($A12,'Return Data'!$B$7:$R$2292,13,0)</f>
        <v>4.7896000000000001</v>
      </c>
      <c r="M12" s="61">
        <f t="shared" si="4"/>
        <v>6</v>
      </c>
      <c r="N12" s="60">
        <f>VLOOKUP($A12,'Return Data'!$B$7:$R$2292,17,0)</f>
        <v>11.6966</v>
      </c>
      <c r="O12" s="61">
        <f t="shared" si="5"/>
        <v>3</v>
      </c>
      <c r="P12" s="60">
        <f>VLOOKUP($A12,'Return Data'!$B$7:$R$2292,14,0)</f>
        <v>8.5023999999999997</v>
      </c>
      <c r="Q12" s="61">
        <f t="shared" si="7"/>
        <v>2</v>
      </c>
      <c r="R12" s="60">
        <f>VLOOKUP($A12,'Return Data'!$B$7:$R$2292,16,0)</f>
        <v>7.8913000000000002</v>
      </c>
      <c r="S12" s="62">
        <f t="shared" si="6"/>
        <v>4</v>
      </c>
    </row>
    <row r="13" spans="1:19" x14ac:dyDescent="0.3">
      <c r="A13" s="77" t="s">
        <v>637</v>
      </c>
      <c r="B13" s="59">
        <f>VLOOKUP($A13,'Return Data'!$B$7:$R$2292,3,0)</f>
        <v>44944</v>
      </c>
      <c r="C13" s="60">
        <f>VLOOKUP($A13,'Return Data'!$B$7:$R$2292,4,0)</f>
        <v>33.805599999999998</v>
      </c>
      <c r="D13" s="60">
        <f>VLOOKUP($A13,'Return Data'!$B$7:$R$2292,9,0)</f>
        <v>5.7653999999999996</v>
      </c>
      <c r="E13" s="61">
        <f t="shared" si="0"/>
        <v>8</v>
      </c>
      <c r="F13" s="60">
        <f>VLOOKUP($A13,'Return Data'!$B$7:$R$2292,10,0)</f>
        <v>7.1980000000000004</v>
      </c>
      <c r="G13" s="61">
        <f t="shared" si="1"/>
        <v>7</v>
      </c>
      <c r="H13" s="60">
        <f>VLOOKUP($A13,'Return Data'!$B$7:$R$2292,11,0)</f>
        <v>4.8383000000000003</v>
      </c>
      <c r="I13" s="61">
        <f t="shared" si="2"/>
        <v>12</v>
      </c>
      <c r="J13" s="60">
        <f>VLOOKUP($A13,'Return Data'!$B$7:$R$2292,12,0)</f>
        <v>3.6431</v>
      </c>
      <c r="K13" s="61">
        <f t="shared" si="3"/>
        <v>13</v>
      </c>
      <c r="L13" s="60">
        <f>VLOOKUP($A13,'Return Data'!$B$7:$R$2292,13,0)</f>
        <v>9.6271000000000004</v>
      </c>
      <c r="M13" s="61">
        <f t="shared" si="4"/>
        <v>2</v>
      </c>
      <c r="N13" s="60">
        <f>VLOOKUP($A13,'Return Data'!$B$7:$R$2292,17,0)</f>
        <v>6.1258999999999997</v>
      </c>
      <c r="O13" s="61">
        <f t="shared" si="5"/>
        <v>8</v>
      </c>
      <c r="P13" s="60">
        <f>VLOOKUP($A13,'Return Data'!$B$7:$R$2292,14,0)</f>
        <v>5.5857999999999999</v>
      </c>
      <c r="Q13" s="61">
        <f t="shared" si="7"/>
        <v>9</v>
      </c>
      <c r="R13" s="60">
        <f>VLOOKUP($A13,'Return Data'!$B$7:$R$2292,16,0)</f>
        <v>6.3785999999999996</v>
      </c>
      <c r="S13" s="62">
        <f t="shared" si="6"/>
        <v>10</v>
      </c>
    </row>
    <row r="14" spans="1:19" x14ac:dyDescent="0.3">
      <c r="A14" s="77" t="s">
        <v>638</v>
      </c>
      <c r="B14" s="59">
        <f>VLOOKUP($A14,'Return Data'!$B$7:$R$2292,3,0)</f>
        <v>44944</v>
      </c>
      <c r="C14" s="60">
        <f>VLOOKUP($A14,'Return Data'!$B$7:$R$2292,4,0)</f>
        <v>24.2697</v>
      </c>
      <c r="D14" s="60">
        <f>VLOOKUP($A14,'Return Data'!$B$7:$R$2292,9,0)</f>
        <v>3.6579999999999999</v>
      </c>
      <c r="E14" s="61">
        <f t="shared" si="0"/>
        <v>15</v>
      </c>
      <c r="F14" s="60">
        <f>VLOOKUP($A14,'Return Data'!$B$7:$R$2292,10,0)</f>
        <v>9.5145</v>
      </c>
      <c r="G14" s="61">
        <f t="shared" si="1"/>
        <v>1</v>
      </c>
      <c r="H14" s="60">
        <f>VLOOKUP($A14,'Return Data'!$B$7:$R$2292,11,0)</f>
        <v>3.2397</v>
      </c>
      <c r="I14" s="61">
        <f t="shared" si="2"/>
        <v>16</v>
      </c>
      <c r="J14" s="60">
        <f>VLOOKUP($A14,'Return Data'!$B$7:$R$2292,12,0)</f>
        <v>3.6381000000000001</v>
      </c>
      <c r="K14" s="61">
        <f t="shared" si="3"/>
        <v>14</v>
      </c>
      <c r="L14" s="60">
        <f>VLOOKUP($A14,'Return Data'!$B$7:$R$2292,13,0)</f>
        <v>7.3021000000000003</v>
      </c>
      <c r="M14" s="61">
        <f t="shared" si="4"/>
        <v>3</v>
      </c>
      <c r="N14" s="60">
        <f>VLOOKUP($A14,'Return Data'!$B$7:$R$2292,17,0)</f>
        <v>10.083500000000001</v>
      </c>
      <c r="O14" s="61">
        <f t="shared" si="5"/>
        <v>4</v>
      </c>
      <c r="P14" s="60">
        <f>VLOOKUP($A14,'Return Data'!$B$7:$R$2292,14,0)</f>
        <v>8.3609000000000009</v>
      </c>
      <c r="Q14" s="61">
        <f t="shared" si="7"/>
        <v>3</v>
      </c>
      <c r="R14" s="60">
        <f>VLOOKUP($A14,'Return Data'!$B$7:$R$2292,16,0)</f>
        <v>8.2973999999999997</v>
      </c>
      <c r="S14" s="62">
        <f t="shared" si="6"/>
        <v>1</v>
      </c>
    </row>
    <row r="15" spans="1:19" x14ac:dyDescent="0.3">
      <c r="A15" s="77" t="s">
        <v>646</v>
      </c>
      <c r="B15" s="59">
        <f>VLOOKUP($A15,'Return Data'!$B$7:$R$2292,3,0)</f>
        <v>44944</v>
      </c>
      <c r="C15" s="60">
        <f>VLOOKUP($A15,'Return Data'!$B$7:$R$2292,4,0)</f>
        <v>20.039400000000001</v>
      </c>
      <c r="D15" s="60">
        <f>VLOOKUP($A15,'Return Data'!$B$7:$R$2292,9,0)</f>
        <v>6.01</v>
      </c>
      <c r="E15" s="61">
        <f t="shared" si="0"/>
        <v>5</v>
      </c>
      <c r="F15" s="60">
        <f>VLOOKUP($A15,'Return Data'!$B$7:$R$2292,10,0)</f>
        <v>7.2186000000000003</v>
      </c>
      <c r="G15" s="61">
        <f t="shared" si="1"/>
        <v>6</v>
      </c>
      <c r="H15" s="60">
        <f>VLOOKUP($A15,'Return Data'!$B$7:$R$2292,11,0)</f>
        <v>6.2037000000000004</v>
      </c>
      <c r="I15" s="61">
        <f t="shared" si="2"/>
        <v>5</v>
      </c>
      <c r="J15" s="60">
        <f>VLOOKUP($A15,'Return Data'!$B$7:$R$2292,12,0)</f>
        <v>4.6925999999999997</v>
      </c>
      <c r="K15" s="61">
        <f t="shared" si="3"/>
        <v>5</v>
      </c>
      <c r="L15" s="60">
        <f>VLOOKUP($A15,'Return Data'!$B$7:$R$2292,13,0)</f>
        <v>3.9527999999999999</v>
      </c>
      <c r="M15" s="61">
        <f t="shared" si="4"/>
        <v>11</v>
      </c>
      <c r="N15" s="60">
        <f>VLOOKUP($A15,'Return Data'!$B$7:$R$2292,17,0)</f>
        <v>5.3487</v>
      </c>
      <c r="O15" s="61">
        <f t="shared" si="5"/>
        <v>10</v>
      </c>
      <c r="P15" s="60">
        <f>VLOOKUP($A15,'Return Data'!$B$7:$R$2292,14,0)</f>
        <v>7.0942999999999996</v>
      </c>
      <c r="Q15" s="61">
        <f t="shared" si="7"/>
        <v>5</v>
      </c>
      <c r="R15" s="60">
        <f>VLOOKUP($A15,'Return Data'!$B$7:$R$2292,16,0)</f>
        <v>8.1954999999999991</v>
      </c>
      <c r="S15" s="62">
        <f t="shared" si="6"/>
        <v>3</v>
      </c>
    </row>
    <row r="16" spans="1:19" x14ac:dyDescent="0.3">
      <c r="A16" s="102" t="s">
        <v>2022</v>
      </c>
      <c r="B16" s="59">
        <f>VLOOKUP($A16,'Return Data'!$B$7:$R$2292,3,0)</f>
        <v>44944</v>
      </c>
      <c r="C16" s="60">
        <f>VLOOKUP($A16,'Return Data'!$B$7:$R$2292,4,0)</f>
        <v>24.285299999999999</v>
      </c>
      <c r="D16" s="60">
        <f>VLOOKUP($A16,'Return Data'!$B$7:$R$2292,9,0)</f>
        <v>6.4316000000000004</v>
      </c>
      <c r="E16" s="61">
        <f t="shared" si="0"/>
        <v>2</v>
      </c>
      <c r="F16" s="60">
        <f>VLOOKUP($A16,'Return Data'!$B$7:$R$2292,10,0)</f>
        <v>7.0717999999999996</v>
      </c>
      <c r="G16" s="61">
        <f t="shared" si="1"/>
        <v>9</v>
      </c>
      <c r="H16" s="60">
        <f>VLOOKUP($A16,'Return Data'!$B$7:$R$2292,11,0)</f>
        <v>5.7195999999999998</v>
      </c>
      <c r="I16" s="61">
        <f t="shared" si="2"/>
        <v>10</v>
      </c>
      <c r="J16" s="60">
        <f>VLOOKUP($A16,'Return Data'!$B$7:$R$2292,12,0)</f>
        <v>4.1719999999999997</v>
      </c>
      <c r="K16" s="61">
        <f t="shared" si="3"/>
        <v>11</v>
      </c>
      <c r="L16" s="60">
        <f>VLOOKUP($A16,'Return Data'!$B$7:$R$2292,13,0)</f>
        <v>3.5788000000000002</v>
      </c>
      <c r="M16" s="61">
        <f t="shared" si="4"/>
        <v>13</v>
      </c>
      <c r="N16" s="60">
        <f>VLOOKUP($A16,'Return Data'!$B$7:$R$2292,17,0)</f>
        <v>4.7213000000000003</v>
      </c>
      <c r="O16" s="61">
        <f t="shared" si="5"/>
        <v>13</v>
      </c>
      <c r="P16" s="60">
        <f>VLOOKUP($A16,'Return Data'!$B$7:$R$2292,14,0)</f>
        <v>4.5635000000000003</v>
      </c>
      <c r="Q16" s="61">
        <f t="shared" si="7"/>
        <v>12</v>
      </c>
      <c r="R16" s="60">
        <f>VLOOKUP($A16,'Return Data'!$B$7:$R$2292,16,0)</f>
        <v>6.9055</v>
      </c>
      <c r="S16" s="62">
        <f t="shared" si="6"/>
        <v>9</v>
      </c>
    </row>
    <row r="17" spans="1:19" x14ac:dyDescent="0.3">
      <c r="A17" s="77" t="s">
        <v>648</v>
      </c>
      <c r="B17" s="59">
        <f>VLOOKUP($A17,'Return Data'!$B$7:$R$2292,3,0)</f>
        <v>44944</v>
      </c>
      <c r="C17" s="60">
        <f>VLOOKUP($A17,'Return Data'!$B$7:$R$2292,4,0)</f>
        <v>26.1205</v>
      </c>
      <c r="D17" s="60">
        <f>VLOOKUP($A17,'Return Data'!$B$7:$R$2292,9,0)</f>
        <v>3.1764999999999999</v>
      </c>
      <c r="E17" s="61">
        <f t="shared" si="0"/>
        <v>16</v>
      </c>
      <c r="F17" s="60">
        <f>VLOOKUP($A17,'Return Data'!$B$7:$R$2292,10,0)</f>
        <v>6.6718999999999999</v>
      </c>
      <c r="G17" s="61">
        <f t="shared" si="1"/>
        <v>12</v>
      </c>
      <c r="H17" s="60">
        <f>VLOOKUP($A17,'Return Data'!$B$7:$R$2292,11,0)</f>
        <v>6.0309999999999997</v>
      </c>
      <c r="I17" s="61">
        <f t="shared" si="2"/>
        <v>7</v>
      </c>
      <c r="J17" s="60">
        <f>VLOOKUP($A17,'Return Data'!$B$7:$R$2292,12,0)</f>
        <v>5.3040000000000003</v>
      </c>
      <c r="K17" s="61">
        <f t="shared" si="3"/>
        <v>2</v>
      </c>
      <c r="L17" s="60">
        <f>VLOOKUP($A17,'Return Data'!$B$7:$R$2292,13,0)</f>
        <v>4.9470999999999998</v>
      </c>
      <c r="M17" s="61">
        <f t="shared" si="4"/>
        <v>5</v>
      </c>
      <c r="N17" s="60">
        <f>VLOOKUP($A17,'Return Data'!$B$7:$R$2292,17,0)</f>
        <v>5.6807999999999996</v>
      </c>
      <c r="O17" s="61">
        <f t="shared" si="5"/>
        <v>9</v>
      </c>
      <c r="P17" s="60">
        <f>VLOOKUP($A17,'Return Data'!$B$7:$R$2292,14,0)</f>
        <v>6.9175000000000004</v>
      </c>
      <c r="Q17" s="61">
        <f t="shared" si="7"/>
        <v>6</v>
      </c>
      <c r="R17" s="60">
        <f>VLOOKUP($A17,'Return Data'!$B$7:$R$2292,16,0)</f>
        <v>8.2340999999999998</v>
      </c>
      <c r="S17" s="62">
        <f t="shared" si="6"/>
        <v>2</v>
      </c>
    </row>
    <row r="18" spans="1:19" x14ac:dyDescent="0.3">
      <c r="A18" s="77" t="s">
        <v>650</v>
      </c>
      <c r="B18" s="59">
        <f>VLOOKUP($A18,'Return Data'!$B$7:$R$2292,3,0)</f>
        <v>44944</v>
      </c>
      <c r="C18" s="60">
        <f>VLOOKUP($A18,'Return Data'!$B$7:$R$2292,4,0)</f>
        <v>15.747</v>
      </c>
      <c r="D18" s="60">
        <f>VLOOKUP($A18,'Return Data'!$B$7:$R$2292,9,0)</f>
        <v>6.3792</v>
      </c>
      <c r="E18" s="61">
        <f t="shared" si="0"/>
        <v>3</v>
      </c>
      <c r="F18" s="60">
        <f>VLOOKUP($A18,'Return Data'!$B$7:$R$2292,10,0)</f>
        <v>8.2164000000000001</v>
      </c>
      <c r="G18" s="61">
        <f t="shared" si="1"/>
        <v>2</v>
      </c>
      <c r="H18" s="60">
        <f>VLOOKUP($A18,'Return Data'!$B$7:$R$2292,11,0)</f>
        <v>6.2945000000000002</v>
      </c>
      <c r="I18" s="61">
        <f t="shared" si="2"/>
        <v>3</v>
      </c>
      <c r="J18" s="60">
        <f>VLOOKUP($A18,'Return Data'!$B$7:$R$2292,12,0)</f>
        <v>4.2690000000000001</v>
      </c>
      <c r="K18" s="61">
        <f t="shared" si="3"/>
        <v>9</v>
      </c>
      <c r="L18" s="60">
        <f>VLOOKUP($A18,'Return Data'!$B$7:$R$2292,13,0)</f>
        <v>3.7947000000000002</v>
      </c>
      <c r="M18" s="61">
        <f t="shared" si="4"/>
        <v>12</v>
      </c>
      <c r="N18" s="60">
        <f>VLOOKUP($A18,'Return Data'!$B$7:$R$2292,17,0)</f>
        <v>9.4166000000000007</v>
      </c>
      <c r="O18" s="61">
        <f t="shared" si="5"/>
        <v>5</v>
      </c>
      <c r="P18" s="60">
        <f>VLOOKUP($A18,'Return Data'!$B$7:$R$2292,14,0)</f>
        <v>5.0949999999999998</v>
      </c>
      <c r="Q18" s="61">
        <f t="shared" si="7"/>
        <v>10</v>
      </c>
      <c r="R18" s="60">
        <f>VLOOKUP($A18,'Return Data'!$B$7:$R$2292,16,0)</f>
        <v>5.2432999999999996</v>
      </c>
      <c r="S18" s="62">
        <f t="shared" si="6"/>
        <v>13</v>
      </c>
    </row>
    <row r="19" spans="1:19" x14ac:dyDescent="0.3">
      <c r="A19" s="77" t="s">
        <v>653</v>
      </c>
      <c r="B19" s="59">
        <f>VLOOKUP($A19,'Return Data'!$B$7:$R$2292,3,0)</f>
        <v>44944</v>
      </c>
      <c r="C19" s="60">
        <f>VLOOKUP($A19,'Return Data'!$B$7:$R$2292,4,0)</f>
        <v>13.960100000000001</v>
      </c>
      <c r="D19" s="60">
        <f>VLOOKUP($A19,'Return Data'!$B$7:$R$2292,9,0)</f>
        <v>4.4626999999999999</v>
      </c>
      <c r="E19" s="61">
        <f t="shared" si="0"/>
        <v>13</v>
      </c>
      <c r="F19" s="60">
        <f>VLOOKUP($A19,'Return Data'!$B$7:$R$2292,10,0)</f>
        <v>6.8959000000000001</v>
      </c>
      <c r="G19" s="61">
        <f t="shared" si="1"/>
        <v>10</v>
      </c>
      <c r="H19" s="60">
        <f>VLOOKUP($A19,'Return Data'!$B$7:$R$2292,11,0)</f>
        <v>5.7055999999999996</v>
      </c>
      <c r="I19" s="61">
        <f t="shared" si="2"/>
        <v>11</v>
      </c>
      <c r="J19" s="60">
        <f>VLOOKUP($A19,'Return Data'!$B$7:$R$2292,12,0)</f>
        <v>4.2678000000000003</v>
      </c>
      <c r="K19" s="61">
        <f t="shared" si="3"/>
        <v>10</v>
      </c>
      <c r="L19" s="60">
        <f>VLOOKUP($A19,'Return Data'!$B$7:$R$2292,13,0)</f>
        <v>3.4304000000000001</v>
      </c>
      <c r="M19" s="61">
        <f t="shared" si="4"/>
        <v>14</v>
      </c>
      <c r="N19" s="60">
        <f>VLOOKUP($A19,'Return Data'!$B$7:$R$2292,17,0)</f>
        <v>3.7395</v>
      </c>
      <c r="O19" s="61">
        <f t="shared" si="5"/>
        <v>14</v>
      </c>
      <c r="P19" s="60">
        <f>VLOOKUP($A19,'Return Data'!$B$7:$R$2292,14,0)</f>
        <v>4.7946</v>
      </c>
      <c r="Q19" s="61">
        <f t="shared" si="7"/>
        <v>11</v>
      </c>
      <c r="R19" s="60">
        <f>VLOOKUP($A19,'Return Data'!$B$7:$R$2292,16,0)</f>
        <v>5.8356000000000003</v>
      </c>
      <c r="S19" s="62">
        <f t="shared" si="6"/>
        <v>12</v>
      </c>
    </row>
    <row r="20" spans="1:19" x14ac:dyDescent="0.3">
      <c r="A20" s="77" t="s">
        <v>654</v>
      </c>
      <c r="B20" s="59">
        <f>VLOOKUP($A20,'Return Data'!$B$7:$R$2292,3,0)</f>
        <v>44944</v>
      </c>
      <c r="C20" s="60">
        <f>VLOOKUP($A20,'Return Data'!$B$7:$R$2292,4,0)</f>
        <v>1521.6831</v>
      </c>
      <c r="D20" s="60">
        <f>VLOOKUP($A20,'Return Data'!$B$7:$R$2292,9,0)</f>
        <v>5.6650999999999998</v>
      </c>
      <c r="E20" s="61">
        <f t="shared" si="0"/>
        <v>9</v>
      </c>
      <c r="F20" s="60">
        <f>VLOOKUP($A20,'Return Data'!$B$7:$R$2292,10,0)</f>
        <v>6.3205</v>
      </c>
      <c r="G20" s="61">
        <f t="shared" si="1"/>
        <v>14</v>
      </c>
      <c r="H20" s="60">
        <f>VLOOKUP($A20,'Return Data'!$B$7:$R$2292,11,0)</f>
        <v>4.7492000000000001</v>
      </c>
      <c r="I20" s="61">
        <f t="shared" si="2"/>
        <v>14</v>
      </c>
      <c r="J20" s="60">
        <f>VLOOKUP($A20,'Return Data'!$B$7:$R$2292,12,0)</f>
        <v>3.2995000000000001</v>
      </c>
      <c r="K20" s="61">
        <f t="shared" si="3"/>
        <v>15</v>
      </c>
      <c r="L20" s="60">
        <f>VLOOKUP($A20,'Return Data'!$B$7:$R$2292,13,0)</f>
        <v>2.6038000000000001</v>
      </c>
      <c r="M20" s="61">
        <f t="shared" si="4"/>
        <v>15</v>
      </c>
      <c r="N20" s="60">
        <f>VLOOKUP($A20,'Return Data'!$B$7:$R$2292,17,0)</f>
        <v>2.8961999999999999</v>
      </c>
      <c r="O20" s="61">
        <f t="shared" si="5"/>
        <v>16</v>
      </c>
      <c r="P20" s="60">
        <f>VLOOKUP($A20,'Return Data'!$B$7:$R$2292,14,0)</f>
        <v>4.2949999999999999</v>
      </c>
      <c r="Q20" s="61">
        <f t="shared" si="7"/>
        <v>13</v>
      </c>
      <c r="R20" s="60">
        <f>VLOOKUP($A20,'Return Data'!$B$7:$R$2292,16,0)</f>
        <v>5.1386000000000003</v>
      </c>
      <c r="S20" s="62">
        <f t="shared" si="6"/>
        <v>14</v>
      </c>
    </row>
    <row r="21" spans="1:19" x14ac:dyDescent="0.3">
      <c r="A21" s="109" t="s">
        <v>656</v>
      </c>
      <c r="B21" s="59">
        <f>VLOOKUP($A21,'Return Data'!$B$7:$R$2292,3,0)</f>
        <v>44944</v>
      </c>
      <c r="C21" s="60">
        <f>VLOOKUP($A21,'Return Data'!$B$7:$R$2292,4,0)</f>
        <v>24.69</v>
      </c>
      <c r="D21" s="60">
        <f>VLOOKUP($A21,'Return Data'!$B$7:$R$2292,9,0)</f>
        <v>4.4166999999999996</v>
      </c>
      <c r="E21" s="61">
        <f t="shared" si="0"/>
        <v>14</v>
      </c>
      <c r="F21" s="60">
        <f>VLOOKUP($A21,'Return Data'!$B$7:$R$2292,10,0)</f>
        <v>5.9366000000000003</v>
      </c>
      <c r="G21" s="61">
        <f t="shared" si="1"/>
        <v>15</v>
      </c>
      <c r="H21" s="60">
        <f>VLOOKUP($A21,'Return Data'!$B$7:$R$2292,11,0)</f>
        <v>4.7492999999999999</v>
      </c>
      <c r="I21" s="61">
        <f t="shared" si="2"/>
        <v>13</v>
      </c>
      <c r="J21" s="60">
        <f>VLOOKUP($A21,'Return Data'!$B$7:$R$2292,12,0)</f>
        <v>0.64170000000000005</v>
      </c>
      <c r="K21" s="61">
        <f t="shared" si="3"/>
        <v>16</v>
      </c>
      <c r="L21" s="60">
        <f>VLOOKUP($A21,'Return Data'!$B$7:$R$2292,13,0)</f>
        <v>1.0465</v>
      </c>
      <c r="M21" s="61">
        <f t="shared" si="4"/>
        <v>16</v>
      </c>
      <c r="N21" s="60">
        <f>VLOOKUP($A21,'Return Data'!$B$7:$R$2292,17,0)</f>
        <v>3.1850000000000001</v>
      </c>
      <c r="O21" s="61">
        <f t="shared" si="5"/>
        <v>15</v>
      </c>
      <c r="P21" s="60">
        <f>VLOOKUP($A21,'Return Data'!$B$7:$R$2292,14,0)</f>
        <v>4.1994999999999996</v>
      </c>
      <c r="Q21" s="61">
        <f t="shared" si="7"/>
        <v>14</v>
      </c>
      <c r="R21" s="60">
        <f>VLOOKUP($A21,'Return Data'!$B$7:$R$2292,16,0)</f>
        <v>7.3768000000000002</v>
      </c>
      <c r="S21" s="62">
        <f t="shared" si="6"/>
        <v>6</v>
      </c>
    </row>
    <row r="22" spans="1:19" x14ac:dyDescent="0.3">
      <c r="A22" s="77" t="s">
        <v>658</v>
      </c>
      <c r="B22" s="59">
        <f>VLOOKUP($A22,'Return Data'!$B$7:$R$2292,3,0)</f>
        <v>44944</v>
      </c>
      <c r="C22" s="60">
        <f>VLOOKUP($A22,'Return Data'!$B$7:$R$2292,4,0)</f>
        <v>28.648</v>
      </c>
      <c r="D22" s="60">
        <f>VLOOKUP($A22,'Return Data'!$B$7:$R$2292,9,0)</f>
        <v>5.7945000000000002</v>
      </c>
      <c r="E22" s="61">
        <f t="shared" si="0"/>
        <v>7</v>
      </c>
      <c r="F22" s="60">
        <f>VLOOKUP($A22,'Return Data'!$B$7:$R$2292,10,0)</f>
        <v>7.1262999999999996</v>
      </c>
      <c r="G22" s="61">
        <f t="shared" si="1"/>
        <v>8</v>
      </c>
      <c r="H22" s="60">
        <f>VLOOKUP($A22,'Return Data'!$B$7:$R$2292,11,0)</f>
        <v>6.0987999999999998</v>
      </c>
      <c r="I22" s="61">
        <f t="shared" si="2"/>
        <v>6</v>
      </c>
      <c r="J22" s="60">
        <f>VLOOKUP($A22,'Return Data'!$B$7:$R$2292,12,0)</f>
        <v>4.5919999999999996</v>
      </c>
      <c r="K22" s="61">
        <f t="shared" si="3"/>
        <v>7</v>
      </c>
      <c r="L22" s="60">
        <f>VLOOKUP($A22,'Return Data'!$B$7:$R$2292,13,0)</f>
        <v>4.1749000000000001</v>
      </c>
      <c r="M22" s="61">
        <f t="shared" si="4"/>
        <v>9</v>
      </c>
      <c r="N22" s="60">
        <f>VLOOKUP($A22,'Return Data'!$B$7:$R$2292,17,0)</f>
        <v>8.6679999999999993</v>
      </c>
      <c r="O22" s="61">
        <f t="shared" si="5"/>
        <v>6</v>
      </c>
      <c r="P22" s="60">
        <f>VLOOKUP($A22,'Return Data'!$B$7:$R$2292,14,0)</f>
        <v>3.6579000000000002</v>
      </c>
      <c r="Q22" s="61">
        <f t="shared" si="7"/>
        <v>15</v>
      </c>
      <c r="R22" s="60">
        <f>VLOOKUP($A22,'Return Data'!$B$7:$R$2292,16,0)</f>
        <v>6.1384999999999996</v>
      </c>
      <c r="S22" s="62">
        <f t="shared" si="6"/>
        <v>11</v>
      </c>
    </row>
    <row r="23" spans="1:19" x14ac:dyDescent="0.3">
      <c r="A23" s="77" t="s">
        <v>669</v>
      </c>
      <c r="B23" s="59">
        <f>VLOOKUP($A23,'Return Data'!$B$7:$R$2292,3,0)</f>
        <v>44944</v>
      </c>
      <c r="C23" s="60">
        <f>VLOOKUP($A23,'Return Data'!$B$7:$R$2292,4,0)</f>
        <v>37.401299999999999</v>
      </c>
      <c r="D23" s="60">
        <f>VLOOKUP($A23,'Return Data'!$B$7:$R$2292,9,0)</f>
        <v>5.1279000000000003</v>
      </c>
      <c r="E23" s="61">
        <f t="shared" si="0"/>
        <v>11</v>
      </c>
      <c r="F23" s="60">
        <f>VLOOKUP($A23,'Return Data'!$B$7:$R$2292,10,0)</f>
        <v>6.6425999999999998</v>
      </c>
      <c r="G23" s="61">
        <f t="shared" si="1"/>
        <v>13</v>
      </c>
      <c r="H23" s="60">
        <f>VLOOKUP($A23,'Return Data'!$B$7:$R$2292,11,0)</f>
        <v>5.9333</v>
      </c>
      <c r="I23" s="61">
        <f t="shared" si="2"/>
        <v>8</v>
      </c>
      <c r="J23" s="60">
        <f>VLOOKUP($A23,'Return Data'!$B$7:$R$2292,12,0)</f>
        <v>4.7447999999999997</v>
      </c>
      <c r="K23" s="61">
        <f t="shared" si="3"/>
        <v>4</v>
      </c>
      <c r="L23" s="60">
        <f>VLOOKUP($A23,'Return Data'!$B$7:$R$2292,13,0)</f>
        <v>4.3845999999999998</v>
      </c>
      <c r="M23" s="61">
        <f t="shared" si="4"/>
        <v>7</v>
      </c>
      <c r="N23" s="60">
        <f>VLOOKUP($A23,'Return Data'!$B$7:$R$2292,17,0)</f>
        <v>4.8155000000000001</v>
      </c>
      <c r="O23" s="61">
        <f t="shared" si="5"/>
        <v>12</v>
      </c>
      <c r="P23" s="60">
        <f>VLOOKUP($A23,'Return Data'!$B$7:$R$2292,14,0)</f>
        <v>6.2240000000000002</v>
      </c>
      <c r="Q23" s="61">
        <f t="shared" si="7"/>
        <v>7</v>
      </c>
      <c r="R23" s="60">
        <f>VLOOKUP($A23,'Return Data'!$B$7:$R$2292,16,0)</f>
        <v>7.38</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44944</v>
      </c>
      <c r="C25" s="60">
        <f>VLOOKUP($A25,'Return Data'!$B$7:$R$2292,4,0)</f>
        <v>14.3123</v>
      </c>
      <c r="D25" s="60">
        <f>VLOOKUP($A25,'Return Data'!$B$7:$R$2292,9,0)</f>
        <v>6.1234000000000002</v>
      </c>
      <c r="E25" s="61">
        <f t="shared" si="0"/>
        <v>4</v>
      </c>
      <c r="F25" s="60">
        <f>VLOOKUP($A25,'Return Data'!$B$7:$R$2292,10,0)</f>
        <v>7.5880000000000001</v>
      </c>
      <c r="G25" s="61">
        <f t="shared" si="1"/>
        <v>3</v>
      </c>
      <c r="H25" s="60">
        <f>VLOOKUP($A25,'Return Data'!$B$7:$R$2292,11,0)</f>
        <v>6.2343000000000002</v>
      </c>
      <c r="I25" s="61">
        <f t="shared" si="2"/>
        <v>4</v>
      </c>
      <c r="J25" s="60">
        <f>VLOOKUP($A25,'Return Data'!$B$7:$R$2292,12,0)</f>
        <v>4.5959000000000003</v>
      </c>
      <c r="K25" s="61">
        <f t="shared" si="3"/>
        <v>6</v>
      </c>
      <c r="L25" s="60">
        <f>VLOOKUP($A25,'Return Data'!$B$7:$R$2292,13,0)</f>
        <v>4.1554000000000002</v>
      </c>
      <c r="M25" s="61">
        <f t="shared" si="4"/>
        <v>10</v>
      </c>
      <c r="N25" s="60">
        <f>VLOOKUP($A25,'Return Data'!$B$7:$R$2292,17,0)</f>
        <v>12.5876</v>
      </c>
      <c r="O25" s="61">
        <f>RANK(N25,N$8:N$25,0)</f>
        <v>2</v>
      </c>
      <c r="P25" s="60">
        <f>VLOOKUP($A25,'Return Data'!$B$7:$R$2292,14,0)</f>
        <v>0.5262</v>
      </c>
      <c r="Q25" s="61">
        <f>RANK(P25,P$8:P$25,0)</f>
        <v>16</v>
      </c>
      <c r="R25" s="60">
        <f>VLOOKUP($A25,'Return Data'!$B$7:$R$2292,16,0)</f>
        <v>3.5882999999999998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4.7380277777777771</v>
      </c>
      <c r="E27" s="83"/>
      <c r="F27" s="84">
        <f>AVERAGE(F8:F25)</f>
        <v>6.3072833333333325</v>
      </c>
      <c r="G27" s="83"/>
      <c r="H27" s="84">
        <f>AVERAGE(H8:H25)</f>
        <v>4.9510388888888892</v>
      </c>
      <c r="I27" s="83"/>
      <c r="J27" s="84">
        <f>AVERAGE(J8:J25)</f>
        <v>3.8599722222222224</v>
      </c>
      <c r="K27" s="83"/>
      <c r="L27" s="84">
        <f>AVERAGE(L8:L25)</f>
        <v>11.824127777777781</v>
      </c>
      <c r="M27" s="83"/>
      <c r="N27" s="84">
        <f>AVERAGE(N8:N25)</f>
        <v>9.648564705882352</v>
      </c>
      <c r="O27" s="83"/>
      <c r="P27" s="84">
        <f>AVERAGE(P8:P25)</f>
        <v>6.0708562500000003</v>
      </c>
      <c r="Q27" s="83"/>
      <c r="R27" s="84">
        <f>AVERAGE(R8:R25)</f>
        <v>5.6408777777777779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0.5262</v>
      </c>
      <c r="Q28" s="83"/>
      <c r="R28" s="84">
        <f>MIN(R8:R25)</f>
        <v>0</v>
      </c>
      <c r="S28" s="85"/>
    </row>
    <row r="29" spans="1:19" ht="15" thickBot="1" x14ac:dyDescent="0.35">
      <c r="A29" s="86" t="s">
        <v>29</v>
      </c>
      <c r="B29" s="87"/>
      <c r="C29" s="87"/>
      <c r="D29" s="88">
        <f>MAX(D8:D25)</f>
        <v>6.5724999999999998</v>
      </c>
      <c r="E29" s="87"/>
      <c r="F29" s="88">
        <f>MAX(F8:F25)</f>
        <v>9.5145</v>
      </c>
      <c r="G29" s="87"/>
      <c r="H29" s="88">
        <f>MAX(H8:H25)</f>
        <v>6.7103000000000002</v>
      </c>
      <c r="I29" s="87"/>
      <c r="J29" s="88">
        <f>MAX(J8:J25)</f>
        <v>8.4346999999999994</v>
      </c>
      <c r="K29" s="87"/>
      <c r="L29" s="88">
        <f>MAX(L8:L25)</f>
        <v>143.50729999999999</v>
      </c>
      <c r="M29" s="87"/>
      <c r="N29" s="88">
        <f>MAX(N8:N25)</f>
        <v>63.102400000000003</v>
      </c>
      <c r="O29" s="87"/>
      <c r="P29" s="88">
        <f>MAX(P8:P25)</f>
        <v>13.709300000000001</v>
      </c>
      <c r="Q29" s="87"/>
      <c r="R29" s="88">
        <f>MAX(R8:R25)</f>
        <v>8.2973999999999997</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44944</v>
      </c>
      <c r="C8" s="60">
        <f>VLOOKUP($A8,'Return Data'!$B$7:$R$2292,4,0)</f>
        <v>94.2791</v>
      </c>
      <c r="D8" s="60">
        <f>VLOOKUP($A8,'Return Data'!$B$7:$R$2292,9,0)</f>
        <v>6.2625000000000002</v>
      </c>
      <c r="E8" s="61">
        <f t="shared" ref="E8:E25" si="0">RANK(D8,D$8:D$25,0)</f>
        <v>7</v>
      </c>
      <c r="F8" s="60">
        <f>VLOOKUP($A8,'Return Data'!$B$7:$R$2292,10,0)</f>
        <v>7.5372000000000003</v>
      </c>
      <c r="G8" s="61">
        <f t="shared" ref="G8:G25" si="1">RANK(F8,F$8:F$25,0)</f>
        <v>7</v>
      </c>
      <c r="H8" s="60">
        <f>VLOOKUP($A8,'Return Data'!$B$7:$R$2292,11,0)</f>
        <v>6.5098000000000003</v>
      </c>
      <c r="I8" s="61">
        <f t="shared" ref="I8:I25" si="2">RANK(H8,H$8:H$25,0)</f>
        <v>5</v>
      </c>
      <c r="J8" s="60">
        <f>VLOOKUP($A8,'Return Data'!$B$7:$R$2292,12,0)</f>
        <v>4.9800000000000004</v>
      </c>
      <c r="K8" s="61">
        <f t="shared" ref="K8:K25" si="3">RANK(J8,J$8:J$25,0)</f>
        <v>5</v>
      </c>
      <c r="L8" s="60">
        <f>VLOOKUP($A8,'Return Data'!$B$7:$R$2292,13,0)</f>
        <v>4.5937999999999999</v>
      </c>
      <c r="M8" s="61">
        <f t="shared" ref="M8:M25" si="4">RANK(L8,L$8:L$25,0)</f>
        <v>4</v>
      </c>
      <c r="N8" s="60">
        <f>VLOOKUP($A8,'Return Data'!$B$7:$R$2292,17,0)</f>
        <v>4.5477999999999996</v>
      </c>
      <c r="O8" s="61">
        <f t="shared" ref="O8:O25" si="5">RANK(N8,N$8:N$25,0)</f>
        <v>5</v>
      </c>
      <c r="P8" s="60">
        <f>VLOOKUP($A8,'Return Data'!$B$7:$R$2292,14,0)</f>
        <v>6.7468000000000004</v>
      </c>
      <c r="Q8" s="61">
        <f t="shared" ref="Q8:Q25" si="6">RANK(P8,P$8:P$25,0)</f>
        <v>2</v>
      </c>
      <c r="R8" s="60">
        <f>VLOOKUP($A8,'Return Data'!$B$7:$R$2292,16,0)</f>
        <v>8.2439999999999998</v>
      </c>
      <c r="S8" s="62">
        <f t="shared" ref="S8:S25" si="7">RANK(R8,R$8:R$25,0)</f>
        <v>2</v>
      </c>
    </row>
    <row r="9" spans="1:19" x14ac:dyDescent="0.3">
      <c r="A9" s="77" t="s">
        <v>597</v>
      </c>
      <c r="B9" s="59">
        <f>VLOOKUP($A9,'Return Data'!$B$7:$R$2292,3,0)</f>
        <v>44944</v>
      </c>
      <c r="C9" s="60">
        <f>VLOOKUP($A9,'Return Data'!$B$7:$R$2292,4,0)</f>
        <v>14.7727</v>
      </c>
      <c r="D9" s="60">
        <f>VLOOKUP($A9,'Return Data'!$B$7:$R$2292,9,0)</f>
        <v>6.1738</v>
      </c>
      <c r="E9" s="61">
        <f t="shared" si="0"/>
        <v>9</v>
      </c>
      <c r="F9" s="60">
        <f>VLOOKUP($A9,'Return Data'!$B$7:$R$2292,10,0)</f>
        <v>7.7655000000000003</v>
      </c>
      <c r="G9" s="61">
        <f t="shared" si="1"/>
        <v>4</v>
      </c>
      <c r="H9" s="60">
        <f>VLOOKUP($A9,'Return Data'!$B$7:$R$2292,11,0)</f>
        <v>6.3739999999999997</v>
      </c>
      <c r="I9" s="61">
        <f t="shared" si="2"/>
        <v>6</v>
      </c>
      <c r="J9" s="60">
        <f>VLOOKUP($A9,'Return Data'!$B$7:$R$2292,12,0)</f>
        <v>5.2743000000000002</v>
      </c>
      <c r="K9" s="61">
        <f t="shared" si="3"/>
        <v>3</v>
      </c>
      <c r="L9" s="60">
        <f>VLOOKUP($A9,'Return Data'!$B$7:$R$2292,13,0)</f>
        <v>4.6402999999999999</v>
      </c>
      <c r="M9" s="61">
        <f t="shared" si="4"/>
        <v>3</v>
      </c>
      <c r="N9" s="60">
        <f>VLOOKUP($A9,'Return Data'!$B$7:$R$2292,17,0)</f>
        <v>4.7107999999999999</v>
      </c>
      <c r="O9" s="61">
        <f t="shared" si="5"/>
        <v>3</v>
      </c>
      <c r="P9" s="60">
        <f>VLOOKUP($A9,'Return Data'!$B$7:$R$2292,14,0)</f>
        <v>6.9762000000000004</v>
      </c>
      <c r="Q9" s="61">
        <f t="shared" si="6"/>
        <v>1</v>
      </c>
      <c r="R9" s="60">
        <f>VLOOKUP($A9,'Return Data'!$B$7:$R$2292,16,0)</f>
        <v>7.3238000000000003</v>
      </c>
      <c r="S9" s="62">
        <f t="shared" si="7"/>
        <v>13</v>
      </c>
    </row>
    <row r="10" spans="1:19" x14ac:dyDescent="0.3">
      <c r="A10" s="77" t="s">
        <v>1911</v>
      </c>
      <c r="B10" s="59">
        <f>VLOOKUP($A10,'Return Data'!$B$7:$R$2292,3,0)</f>
        <v>44944</v>
      </c>
      <c r="C10" s="60">
        <f>VLOOKUP($A10,'Return Data'!$B$7:$R$2292,4,0)</f>
        <v>23.881599999999999</v>
      </c>
      <c r="D10" s="60">
        <f>VLOOKUP($A10,'Return Data'!$B$7:$R$2292,9,0)</f>
        <v>5.5529999999999999</v>
      </c>
      <c r="E10" s="61">
        <f t="shared" si="0"/>
        <v>14</v>
      </c>
      <c r="F10" s="60">
        <f>VLOOKUP($A10,'Return Data'!$B$7:$R$2292,10,0)</f>
        <v>6.9870000000000001</v>
      </c>
      <c r="G10" s="61">
        <f t="shared" si="1"/>
        <v>15</v>
      </c>
      <c r="H10" s="60">
        <f>VLOOKUP($A10,'Return Data'!$B$7:$R$2292,11,0)</f>
        <v>5.5282999999999998</v>
      </c>
      <c r="I10" s="61">
        <f t="shared" si="2"/>
        <v>14</v>
      </c>
      <c r="J10" s="60">
        <f>VLOOKUP($A10,'Return Data'!$B$7:$R$2292,12,0)</f>
        <v>3.5863</v>
      </c>
      <c r="K10" s="61">
        <f t="shared" si="3"/>
        <v>17</v>
      </c>
      <c r="L10" s="60">
        <f>VLOOKUP($A10,'Return Data'!$B$7:$R$2292,13,0)</f>
        <v>2.6539000000000001</v>
      </c>
      <c r="M10" s="61">
        <f t="shared" si="4"/>
        <v>17</v>
      </c>
      <c r="N10" s="60">
        <f>VLOOKUP($A10,'Return Data'!$B$7:$R$2292,17,0)</f>
        <v>2.7065999999999999</v>
      </c>
      <c r="O10" s="61">
        <f t="shared" si="5"/>
        <v>18</v>
      </c>
      <c r="P10" s="60">
        <f>VLOOKUP($A10,'Return Data'!$B$7:$R$2292,14,0)</f>
        <v>4.9706000000000001</v>
      </c>
      <c r="Q10" s="61">
        <f t="shared" si="6"/>
        <v>18</v>
      </c>
      <c r="R10" s="60">
        <f>VLOOKUP($A10,'Return Data'!$B$7:$R$2292,16,0)</f>
        <v>6.72</v>
      </c>
      <c r="S10" s="62">
        <f t="shared" si="7"/>
        <v>17</v>
      </c>
    </row>
    <row r="11" spans="1:19" x14ac:dyDescent="0.3">
      <c r="A11" s="77" t="s">
        <v>599</v>
      </c>
      <c r="B11" s="59">
        <f>VLOOKUP($A11,'Return Data'!$B$7:$R$2292,3,0)</f>
        <v>44944</v>
      </c>
      <c r="C11" s="60">
        <f>VLOOKUP($A11,'Return Data'!$B$7:$R$2292,4,0)</f>
        <v>19.427199999999999</v>
      </c>
      <c r="D11" s="60">
        <f>VLOOKUP($A11,'Return Data'!$B$7:$R$2292,9,0)</f>
        <v>6.4250999999999996</v>
      </c>
      <c r="E11" s="61">
        <f t="shared" si="0"/>
        <v>5</v>
      </c>
      <c r="F11" s="60">
        <f>VLOOKUP($A11,'Return Data'!$B$7:$R$2292,10,0)</f>
        <v>7.3974000000000002</v>
      </c>
      <c r="G11" s="61">
        <f t="shared" si="1"/>
        <v>11</v>
      </c>
      <c r="H11" s="60">
        <f>VLOOKUP($A11,'Return Data'!$B$7:$R$2292,11,0)</f>
        <v>5.5636000000000001</v>
      </c>
      <c r="I11" s="61">
        <f t="shared" si="2"/>
        <v>13</v>
      </c>
      <c r="J11" s="60">
        <f>VLOOKUP($A11,'Return Data'!$B$7:$R$2292,12,0)</f>
        <v>4.2938999999999998</v>
      </c>
      <c r="K11" s="61">
        <f t="shared" si="3"/>
        <v>13</v>
      </c>
      <c r="L11" s="60">
        <f>VLOOKUP($A11,'Return Data'!$B$7:$R$2292,13,0)</f>
        <v>3.8188</v>
      </c>
      <c r="M11" s="61">
        <f t="shared" si="4"/>
        <v>12</v>
      </c>
      <c r="N11" s="60">
        <f>VLOOKUP($A11,'Return Data'!$B$7:$R$2292,17,0)</f>
        <v>3.8727</v>
      </c>
      <c r="O11" s="61">
        <f t="shared" si="5"/>
        <v>13</v>
      </c>
      <c r="P11" s="60">
        <f>VLOOKUP($A11,'Return Data'!$B$7:$R$2292,14,0)</f>
        <v>5.7506000000000004</v>
      </c>
      <c r="Q11" s="61">
        <f t="shared" si="6"/>
        <v>15</v>
      </c>
      <c r="R11" s="60">
        <f>VLOOKUP($A11,'Return Data'!$B$7:$R$2292,16,0)</f>
        <v>7.7016</v>
      </c>
      <c r="S11" s="62">
        <f t="shared" si="7"/>
        <v>7</v>
      </c>
    </row>
    <row r="12" spans="1:19" x14ac:dyDescent="0.3">
      <c r="A12" s="77" t="s">
        <v>601</v>
      </c>
      <c r="B12" s="59">
        <f>VLOOKUP($A12,'Return Data'!$B$7:$R$2292,3,0)</f>
        <v>44944</v>
      </c>
      <c r="C12" s="60">
        <f>VLOOKUP($A12,'Return Data'!$B$7:$R$2292,4,0)</f>
        <v>13.5181</v>
      </c>
      <c r="D12" s="60">
        <f>VLOOKUP($A12,'Return Data'!$B$7:$R$2292,9,0)</f>
        <v>4.2381000000000002</v>
      </c>
      <c r="E12" s="61">
        <f t="shared" si="0"/>
        <v>18</v>
      </c>
      <c r="F12" s="60">
        <f>VLOOKUP($A12,'Return Data'!$B$7:$R$2292,10,0)</f>
        <v>9.2654999999999994</v>
      </c>
      <c r="G12" s="61">
        <f t="shared" si="1"/>
        <v>1</v>
      </c>
      <c r="H12" s="60">
        <f>VLOOKUP($A12,'Return Data'!$B$7:$R$2292,11,0)</f>
        <v>5.9630999999999998</v>
      </c>
      <c r="I12" s="61">
        <f t="shared" si="2"/>
        <v>8</v>
      </c>
      <c r="J12" s="60">
        <f>VLOOKUP($A12,'Return Data'!$B$7:$R$2292,12,0)</f>
        <v>3.9647999999999999</v>
      </c>
      <c r="K12" s="61">
        <f t="shared" si="3"/>
        <v>15</v>
      </c>
      <c r="L12" s="60">
        <f>VLOOKUP($A12,'Return Data'!$B$7:$R$2292,13,0)</f>
        <v>2.6042000000000001</v>
      </c>
      <c r="M12" s="61">
        <f t="shared" si="4"/>
        <v>18</v>
      </c>
      <c r="N12" s="60">
        <f>VLOOKUP($A12,'Return Data'!$B$7:$R$2292,17,0)</f>
        <v>3.2222</v>
      </c>
      <c r="O12" s="61">
        <f t="shared" si="5"/>
        <v>17</v>
      </c>
      <c r="P12" s="60">
        <f>VLOOKUP($A12,'Return Data'!$B$7:$R$2292,14,0)</f>
        <v>5.1166999999999998</v>
      </c>
      <c r="Q12" s="61">
        <f t="shared" si="6"/>
        <v>17</v>
      </c>
      <c r="R12" s="60">
        <f>VLOOKUP($A12,'Return Data'!$B$7:$R$2292,16,0)</f>
        <v>7.1603000000000003</v>
      </c>
      <c r="S12" s="62">
        <f t="shared" si="7"/>
        <v>16</v>
      </c>
    </row>
    <row r="13" spans="1:19" x14ac:dyDescent="0.3">
      <c r="A13" s="77" t="s">
        <v>606</v>
      </c>
      <c r="B13" s="59">
        <f>VLOOKUP($A13,'Return Data'!$B$7:$R$2292,3,0)</f>
        <v>44944</v>
      </c>
      <c r="C13" s="60">
        <f>VLOOKUP($A13,'Return Data'!$B$7:$R$2292,4,0)</f>
        <v>88.151799999999994</v>
      </c>
      <c r="D13" s="60">
        <f>VLOOKUP($A13,'Return Data'!$B$7:$R$2292,9,0)</f>
        <v>6.4489999999999998</v>
      </c>
      <c r="E13" s="61">
        <f t="shared" si="0"/>
        <v>4</v>
      </c>
      <c r="F13" s="60">
        <f>VLOOKUP($A13,'Return Data'!$B$7:$R$2292,10,0)</f>
        <v>7.4139999999999997</v>
      </c>
      <c r="G13" s="61">
        <f t="shared" si="1"/>
        <v>10</v>
      </c>
      <c r="H13" s="60">
        <f>VLOOKUP($A13,'Return Data'!$B$7:$R$2292,11,0)</f>
        <v>5.6923000000000004</v>
      </c>
      <c r="I13" s="61">
        <f t="shared" si="2"/>
        <v>11</v>
      </c>
      <c r="J13" s="60">
        <f>VLOOKUP($A13,'Return Data'!$B$7:$R$2292,12,0)</f>
        <v>4.3665000000000003</v>
      </c>
      <c r="K13" s="61">
        <f t="shared" si="3"/>
        <v>11</v>
      </c>
      <c r="L13" s="60">
        <f>VLOOKUP($A13,'Return Data'!$B$7:$R$2292,13,0)</f>
        <v>3.9841000000000002</v>
      </c>
      <c r="M13" s="61">
        <f t="shared" si="4"/>
        <v>10</v>
      </c>
      <c r="N13" s="60">
        <f>VLOOKUP($A13,'Return Data'!$B$7:$R$2292,17,0)</f>
        <v>4.3072999999999997</v>
      </c>
      <c r="O13" s="61">
        <f t="shared" si="5"/>
        <v>7</v>
      </c>
      <c r="P13" s="60">
        <f>VLOOKUP($A13,'Return Data'!$B$7:$R$2292,14,0)</f>
        <v>5.7535999999999996</v>
      </c>
      <c r="Q13" s="61">
        <f t="shared" si="6"/>
        <v>14</v>
      </c>
      <c r="R13" s="60">
        <f>VLOOKUP($A13,'Return Data'!$B$7:$R$2292,16,0)</f>
        <v>8.4742999999999995</v>
      </c>
      <c r="S13" s="62">
        <f t="shared" si="7"/>
        <v>1</v>
      </c>
    </row>
    <row r="14" spans="1:19" x14ac:dyDescent="0.3">
      <c r="A14" s="77" t="s">
        <v>609</v>
      </c>
      <c r="B14" s="59">
        <f>VLOOKUP($A14,'Return Data'!$B$7:$R$2292,3,0)</f>
        <v>44944</v>
      </c>
      <c r="C14" s="60">
        <f>VLOOKUP($A14,'Return Data'!$B$7:$R$2292,4,0)</f>
        <v>27.261199999999999</v>
      </c>
      <c r="D14" s="60">
        <f>VLOOKUP($A14,'Return Data'!$B$7:$R$2292,9,0)</f>
        <v>5.4964000000000004</v>
      </c>
      <c r="E14" s="61">
        <f t="shared" si="0"/>
        <v>15</v>
      </c>
      <c r="F14" s="60">
        <f>VLOOKUP($A14,'Return Data'!$B$7:$R$2292,10,0)</f>
        <v>7.4941000000000004</v>
      </c>
      <c r="G14" s="61">
        <f t="shared" si="1"/>
        <v>8</v>
      </c>
      <c r="H14" s="60">
        <f>VLOOKUP($A14,'Return Data'!$B$7:$R$2292,11,0)</f>
        <v>6.6162999999999998</v>
      </c>
      <c r="I14" s="61">
        <f t="shared" si="2"/>
        <v>4</v>
      </c>
      <c r="J14" s="60">
        <f>VLOOKUP($A14,'Return Data'!$B$7:$R$2292,12,0)</f>
        <v>4.7180999999999997</v>
      </c>
      <c r="K14" s="61">
        <f t="shared" si="3"/>
        <v>6</v>
      </c>
      <c r="L14" s="60">
        <f>VLOOKUP($A14,'Return Data'!$B$7:$R$2292,13,0)</f>
        <v>3.9821</v>
      </c>
      <c r="M14" s="61">
        <f t="shared" si="4"/>
        <v>11</v>
      </c>
      <c r="N14" s="60">
        <f>VLOOKUP($A14,'Return Data'!$B$7:$R$2292,17,0)</f>
        <v>4.1589999999999998</v>
      </c>
      <c r="O14" s="61">
        <f t="shared" si="5"/>
        <v>9</v>
      </c>
      <c r="P14" s="60">
        <f>VLOOKUP($A14,'Return Data'!$B$7:$R$2292,14,0)</f>
        <v>6.5519999999999996</v>
      </c>
      <c r="Q14" s="61">
        <f t="shared" si="6"/>
        <v>5</v>
      </c>
      <c r="R14" s="60">
        <f>VLOOKUP($A14,'Return Data'!$B$7:$R$2292,16,0)</f>
        <v>8.1084999999999994</v>
      </c>
      <c r="S14" s="62">
        <f t="shared" si="7"/>
        <v>4</v>
      </c>
    </row>
    <row r="15" spans="1:19" x14ac:dyDescent="0.3">
      <c r="A15" s="102" t="s">
        <v>1677</v>
      </c>
      <c r="B15" s="59">
        <f>VLOOKUP($A15,'Return Data'!$B$7:$R$2292,3,0)</f>
        <v>44944</v>
      </c>
      <c r="C15" s="60">
        <f>VLOOKUP($A15,'Return Data'!$B$7:$R$2292,4,0)</f>
        <v>64.313000000000002</v>
      </c>
      <c r="D15" s="60">
        <f>VLOOKUP($A15,'Return Data'!$B$7:$R$2292,9,0)</f>
        <v>4.8712</v>
      </c>
      <c r="E15" s="61">
        <f t="shared" si="0"/>
        <v>17</v>
      </c>
      <c r="F15" s="60">
        <f>VLOOKUP($A15,'Return Data'!$B$7:$R$2292,10,0)</f>
        <v>9.2048000000000005</v>
      </c>
      <c r="G15" s="61">
        <f t="shared" si="1"/>
        <v>2</v>
      </c>
      <c r="H15" s="60">
        <f>VLOOKUP($A15,'Return Data'!$B$7:$R$2292,11,0)</f>
        <v>7.1283000000000003</v>
      </c>
      <c r="I15" s="61">
        <f t="shared" si="2"/>
        <v>1</v>
      </c>
      <c r="J15" s="60">
        <f>VLOOKUP($A15,'Return Data'!$B$7:$R$2292,12,0)</f>
        <v>5.07</v>
      </c>
      <c r="K15" s="61">
        <f t="shared" si="3"/>
        <v>4</v>
      </c>
      <c r="L15" s="60">
        <f>VLOOKUP($A15,'Return Data'!$B$7:$R$2292,13,0)</f>
        <v>3.4721000000000002</v>
      </c>
      <c r="M15" s="61">
        <f t="shared" si="4"/>
        <v>14</v>
      </c>
      <c r="N15" s="60">
        <f>VLOOKUP($A15,'Return Data'!$B$7:$R$2292,17,0)</f>
        <v>3.6846999999999999</v>
      </c>
      <c r="O15" s="61">
        <f t="shared" si="5"/>
        <v>15</v>
      </c>
      <c r="P15" s="60">
        <f>VLOOKUP($A15,'Return Data'!$B$7:$R$2292,14,0)</f>
        <v>6.4352999999999998</v>
      </c>
      <c r="Q15" s="61">
        <f t="shared" si="6"/>
        <v>6</v>
      </c>
      <c r="R15" s="60">
        <f>VLOOKUP($A15,'Return Data'!$B$7:$R$2292,16,0)</f>
        <v>7.6433999999999997</v>
      </c>
      <c r="S15" s="62">
        <f t="shared" si="7"/>
        <v>8</v>
      </c>
    </row>
    <row r="16" spans="1:19" x14ac:dyDescent="0.3">
      <c r="A16" s="77" t="s">
        <v>611</v>
      </c>
      <c r="B16" s="59">
        <f>VLOOKUP($A16,'Return Data'!$B$7:$R$2292,3,0)</f>
        <v>44944</v>
      </c>
      <c r="C16" s="60">
        <f>VLOOKUP($A16,'Return Data'!$B$7:$R$2292,4,0)</f>
        <v>25.659500000000001</v>
      </c>
      <c r="D16" s="60">
        <f>VLOOKUP($A16,'Return Data'!$B$7:$R$2292,9,0)</f>
        <v>5.8936000000000002</v>
      </c>
      <c r="E16" s="61">
        <f t="shared" si="0"/>
        <v>12</v>
      </c>
      <c r="F16" s="60">
        <f>VLOOKUP($A16,'Return Data'!$B$7:$R$2292,10,0)</f>
        <v>6.6835000000000004</v>
      </c>
      <c r="G16" s="61">
        <f t="shared" si="1"/>
        <v>18</v>
      </c>
      <c r="H16" s="60">
        <f>VLOOKUP($A16,'Return Data'!$B$7:$R$2292,11,0)</f>
        <v>7.1210000000000004</v>
      </c>
      <c r="I16" s="61">
        <f t="shared" si="2"/>
        <v>2</v>
      </c>
      <c r="J16" s="60">
        <f>VLOOKUP($A16,'Return Data'!$B$7:$R$2292,12,0)</f>
        <v>6.0685000000000002</v>
      </c>
      <c r="K16" s="61">
        <f t="shared" si="3"/>
        <v>1</v>
      </c>
      <c r="L16" s="60">
        <f>VLOOKUP($A16,'Return Data'!$B$7:$R$2292,13,0)</f>
        <v>5.3276000000000003</v>
      </c>
      <c r="M16" s="61">
        <f t="shared" si="4"/>
        <v>1</v>
      </c>
      <c r="N16" s="60">
        <f>VLOOKUP($A16,'Return Data'!$B$7:$R$2292,17,0)</f>
        <v>4.7835000000000001</v>
      </c>
      <c r="O16" s="61">
        <f t="shared" si="5"/>
        <v>2</v>
      </c>
      <c r="P16" s="60">
        <f>VLOOKUP($A16,'Return Data'!$B$7:$R$2292,14,0)</f>
        <v>6.5995999999999997</v>
      </c>
      <c r="Q16" s="61">
        <f t="shared" si="6"/>
        <v>3</v>
      </c>
      <c r="R16" s="60">
        <f>VLOOKUP($A16,'Return Data'!$B$7:$R$2292,16,0)</f>
        <v>8.2162000000000006</v>
      </c>
      <c r="S16" s="62">
        <f t="shared" si="7"/>
        <v>3</v>
      </c>
    </row>
    <row r="17" spans="1:19" x14ac:dyDescent="0.3">
      <c r="A17" s="125" t="s">
        <v>612</v>
      </c>
      <c r="B17" s="59">
        <f>VLOOKUP($A17,'Return Data'!$B$7:$R$2292,3,0)</f>
        <v>44944</v>
      </c>
      <c r="C17" s="60">
        <f>VLOOKUP($A17,'Return Data'!$B$7:$R$2292,4,0)</f>
        <v>16.394200000000001</v>
      </c>
      <c r="D17" s="60">
        <f>VLOOKUP($A17,'Return Data'!$B$7:$R$2292,9,0)</f>
        <v>6.3510999999999997</v>
      </c>
      <c r="E17" s="61">
        <f t="shared" si="0"/>
        <v>6</v>
      </c>
      <c r="F17" s="60">
        <f>VLOOKUP($A17,'Return Data'!$B$7:$R$2292,10,0)</f>
        <v>6.9889000000000001</v>
      </c>
      <c r="G17" s="61">
        <f t="shared" si="1"/>
        <v>14</v>
      </c>
      <c r="H17" s="60">
        <f>VLOOKUP($A17,'Return Data'!$B$7:$R$2292,11,0)</f>
        <v>5.4081999999999999</v>
      </c>
      <c r="I17" s="61">
        <f t="shared" si="2"/>
        <v>16</v>
      </c>
      <c r="J17" s="60">
        <f>VLOOKUP($A17,'Return Data'!$B$7:$R$2292,12,0)</f>
        <v>3.6314000000000002</v>
      </c>
      <c r="K17" s="61">
        <f t="shared" si="3"/>
        <v>16</v>
      </c>
      <c r="L17" s="60">
        <f>VLOOKUP($A17,'Return Data'!$B$7:$R$2292,13,0)</f>
        <v>3.1958000000000002</v>
      </c>
      <c r="M17" s="61">
        <f t="shared" si="4"/>
        <v>15</v>
      </c>
      <c r="N17" s="60">
        <f>VLOOKUP($A17,'Return Data'!$B$7:$R$2292,17,0)</f>
        <v>3.8485999999999998</v>
      </c>
      <c r="O17" s="61">
        <f t="shared" si="5"/>
        <v>14</v>
      </c>
      <c r="P17" s="60">
        <f>VLOOKUP($A17,'Return Data'!$B$7:$R$2292,14,0)</f>
        <v>6.2164000000000001</v>
      </c>
      <c r="Q17" s="61">
        <f t="shared" si="6"/>
        <v>8</v>
      </c>
      <c r="R17" s="60">
        <f>VLOOKUP($A17,'Return Data'!$B$7:$R$2292,16,0)</f>
        <v>7.2937000000000003</v>
      </c>
      <c r="S17" s="62">
        <f t="shared" si="7"/>
        <v>14</v>
      </c>
    </row>
    <row r="18" spans="1:19" x14ac:dyDescent="0.3">
      <c r="A18" s="120" t="s">
        <v>615</v>
      </c>
      <c r="B18" s="124">
        <f>VLOOKUP($A18,'Return Data'!$B$7:$R$2292,3,0)</f>
        <v>44944</v>
      </c>
      <c r="C18" s="60">
        <f>VLOOKUP($A18,'Return Data'!$B$7:$R$2292,4,0)</f>
        <v>2806.8580000000002</v>
      </c>
      <c r="D18" s="60">
        <f>VLOOKUP($A18,'Return Data'!$B$7:$R$2292,9,0)</f>
        <v>6.2202999999999999</v>
      </c>
      <c r="E18" s="61">
        <f t="shared" si="0"/>
        <v>8</v>
      </c>
      <c r="F18" s="60">
        <f>VLOOKUP($A18,'Return Data'!$B$7:$R$2292,10,0)</f>
        <v>7.6768999999999998</v>
      </c>
      <c r="G18" s="61">
        <f t="shared" si="1"/>
        <v>6</v>
      </c>
      <c r="H18" s="60">
        <f>VLOOKUP($A18,'Return Data'!$B$7:$R$2292,11,0)</f>
        <v>5.6954000000000002</v>
      </c>
      <c r="I18" s="61">
        <f t="shared" si="2"/>
        <v>10</v>
      </c>
      <c r="J18" s="60">
        <f>VLOOKUP($A18,'Return Data'!$B$7:$R$2292,12,0)</f>
        <v>4.1051000000000002</v>
      </c>
      <c r="K18" s="61">
        <f t="shared" si="3"/>
        <v>14</v>
      </c>
      <c r="L18" s="60">
        <f>VLOOKUP($A18,'Return Data'!$B$7:$R$2292,13,0)</f>
        <v>3.6194000000000002</v>
      </c>
      <c r="M18" s="61">
        <f t="shared" si="4"/>
        <v>13</v>
      </c>
      <c r="N18" s="60">
        <f>VLOOKUP($A18,'Return Data'!$B$7:$R$2292,17,0)</f>
        <v>3.9420000000000002</v>
      </c>
      <c r="O18" s="61">
        <f t="shared" si="5"/>
        <v>12</v>
      </c>
      <c r="P18" s="60">
        <f>VLOOKUP($A18,'Return Data'!$B$7:$R$2292,14,0)</f>
        <v>5.7811000000000003</v>
      </c>
      <c r="Q18" s="61">
        <f t="shared" si="6"/>
        <v>13</v>
      </c>
      <c r="R18" s="60">
        <f>VLOOKUP($A18,'Return Data'!$B$7:$R$2292,16,0)</f>
        <v>7.3375000000000004</v>
      </c>
      <c r="S18" s="62">
        <f t="shared" si="7"/>
        <v>12</v>
      </c>
    </row>
    <row r="19" spans="1:19" x14ac:dyDescent="0.3">
      <c r="A19" s="120" t="s">
        <v>617</v>
      </c>
      <c r="B19" s="124">
        <f>VLOOKUP($A19,'Return Data'!$B$7:$R$2292,3,0)</f>
        <v>44944</v>
      </c>
      <c r="C19" s="60">
        <f>VLOOKUP($A19,'Return Data'!$B$7:$R$2292,4,0)</f>
        <v>3235.7285000000002</v>
      </c>
      <c r="D19" s="60">
        <f>VLOOKUP($A19,'Return Data'!$B$7:$R$2292,9,0)</f>
        <v>5.3451000000000004</v>
      </c>
      <c r="E19" s="61">
        <f t="shared" si="0"/>
        <v>16</v>
      </c>
      <c r="F19" s="60">
        <f>VLOOKUP($A19,'Return Data'!$B$7:$R$2292,10,0)</f>
        <v>6.9725000000000001</v>
      </c>
      <c r="G19" s="61">
        <f t="shared" si="1"/>
        <v>16</v>
      </c>
      <c r="H19" s="60">
        <f>VLOOKUP($A19,'Return Data'!$B$7:$R$2292,11,0)</f>
        <v>6.2603999999999997</v>
      </c>
      <c r="I19" s="61">
        <f t="shared" si="2"/>
        <v>7</v>
      </c>
      <c r="J19" s="60">
        <f>VLOOKUP($A19,'Return Data'!$B$7:$R$2292,12,0)</f>
        <v>4.6277999999999997</v>
      </c>
      <c r="K19" s="61">
        <f t="shared" si="3"/>
        <v>7</v>
      </c>
      <c r="L19" s="60">
        <f>VLOOKUP($A19,'Return Data'!$B$7:$R$2292,13,0)</f>
        <v>4.2348999999999997</v>
      </c>
      <c r="M19" s="61">
        <f t="shared" si="4"/>
        <v>5</v>
      </c>
      <c r="N19" s="60">
        <f>VLOOKUP($A19,'Return Data'!$B$7:$R$2292,17,0)</f>
        <v>4.3335999999999997</v>
      </c>
      <c r="O19" s="61">
        <f t="shared" si="5"/>
        <v>6</v>
      </c>
      <c r="P19" s="60">
        <f>VLOOKUP($A19,'Return Data'!$B$7:$R$2292,14,0)</f>
        <v>5.9683000000000002</v>
      </c>
      <c r="Q19" s="61">
        <f t="shared" si="6"/>
        <v>12</v>
      </c>
      <c r="R19" s="60">
        <f>VLOOKUP($A19,'Return Data'!$B$7:$R$2292,16,0)</f>
        <v>8.0152999999999999</v>
      </c>
      <c r="S19" s="62">
        <f t="shared" si="7"/>
        <v>5</v>
      </c>
    </row>
    <row r="20" spans="1:19" x14ac:dyDescent="0.3">
      <c r="A20" s="94" t="s">
        <v>1599</v>
      </c>
      <c r="B20" s="124">
        <f>VLOOKUP($A20,'Return Data'!$B$7:$R$2292,3,0)</f>
        <v>44944</v>
      </c>
      <c r="C20" s="60">
        <f>VLOOKUP($A20,'Return Data'!$B$7:$R$2292,4,0)</f>
        <v>51.481099999999998</v>
      </c>
      <c r="D20" s="60">
        <f>VLOOKUP($A20,'Return Data'!$B$7:$R$2292,9,0)</f>
        <v>6.8855000000000004</v>
      </c>
      <c r="E20" s="61">
        <f t="shared" si="0"/>
        <v>1</v>
      </c>
      <c r="F20" s="60">
        <f>VLOOKUP($A20,'Return Data'!$B$7:$R$2292,10,0)</f>
        <v>8.5383999999999993</v>
      </c>
      <c r="G20" s="61">
        <f t="shared" si="1"/>
        <v>3</v>
      </c>
      <c r="H20" s="60">
        <f>VLOOKUP($A20,'Return Data'!$B$7:$R$2292,11,0)</f>
        <v>6.9759000000000002</v>
      </c>
      <c r="I20" s="61">
        <f t="shared" si="2"/>
        <v>3</v>
      </c>
      <c r="J20" s="60">
        <f>VLOOKUP($A20,'Return Data'!$B$7:$R$2292,12,0)</f>
        <v>5.5251000000000001</v>
      </c>
      <c r="K20" s="61">
        <f t="shared" si="3"/>
        <v>2</v>
      </c>
      <c r="L20" s="60">
        <f>VLOOKUP($A20,'Return Data'!$B$7:$R$2292,13,0)</f>
        <v>4.9901999999999997</v>
      </c>
      <c r="M20" s="61">
        <f t="shared" si="4"/>
        <v>2</v>
      </c>
      <c r="N20" s="60">
        <f>VLOOKUP($A20,'Return Data'!$B$7:$R$2292,17,0)</f>
        <v>5.2159000000000004</v>
      </c>
      <c r="O20" s="61">
        <f t="shared" si="5"/>
        <v>1</v>
      </c>
      <c r="P20" s="60">
        <f>VLOOKUP($A20,'Return Data'!$B$7:$R$2292,14,0)</f>
        <v>6.5548000000000002</v>
      </c>
      <c r="Q20" s="61">
        <f t="shared" si="6"/>
        <v>4</v>
      </c>
      <c r="R20" s="60">
        <f>VLOOKUP($A20,'Return Data'!$B$7:$R$2292,16,0)</f>
        <v>7.9444999999999997</v>
      </c>
      <c r="S20" s="62">
        <f t="shared" si="7"/>
        <v>6</v>
      </c>
    </row>
    <row r="21" spans="1:19" x14ac:dyDescent="0.3">
      <c r="A21" s="120" t="s">
        <v>1888</v>
      </c>
      <c r="B21" s="124">
        <f>VLOOKUP($A21,'Return Data'!$B$7:$R$2292,3,0)</f>
        <v>44944</v>
      </c>
      <c r="C21" s="60">
        <f>VLOOKUP($A21,'Return Data'!$B$7:$R$2292,4,0)</f>
        <v>39.606400000000001</v>
      </c>
      <c r="D21" s="60">
        <f>VLOOKUP($A21,'Return Data'!$B$7:$R$2292,9,0)</f>
        <v>6.5678999999999998</v>
      </c>
      <c r="E21" s="61">
        <f t="shared" si="0"/>
        <v>3</v>
      </c>
      <c r="F21" s="60">
        <f>VLOOKUP($A21,'Return Data'!$B$7:$R$2292,10,0)</f>
        <v>7.0373999999999999</v>
      </c>
      <c r="G21" s="61">
        <f t="shared" si="1"/>
        <v>13</v>
      </c>
      <c r="H21" s="60">
        <f>VLOOKUP($A21,'Return Data'!$B$7:$R$2292,11,0)</f>
        <v>5.2305000000000001</v>
      </c>
      <c r="I21" s="61">
        <f t="shared" si="2"/>
        <v>17</v>
      </c>
      <c r="J21" s="60">
        <f>VLOOKUP($A21,'Return Data'!$B$7:$R$2292,12,0)</f>
        <v>4.4682000000000004</v>
      </c>
      <c r="K21" s="61">
        <f t="shared" si="3"/>
        <v>9</v>
      </c>
      <c r="L21" s="60">
        <f>VLOOKUP($A21,'Return Data'!$B$7:$R$2292,13,0)</f>
        <v>4.1082000000000001</v>
      </c>
      <c r="M21" s="61">
        <f t="shared" si="4"/>
        <v>6</v>
      </c>
      <c r="N21" s="60">
        <f>VLOOKUP($A21,'Return Data'!$B$7:$R$2292,17,0)</f>
        <v>4.577</v>
      </c>
      <c r="O21" s="61">
        <f t="shared" si="5"/>
        <v>4</v>
      </c>
      <c r="P21" s="60">
        <f>VLOOKUP($A21,'Return Data'!$B$7:$R$2292,14,0)</f>
        <v>6.2687999999999997</v>
      </c>
      <c r="Q21" s="61">
        <f t="shared" si="6"/>
        <v>7</v>
      </c>
      <c r="R21" s="60">
        <f>VLOOKUP($A21,'Return Data'!$B$7:$R$2292,16,0)</f>
        <v>7.5129999999999999</v>
      </c>
      <c r="S21" s="62">
        <f t="shared" si="7"/>
        <v>11</v>
      </c>
    </row>
    <row r="22" spans="1:19" x14ac:dyDescent="0.3">
      <c r="A22" s="120" t="s">
        <v>618</v>
      </c>
      <c r="B22" s="124">
        <f>VLOOKUP($A22,'Return Data'!$B$7:$R$2292,3,0)</f>
        <v>44944</v>
      </c>
      <c r="C22" s="60">
        <f>VLOOKUP($A22,'Return Data'!$B$7:$R$2292,4,0)</f>
        <v>13.1646</v>
      </c>
      <c r="D22" s="60">
        <f>VLOOKUP($A22,'Return Data'!$B$7:$R$2292,9,0)</f>
        <v>5.8701999999999996</v>
      </c>
      <c r="E22" s="61">
        <f t="shared" si="0"/>
        <v>13</v>
      </c>
      <c r="F22" s="60">
        <f>VLOOKUP($A22,'Return Data'!$B$7:$R$2292,10,0)</f>
        <v>7.7207999999999997</v>
      </c>
      <c r="G22" s="61">
        <f t="shared" si="1"/>
        <v>5</v>
      </c>
      <c r="H22" s="60">
        <f>VLOOKUP($A22,'Return Data'!$B$7:$R$2292,11,0)</f>
        <v>5.7923999999999998</v>
      </c>
      <c r="I22" s="61">
        <f t="shared" si="2"/>
        <v>9</v>
      </c>
      <c r="J22" s="60">
        <f>VLOOKUP($A22,'Return Data'!$B$7:$R$2292,12,0)</f>
        <v>4.4042000000000003</v>
      </c>
      <c r="K22" s="61">
        <f t="shared" si="3"/>
        <v>10</v>
      </c>
      <c r="L22" s="60">
        <f>VLOOKUP($A22,'Return Data'!$B$7:$R$2292,13,0)</f>
        <v>4.0038999999999998</v>
      </c>
      <c r="M22" s="61">
        <f t="shared" si="4"/>
        <v>9</v>
      </c>
      <c r="N22" s="60">
        <f>VLOOKUP($A22,'Return Data'!$B$7:$R$2292,17,0)</f>
        <v>3.9445999999999999</v>
      </c>
      <c r="O22" s="61">
        <f t="shared" si="5"/>
        <v>11</v>
      </c>
      <c r="P22" s="60">
        <f>VLOOKUP($A22,'Return Data'!$B$7:$R$2292,14,0)</f>
        <v>5.9771000000000001</v>
      </c>
      <c r="Q22" s="61">
        <f t="shared" si="6"/>
        <v>11</v>
      </c>
      <c r="R22" s="60">
        <f>VLOOKUP($A22,'Return Data'!$B$7:$R$2292,16,0)</f>
        <v>7.1816000000000004</v>
      </c>
      <c r="S22" s="62">
        <f t="shared" si="7"/>
        <v>15</v>
      </c>
    </row>
    <row r="23" spans="1:19" x14ac:dyDescent="0.3">
      <c r="A23" s="126" t="s">
        <v>621</v>
      </c>
      <c r="B23" s="59">
        <f>VLOOKUP($A23,'Return Data'!$B$7:$R$2292,3,0)</f>
        <v>44944</v>
      </c>
      <c r="C23" s="60">
        <f>VLOOKUP($A23,'Return Data'!$B$7:$R$2292,4,0)</f>
        <v>34.522399999999998</v>
      </c>
      <c r="D23" s="60">
        <f>VLOOKUP($A23,'Return Data'!$B$7:$R$2292,9,0)</f>
        <v>6.6980000000000004</v>
      </c>
      <c r="E23" s="61">
        <f t="shared" si="0"/>
        <v>2</v>
      </c>
      <c r="F23" s="60">
        <f>VLOOKUP($A23,'Return Data'!$B$7:$R$2292,10,0)</f>
        <v>6.7758000000000003</v>
      </c>
      <c r="G23" s="61">
        <f t="shared" si="1"/>
        <v>17</v>
      </c>
      <c r="H23" s="60">
        <f>VLOOKUP($A23,'Return Data'!$B$7:$R$2292,11,0)</f>
        <v>5.4615</v>
      </c>
      <c r="I23" s="61">
        <f t="shared" si="2"/>
        <v>15</v>
      </c>
      <c r="J23" s="60">
        <f>VLOOKUP($A23,'Return Data'!$B$7:$R$2292,12,0)</f>
        <v>4.3358999999999996</v>
      </c>
      <c r="K23" s="61">
        <f t="shared" si="3"/>
        <v>12</v>
      </c>
      <c r="L23" s="60">
        <f>VLOOKUP($A23,'Return Data'!$B$7:$R$2292,13,0)</f>
        <v>4.0236000000000001</v>
      </c>
      <c r="M23" s="61">
        <f t="shared" si="4"/>
        <v>7</v>
      </c>
      <c r="N23" s="60">
        <f>VLOOKUP($A23,'Return Data'!$B$7:$R$2292,17,0)</f>
        <v>4.2241999999999997</v>
      </c>
      <c r="O23" s="61">
        <f t="shared" si="5"/>
        <v>8</v>
      </c>
      <c r="P23" s="60">
        <f>VLOOKUP($A23,'Return Data'!$B$7:$R$2292,14,0)</f>
        <v>6.1780999999999997</v>
      </c>
      <c r="Q23" s="61">
        <f t="shared" si="6"/>
        <v>10</v>
      </c>
      <c r="R23" s="60">
        <f>VLOOKUP($A23,'Return Data'!$B$7:$R$2292,16,0)</f>
        <v>7.5780000000000003</v>
      </c>
      <c r="S23" s="62">
        <f t="shared" si="7"/>
        <v>9</v>
      </c>
    </row>
    <row r="24" spans="1:19" x14ac:dyDescent="0.3">
      <c r="A24" s="77" t="s">
        <v>624</v>
      </c>
      <c r="B24" s="59">
        <f>VLOOKUP($A24,'Return Data'!$B$7:$R$2292,3,0)</f>
        <v>44944</v>
      </c>
      <c r="C24" s="60">
        <f>VLOOKUP($A24,'Return Data'!$B$7:$R$2292,4,0)</f>
        <v>12.9351</v>
      </c>
      <c r="D24" s="60">
        <f>VLOOKUP($A24,'Return Data'!$B$7:$R$2292,9,0)</f>
        <v>5.9404000000000003</v>
      </c>
      <c r="E24" s="61">
        <f t="shared" si="0"/>
        <v>11</v>
      </c>
      <c r="F24" s="60">
        <f>VLOOKUP($A24,'Return Data'!$B$7:$R$2292,10,0)</f>
        <v>7.4462000000000002</v>
      </c>
      <c r="G24" s="61">
        <f t="shared" si="1"/>
        <v>9</v>
      </c>
      <c r="H24" s="60">
        <f>VLOOKUP($A24,'Return Data'!$B$7:$R$2292,11,0)</f>
        <v>5.0270999999999999</v>
      </c>
      <c r="I24" s="61">
        <f t="shared" si="2"/>
        <v>18</v>
      </c>
      <c r="J24" s="60">
        <f>VLOOKUP($A24,'Return Data'!$B$7:$R$2292,12,0)</f>
        <v>3.4607000000000001</v>
      </c>
      <c r="K24" s="61">
        <f t="shared" si="3"/>
        <v>18</v>
      </c>
      <c r="L24" s="60">
        <f>VLOOKUP($A24,'Return Data'!$B$7:$R$2292,13,0)</f>
        <v>3.1499000000000001</v>
      </c>
      <c r="M24" s="61">
        <f t="shared" si="4"/>
        <v>16</v>
      </c>
      <c r="N24" s="60">
        <f>VLOOKUP($A24,'Return Data'!$B$7:$R$2292,17,0)</f>
        <v>3.3927999999999998</v>
      </c>
      <c r="O24" s="61">
        <f t="shared" si="5"/>
        <v>16</v>
      </c>
      <c r="P24" s="60">
        <f>VLOOKUP($A24,'Return Data'!$B$7:$R$2292,14,0)</f>
        <v>5.5685000000000002</v>
      </c>
      <c r="Q24" s="61">
        <f t="shared" si="6"/>
        <v>16</v>
      </c>
      <c r="R24" s="60">
        <f>VLOOKUP($A24,'Return Data'!$B$7:$R$2292,16,0)</f>
        <v>5.6845999999999997</v>
      </c>
      <c r="S24" s="62">
        <f t="shared" si="7"/>
        <v>18</v>
      </c>
    </row>
    <row r="25" spans="1:19" x14ac:dyDescent="0.3">
      <c r="A25" s="77" t="s">
        <v>626</v>
      </c>
      <c r="B25" s="59">
        <f>VLOOKUP($A25,'Return Data'!$B$7:$R$2292,3,0)</f>
        <v>44944</v>
      </c>
      <c r="C25" s="60">
        <f>VLOOKUP($A25,'Return Data'!$B$7:$R$2292,4,0)</f>
        <v>13.816599999999999</v>
      </c>
      <c r="D25" s="60">
        <f>VLOOKUP($A25,'Return Data'!$B$7:$R$2292,9,0)</f>
        <v>6.0206</v>
      </c>
      <c r="E25" s="61">
        <f t="shared" si="0"/>
        <v>10</v>
      </c>
      <c r="F25" s="60">
        <f>VLOOKUP($A25,'Return Data'!$B$7:$R$2292,10,0)</f>
        <v>7.2215999999999996</v>
      </c>
      <c r="G25" s="61">
        <f t="shared" si="1"/>
        <v>12</v>
      </c>
      <c r="H25" s="60">
        <f>VLOOKUP($A25,'Return Data'!$B$7:$R$2292,11,0)</f>
        <v>5.6768999999999998</v>
      </c>
      <c r="I25" s="61">
        <f t="shared" si="2"/>
        <v>12</v>
      </c>
      <c r="J25" s="60">
        <f>VLOOKUP($A25,'Return Data'!$B$7:$R$2292,12,0)</f>
        <v>4.492</v>
      </c>
      <c r="K25" s="61">
        <f t="shared" si="3"/>
        <v>8</v>
      </c>
      <c r="L25" s="60">
        <f>VLOOKUP($A25,'Return Data'!$B$7:$R$2292,13,0)</f>
        <v>4.0164</v>
      </c>
      <c r="M25" s="61">
        <f t="shared" si="4"/>
        <v>8</v>
      </c>
      <c r="N25" s="60">
        <f>VLOOKUP($A25,'Return Data'!$B$7:$R$2292,17,0)</f>
        <v>4.1093999999999999</v>
      </c>
      <c r="O25" s="61">
        <f t="shared" si="5"/>
        <v>10</v>
      </c>
      <c r="P25" s="60">
        <f>VLOOKUP($A25,'Return Data'!$B$7:$R$2292,14,0)</f>
        <v>6.1848999999999998</v>
      </c>
      <c r="Q25" s="61">
        <f t="shared" si="6"/>
        <v>9</v>
      </c>
      <c r="R25" s="60">
        <f>VLOOKUP($A25,'Return Data'!$B$7:$R$2292,16,0)</f>
        <v>7.5364000000000004</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5.9589888888888893</v>
      </c>
      <c r="E27" s="83"/>
      <c r="F27" s="84">
        <f>AVERAGE(F8:F25)</f>
        <v>7.5626388888888885</v>
      </c>
      <c r="G27" s="83"/>
      <c r="H27" s="84">
        <f>AVERAGE(H8:H25)</f>
        <v>6.0013888888888909</v>
      </c>
      <c r="I27" s="83"/>
      <c r="J27" s="84">
        <f>AVERAGE(J8:J25)</f>
        <v>4.5207111111111118</v>
      </c>
      <c r="K27" s="83"/>
      <c r="L27" s="84">
        <f>AVERAGE(L8:L25)</f>
        <v>3.912177777777778</v>
      </c>
      <c r="M27" s="83"/>
      <c r="N27" s="84">
        <f>AVERAGE(N8:N25)</f>
        <v>4.0879277777777761</v>
      </c>
      <c r="O27" s="83"/>
      <c r="P27" s="84">
        <f>AVERAGE(P8:P25)</f>
        <v>6.0888555555555559</v>
      </c>
      <c r="Q27" s="83"/>
      <c r="R27" s="84">
        <f>AVERAGE(R8:R25)</f>
        <v>7.5375944444444469</v>
      </c>
      <c r="S27" s="85"/>
    </row>
    <row r="28" spans="1:19" x14ac:dyDescent="0.3">
      <c r="A28" s="82" t="s">
        <v>28</v>
      </c>
      <c r="B28" s="83"/>
      <c r="C28" s="83"/>
      <c r="D28" s="84">
        <f>MIN(D8:D25)</f>
        <v>4.2381000000000002</v>
      </c>
      <c r="E28" s="83"/>
      <c r="F28" s="84">
        <f>MIN(F8:F25)</f>
        <v>6.6835000000000004</v>
      </c>
      <c r="G28" s="83"/>
      <c r="H28" s="84">
        <f>MIN(H8:H25)</f>
        <v>5.0270999999999999</v>
      </c>
      <c r="I28" s="83"/>
      <c r="J28" s="84">
        <f>MIN(J8:J25)</f>
        <v>3.4607000000000001</v>
      </c>
      <c r="K28" s="83"/>
      <c r="L28" s="84">
        <f>MIN(L8:L25)</f>
        <v>2.6042000000000001</v>
      </c>
      <c r="M28" s="83"/>
      <c r="N28" s="84">
        <f>MIN(N8:N25)</f>
        <v>2.7065999999999999</v>
      </c>
      <c r="O28" s="83"/>
      <c r="P28" s="84">
        <f>MIN(P8:P25)</f>
        <v>4.9706000000000001</v>
      </c>
      <c r="Q28" s="83"/>
      <c r="R28" s="84">
        <f>MIN(R8:R25)</f>
        <v>5.6845999999999997</v>
      </c>
      <c r="S28" s="85"/>
    </row>
    <row r="29" spans="1:19" ht="15" thickBot="1" x14ac:dyDescent="0.35">
      <c r="A29" s="86" t="s">
        <v>29</v>
      </c>
      <c r="B29" s="87"/>
      <c r="C29" s="87"/>
      <c r="D29" s="88">
        <f>MAX(D8:D25)</f>
        <v>6.8855000000000004</v>
      </c>
      <c r="E29" s="87"/>
      <c r="F29" s="88">
        <f>MAX(F8:F25)</f>
        <v>9.2654999999999994</v>
      </c>
      <c r="G29" s="87"/>
      <c r="H29" s="88">
        <f>MAX(H8:H25)</f>
        <v>7.1283000000000003</v>
      </c>
      <c r="I29" s="87"/>
      <c r="J29" s="88">
        <f>MAX(J8:J25)</f>
        <v>6.0685000000000002</v>
      </c>
      <c r="K29" s="87"/>
      <c r="L29" s="88">
        <f>MAX(L8:L25)</f>
        <v>5.3276000000000003</v>
      </c>
      <c r="M29" s="87"/>
      <c r="N29" s="88">
        <f>MAX(N8:N25)</f>
        <v>5.2159000000000004</v>
      </c>
      <c r="O29" s="87"/>
      <c r="P29" s="88">
        <f>MAX(P8:P25)</f>
        <v>6.9762000000000004</v>
      </c>
      <c r="Q29" s="87"/>
      <c r="R29" s="88">
        <f>MAX(R8:R25)</f>
        <v>8.4742999999999995</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44944</v>
      </c>
      <c r="C8" s="122">
        <f>VLOOKUP($A8,'Return Data'!$B$7:$R$2292,4,0)</f>
        <v>93.109399999999994</v>
      </c>
      <c r="D8" s="122">
        <f>VLOOKUP($A8,'Return Data'!$B$7:$R$2292,9,0)</f>
        <v>6.1036999999999999</v>
      </c>
      <c r="E8" s="123">
        <f t="shared" ref="E8:E25" si="0">RANK(D8,D$8:D$25,0)</f>
        <v>3</v>
      </c>
      <c r="F8" s="122">
        <f>VLOOKUP($A8,'Return Data'!$B$7:$R$2292,10,0)</f>
        <v>7.3749000000000002</v>
      </c>
      <c r="G8" s="123">
        <f t="shared" ref="G8:G25" si="1">RANK(F8,F$8:F$25,0)</f>
        <v>4</v>
      </c>
      <c r="H8" s="122">
        <f>VLOOKUP($A8,'Return Data'!$B$7:$R$2292,11,0)</f>
        <v>6.3445999999999998</v>
      </c>
      <c r="I8" s="123">
        <f t="shared" ref="I8:I25" si="2">RANK(H8,H$8:H$25,0)</f>
        <v>4</v>
      </c>
      <c r="J8" s="122">
        <f>VLOOKUP($A8,'Return Data'!$B$7:$R$2292,12,0)</f>
        <v>4.8141999999999996</v>
      </c>
      <c r="K8" s="123">
        <f t="shared" ref="K8:K25" si="3">RANK(J8,J$8:J$25,0)</f>
        <v>3</v>
      </c>
      <c r="L8" s="122">
        <f>VLOOKUP($A8,'Return Data'!$B$7:$R$2292,13,0)</f>
        <v>4.4264000000000001</v>
      </c>
      <c r="M8" s="123">
        <f t="shared" ref="M8:M25" si="4">RANK(L8,L$8:L$25,0)</f>
        <v>3</v>
      </c>
      <c r="N8" s="122">
        <f>VLOOKUP($A8,'Return Data'!$B$7:$R$2292,17,0)</f>
        <v>4.3808999999999996</v>
      </c>
      <c r="O8" s="123">
        <f t="shared" ref="O8:O25" si="5">RANK(N8,N$8:N$25,0)</f>
        <v>3</v>
      </c>
      <c r="P8" s="122">
        <f>VLOOKUP($A8,'Return Data'!$B$7:$R$2292,14,0)</f>
        <v>6.5781000000000001</v>
      </c>
      <c r="Q8" s="123">
        <f t="shared" ref="Q8:Q25" si="6">RANK(P8,P$8:P$25,0)</f>
        <v>1</v>
      </c>
      <c r="R8" s="122">
        <f>VLOOKUP($A8,'Return Data'!$B$7:$R$2292,16,0)</f>
        <v>8.9981000000000009</v>
      </c>
      <c r="S8" s="123">
        <f t="shared" ref="S8:S25" si="7">RANK(R8,R$8:R$25,0)</f>
        <v>1</v>
      </c>
    </row>
    <row r="9" spans="1:19" x14ac:dyDescent="0.3">
      <c r="A9" s="120" t="s">
        <v>598</v>
      </c>
      <c r="B9" s="121">
        <f>VLOOKUP($A9,'Return Data'!$B$7:$R$2292,3,0)</f>
        <v>44944</v>
      </c>
      <c r="C9" s="122">
        <f>VLOOKUP($A9,'Return Data'!$B$7:$R$2292,4,0)</f>
        <v>14.172000000000001</v>
      </c>
      <c r="D9" s="122">
        <f>VLOOKUP($A9,'Return Data'!$B$7:$R$2292,9,0)</f>
        <v>5.4508999999999999</v>
      </c>
      <c r="E9" s="123">
        <f t="shared" si="0"/>
        <v>12</v>
      </c>
      <c r="F9" s="122">
        <f>VLOOKUP($A9,'Return Data'!$B$7:$R$2292,10,0)</f>
        <v>7.0460000000000003</v>
      </c>
      <c r="G9" s="123">
        <f t="shared" si="1"/>
        <v>9</v>
      </c>
      <c r="H9" s="122">
        <f>VLOOKUP($A9,'Return Data'!$B$7:$R$2292,11,0)</f>
        <v>5.6519000000000004</v>
      </c>
      <c r="I9" s="123">
        <f t="shared" si="2"/>
        <v>8</v>
      </c>
      <c r="J9" s="122">
        <f>VLOOKUP($A9,'Return Data'!$B$7:$R$2292,12,0)</f>
        <v>4.5548000000000002</v>
      </c>
      <c r="K9" s="123">
        <f t="shared" si="3"/>
        <v>5</v>
      </c>
      <c r="L9" s="122">
        <f>VLOOKUP($A9,'Return Data'!$B$7:$R$2292,13,0)</f>
        <v>3.9224000000000001</v>
      </c>
      <c r="M9" s="123">
        <f t="shared" si="4"/>
        <v>4</v>
      </c>
      <c r="N9" s="122">
        <f>VLOOKUP($A9,'Return Data'!$B$7:$R$2292,17,0)</f>
        <v>4.0004</v>
      </c>
      <c r="O9" s="123">
        <f t="shared" si="5"/>
        <v>4</v>
      </c>
      <c r="P9" s="122">
        <f>VLOOKUP($A9,'Return Data'!$B$7:$R$2292,14,0)</f>
        <v>6.2403000000000004</v>
      </c>
      <c r="Q9" s="123">
        <f t="shared" si="6"/>
        <v>4</v>
      </c>
      <c r="R9" s="122">
        <f>VLOOKUP($A9,'Return Data'!$B$7:$R$2292,16,0)</f>
        <v>6.5198</v>
      </c>
      <c r="S9" s="123">
        <f t="shared" si="7"/>
        <v>15</v>
      </c>
    </row>
    <row r="10" spans="1:19" x14ac:dyDescent="0.3">
      <c r="A10" s="120" t="s">
        <v>1910</v>
      </c>
      <c r="B10" s="121">
        <f>VLOOKUP($A10,'Return Data'!$B$7:$R$2292,3,0)</f>
        <v>44944</v>
      </c>
      <c r="C10" s="122">
        <f>VLOOKUP($A10,'Return Data'!$B$7:$R$2292,4,0)</f>
        <v>22.661100000000001</v>
      </c>
      <c r="D10" s="122">
        <f>VLOOKUP($A10,'Return Data'!$B$7:$R$2292,9,0)</f>
        <v>5.2275999999999998</v>
      </c>
      <c r="E10" s="123">
        <f t="shared" si="0"/>
        <v>14</v>
      </c>
      <c r="F10" s="122">
        <f>VLOOKUP($A10,'Return Data'!$B$7:$R$2292,10,0)</f>
        <v>6.6612999999999998</v>
      </c>
      <c r="G10" s="123">
        <f t="shared" si="1"/>
        <v>14</v>
      </c>
      <c r="H10" s="122">
        <f>VLOOKUP($A10,'Return Data'!$B$7:$R$2292,11,0)</f>
        <v>5.2004000000000001</v>
      </c>
      <c r="I10" s="123">
        <f t="shared" si="2"/>
        <v>12</v>
      </c>
      <c r="J10" s="122">
        <f>VLOOKUP($A10,'Return Data'!$B$7:$R$2292,12,0)</f>
        <v>3.2448999999999999</v>
      </c>
      <c r="K10" s="123">
        <f t="shared" si="3"/>
        <v>17</v>
      </c>
      <c r="L10" s="122">
        <f>VLOOKUP($A10,'Return Data'!$B$7:$R$2292,13,0)</f>
        <v>2.2949999999999999</v>
      </c>
      <c r="M10" s="123">
        <f t="shared" si="4"/>
        <v>18</v>
      </c>
      <c r="N10" s="122">
        <f>VLOOKUP($A10,'Return Data'!$B$7:$R$2292,17,0)</f>
        <v>2.1789999999999998</v>
      </c>
      <c r="O10" s="123">
        <f t="shared" si="5"/>
        <v>18</v>
      </c>
      <c r="P10" s="122">
        <f>VLOOKUP($A10,'Return Data'!$B$7:$R$2292,14,0)</f>
        <v>4.4565000000000001</v>
      </c>
      <c r="Q10" s="123">
        <f t="shared" si="6"/>
        <v>18</v>
      </c>
      <c r="R10" s="122">
        <f>VLOOKUP($A10,'Return Data'!$B$7:$R$2292,16,0)</f>
        <v>5.9290000000000003</v>
      </c>
      <c r="S10" s="123">
        <f t="shared" si="7"/>
        <v>17</v>
      </c>
    </row>
    <row r="11" spans="1:19" x14ac:dyDescent="0.3">
      <c r="A11" s="120" t="s">
        <v>600</v>
      </c>
      <c r="B11" s="121">
        <f>VLOOKUP($A11,'Return Data'!$B$7:$R$2292,3,0)</f>
        <v>44944</v>
      </c>
      <c r="C11" s="122">
        <f>VLOOKUP($A11,'Return Data'!$B$7:$R$2292,4,0)</f>
        <v>18.417300000000001</v>
      </c>
      <c r="D11" s="122">
        <f>VLOOKUP($A11,'Return Data'!$B$7:$R$2292,9,0)</f>
        <v>5.7167000000000003</v>
      </c>
      <c r="E11" s="123">
        <f t="shared" si="0"/>
        <v>9</v>
      </c>
      <c r="F11" s="122">
        <f>VLOOKUP($A11,'Return Data'!$B$7:$R$2292,10,0)</f>
        <v>6.6718999999999999</v>
      </c>
      <c r="G11" s="123">
        <f t="shared" si="1"/>
        <v>13</v>
      </c>
      <c r="H11" s="122">
        <f>VLOOKUP($A11,'Return Data'!$B$7:$R$2292,11,0)</f>
        <v>4.8686999999999996</v>
      </c>
      <c r="I11" s="123">
        <f t="shared" si="2"/>
        <v>16</v>
      </c>
      <c r="J11" s="122">
        <f>VLOOKUP($A11,'Return Data'!$B$7:$R$2292,12,0)</f>
        <v>3.6111</v>
      </c>
      <c r="K11" s="123">
        <f t="shared" si="3"/>
        <v>15</v>
      </c>
      <c r="L11" s="122">
        <f>VLOOKUP($A11,'Return Data'!$B$7:$R$2292,13,0)</f>
        <v>3.1463999999999999</v>
      </c>
      <c r="M11" s="123">
        <f t="shared" si="4"/>
        <v>13</v>
      </c>
      <c r="N11" s="122">
        <f>VLOOKUP($A11,'Return Data'!$B$7:$R$2292,17,0)</f>
        <v>3.2141999999999999</v>
      </c>
      <c r="O11" s="123">
        <f t="shared" si="5"/>
        <v>15</v>
      </c>
      <c r="P11" s="122">
        <f>VLOOKUP($A11,'Return Data'!$B$7:$R$2292,14,0)</f>
        <v>5.0682</v>
      </c>
      <c r="Q11" s="123">
        <f t="shared" si="6"/>
        <v>16</v>
      </c>
      <c r="R11" s="122">
        <f>VLOOKUP($A11,'Return Data'!$B$7:$R$2292,16,0)</f>
        <v>7.0612000000000004</v>
      </c>
      <c r="S11" s="123">
        <f t="shared" si="7"/>
        <v>8</v>
      </c>
    </row>
    <row r="12" spans="1:19" x14ac:dyDescent="0.3">
      <c r="A12" s="120" t="s">
        <v>602</v>
      </c>
      <c r="B12" s="121">
        <f>VLOOKUP($A12,'Return Data'!$B$7:$R$2292,3,0)</f>
        <v>44944</v>
      </c>
      <c r="C12" s="122">
        <f>VLOOKUP($A12,'Return Data'!$B$7:$R$2292,4,0)</f>
        <v>13.370200000000001</v>
      </c>
      <c r="D12" s="122">
        <f>VLOOKUP($A12,'Return Data'!$B$7:$R$2292,9,0)</f>
        <v>3.9935</v>
      </c>
      <c r="E12" s="123">
        <f t="shared" si="0"/>
        <v>18</v>
      </c>
      <c r="F12" s="122">
        <f>VLOOKUP($A12,'Return Data'!$B$7:$R$2292,10,0)</f>
        <v>9.0131999999999994</v>
      </c>
      <c r="G12" s="123">
        <f t="shared" si="1"/>
        <v>1</v>
      </c>
      <c r="H12" s="122">
        <f>VLOOKUP($A12,'Return Data'!$B$7:$R$2292,11,0)</f>
        <v>5.7008000000000001</v>
      </c>
      <c r="I12" s="123">
        <f t="shared" si="2"/>
        <v>7</v>
      </c>
      <c r="J12" s="122">
        <f>VLOOKUP($A12,'Return Data'!$B$7:$R$2292,12,0)</f>
        <v>3.7052</v>
      </c>
      <c r="K12" s="123">
        <f t="shared" si="3"/>
        <v>14</v>
      </c>
      <c r="L12" s="122">
        <f>VLOOKUP($A12,'Return Data'!$B$7:$R$2292,13,0)</f>
        <v>2.3485</v>
      </c>
      <c r="M12" s="123">
        <f t="shared" si="4"/>
        <v>17</v>
      </c>
      <c r="N12" s="122">
        <f>VLOOKUP($A12,'Return Data'!$B$7:$R$2292,17,0)</f>
        <v>2.9615999999999998</v>
      </c>
      <c r="O12" s="123">
        <f t="shared" si="5"/>
        <v>17</v>
      </c>
      <c r="P12" s="122">
        <f>VLOOKUP($A12,'Return Data'!$B$7:$R$2292,14,0)</f>
        <v>4.8512000000000004</v>
      </c>
      <c r="Q12" s="123">
        <f t="shared" si="6"/>
        <v>17</v>
      </c>
      <c r="R12" s="122">
        <f>VLOOKUP($A12,'Return Data'!$B$7:$R$2292,16,0)</f>
        <v>6.8902000000000001</v>
      </c>
      <c r="S12" s="123">
        <f t="shared" si="7"/>
        <v>12</v>
      </c>
    </row>
    <row r="13" spans="1:19" x14ac:dyDescent="0.3">
      <c r="A13" s="120" t="s">
        <v>605</v>
      </c>
      <c r="B13" s="121">
        <f>VLOOKUP($A13,'Return Data'!$B$7:$R$2292,3,0)</f>
        <v>44944</v>
      </c>
      <c r="C13" s="122">
        <f>VLOOKUP($A13,'Return Data'!$B$7:$R$2292,4,0)</f>
        <v>82.501499999999993</v>
      </c>
      <c r="D13" s="122">
        <f>VLOOKUP($A13,'Return Data'!$B$7:$R$2292,9,0)</f>
        <v>5.8803999999999998</v>
      </c>
      <c r="E13" s="123">
        <f t="shared" si="0"/>
        <v>6</v>
      </c>
      <c r="F13" s="122">
        <f>VLOOKUP($A13,'Return Data'!$B$7:$R$2292,10,0)</f>
        <v>6.8611000000000004</v>
      </c>
      <c r="G13" s="123">
        <f t="shared" si="1"/>
        <v>11</v>
      </c>
      <c r="H13" s="122">
        <f>VLOOKUP($A13,'Return Data'!$B$7:$R$2292,11,0)</f>
        <v>5.1420000000000003</v>
      </c>
      <c r="I13" s="123">
        <f t="shared" si="2"/>
        <v>14</v>
      </c>
      <c r="J13" s="122">
        <f>VLOOKUP($A13,'Return Data'!$B$7:$R$2292,12,0)</f>
        <v>3.8142</v>
      </c>
      <c r="K13" s="123">
        <f t="shared" si="3"/>
        <v>11</v>
      </c>
      <c r="L13" s="122">
        <f>VLOOKUP($A13,'Return Data'!$B$7:$R$2292,13,0)</f>
        <v>3.4167000000000001</v>
      </c>
      <c r="M13" s="123">
        <f t="shared" si="4"/>
        <v>10</v>
      </c>
      <c r="N13" s="122">
        <f>VLOOKUP($A13,'Return Data'!$B$7:$R$2292,17,0)</f>
        <v>3.7452000000000001</v>
      </c>
      <c r="O13" s="123">
        <f t="shared" si="5"/>
        <v>10</v>
      </c>
      <c r="P13" s="122">
        <f>VLOOKUP($A13,'Return Data'!$B$7:$R$2292,14,0)</f>
        <v>5.1731999999999996</v>
      </c>
      <c r="Q13" s="123">
        <f t="shared" si="6"/>
        <v>15</v>
      </c>
      <c r="R13" s="122">
        <f>VLOOKUP($A13,'Return Data'!$B$7:$R$2292,16,0)</f>
        <v>8.5961999999999996</v>
      </c>
      <c r="S13" s="123">
        <f t="shared" si="7"/>
        <v>2</v>
      </c>
    </row>
    <row r="14" spans="1:19" x14ac:dyDescent="0.3">
      <c r="A14" s="120" t="s">
        <v>608</v>
      </c>
      <c r="B14" s="121">
        <f>VLOOKUP($A14,'Return Data'!$B$7:$R$2292,3,0)</f>
        <v>44944</v>
      </c>
      <c r="C14" s="122">
        <f>VLOOKUP($A14,'Return Data'!$B$7:$R$2292,4,0)</f>
        <v>26.842400000000001</v>
      </c>
      <c r="D14" s="122">
        <f>VLOOKUP($A14,'Return Data'!$B$7:$R$2292,9,0)</f>
        <v>5.2164000000000001</v>
      </c>
      <c r="E14" s="123">
        <f t="shared" si="0"/>
        <v>15</v>
      </c>
      <c r="F14" s="122">
        <f>VLOOKUP($A14,'Return Data'!$B$7:$R$2292,10,0)</f>
        <v>7.2053000000000003</v>
      </c>
      <c r="G14" s="123">
        <f t="shared" si="1"/>
        <v>7</v>
      </c>
      <c r="H14" s="122">
        <f>VLOOKUP($A14,'Return Data'!$B$7:$R$2292,11,0)</f>
        <v>6.3255999999999997</v>
      </c>
      <c r="I14" s="123">
        <f t="shared" si="2"/>
        <v>5</v>
      </c>
      <c r="J14" s="122">
        <f>VLOOKUP($A14,'Return Data'!$B$7:$R$2292,12,0)</f>
        <v>4.4301000000000004</v>
      </c>
      <c r="K14" s="123">
        <f t="shared" si="3"/>
        <v>6</v>
      </c>
      <c r="L14" s="122">
        <f>VLOOKUP($A14,'Return Data'!$B$7:$R$2292,13,0)</f>
        <v>3.6890999999999998</v>
      </c>
      <c r="M14" s="123">
        <f t="shared" si="4"/>
        <v>7</v>
      </c>
      <c r="N14" s="122">
        <f>VLOOKUP($A14,'Return Data'!$B$7:$R$2292,17,0)</f>
        <v>3.8532000000000002</v>
      </c>
      <c r="O14" s="123">
        <f t="shared" si="5"/>
        <v>8</v>
      </c>
      <c r="P14" s="122">
        <f>VLOOKUP($A14,'Return Data'!$B$7:$R$2292,14,0)</f>
        <v>6.2538999999999998</v>
      </c>
      <c r="Q14" s="123">
        <f t="shared" si="6"/>
        <v>3</v>
      </c>
      <c r="R14" s="122">
        <f>VLOOKUP($A14,'Return Data'!$B$7:$R$2292,16,0)</f>
        <v>8.1758000000000006</v>
      </c>
      <c r="S14" s="123">
        <f t="shared" si="7"/>
        <v>3</v>
      </c>
    </row>
    <row r="15" spans="1:19" x14ac:dyDescent="0.3">
      <c r="A15" s="94" t="s">
        <v>1678</v>
      </c>
      <c r="B15" s="121">
        <f>VLOOKUP($A15,'Return Data'!$B$7:$R$2292,3,0)</f>
        <v>44944</v>
      </c>
      <c r="C15" s="122">
        <f>VLOOKUP($A15,'Return Data'!$B$7:$R$2292,4,0)</f>
        <v>60.879300000000001</v>
      </c>
      <c r="D15" s="122">
        <f>VLOOKUP($A15,'Return Data'!$B$7:$R$2292,9,0)</f>
        <v>4.5296000000000003</v>
      </c>
      <c r="E15" s="123">
        <f t="shared" si="0"/>
        <v>17</v>
      </c>
      <c r="F15" s="122">
        <f>VLOOKUP($A15,'Return Data'!$B$7:$R$2292,10,0)</f>
        <v>8.8568999999999996</v>
      </c>
      <c r="G15" s="123">
        <f t="shared" si="1"/>
        <v>2</v>
      </c>
      <c r="H15" s="122">
        <f>VLOOKUP($A15,'Return Data'!$B$7:$R$2292,11,0)</f>
        <v>6.7762000000000002</v>
      </c>
      <c r="I15" s="123">
        <f t="shared" si="2"/>
        <v>2</v>
      </c>
      <c r="J15" s="122">
        <f>VLOOKUP($A15,'Return Data'!$B$7:$R$2292,12,0)</f>
        <v>4.7176</v>
      </c>
      <c r="K15" s="123">
        <f t="shared" si="3"/>
        <v>4</v>
      </c>
      <c r="L15" s="122">
        <f>VLOOKUP($A15,'Return Data'!$B$7:$R$2292,13,0)</f>
        <v>3.1208999999999998</v>
      </c>
      <c r="M15" s="123">
        <f t="shared" si="4"/>
        <v>14</v>
      </c>
      <c r="N15" s="122">
        <f>VLOOKUP($A15,'Return Data'!$B$7:$R$2292,17,0)</f>
        <v>3.3290999999999999</v>
      </c>
      <c r="O15" s="123">
        <f t="shared" si="5"/>
        <v>14</v>
      </c>
      <c r="P15" s="122">
        <f>VLOOKUP($A15,'Return Data'!$B$7:$R$2292,14,0)</f>
        <v>6.0762999999999998</v>
      </c>
      <c r="Q15" s="123">
        <f t="shared" si="6"/>
        <v>6</v>
      </c>
      <c r="R15" s="122">
        <f>VLOOKUP($A15,'Return Data'!$B$7:$R$2292,16,0)</f>
        <v>7.2465000000000002</v>
      </c>
      <c r="S15" s="123">
        <f t="shared" si="7"/>
        <v>6</v>
      </c>
    </row>
    <row r="16" spans="1:19" x14ac:dyDescent="0.3">
      <c r="A16" s="120" t="s">
        <v>610</v>
      </c>
      <c r="B16" s="121">
        <f>VLOOKUP($A16,'Return Data'!$B$7:$R$2292,3,0)</f>
        <v>44944</v>
      </c>
      <c r="C16" s="122">
        <f>VLOOKUP($A16,'Return Data'!$B$7:$R$2292,4,0)</f>
        <v>24.629799999999999</v>
      </c>
      <c r="D16" s="122">
        <f>VLOOKUP($A16,'Return Data'!$B$7:$R$2292,9,0)</f>
        <v>5.6646999999999998</v>
      </c>
      <c r="E16" s="123">
        <f t="shared" si="0"/>
        <v>11</v>
      </c>
      <c r="F16" s="122">
        <f>VLOOKUP($A16,'Return Data'!$B$7:$R$2292,10,0)</f>
        <v>6.4147999999999996</v>
      </c>
      <c r="G16" s="123">
        <f t="shared" si="1"/>
        <v>17</v>
      </c>
      <c r="H16" s="122">
        <f>VLOOKUP($A16,'Return Data'!$B$7:$R$2292,11,0)</f>
        <v>6.8239999999999998</v>
      </c>
      <c r="I16" s="123">
        <f t="shared" si="2"/>
        <v>1</v>
      </c>
      <c r="J16" s="122">
        <f>VLOOKUP($A16,'Return Data'!$B$7:$R$2292,12,0)</f>
        <v>5.7605000000000004</v>
      </c>
      <c r="K16" s="123">
        <f t="shared" si="3"/>
        <v>1</v>
      </c>
      <c r="L16" s="122">
        <f>VLOOKUP($A16,'Return Data'!$B$7:$R$2292,13,0)</f>
        <v>5.0128000000000004</v>
      </c>
      <c r="M16" s="123">
        <f t="shared" si="4"/>
        <v>1</v>
      </c>
      <c r="N16" s="122">
        <f>VLOOKUP($A16,'Return Data'!$B$7:$R$2292,17,0)</f>
        <v>4.4630999999999998</v>
      </c>
      <c r="O16" s="123">
        <f t="shared" si="5"/>
        <v>2</v>
      </c>
      <c r="P16" s="122">
        <f>VLOOKUP($A16,'Return Data'!$B$7:$R$2292,14,0)</f>
        <v>6.2714999999999996</v>
      </c>
      <c r="Q16" s="123">
        <f t="shared" si="6"/>
        <v>2</v>
      </c>
      <c r="R16" s="122">
        <f>VLOOKUP($A16,'Return Data'!$B$7:$R$2292,16,0)</f>
        <v>6.9330999999999996</v>
      </c>
      <c r="S16" s="123">
        <f t="shared" si="7"/>
        <v>11</v>
      </c>
    </row>
    <row r="17" spans="1:19" x14ac:dyDescent="0.3">
      <c r="A17" s="120" t="s">
        <v>613</v>
      </c>
      <c r="B17" s="121">
        <f>VLOOKUP($A17,'Return Data'!$B$7:$R$2292,3,0)</f>
        <v>44944</v>
      </c>
      <c r="C17" s="122">
        <f>VLOOKUP($A17,'Return Data'!$B$7:$R$2292,4,0)</f>
        <v>16.042999999999999</v>
      </c>
      <c r="D17" s="122">
        <f>VLOOKUP($A17,'Return Data'!$B$7:$R$2292,9,0)</f>
        <v>6.0446999999999997</v>
      </c>
      <c r="E17" s="123">
        <f t="shared" si="0"/>
        <v>4</v>
      </c>
      <c r="F17" s="122">
        <f>VLOOKUP($A17,'Return Data'!$B$7:$R$2292,10,0)</f>
        <v>6.6813000000000002</v>
      </c>
      <c r="G17" s="123">
        <f t="shared" si="1"/>
        <v>12</v>
      </c>
      <c r="H17" s="122">
        <f>VLOOKUP($A17,'Return Data'!$B$7:$R$2292,11,0)</f>
        <v>5.0997000000000003</v>
      </c>
      <c r="I17" s="123">
        <f t="shared" si="2"/>
        <v>15</v>
      </c>
      <c r="J17" s="122">
        <f>VLOOKUP($A17,'Return Data'!$B$7:$R$2292,12,0)</f>
        <v>3.3226</v>
      </c>
      <c r="K17" s="123">
        <f t="shared" si="3"/>
        <v>16</v>
      </c>
      <c r="L17" s="122">
        <f>VLOOKUP($A17,'Return Data'!$B$7:$R$2292,13,0)</f>
        <v>2.8786999999999998</v>
      </c>
      <c r="M17" s="123">
        <f t="shared" si="4"/>
        <v>15</v>
      </c>
      <c r="N17" s="122">
        <f>VLOOKUP($A17,'Return Data'!$B$7:$R$2292,17,0)</f>
        <v>3.5325000000000002</v>
      </c>
      <c r="O17" s="123">
        <f t="shared" si="5"/>
        <v>12</v>
      </c>
      <c r="P17" s="122">
        <f>VLOOKUP($A17,'Return Data'!$B$7:$R$2292,14,0)</f>
        <v>5.8921000000000001</v>
      </c>
      <c r="Q17" s="123">
        <f t="shared" si="6"/>
        <v>8</v>
      </c>
      <c r="R17" s="122">
        <f>VLOOKUP($A17,'Return Data'!$B$7:$R$2292,16,0)</f>
        <v>6.9633000000000003</v>
      </c>
      <c r="S17" s="123">
        <f t="shared" si="7"/>
        <v>9</v>
      </c>
    </row>
    <row r="18" spans="1:19" x14ac:dyDescent="0.3">
      <c r="A18" s="120" t="s">
        <v>614</v>
      </c>
      <c r="B18" s="121">
        <f>VLOOKUP($A18,'Return Data'!$B$7:$R$2292,3,0)</f>
        <v>44944</v>
      </c>
      <c r="C18" s="122">
        <f>VLOOKUP($A18,'Return Data'!$B$7:$R$2292,4,0)</f>
        <v>2643.6680000000001</v>
      </c>
      <c r="D18" s="122">
        <f>VLOOKUP($A18,'Return Data'!$B$7:$R$2292,9,0)</f>
        <v>5.8380999999999998</v>
      </c>
      <c r="E18" s="123">
        <f t="shared" si="0"/>
        <v>7</v>
      </c>
      <c r="F18" s="122">
        <f>VLOOKUP($A18,'Return Data'!$B$7:$R$2292,10,0)</f>
        <v>7.2915000000000001</v>
      </c>
      <c r="G18" s="123">
        <f t="shared" si="1"/>
        <v>5</v>
      </c>
      <c r="H18" s="122">
        <f>VLOOKUP($A18,'Return Data'!$B$7:$R$2292,11,0)</f>
        <v>5.3056999999999999</v>
      </c>
      <c r="I18" s="123">
        <f t="shared" si="2"/>
        <v>11</v>
      </c>
      <c r="J18" s="122">
        <f>VLOOKUP($A18,'Return Data'!$B$7:$R$2292,12,0)</f>
        <v>3.7145000000000001</v>
      </c>
      <c r="K18" s="123">
        <f t="shared" si="3"/>
        <v>13</v>
      </c>
      <c r="L18" s="122">
        <f>VLOOKUP($A18,'Return Data'!$B$7:$R$2292,13,0)</f>
        <v>3.2252999999999998</v>
      </c>
      <c r="M18" s="123">
        <f t="shared" si="4"/>
        <v>12</v>
      </c>
      <c r="N18" s="122">
        <f>VLOOKUP($A18,'Return Data'!$B$7:$R$2292,17,0)</f>
        <v>3.5369000000000002</v>
      </c>
      <c r="O18" s="123">
        <f t="shared" si="5"/>
        <v>11</v>
      </c>
      <c r="P18" s="122">
        <f>VLOOKUP($A18,'Return Data'!$B$7:$R$2292,14,0)</f>
        <v>5.3655999999999997</v>
      </c>
      <c r="Q18" s="123">
        <f t="shared" si="6"/>
        <v>13</v>
      </c>
      <c r="R18" s="122">
        <f>VLOOKUP($A18,'Return Data'!$B$7:$R$2292,16,0)</f>
        <v>6.4842000000000004</v>
      </c>
      <c r="S18" s="123">
        <f t="shared" si="7"/>
        <v>16</v>
      </c>
    </row>
    <row r="19" spans="1:19" x14ac:dyDescent="0.3">
      <c r="A19" s="120" t="s">
        <v>616</v>
      </c>
      <c r="B19" s="121">
        <f>VLOOKUP($A19,'Return Data'!$B$7:$R$2292,3,0)</f>
        <v>44944</v>
      </c>
      <c r="C19" s="122">
        <f>VLOOKUP($A19,'Return Data'!$B$7:$R$2292,4,0)</f>
        <v>3124.4317000000001</v>
      </c>
      <c r="D19" s="122">
        <f>VLOOKUP($A19,'Return Data'!$B$7:$R$2292,9,0)</f>
        <v>4.9882</v>
      </c>
      <c r="E19" s="123">
        <f t="shared" si="0"/>
        <v>16</v>
      </c>
      <c r="F19" s="122">
        <f>VLOOKUP($A19,'Return Data'!$B$7:$R$2292,10,0)</f>
        <v>6.6106999999999996</v>
      </c>
      <c r="G19" s="123">
        <f t="shared" si="1"/>
        <v>15</v>
      </c>
      <c r="H19" s="122">
        <f>VLOOKUP($A19,'Return Data'!$B$7:$R$2292,11,0)</f>
        <v>5.8935000000000004</v>
      </c>
      <c r="I19" s="123">
        <f t="shared" si="2"/>
        <v>6</v>
      </c>
      <c r="J19" s="122">
        <f>VLOOKUP($A19,'Return Data'!$B$7:$R$2292,12,0)</f>
        <v>4.2579000000000002</v>
      </c>
      <c r="K19" s="123">
        <f t="shared" si="3"/>
        <v>7</v>
      </c>
      <c r="L19" s="122">
        <f>VLOOKUP($A19,'Return Data'!$B$7:$R$2292,13,0)</f>
        <v>3.8612000000000002</v>
      </c>
      <c r="M19" s="123">
        <f t="shared" si="4"/>
        <v>5</v>
      </c>
      <c r="N19" s="122">
        <f>VLOOKUP($A19,'Return Data'!$B$7:$R$2292,17,0)</f>
        <v>3.9582000000000002</v>
      </c>
      <c r="O19" s="123">
        <f t="shared" si="5"/>
        <v>6</v>
      </c>
      <c r="P19" s="122">
        <f>VLOOKUP($A19,'Return Data'!$B$7:$R$2292,14,0)</f>
        <v>5.6106999999999996</v>
      </c>
      <c r="Q19" s="123">
        <f t="shared" si="6"/>
        <v>10</v>
      </c>
      <c r="R19" s="122">
        <f>VLOOKUP($A19,'Return Data'!$B$7:$R$2292,16,0)</f>
        <v>7.7110000000000003</v>
      </c>
      <c r="S19" s="123">
        <f t="shared" si="7"/>
        <v>4</v>
      </c>
    </row>
    <row r="20" spans="1:19" x14ac:dyDescent="0.3">
      <c r="A20" s="94" t="s">
        <v>1598</v>
      </c>
      <c r="B20" s="121">
        <f>VLOOKUP($A20,'Return Data'!$B$7:$R$2292,3,0)</f>
        <v>44944</v>
      </c>
      <c r="C20" s="122">
        <f>VLOOKUP($A20,'Return Data'!$B$7:$R$2292,4,0)</f>
        <v>49.489100000000001</v>
      </c>
      <c r="D20" s="122">
        <f>VLOOKUP($A20,'Return Data'!$B$7:$R$2292,9,0)</f>
        <v>6.5217999999999998</v>
      </c>
      <c r="E20" s="123">
        <f t="shared" si="0"/>
        <v>1</v>
      </c>
      <c r="F20" s="122">
        <f>VLOOKUP($A20,'Return Data'!$B$7:$R$2292,10,0)</f>
        <v>8.1702999999999992</v>
      </c>
      <c r="G20" s="123">
        <f t="shared" si="1"/>
        <v>3</v>
      </c>
      <c r="H20" s="122">
        <f>VLOOKUP($A20,'Return Data'!$B$7:$R$2292,11,0)</f>
        <v>6.6036999999999999</v>
      </c>
      <c r="I20" s="123">
        <f t="shared" si="2"/>
        <v>3</v>
      </c>
      <c r="J20" s="122">
        <f>VLOOKUP($A20,'Return Data'!$B$7:$R$2292,12,0)</f>
        <v>5.1505000000000001</v>
      </c>
      <c r="K20" s="123">
        <f t="shared" si="3"/>
        <v>2</v>
      </c>
      <c r="L20" s="122">
        <f>VLOOKUP($A20,'Return Data'!$B$7:$R$2292,13,0)</f>
        <v>4.6131000000000002</v>
      </c>
      <c r="M20" s="123">
        <f t="shared" si="4"/>
        <v>2</v>
      </c>
      <c r="N20" s="122">
        <f>VLOOKUP($A20,'Return Data'!$B$7:$R$2292,17,0)</f>
        <v>4.8189000000000002</v>
      </c>
      <c r="O20" s="123">
        <f t="shared" si="5"/>
        <v>1</v>
      </c>
      <c r="P20" s="122">
        <f>VLOOKUP($A20,'Return Data'!$B$7:$R$2292,14,0)</f>
        <v>6.1454000000000004</v>
      </c>
      <c r="Q20" s="123">
        <f t="shared" si="6"/>
        <v>5</v>
      </c>
      <c r="R20" s="122">
        <f>VLOOKUP($A20,'Return Data'!$B$7:$R$2292,16,0)</f>
        <v>7.4142000000000001</v>
      </c>
      <c r="S20" s="123">
        <f t="shared" si="7"/>
        <v>5</v>
      </c>
    </row>
    <row r="21" spans="1:19" x14ac:dyDescent="0.3">
      <c r="A21" s="120" t="s">
        <v>1887</v>
      </c>
      <c r="B21" s="121">
        <f>VLOOKUP($A21,'Return Data'!$B$7:$R$2292,3,0)</f>
        <v>44944</v>
      </c>
      <c r="C21" s="122">
        <f>VLOOKUP($A21,'Return Data'!$B$7:$R$2292,4,0)</f>
        <v>36.186199999999999</v>
      </c>
      <c r="D21" s="122">
        <f>VLOOKUP($A21,'Return Data'!$B$7:$R$2292,9,0)</f>
        <v>5.9029999999999996</v>
      </c>
      <c r="E21" s="123">
        <f t="shared" si="0"/>
        <v>5</v>
      </c>
      <c r="F21" s="122">
        <f>VLOOKUP($A21,'Return Data'!$B$7:$R$2292,10,0)</f>
        <v>6.3121</v>
      </c>
      <c r="G21" s="123">
        <f t="shared" si="1"/>
        <v>18</v>
      </c>
      <c r="H21" s="122">
        <f>VLOOKUP($A21,'Return Data'!$B$7:$R$2292,11,0)</f>
        <v>4.4874999999999998</v>
      </c>
      <c r="I21" s="123">
        <f t="shared" si="2"/>
        <v>18</v>
      </c>
      <c r="J21" s="122">
        <f>VLOOKUP($A21,'Return Data'!$B$7:$R$2292,12,0)</f>
        <v>3.7256</v>
      </c>
      <c r="K21" s="123">
        <f t="shared" si="3"/>
        <v>12</v>
      </c>
      <c r="L21" s="122">
        <f>VLOOKUP($A21,'Return Data'!$B$7:$R$2292,13,0)</f>
        <v>3.3628999999999998</v>
      </c>
      <c r="M21" s="123">
        <f t="shared" si="4"/>
        <v>11</v>
      </c>
      <c r="N21" s="122">
        <f>VLOOKUP($A21,'Return Data'!$B$7:$R$2292,17,0)</f>
        <v>3.8734999999999999</v>
      </c>
      <c r="O21" s="123">
        <f t="shared" si="5"/>
        <v>7</v>
      </c>
      <c r="P21" s="122">
        <f>VLOOKUP($A21,'Return Data'!$B$7:$R$2292,14,0)</f>
        <v>5.5049999999999999</v>
      </c>
      <c r="Q21" s="123">
        <f t="shared" si="6"/>
        <v>11</v>
      </c>
      <c r="R21" s="122">
        <f>VLOOKUP($A21,'Return Data'!$B$7:$R$2292,16,0)</f>
        <v>6.6482999999999999</v>
      </c>
      <c r="S21" s="123">
        <f t="shared" si="7"/>
        <v>14</v>
      </c>
    </row>
    <row r="22" spans="1:19" x14ac:dyDescent="0.3">
      <c r="A22" s="120" t="s">
        <v>619</v>
      </c>
      <c r="B22" s="121">
        <f>VLOOKUP($A22,'Return Data'!$B$7:$R$2292,3,0)</f>
        <v>44944</v>
      </c>
      <c r="C22" s="122">
        <f>VLOOKUP($A22,'Return Data'!$B$7:$R$2292,4,0)</f>
        <v>12.9171</v>
      </c>
      <c r="D22" s="122">
        <f>VLOOKUP($A22,'Return Data'!$B$7:$R$2292,9,0)</f>
        <v>5.4210000000000003</v>
      </c>
      <c r="E22" s="123">
        <f t="shared" si="0"/>
        <v>13</v>
      </c>
      <c r="F22" s="122">
        <f>VLOOKUP($A22,'Return Data'!$B$7:$R$2292,10,0)</f>
        <v>7.2656000000000001</v>
      </c>
      <c r="G22" s="123">
        <f t="shared" si="1"/>
        <v>6</v>
      </c>
      <c r="H22" s="122">
        <f>VLOOKUP($A22,'Return Data'!$B$7:$R$2292,11,0)</f>
        <v>5.3318000000000003</v>
      </c>
      <c r="I22" s="123">
        <f t="shared" si="2"/>
        <v>10</v>
      </c>
      <c r="J22" s="122">
        <f>VLOOKUP($A22,'Return Data'!$B$7:$R$2292,12,0)</f>
        <v>3.9487999999999999</v>
      </c>
      <c r="K22" s="123">
        <f t="shared" si="3"/>
        <v>10</v>
      </c>
      <c r="L22" s="122">
        <f>VLOOKUP($A22,'Return Data'!$B$7:$R$2292,13,0)</f>
        <v>3.5421999999999998</v>
      </c>
      <c r="M22" s="123">
        <f t="shared" si="4"/>
        <v>9</v>
      </c>
      <c r="N22" s="122">
        <f>VLOOKUP($A22,'Return Data'!$B$7:$R$2292,17,0)</f>
        <v>3.4771000000000001</v>
      </c>
      <c r="O22" s="123">
        <f t="shared" si="5"/>
        <v>13</v>
      </c>
      <c r="P22" s="122">
        <f>VLOOKUP($A22,'Return Data'!$B$7:$R$2292,14,0)</f>
        <v>5.4825999999999997</v>
      </c>
      <c r="Q22" s="123">
        <f t="shared" si="6"/>
        <v>12</v>
      </c>
      <c r="R22" s="122">
        <f>VLOOKUP($A22,'Return Data'!$B$7:$R$2292,16,0)</f>
        <v>6.6696999999999997</v>
      </c>
      <c r="S22" s="123">
        <f t="shared" si="7"/>
        <v>13</v>
      </c>
    </row>
    <row r="23" spans="1:19" x14ac:dyDescent="0.3">
      <c r="A23" s="120" t="s">
        <v>620</v>
      </c>
      <c r="B23" s="121">
        <f>VLOOKUP($A23,'Return Data'!$B$7:$R$2292,3,0)</f>
        <v>44944</v>
      </c>
      <c r="C23" s="122">
        <f>VLOOKUP($A23,'Return Data'!$B$7:$R$2292,4,0)</f>
        <v>33.566899999999997</v>
      </c>
      <c r="D23" s="122">
        <f>VLOOKUP($A23,'Return Data'!$B$7:$R$2292,9,0)</f>
        <v>6.4429999999999996</v>
      </c>
      <c r="E23" s="123">
        <f t="shared" si="0"/>
        <v>2</v>
      </c>
      <c r="F23" s="122">
        <f>VLOOKUP($A23,'Return Data'!$B$7:$R$2292,10,0)</f>
        <v>6.5186000000000002</v>
      </c>
      <c r="G23" s="123">
        <f t="shared" si="1"/>
        <v>16</v>
      </c>
      <c r="H23" s="122">
        <f>VLOOKUP($A23,'Return Data'!$B$7:$R$2292,11,0)</f>
        <v>5.2004000000000001</v>
      </c>
      <c r="I23" s="123">
        <f t="shared" si="2"/>
        <v>12</v>
      </c>
      <c r="J23" s="122">
        <f>VLOOKUP($A23,'Return Data'!$B$7:$R$2292,12,0)</f>
        <v>4.0842999999999998</v>
      </c>
      <c r="K23" s="123">
        <f t="shared" si="3"/>
        <v>9</v>
      </c>
      <c r="L23" s="122">
        <f>VLOOKUP($A23,'Return Data'!$B$7:$R$2292,13,0)</f>
        <v>3.7677999999999998</v>
      </c>
      <c r="M23" s="123">
        <f t="shared" si="4"/>
        <v>6</v>
      </c>
      <c r="N23" s="122">
        <f>VLOOKUP($A23,'Return Data'!$B$7:$R$2292,17,0)</f>
        <v>3.9628000000000001</v>
      </c>
      <c r="O23" s="123">
        <f t="shared" si="5"/>
        <v>5</v>
      </c>
      <c r="P23" s="122">
        <f>VLOOKUP($A23,'Return Data'!$B$7:$R$2292,14,0)</f>
        <v>5.9242999999999997</v>
      </c>
      <c r="Q23" s="123">
        <f t="shared" si="6"/>
        <v>7</v>
      </c>
      <c r="R23" s="122">
        <f>VLOOKUP($A23,'Return Data'!$B$7:$R$2292,16,0)</f>
        <v>6.9339000000000004</v>
      </c>
      <c r="S23" s="123">
        <f t="shared" si="7"/>
        <v>10</v>
      </c>
    </row>
    <row r="24" spans="1:19" x14ac:dyDescent="0.3">
      <c r="A24" s="120" t="s">
        <v>625</v>
      </c>
      <c r="B24" s="121">
        <f>VLOOKUP($A24,'Return Data'!$B$7:$R$2292,3,0)</f>
        <v>44944</v>
      </c>
      <c r="C24" s="122">
        <f>VLOOKUP($A24,'Return Data'!$B$7:$R$2292,4,0)</f>
        <v>12.7401</v>
      </c>
      <c r="D24" s="122">
        <f>VLOOKUP($A24,'Return Data'!$B$7:$R$2292,9,0)</f>
        <v>5.7335000000000003</v>
      </c>
      <c r="E24" s="123">
        <f t="shared" si="0"/>
        <v>8</v>
      </c>
      <c r="F24" s="122">
        <f>VLOOKUP($A24,'Return Data'!$B$7:$R$2292,10,0)</f>
        <v>7.1908000000000003</v>
      </c>
      <c r="G24" s="123">
        <f t="shared" si="1"/>
        <v>8</v>
      </c>
      <c r="H24" s="122">
        <f>VLOOKUP($A24,'Return Data'!$B$7:$R$2292,11,0)</f>
        <v>4.7347999999999999</v>
      </c>
      <c r="I24" s="123">
        <f t="shared" si="2"/>
        <v>17</v>
      </c>
      <c r="J24" s="122">
        <f>VLOOKUP($A24,'Return Data'!$B$7:$R$2292,12,0)</f>
        <v>3.1461999999999999</v>
      </c>
      <c r="K24" s="123">
        <f t="shared" si="3"/>
        <v>18</v>
      </c>
      <c r="L24" s="122">
        <f>VLOOKUP($A24,'Return Data'!$B$7:$R$2292,13,0)</f>
        <v>2.8016000000000001</v>
      </c>
      <c r="M24" s="123">
        <f t="shared" si="4"/>
        <v>16</v>
      </c>
      <c r="N24" s="122">
        <f>VLOOKUP($A24,'Return Data'!$B$7:$R$2292,17,0)</f>
        <v>3.0680999999999998</v>
      </c>
      <c r="O24" s="123">
        <f t="shared" si="5"/>
        <v>16</v>
      </c>
      <c r="P24" s="122">
        <f>VLOOKUP($A24,'Return Data'!$B$7:$R$2292,14,0)</f>
        <v>5.2550999999999997</v>
      </c>
      <c r="Q24" s="123">
        <f t="shared" si="6"/>
        <v>14</v>
      </c>
      <c r="R24" s="122">
        <f>VLOOKUP($A24,'Return Data'!$B$7:$R$2292,16,0)</f>
        <v>5.3403</v>
      </c>
      <c r="S24" s="123">
        <f t="shared" si="7"/>
        <v>18</v>
      </c>
    </row>
    <row r="25" spans="1:19" x14ac:dyDescent="0.3">
      <c r="A25" s="120" t="s">
        <v>627</v>
      </c>
      <c r="B25" s="121">
        <f>VLOOKUP($A25,'Return Data'!$B$7:$R$2292,3,0)</f>
        <v>44944</v>
      </c>
      <c r="C25" s="122">
        <f>VLOOKUP($A25,'Return Data'!$B$7:$R$2292,4,0)</f>
        <v>13.623100000000001</v>
      </c>
      <c r="D25" s="122">
        <f>VLOOKUP($A25,'Return Data'!$B$7:$R$2292,9,0)</f>
        <v>5.6715999999999998</v>
      </c>
      <c r="E25" s="123">
        <f t="shared" si="0"/>
        <v>10</v>
      </c>
      <c r="F25" s="122">
        <f>VLOOKUP($A25,'Return Data'!$B$7:$R$2292,10,0)</f>
        <v>6.8975999999999997</v>
      </c>
      <c r="G25" s="123">
        <f t="shared" si="1"/>
        <v>10</v>
      </c>
      <c r="H25" s="122">
        <f>VLOOKUP($A25,'Return Data'!$B$7:$R$2292,11,0)</f>
        <v>5.3582000000000001</v>
      </c>
      <c r="I25" s="123">
        <f t="shared" si="2"/>
        <v>9</v>
      </c>
      <c r="J25" s="122">
        <f>VLOOKUP($A25,'Return Data'!$B$7:$R$2292,12,0)</f>
        <v>4.1641000000000004</v>
      </c>
      <c r="K25" s="123">
        <f t="shared" si="3"/>
        <v>8</v>
      </c>
      <c r="L25" s="122">
        <f>VLOOKUP($A25,'Return Data'!$B$7:$R$2292,13,0)</f>
        <v>3.6797</v>
      </c>
      <c r="M25" s="123">
        <f t="shared" si="4"/>
        <v>8</v>
      </c>
      <c r="N25" s="122">
        <f>VLOOKUP($A25,'Return Data'!$B$7:$R$2292,17,0)</f>
        <v>3.7721</v>
      </c>
      <c r="O25" s="123">
        <f t="shared" si="5"/>
        <v>9</v>
      </c>
      <c r="P25" s="122">
        <f>VLOOKUP($A25,'Return Data'!$B$7:$R$2292,14,0)</f>
        <v>5.8598999999999997</v>
      </c>
      <c r="Q25" s="123">
        <f t="shared" si="6"/>
        <v>9</v>
      </c>
      <c r="R25" s="122">
        <f>VLOOKUP($A25,'Return Data'!$B$7:$R$2292,16,0)</f>
        <v>7.1961000000000004</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5.5749111111111116</v>
      </c>
      <c r="E27" s="83"/>
      <c r="F27" s="84">
        <f>AVERAGE(F8:F25)</f>
        <v>7.1691055555555563</v>
      </c>
      <c r="G27" s="83"/>
      <c r="H27" s="84">
        <f>AVERAGE(H8:H25)</f>
        <v>5.6027499999999995</v>
      </c>
      <c r="I27" s="83"/>
      <c r="J27" s="84">
        <f>AVERAGE(J8:J25)</f>
        <v>4.1203944444444449</v>
      </c>
      <c r="K27" s="83"/>
      <c r="L27" s="84">
        <f>AVERAGE(L8:L25)</f>
        <v>3.5061499999999999</v>
      </c>
      <c r="M27" s="83"/>
      <c r="N27" s="84">
        <f>AVERAGE(N8:N25)</f>
        <v>3.6737111111111114</v>
      </c>
      <c r="O27" s="83"/>
      <c r="P27" s="84">
        <f>AVERAGE(P8:P25)</f>
        <v>5.6672166666666666</v>
      </c>
      <c r="Q27" s="83"/>
      <c r="R27" s="84">
        <f>AVERAGE(R8:R25)</f>
        <v>7.0950500000000005</v>
      </c>
      <c r="S27" s="85"/>
    </row>
    <row r="28" spans="1:19" x14ac:dyDescent="0.3">
      <c r="A28" s="82" t="s">
        <v>28</v>
      </c>
      <c r="B28" s="83"/>
      <c r="C28" s="83"/>
      <c r="D28" s="84">
        <f>MIN(D8:D25)</f>
        <v>3.9935</v>
      </c>
      <c r="E28" s="83"/>
      <c r="F28" s="84">
        <f>MIN(F8:F25)</f>
        <v>6.3121</v>
      </c>
      <c r="G28" s="83"/>
      <c r="H28" s="84">
        <f>MIN(H8:H25)</f>
        <v>4.4874999999999998</v>
      </c>
      <c r="I28" s="83"/>
      <c r="J28" s="84">
        <f>MIN(J8:J25)</f>
        <v>3.1461999999999999</v>
      </c>
      <c r="K28" s="83"/>
      <c r="L28" s="84">
        <f>MIN(L8:L25)</f>
        <v>2.2949999999999999</v>
      </c>
      <c r="M28" s="83"/>
      <c r="N28" s="84">
        <f>MIN(N8:N25)</f>
        <v>2.1789999999999998</v>
      </c>
      <c r="O28" s="83"/>
      <c r="P28" s="84">
        <f>MIN(P8:P25)</f>
        <v>4.4565000000000001</v>
      </c>
      <c r="Q28" s="83"/>
      <c r="R28" s="84">
        <f>MIN(R8:R25)</f>
        <v>5.3403</v>
      </c>
      <c r="S28" s="85"/>
    </row>
    <row r="29" spans="1:19" ht="15" thickBot="1" x14ac:dyDescent="0.35">
      <c r="A29" s="86" t="s">
        <v>29</v>
      </c>
      <c r="B29" s="87"/>
      <c r="C29" s="87"/>
      <c r="D29" s="88">
        <f>MAX(D8:D25)</f>
        <v>6.5217999999999998</v>
      </c>
      <c r="E29" s="87"/>
      <c r="F29" s="88">
        <f>MAX(F8:F25)</f>
        <v>9.0131999999999994</v>
      </c>
      <c r="G29" s="87"/>
      <c r="H29" s="88">
        <f>MAX(H8:H25)</f>
        <v>6.8239999999999998</v>
      </c>
      <c r="I29" s="87"/>
      <c r="J29" s="88">
        <f>MAX(J8:J25)</f>
        <v>5.7605000000000004</v>
      </c>
      <c r="K29" s="87"/>
      <c r="L29" s="88">
        <f>MAX(L8:L25)</f>
        <v>5.0128000000000004</v>
      </c>
      <c r="M29" s="87"/>
      <c r="N29" s="88">
        <f>MAX(N8:N25)</f>
        <v>4.8189000000000002</v>
      </c>
      <c r="O29" s="87"/>
      <c r="P29" s="88">
        <f>MAX(P8:P25)</f>
        <v>6.5781000000000001</v>
      </c>
      <c r="Q29" s="87"/>
      <c r="R29" s="88">
        <f>MAX(R8:R25)</f>
        <v>8.9981000000000009</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44944</v>
      </c>
      <c r="C8" s="60">
        <f>VLOOKUP($A8,'Return Data'!$B$7:$R$2292,4,0)</f>
        <v>352.66</v>
      </c>
      <c r="D8" s="60">
        <f>VLOOKUP($A8,'Return Data'!$B$7:$R$2292,10,0)</f>
        <v>2.8643000000000001</v>
      </c>
      <c r="E8" s="61">
        <f t="shared" ref="E8:E34" si="0">RANK(D8,D$8:D$34,0)</f>
        <v>13</v>
      </c>
      <c r="F8" s="60">
        <f>VLOOKUP($A8,'Return Data'!$B$7:$R$2292,11,0)</f>
        <v>10.2959</v>
      </c>
      <c r="G8" s="61">
        <f t="shared" ref="G8:G34" si="1">RANK(F8,F$8:F$34,0)</f>
        <v>12</v>
      </c>
      <c r="H8" s="60">
        <f>VLOOKUP($A8,'Return Data'!$B$7:$R$2292,12,0)</f>
        <v>5.3471000000000002</v>
      </c>
      <c r="I8" s="61">
        <f t="shared" ref="I8:I34" si="2">RANK(H8,H$8:H$34,0)</f>
        <v>12</v>
      </c>
      <c r="J8" s="60">
        <f>VLOOKUP($A8,'Return Data'!$B$7:$R$2292,13,0)</f>
        <v>0.1875</v>
      </c>
      <c r="K8" s="61">
        <f t="shared" ref="K8:K34" si="3">RANK(J8,J$8:J$34,0)</f>
        <v>9</v>
      </c>
      <c r="L8" s="60">
        <f>VLOOKUP($A8,'Return Data'!$B$7:$R$2292,17,0)</f>
        <v>13.8157</v>
      </c>
      <c r="M8" s="61">
        <f t="shared" ref="M8:M34" si="4">RANK(L8,L$8:L$34,0)</f>
        <v>6</v>
      </c>
      <c r="N8" s="60">
        <f>VLOOKUP($A8,'Return Data'!$B$7:$R$2292,14,0)</f>
        <v>14.199199999999999</v>
      </c>
      <c r="O8" s="61">
        <f t="shared" ref="O8:O34" si="5">RANK(N8,N$8:N$34,0)</f>
        <v>9</v>
      </c>
      <c r="P8" s="60">
        <f>VLOOKUP($A8,'Return Data'!$B$7:$R$2292,15,0)</f>
        <v>9.3727999999999998</v>
      </c>
      <c r="Q8" s="61">
        <f t="shared" ref="Q8:Q25" si="6">RANK(P8,P$8:P$34,0)</f>
        <v>16</v>
      </c>
      <c r="R8" s="60">
        <f>VLOOKUP($A8,'Return Data'!$B$7:$R$2292,16,0)</f>
        <v>19.083300000000001</v>
      </c>
      <c r="S8" s="62">
        <f t="shared" ref="S8:S34" si="7">RANK(R8,R$8:R$34,0)</f>
        <v>3</v>
      </c>
    </row>
    <row r="9" spans="1:20" x14ac:dyDescent="0.3">
      <c r="A9" s="58" t="s">
        <v>891</v>
      </c>
      <c r="B9" s="59">
        <f>VLOOKUP($A9,'Return Data'!$B$7:$R$2292,3,0)</f>
        <v>44944</v>
      </c>
      <c r="C9" s="60">
        <f>VLOOKUP($A9,'Return Data'!$B$7:$R$2292,4,0)</f>
        <v>43</v>
      </c>
      <c r="D9" s="60">
        <f>VLOOKUP($A9,'Return Data'!$B$7:$R$2292,10,0)</f>
        <v>-1.7366999999999999</v>
      </c>
      <c r="E9" s="61">
        <f t="shared" si="0"/>
        <v>27</v>
      </c>
      <c r="F9" s="60">
        <f>VLOOKUP($A9,'Return Data'!$B$7:$R$2292,11,0)</f>
        <v>5.3147000000000002</v>
      </c>
      <c r="G9" s="61">
        <f t="shared" si="1"/>
        <v>26</v>
      </c>
      <c r="H9" s="60">
        <f>VLOOKUP($A9,'Return Data'!$B$7:$R$2292,12,0)</f>
        <v>-1.4664999999999999</v>
      </c>
      <c r="I9" s="61">
        <f t="shared" si="2"/>
        <v>27</v>
      </c>
      <c r="J9" s="60">
        <f>VLOOKUP($A9,'Return Data'!$B$7:$R$2292,13,0)</f>
        <v>-10.173400000000001</v>
      </c>
      <c r="K9" s="61">
        <f t="shared" si="3"/>
        <v>27</v>
      </c>
      <c r="L9" s="60">
        <f>VLOOKUP($A9,'Return Data'!$B$7:$R$2292,17,0)</f>
        <v>6.0690999999999997</v>
      </c>
      <c r="M9" s="61">
        <f t="shared" si="4"/>
        <v>26</v>
      </c>
      <c r="N9" s="60">
        <f>VLOOKUP($A9,'Return Data'!$B$7:$R$2292,14,0)</f>
        <v>9.5833999999999993</v>
      </c>
      <c r="O9" s="61">
        <f t="shared" si="5"/>
        <v>24</v>
      </c>
      <c r="P9" s="60">
        <f>VLOOKUP($A9,'Return Data'!$B$7:$R$2292,15,0)</f>
        <v>11.0358</v>
      </c>
      <c r="Q9" s="61">
        <f t="shared" si="6"/>
        <v>3</v>
      </c>
      <c r="R9" s="60">
        <f>VLOOKUP($A9,'Return Data'!$B$7:$R$2292,16,0)</f>
        <v>11.8316</v>
      </c>
      <c r="S9" s="62">
        <f t="shared" si="7"/>
        <v>17</v>
      </c>
    </row>
    <row r="10" spans="1:20" x14ac:dyDescent="0.3">
      <c r="A10" s="58" t="s">
        <v>1943</v>
      </c>
      <c r="B10" s="59">
        <f>VLOOKUP($A10,'Return Data'!$B$7:$R$2292,3,0)</f>
        <v>44944</v>
      </c>
      <c r="C10" s="60">
        <f>VLOOKUP($A10,'Return Data'!$B$7:$R$2292,4,0)</f>
        <v>145.82939999999999</v>
      </c>
      <c r="D10" s="60">
        <f>VLOOKUP($A10,'Return Data'!$B$7:$R$2292,10,0)</f>
        <v>3.4297</v>
      </c>
      <c r="E10" s="61">
        <f t="shared" si="0"/>
        <v>7</v>
      </c>
      <c r="F10" s="60">
        <f>VLOOKUP($A10,'Return Data'!$B$7:$R$2292,11,0)</f>
        <v>10.7424</v>
      </c>
      <c r="G10" s="61">
        <f t="shared" si="1"/>
        <v>8</v>
      </c>
      <c r="H10" s="60">
        <f>VLOOKUP($A10,'Return Data'!$B$7:$R$2292,12,0)</f>
        <v>6.5785</v>
      </c>
      <c r="I10" s="61">
        <f t="shared" si="2"/>
        <v>9</v>
      </c>
      <c r="J10" s="60">
        <f>VLOOKUP($A10,'Return Data'!$B$7:$R$2292,13,0)</f>
        <v>0.87109999999999999</v>
      </c>
      <c r="K10" s="61">
        <f t="shared" si="3"/>
        <v>7</v>
      </c>
      <c r="L10" s="60">
        <f>VLOOKUP($A10,'Return Data'!$B$7:$R$2292,17,0)</f>
        <v>12.1662</v>
      </c>
      <c r="M10" s="61">
        <f t="shared" si="4"/>
        <v>14</v>
      </c>
      <c r="N10" s="60">
        <f>VLOOKUP($A10,'Return Data'!$B$7:$R$2292,14,0)</f>
        <v>13.4085</v>
      </c>
      <c r="O10" s="61">
        <f t="shared" si="5"/>
        <v>15</v>
      </c>
      <c r="P10" s="60">
        <f>VLOOKUP($A10,'Return Data'!$B$7:$R$2292,15,0)</f>
        <v>10.591100000000001</v>
      </c>
      <c r="Q10" s="61">
        <f t="shared" si="6"/>
        <v>6</v>
      </c>
      <c r="R10" s="60">
        <f>VLOOKUP($A10,'Return Data'!$B$7:$R$2292,16,0)</f>
        <v>15.741400000000001</v>
      </c>
      <c r="S10" s="62">
        <f t="shared" si="7"/>
        <v>9</v>
      </c>
    </row>
    <row r="11" spans="1:20" x14ac:dyDescent="0.3">
      <c r="A11" s="58" t="s">
        <v>895</v>
      </c>
      <c r="B11" s="59">
        <f>VLOOKUP($A11,'Return Data'!$B$7:$R$2292,3,0)</f>
        <v>44944</v>
      </c>
      <c r="C11" s="60">
        <f>VLOOKUP($A11,'Return Data'!$B$7:$R$2292,4,0)</f>
        <v>42.06</v>
      </c>
      <c r="D11" s="60">
        <f>VLOOKUP($A11,'Return Data'!$B$7:$R$2292,10,0)</f>
        <v>2.1865999999999999</v>
      </c>
      <c r="E11" s="61">
        <f t="shared" si="0"/>
        <v>18</v>
      </c>
      <c r="F11" s="60">
        <f>VLOOKUP($A11,'Return Data'!$B$7:$R$2292,11,0)</f>
        <v>9.5312999999999999</v>
      </c>
      <c r="G11" s="61">
        <f t="shared" si="1"/>
        <v>16</v>
      </c>
      <c r="H11" s="60">
        <f>VLOOKUP($A11,'Return Data'!$B$7:$R$2292,12,0)</f>
        <v>4.9401000000000002</v>
      </c>
      <c r="I11" s="61">
        <f t="shared" si="2"/>
        <v>14</v>
      </c>
      <c r="J11" s="60">
        <f>VLOOKUP($A11,'Return Data'!$B$7:$R$2292,13,0)</f>
        <v>-2.4356</v>
      </c>
      <c r="K11" s="61">
        <f t="shared" si="3"/>
        <v>19</v>
      </c>
      <c r="L11" s="60">
        <f>VLOOKUP($A11,'Return Data'!$B$7:$R$2292,17,0)</f>
        <v>11.321400000000001</v>
      </c>
      <c r="M11" s="61">
        <f t="shared" si="4"/>
        <v>18</v>
      </c>
      <c r="N11" s="60">
        <f>VLOOKUP($A11,'Return Data'!$B$7:$R$2292,14,0)</f>
        <v>14.716100000000001</v>
      </c>
      <c r="O11" s="61">
        <f t="shared" si="5"/>
        <v>5</v>
      </c>
      <c r="P11" s="60">
        <f>VLOOKUP($A11,'Return Data'!$B$7:$R$2292,15,0)</f>
        <v>12.813700000000001</v>
      </c>
      <c r="Q11" s="61">
        <f t="shared" si="6"/>
        <v>1</v>
      </c>
      <c r="R11" s="60">
        <f>VLOOKUP($A11,'Return Data'!$B$7:$R$2292,16,0)</f>
        <v>12.259499999999999</v>
      </c>
      <c r="S11" s="62">
        <f t="shared" si="7"/>
        <v>16</v>
      </c>
    </row>
    <row r="12" spans="1:20" x14ac:dyDescent="0.3">
      <c r="A12" s="58" t="s">
        <v>897</v>
      </c>
      <c r="B12" s="59">
        <f>VLOOKUP($A12,'Return Data'!$B$7:$R$2292,3,0)</f>
        <v>44944</v>
      </c>
      <c r="C12" s="60">
        <f>VLOOKUP($A12,'Return Data'!$B$7:$R$2292,4,0)</f>
        <v>296.70699999999999</v>
      </c>
      <c r="D12" s="60">
        <f>VLOOKUP($A12,'Return Data'!$B$7:$R$2292,10,0)</f>
        <v>2.8469000000000002</v>
      </c>
      <c r="E12" s="61">
        <f t="shared" si="0"/>
        <v>14</v>
      </c>
      <c r="F12" s="60">
        <f>VLOOKUP($A12,'Return Data'!$B$7:$R$2292,11,0)</f>
        <v>10.1722</v>
      </c>
      <c r="G12" s="61">
        <f t="shared" si="1"/>
        <v>13</v>
      </c>
      <c r="H12" s="60">
        <f>VLOOKUP($A12,'Return Data'!$B$7:$R$2292,12,0)</f>
        <v>7.0391000000000004</v>
      </c>
      <c r="I12" s="61">
        <f t="shared" si="2"/>
        <v>6</v>
      </c>
      <c r="J12" s="60">
        <f>VLOOKUP($A12,'Return Data'!$B$7:$R$2292,13,0)</f>
        <v>-1.7500000000000002E-2</v>
      </c>
      <c r="K12" s="61">
        <f t="shared" si="3"/>
        <v>11</v>
      </c>
      <c r="L12" s="60">
        <f>VLOOKUP($A12,'Return Data'!$B$7:$R$2292,17,0)</f>
        <v>9.4353999999999996</v>
      </c>
      <c r="M12" s="61">
        <f t="shared" si="4"/>
        <v>25</v>
      </c>
      <c r="N12" s="60">
        <f>VLOOKUP($A12,'Return Data'!$B$7:$R$2292,14,0)</f>
        <v>8.8933</v>
      </c>
      <c r="O12" s="61">
        <f t="shared" si="5"/>
        <v>26</v>
      </c>
      <c r="P12" s="60">
        <f>VLOOKUP($A12,'Return Data'!$B$7:$R$2292,15,0)</f>
        <v>7.7241999999999997</v>
      </c>
      <c r="Q12" s="61">
        <f t="shared" si="6"/>
        <v>24</v>
      </c>
      <c r="R12" s="60">
        <f>VLOOKUP($A12,'Return Data'!$B$7:$R$2292,16,0)</f>
        <v>18.599599999999999</v>
      </c>
      <c r="S12" s="62">
        <f t="shared" si="7"/>
        <v>7</v>
      </c>
    </row>
    <row r="13" spans="1:20" x14ac:dyDescent="0.3">
      <c r="A13" s="58" t="s">
        <v>1977</v>
      </c>
      <c r="B13" s="59">
        <f>VLOOKUP($A13,'Return Data'!$B$7:$R$2292,3,0)</f>
        <v>44944</v>
      </c>
      <c r="C13" s="60">
        <f>VLOOKUP($A13,'Return Data'!$B$7:$R$2292,4,0)</f>
        <v>56.6</v>
      </c>
      <c r="D13" s="60">
        <f>VLOOKUP($A13,'Return Data'!$B$7:$R$2292,10,0)</f>
        <v>3.3224</v>
      </c>
      <c r="E13" s="61">
        <f t="shared" si="0"/>
        <v>8</v>
      </c>
      <c r="F13" s="60">
        <f>VLOOKUP($A13,'Return Data'!$B$7:$R$2292,11,0)</f>
        <v>12.034800000000001</v>
      </c>
      <c r="G13" s="61">
        <f t="shared" si="1"/>
        <v>4</v>
      </c>
      <c r="H13" s="60">
        <f>VLOOKUP($A13,'Return Data'!$B$7:$R$2292,12,0)</f>
        <v>6.1315999999999997</v>
      </c>
      <c r="I13" s="61">
        <f t="shared" si="2"/>
        <v>10</v>
      </c>
      <c r="J13" s="60">
        <f>VLOOKUP($A13,'Return Data'!$B$7:$R$2292,13,0)</f>
        <v>0.62219999999999998</v>
      </c>
      <c r="K13" s="61">
        <f t="shared" si="3"/>
        <v>8</v>
      </c>
      <c r="L13" s="60">
        <f>VLOOKUP($A13,'Return Data'!$B$7:$R$2292,17,0)</f>
        <v>12.250500000000001</v>
      </c>
      <c r="M13" s="61">
        <f t="shared" si="4"/>
        <v>12</v>
      </c>
      <c r="N13" s="60">
        <f>VLOOKUP($A13,'Return Data'!$B$7:$R$2292,14,0)</f>
        <v>13.562200000000001</v>
      </c>
      <c r="O13" s="61">
        <f t="shared" si="5"/>
        <v>13</v>
      </c>
      <c r="P13" s="60">
        <f>VLOOKUP($A13,'Return Data'!$B$7:$R$2292,15,0)</f>
        <v>10.841900000000001</v>
      </c>
      <c r="Q13" s="61">
        <f t="shared" si="6"/>
        <v>4</v>
      </c>
      <c r="R13" s="60">
        <f>VLOOKUP($A13,'Return Data'!$B$7:$R$2292,16,0)</f>
        <v>13.5154</v>
      </c>
      <c r="S13" s="62">
        <f t="shared" si="7"/>
        <v>13</v>
      </c>
    </row>
    <row r="14" spans="1:20" x14ac:dyDescent="0.3">
      <c r="A14" s="58" t="s">
        <v>899</v>
      </c>
      <c r="B14" s="59">
        <f>VLOOKUP($A14,'Return Data'!$B$7:$R$2292,3,0)</f>
        <v>44944</v>
      </c>
      <c r="C14" s="60">
        <f>VLOOKUP($A14,'Return Data'!$B$7:$R$2292,4,0)</f>
        <v>1678.5891984047901</v>
      </c>
      <c r="D14" s="60">
        <f>VLOOKUP($A14,'Return Data'!$B$7:$R$2292,10,0)</f>
        <v>2.8866999999999998</v>
      </c>
      <c r="E14" s="61">
        <f t="shared" si="0"/>
        <v>12</v>
      </c>
      <c r="F14" s="60">
        <f>VLOOKUP($A14,'Return Data'!$B$7:$R$2292,11,0)</f>
        <v>7.3944999999999999</v>
      </c>
      <c r="G14" s="61">
        <f t="shared" si="1"/>
        <v>22</v>
      </c>
      <c r="H14" s="60">
        <f>VLOOKUP($A14,'Return Data'!$B$7:$R$2292,12,0)</f>
        <v>3.3069000000000002</v>
      </c>
      <c r="I14" s="61">
        <f t="shared" si="2"/>
        <v>20</v>
      </c>
      <c r="J14" s="60">
        <f>VLOOKUP($A14,'Return Data'!$B$7:$R$2292,13,0)</f>
        <v>-3.9762</v>
      </c>
      <c r="K14" s="61">
        <f t="shared" si="3"/>
        <v>22</v>
      </c>
      <c r="L14" s="60">
        <f>VLOOKUP($A14,'Return Data'!$B$7:$R$2292,17,0)</f>
        <v>11.8825</v>
      </c>
      <c r="M14" s="61">
        <f t="shared" si="4"/>
        <v>16</v>
      </c>
      <c r="N14" s="60">
        <f>VLOOKUP($A14,'Return Data'!$B$7:$R$2292,14,0)</f>
        <v>13.5328</v>
      </c>
      <c r="O14" s="61">
        <f t="shared" si="5"/>
        <v>14</v>
      </c>
      <c r="P14" s="60">
        <f>VLOOKUP($A14,'Return Data'!$B$7:$R$2292,15,0)</f>
        <v>8.1189</v>
      </c>
      <c r="Q14" s="61">
        <f t="shared" si="6"/>
        <v>22</v>
      </c>
      <c r="R14" s="60">
        <f>VLOOKUP($A14,'Return Data'!$B$7:$R$2292,16,0)</f>
        <v>19.2136</v>
      </c>
      <c r="S14" s="62">
        <f t="shared" si="7"/>
        <v>1</v>
      </c>
    </row>
    <row r="15" spans="1:20" x14ac:dyDescent="0.3">
      <c r="A15" s="58" t="s">
        <v>901</v>
      </c>
      <c r="B15" s="59">
        <f>VLOOKUP($A15,'Return Data'!$B$7:$R$2292,3,0)</f>
        <v>44944</v>
      </c>
      <c r="C15" s="60">
        <f>VLOOKUP($A15,'Return Data'!$B$7:$R$2292,4,0)</f>
        <v>932.733059475765</v>
      </c>
      <c r="D15" s="60">
        <f>VLOOKUP($A15,'Return Data'!$B$7:$R$2292,10,0)</f>
        <v>5.3276000000000003</v>
      </c>
      <c r="E15" s="61">
        <f t="shared" si="0"/>
        <v>1</v>
      </c>
      <c r="F15" s="60">
        <f>VLOOKUP($A15,'Return Data'!$B$7:$R$2292,11,0)</f>
        <v>13.5631</v>
      </c>
      <c r="G15" s="61">
        <f t="shared" si="1"/>
        <v>1</v>
      </c>
      <c r="H15" s="60">
        <f>VLOOKUP($A15,'Return Data'!$B$7:$R$2292,12,0)</f>
        <v>8.7865000000000002</v>
      </c>
      <c r="I15" s="61">
        <f t="shared" si="2"/>
        <v>2</v>
      </c>
      <c r="J15" s="60">
        <f>VLOOKUP($A15,'Return Data'!$B$7:$R$2292,13,0)</f>
        <v>6.5823999999999998</v>
      </c>
      <c r="K15" s="61">
        <f t="shared" si="3"/>
        <v>2</v>
      </c>
      <c r="L15" s="60">
        <f>VLOOKUP($A15,'Return Data'!$B$7:$R$2292,17,0)</f>
        <v>17.327100000000002</v>
      </c>
      <c r="M15" s="61">
        <f t="shared" si="4"/>
        <v>2</v>
      </c>
      <c r="N15" s="60">
        <f>VLOOKUP($A15,'Return Data'!$B$7:$R$2292,14,0)</f>
        <v>14.6859</v>
      </c>
      <c r="O15" s="61">
        <f t="shared" si="5"/>
        <v>6</v>
      </c>
      <c r="P15" s="60">
        <f>VLOOKUP($A15,'Return Data'!$B$7:$R$2292,15,0)</f>
        <v>9.8425999999999991</v>
      </c>
      <c r="Q15" s="61">
        <f t="shared" si="6"/>
        <v>12</v>
      </c>
      <c r="R15" s="60">
        <f>VLOOKUP($A15,'Return Data'!$B$7:$R$2292,16,0)</f>
        <v>18.750399999999999</v>
      </c>
      <c r="S15" s="62">
        <f t="shared" si="7"/>
        <v>6</v>
      </c>
    </row>
    <row r="16" spans="1:20" x14ac:dyDescent="0.3">
      <c r="A16" t="s">
        <v>2033</v>
      </c>
      <c r="B16" s="59">
        <f>VLOOKUP($A16,'Return Data'!$B$7:$R$2292,3,0)</f>
        <v>44944</v>
      </c>
      <c r="C16" s="60">
        <f>VLOOKUP($A16,'Return Data'!$B$7:$R$2292,4,0)</f>
        <v>320.96109999999999</v>
      </c>
      <c r="D16" s="60">
        <f>VLOOKUP($A16,'Return Data'!$B$7:$R$2292,10,0)</f>
        <v>1.6087</v>
      </c>
      <c r="E16" s="61">
        <f t="shared" si="0"/>
        <v>20</v>
      </c>
      <c r="F16" s="60">
        <f>VLOOKUP($A16,'Return Data'!$B$7:$R$2292,11,0)</f>
        <v>8.7621000000000002</v>
      </c>
      <c r="G16" s="61">
        <f t="shared" si="1"/>
        <v>20</v>
      </c>
      <c r="H16" s="60">
        <f>VLOOKUP($A16,'Return Data'!$B$7:$R$2292,12,0)</f>
        <v>4.5884</v>
      </c>
      <c r="I16" s="61">
        <f t="shared" si="2"/>
        <v>15</v>
      </c>
      <c r="J16" s="60">
        <f>VLOOKUP($A16,'Return Data'!$B$7:$R$2292,13,0)</f>
        <v>-3.4270999999999998</v>
      </c>
      <c r="K16" s="61">
        <f t="shared" si="3"/>
        <v>21</v>
      </c>
      <c r="L16" s="60">
        <f>VLOOKUP($A16,'Return Data'!$B$7:$R$2292,17,0)</f>
        <v>9.6987000000000005</v>
      </c>
      <c r="M16" s="61">
        <f t="shared" si="4"/>
        <v>23</v>
      </c>
      <c r="N16" s="60">
        <f>VLOOKUP($A16,'Return Data'!$B$7:$R$2292,14,0)</f>
        <v>11.566700000000001</v>
      </c>
      <c r="O16" s="61">
        <f t="shared" si="5"/>
        <v>20</v>
      </c>
      <c r="P16" s="60">
        <f>VLOOKUP($A16,'Return Data'!$B$7:$R$2292,15,0)</f>
        <v>9.0557999999999996</v>
      </c>
      <c r="Q16" s="61">
        <f t="shared" si="6"/>
        <v>19</v>
      </c>
      <c r="R16" s="60">
        <f>VLOOKUP($A16,'Return Data'!$B$7:$R$2292,16,0)</f>
        <v>18.815000000000001</v>
      </c>
      <c r="S16" s="62">
        <f t="shared" si="7"/>
        <v>5</v>
      </c>
    </row>
    <row r="17" spans="1:19" x14ac:dyDescent="0.3">
      <c r="A17" s="58" t="s">
        <v>903</v>
      </c>
      <c r="B17" s="59">
        <f>VLOOKUP($A17,'Return Data'!$B$7:$R$2292,3,0)</f>
        <v>44944</v>
      </c>
      <c r="C17" s="60">
        <f>VLOOKUP($A17,'Return Data'!$B$7:$R$2292,4,0)</f>
        <v>70.23</v>
      </c>
      <c r="D17" s="60">
        <f>VLOOKUP($A17,'Return Data'!$B$7:$R$2292,10,0)</f>
        <v>4.7896000000000001</v>
      </c>
      <c r="E17" s="61">
        <f t="shared" si="0"/>
        <v>2</v>
      </c>
      <c r="F17" s="60">
        <f>VLOOKUP($A17,'Return Data'!$B$7:$R$2292,11,0)</f>
        <v>12.404</v>
      </c>
      <c r="G17" s="61">
        <f t="shared" si="1"/>
        <v>3</v>
      </c>
      <c r="H17" s="60">
        <f>VLOOKUP($A17,'Return Data'!$B$7:$R$2292,12,0)</f>
        <v>7.6651999999999996</v>
      </c>
      <c r="I17" s="61">
        <f t="shared" si="2"/>
        <v>3</v>
      </c>
      <c r="J17" s="60">
        <f>VLOOKUP($A17,'Return Data'!$B$7:$R$2292,13,0)</f>
        <v>3.6604999999999999</v>
      </c>
      <c r="K17" s="61">
        <f t="shared" si="3"/>
        <v>3</v>
      </c>
      <c r="L17" s="60">
        <f>VLOOKUP($A17,'Return Data'!$B$7:$R$2292,17,0)</f>
        <v>16.247900000000001</v>
      </c>
      <c r="M17" s="61">
        <f t="shared" si="4"/>
        <v>3</v>
      </c>
      <c r="N17" s="60">
        <f>VLOOKUP($A17,'Return Data'!$B$7:$R$2292,14,0)</f>
        <v>15.7834</v>
      </c>
      <c r="O17" s="61">
        <f t="shared" si="5"/>
        <v>1</v>
      </c>
      <c r="P17" s="60">
        <f>VLOOKUP($A17,'Return Data'!$B$7:$R$2292,15,0)</f>
        <v>11.142300000000001</v>
      </c>
      <c r="Q17" s="61">
        <f t="shared" si="6"/>
        <v>2</v>
      </c>
      <c r="R17" s="60">
        <f>VLOOKUP($A17,'Return Data'!$B$7:$R$2292,16,0)</f>
        <v>14.214399999999999</v>
      </c>
      <c r="S17" s="62">
        <f t="shared" si="7"/>
        <v>11</v>
      </c>
    </row>
    <row r="18" spans="1:19" x14ac:dyDescent="0.3">
      <c r="A18" s="58" t="s">
        <v>905</v>
      </c>
      <c r="B18" s="59">
        <f>VLOOKUP($A18,'Return Data'!$B$7:$R$2292,3,0)</f>
        <v>44944</v>
      </c>
      <c r="C18" s="60">
        <f>VLOOKUP($A18,'Return Data'!$B$7:$R$2292,4,0)</f>
        <v>40.54</v>
      </c>
      <c r="D18" s="60">
        <f>VLOOKUP($A18,'Return Data'!$B$7:$R$2292,10,0)</f>
        <v>1.8081</v>
      </c>
      <c r="E18" s="61">
        <f t="shared" si="0"/>
        <v>19</v>
      </c>
      <c r="F18" s="60">
        <f>VLOOKUP($A18,'Return Data'!$B$7:$R$2292,11,0)</f>
        <v>10.613899999999999</v>
      </c>
      <c r="G18" s="61">
        <f t="shared" si="1"/>
        <v>9</v>
      </c>
      <c r="H18" s="60">
        <f>VLOOKUP($A18,'Return Data'!$B$7:$R$2292,12,0)</f>
        <v>4.4038000000000004</v>
      </c>
      <c r="I18" s="61">
        <f t="shared" si="2"/>
        <v>16</v>
      </c>
      <c r="J18" s="60">
        <f>VLOOKUP($A18,'Return Data'!$B$7:$R$2292,13,0)</f>
        <v>-1.1220000000000001</v>
      </c>
      <c r="K18" s="61">
        <f t="shared" si="3"/>
        <v>16</v>
      </c>
      <c r="L18" s="60">
        <f>VLOOKUP($A18,'Return Data'!$B$7:$R$2292,17,0)</f>
        <v>15.1769</v>
      </c>
      <c r="M18" s="61">
        <f t="shared" si="4"/>
        <v>5</v>
      </c>
      <c r="N18" s="60">
        <f>VLOOKUP($A18,'Return Data'!$B$7:$R$2292,14,0)</f>
        <v>15.485799999999999</v>
      </c>
      <c r="O18" s="61">
        <f t="shared" si="5"/>
        <v>2</v>
      </c>
      <c r="P18" s="60">
        <f>VLOOKUP($A18,'Return Data'!$B$7:$R$2292,15,0)</f>
        <v>10.5909</v>
      </c>
      <c r="Q18" s="61">
        <f t="shared" si="6"/>
        <v>7</v>
      </c>
      <c r="R18" s="60">
        <f>VLOOKUP($A18,'Return Data'!$B$7:$R$2292,16,0)</f>
        <v>13.996499999999999</v>
      </c>
      <c r="S18" s="62">
        <f t="shared" si="7"/>
        <v>12</v>
      </c>
    </row>
    <row r="19" spans="1:19" x14ac:dyDescent="0.3">
      <c r="A19" s="58" t="s">
        <v>908</v>
      </c>
      <c r="B19" s="59">
        <f>VLOOKUP($A19,'Return Data'!$B$7:$R$2292,3,0)</f>
        <v>44944</v>
      </c>
      <c r="C19" s="60">
        <f>VLOOKUP($A19,'Return Data'!$B$7:$R$2292,4,0)</f>
        <v>49.353999999999999</v>
      </c>
      <c r="D19" s="60">
        <f>VLOOKUP($A19,'Return Data'!$B$7:$R$2292,10,0)</f>
        <v>6.6900000000000001E-2</v>
      </c>
      <c r="E19" s="61">
        <f t="shared" si="0"/>
        <v>25</v>
      </c>
      <c r="F19" s="60">
        <f>VLOOKUP($A19,'Return Data'!$B$7:$R$2292,11,0)</f>
        <v>6.9194000000000004</v>
      </c>
      <c r="G19" s="61">
        <f t="shared" si="1"/>
        <v>24</v>
      </c>
      <c r="H19" s="60">
        <f>VLOOKUP($A19,'Return Data'!$B$7:$R$2292,12,0)</f>
        <v>2.0554000000000001</v>
      </c>
      <c r="I19" s="61">
        <f t="shared" si="2"/>
        <v>22</v>
      </c>
      <c r="J19" s="60">
        <f>VLOOKUP($A19,'Return Data'!$B$7:$R$2292,13,0)</f>
        <v>-5.3250999999999999</v>
      </c>
      <c r="K19" s="61">
        <f t="shared" si="3"/>
        <v>23</v>
      </c>
      <c r="L19" s="60">
        <f>VLOOKUP($A19,'Return Data'!$B$7:$R$2292,17,0)</f>
        <v>9.7157999999999998</v>
      </c>
      <c r="M19" s="61">
        <f t="shared" si="4"/>
        <v>22</v>
      </c>
      <c r="N19" s="60">
        <f>VLOOKUP($A19,'Return Data'!$B$7:$R$2292,14,0)</f>
        <v>12.382</v>
      </c>
      <c r="O19" s="61">
        <f t="shared" si="5"/>
        <v>18</v>
      </c>
      <c r="P19" s="60">
        <f>VLOOKUP($A19,'Return Data'!$B$7:$R$2292,15,0)</f>
        <v>8.7542000000000009</v>
      </c>
      <c r="Q19" s="61">
        <f t="shared" si="6"/>
        <v>20</v>
      </c>
      <c r="R19" s="60">
        <f>VLOOKUP($A19,'Return Data'!$B$7:$R$2292,16,0)</f>
        <v>10.0807</v>
      </c>
      <c r="S19" s="62">
        <f t="shared" si="7"/>
        <v>22</v>
      </c>
    </row>
    <row r="20" spans="1:19" x14ac:dyDescent="0.3">
      <c r="A20" s="58" t="s">
        <v>1840</v>
      </c>
      <c r="B20" s="59">
        <f>VLOOKUP($A20,'Return Data'!$B$7:$R$2292,3,0)</f>
        <v>44944</v>
      </c>
      <c r="C20" s="60">
        <f>VLOOKUP($A20,'Return Data'!$B$7:$R$2292,4,0)</f>
        <v>29.92</v>
      </c>
      <c r="D20" s="60">
        <f>VLOOKUP($A20,'Return Data'!$B$7:$R$2292,10,0)</f>
        <v>3.1724000000000001</v>
      </c>
      <c r="E20" s="61">
        <f t="shared" si="0"/>
        <v>9</v>
      </c>
      <c r="F20" s="60">
        <f>VLOOKUP($A20,'Return Data'!$B$7:$R$2292,11,0)</f>
        <v>10.5283</v>
      </c>
      <c r="G20" s="61">
        <f t="shared" si="1"/>
        <v>11</v>
      </c>
      <c r="H20" s="60">
        <f>VLOOKUP($A20,'Return Data'!$B$7:$R$2292,12,0)</f>
        <v>6.5907</v>
      </c>
      <c r="I20" s="61">
        <f t="shared" si="2"/>
        <v>8</v>
      </c>
      <c r="J20" s="60">
        <f>VLOOKUP($A20,'Return Data'!$B$7:$R$2292,13,0)</f>
        <v>-0.26669999999999999</v>
      </c>
      <c r="K20" s="61">
        <f t="shared" si="3"/>
        <v>13</v>
      </c>
      <c r="L20" s="60">
        <f>VLOOKUP($A20,'Return Data'!$B$7:$R$2292,17,0)</f>
        <v>10.4414</v>
      </c>
      <c r="M20" s="61">
        <f t="shared" si="4"/>
        <v>20</v>
      </c>
      <c r="N20" s="60">
        <f>VLOOKUP($A20,'Return Data'!$B$7:$R$2292,14,0)</f>
        <v>9.4159000000000006</v>
      </c>
      <c r="O20" s="61">
        <f t="shared" si="5"/>
        <v>25</v>
      </c>
      <c r="P20" s="60">
        <f>VLOOKUP($A20,'Return Data'!$B$7:$R$2292,15,0)</f>
        <v>7.7251000000000003</v>
      </c>
      <c r="Q20" s="61">
        <f t="shared" si="6"/>
        <v>23</v>
      </c>
      <c r="R20" s="60">
        <f>VLOOKUP($A20,'Return Data'!$B$7:$R$2292,16,0)</f>
        <v>10.5314</v>
      </c>
      <c r="S20" s="62">
        <f t="shared" si="7"/>
        <v>21</v>
      </c>
    </row>
    <row r="21" spans="1:19" x14ac:dyDescent="0.3">
      <c r="A21" s="58" t="s">
        <v>910</v>
      </c>
      <c r="B21" s="59">
        <f>VLOOKUP($A21,'Return Data'!$B$7:$R$2292,3,0)</f>
        <v>44944</v>
      </c>
      <c r="C21" s="60">
        <f>VLOOKUP($A21,'Return Data'!$B$7:$R$2292,4,0)</f>
        <v>43.45</v>
      </c>
      <c r="D21" s="60">
        <f>VLOOKUP($A21,'Return Data'!$B$7:$R$2292,10,0)</f>
        <v>6.9099999999999995E-2</v>
      </c>
      <c r="E21" s="61">
        <f t="shared" si="0"/>
        <v>24</v>
      </c>
      <c r="F21" s="60">
        <f>VLOOKUP($A21,'Return Data'!$B$7:$R$2292,11,0)</f>
        <v>6.4690000000000003</v>
      </c>
      <c r="G21" s="61">
        <f t="shared" si="1"/>
        <v>25</v>
      </c>
      <c r="H21" s="60">
        <f>VLOOKUP($A21,'Return Data'!$B$7:$R$2292,12,0)</f>
        <v>1.5186999999999999</v>
      </c>
      <c r="I21" s="61">
        <f t="shared" si="2"/>
        <v>25</v>
      </c>
      <c r="J21" s="60">
        <f>VLOOKUP($A21,'Return Data'!$B$7:$R$2292,13,0)</f>
        <v>-7.1581000000000001</v>
      </c>
      <c r="K21" s="61">
        <f t="shared" si="3"/>
        <v>26</v>
      </c>
      <c r="L21" s="60">
        <f>VLOOKUP($A21,'Return Data'!$B$7:$R$2292,17,0)</f>
        <v>12.207599999999999</v>
      </c>
      <c r="M21" s="61">
        <f t="shared" si="4"/>
        <v>13</v>
      </c>
      <c r="N21" s="60">
        <f>VLOOKUP($A21,'Return Data'!$B$7:$R$2292,14,0)</f>
        <v>12.3002</v>
      </c>
      <c r="O21" s="61">
        <f t="shared" si="5"/>
        <v>19</v>
      </c>
      <c r="P21" s="60">
        <f>VLOOKUP($A21,'Return Data'!$B$7:$R$2292,15,0)</f>
        <v>9.3529</v>
      </c>
      <c r="Q21" s="61">
        <f t="shared" si="6"/>
        <v>17</v>
      </c>
      <c r="R21" s="60">
        <f>VLOOKUP($A21,'Return Data'!$B$7:$R$2292,16,0)</f>
        <v>11.568899999999999</v>
      </c>
      <c r="S21" s="62">
        <f t="shared" si="7"/>
        <v>19</v>
      </c>
    </row>
    <row r="22" spans="1:19" x14ac:dyDescent="0.3">
      <c r="A22" s="58" t="s">
        <v>1957</v>
      </c>
      <c r="B22" s="59">
        <f>VLOOKUP($A22,'Return Data'!$B$7:$R$2292,3,0)</f>
        <v>44944</v>
      </c>
      <c r="C22" s="60">
        <f>VLOOKUP($A22,'Return Data'!$B$7:$R$2292,4,0)</f>
        <v>103.2531</v>
      </c>
      <c r="D22" s="60">
        <f>VLOOKUP($A22,'Return Data'!$B$7:$R$2292,10,0)</f>
        <v>3.6421000000000001</v>
      </c>
      <c r="E22" s="61">
        <f t="shared" si="0"/>
        <v>6</v>
      </c>
      <c r="F22" s="60">
        <f>VLOOKUP($A22,'Return Data'!$B$7:$R$2292,11,0)</f>
        <v>11.907299999999999</v>
      </c>
      <c r="G22" s="61">
        <f t="shared" si="1"/>
        <v>5</v>
      </c>
      <c r="H22" s="60">
        <f>VLOOKUP($A22,'Return Data'!$B$7:$R$2292,12,0)</f>
        <v>7.0479000000000003</v>
      </c>
      <c r="I22" s="61">
        <f t="shared" si="2"/>
        <v>5</v>
      </c>
      <c r="J22" s="60">
        <f>VLOOKUP($A22,'Return Data'!$B$7:$R$2292,13,0)</f>
        <v>1.0018</v>
      </c>
      <c r="K22" s="61">
        <f t="shared" si="3"/>
        <v>6</v>
      </c>
      <c r="L22" s="60">
        <f>VLOOKUP($A22,'Return Data'!$B$7:$R$2292,17,0)</f>
        <v>12.5374</v>
      </c>
      <c r="M22" s="61">
        <f t="shared" si="4"/>
        <v>10</v>
      </c>
      <c r="N22" s="60">
        <f>VLOOKUP($A22,'Return Data'!$B$7:$R$2292,14,0)</f>
        <v>14.540900000000001</v>
      </c>
      <c r="O22" s="61">
        <f t="shared" si="5"/>
        <v>7</v>
      </c>
      <c r="P22" s="60">
        <f>VLOOKUP($A22,'Return Data'!$B$7:$R$2292,15,0)</f>
        <v>9.4250000000000007</v>
      </c>
      <c r="Q22" s="61">
        <f t="shared" si="6"/>
        <v>15</v>
      </c>
      <c r="R22" s="60">
        <f>VLOOKUP($A22,'Return Data'!$B$7:$R$2292,16,0)</f>
        <v>8.7542000000000009</v>
      </c>
      <c r="S22" s="62">
        <f t="shared" si="7"/>
        <v>26</v>
      </c>
    </row>
    <row r="23" spans="1:19" x14ac:dyDescent="0.3">
      <c r="A23" s="58" t="s">
        <v>1722</v>
      </c>
      <c r="B23" s="59">
        <f>VLOOKUP($A23,'Return Data'!$B$7:$R$2292,3,0)</f>
        <v>44944</v>
      </c>
      <c r="C23" s="60">
        <f>VLOOKUP($A23,'Return Data'!$B$7:$R$2292,4,0)</f>
        <v>384.51100000000002</v>
      </c>
      <c r="D23" s="60">
        <f>VLOOKUP($A23,'Return Data'!$B$7:$R$2292,10,0)</f>
        <v>3.0432000000000001</v>
      </c>
      <c r="E23" s="61">
        <f t="shared" si="0"/>
        <v>10</v>
      </c>
      <c r="F23" s="60">
        <f>VLOOKUP($A23,'Return Data'!$B$7:$R$2292,11,0)</f>
        <v>9.8721999999999994</v>
      </c>
      <c r="G23" s="61">
        <f t="shared" si="1"/>
        <v>15</v>
      </c>
      <c r="H23" s="60">
        <f>VLOOKUP($A23,'Return Data'!$B$7:$R$2292,12,0)</f>
        <v>5.4905999999999997</v>
      </c>
      <c r="I23" s="61">
        <f t="shared" si="2"/>
        <v>11</v>
      </c>
      <c r="J23" s="60">
        <f>VLOOKUP($A23,'Return Data'!$B$7:$R$2292,13,0)</f>
        <v>-0.95640000000000003</v>
      </c>
      <c r="K23" s="61">
        <f t="shared" si="3"/>
        <v>15</v>
      </c>
      <c r="L23" s="60">
        <f>VLOOKUP($A23,'Return Data'!$B$7:$R$2292,17,0)</f>
        <v>12.9963</v>
      </c>
      <c r="M23" s="61">
        <f t="shared" si="4"/>
        <v>9</v>
      </c>
      <c r="N23" s="60">
        <f>VLOOKUP($A23,'Return Data'!$B$7:$R$2292,14,0)</f>
        <v>14.234</v>
      </c>
      <c r="O23" s="61">
        <f t="shared" si="5"/>
        <v>8</v>
      </c>
      <c r="P23" s="60">
        <f>VLOOKUP($A23,'Return Data'!$B$7:$R$2292,15,0)</f>
        <v>10.832000000000001</v>
      </c>
      <c r="Q23" s="61">
        <f t="shared" si="6"/>
        <v>5</v>
      </c>
      <c r="R23" s="60">
        <f>VLOOKUP($A23,'Return Data'!$B$7:$R$2292,16,0)</f>
        <v>18.946200000000001</v>
      </c>
      <c r="S23" s="62">
        <f t="shared" si="7"/>
        <v>4</v>
      </c>
    </row>
    <row r="24" spans="1:19" x14ac:dyDescent="0.3">
      <c r="A24" s="58" t="s">
        <v>914</v>
      </c>
      <c r="B24" s="59">
        <f>VLOOKUP($A24,'Return Data'!$B$7:$R$2292,3,0)</f>
        <v>0</v>
      </c>
      <c r="C24" s="60">
        <f>VLOOKUP($A24,'Return Data'!$B$7:$R$2292,4,0)</f>
        <v>0</v>
      </c>
      <c r="D24" s="60">
        <f>VLOOKUP($A24,'Return Data'!$B$7:$R$2292,10,0)</f>
        <v>0</v>
      </c>
      <c r="E24" s="61">
        <f t="shared" si="0"/>
        <v>26</v>
      </c>
      <c r="F24" s="60">
        <f>VLOOKUP($A24,'Return Data'!$B$7:$R$2292,11,0)</f>
        <v>0</v>
      </c>
      <c r="G24" s="61">
        <f t="shared" si="1"/>
        <v>27</v>
      </c>
      <c r="H24" s="60">
        <f>VLOOKUP($A24,'Return Data'!$B$7:$R$2292,12,0)</f>
        <v>0</v>
      </c>
      <c r="I24" s="61">
        <f t="shared" si="2"/>
        <v>26</v>
      </c>
      <c r="J24" s="60">
        <f>VLOOKUP($A24,'Return Data'!$B$7:$R$2292,13,0)</f>
        <v>0</v>
      </c>
      <c r="K24" s="61">
        <f t="shared" si="3"/>
        <v>10</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44944</v>
      </c>
      <c r="C25" s="60">
        <f>VLOOKUP($A25,'Return Data'!$B$7:$R$2292,4,0)</f>
        <v>44.921572788961797</v>
      </c>
      <c r="D25" s="60">
        <f>VLOOKUP($A25,'Return Data'!$B$7:$R$2292,10,0)</f>
        <v>1.3328</v>
      </c>
      <c r="E25" s="61">
        <f t="shared" si="0"/>
        <v>21</v>
      </c>
      <c r="F25" s="60">
        <f>VLOOKUP($A25,'Return Data'!$B$7:$R$2292,11,0)</f>
        <v>7.9661</v>
      </c>
      <c r="G25" s="61">
        <f t="shared" si="1"/>
        <v>21</v>
      </c>
      <c r="H25" s="60">
        <f>VLOOKUP($A25,'Return Data'!$B$7:$R$2292,12,0)</f>
        <v>1.6552</v>
      </c>
      <c r="I25" s="61">
        <f t="shared" si="2"/>
        <v>24</v>
      </c>
      <c r="J25" s="60">
        <f>VLOOKUP($A25,'Return Data'!$B$7:$R$2292,13,0)</f>
        <v>-5.3658999999999999</v>
      </c>
      <c r="K25" s="61">
        <f t="shared" si="3"/>
        <v>24</v>
      </c>
      <c r="L25" s="60">
        <f>VLOOKUP($A25,'Return Data'!$B$7:$R$2292,17,0)</f>
        <v>10.0312</v>
      </c>
      <c r="M25" s="61">
        <f t="shared" si="4"/>
        <v>21</v>
      </c>
      <c r="N25" s="60">
        <f>VLOOKUP($A25,'Return Data'!$B$7:$R$2292,14,0)</f>
        <v>10.464399999999999</v>
      </c>
      <c r="O25" s="61">
        <f t="shared" si="5"/>
        <v>23</v>
      </c>
      <c r="P25" s="60">
        <f>VLOOKUP($A25,'Return Data'!$B$7:$R$2292,15,0)</f>
        <v>9.6218000000000004</v>
      </c>
      <c r="Q25" s="61">
        <f t="shared" si="6"/>
        <v>13</v>
      </c>
      <c r="R25" s="60">
        <f>VLOOKUP($A25,'Return Data'!$B$7:$R$2292,16,0)</f>
        <v>10.0403</v>
      </c>
      <c r="S25" s="62">
        <f t="shared" si="7"/>
        <v>23</v>
      </c>
    </row>
    <row r="26" spans="1:19" x14ac:dyDescent="0.3">
      <c r="A26" s="58" t="s">
        <v>917</v>
      </c>
      <c r="B26" s="59">
        <f>VLOOKUP($A26,'Return Data'!$B$7:$R$2292,3,0)</f>
        <v>44944</v>
      </c>
      <c r="C26" s="60">
        <f>VLOOKUP($A26,'Return Data'!$B$7:$R$2292,4,0)</f>
        <v>15.9842</v>
      </c>
      <c r="D26" s="60">
        <f>VLOOKUP($A26,'Return Data'!$B$7:$R$2292,10,0)</f>
        <v>2.5455999999999999</v>
      </c>
      <c r="E26" s="61">
        <f t="shared" si="0"/>
        <v>16</v>
      </c>
      <c r="F26" s="60">
        <f>VLOOKUP($A26,'Return Data'!$B$7:$R$2292,11,0)</f>
        <v>9.4358000000000004</v>
      </c>
      <c r="G26" s="61">
        <f t="shared" si="1"/>
        <v>17</v>
      </c>
      <c r="H26" s="60">
        <f>VLOOKUP($A26,'Return Data'!$B$7:$R$2292,12,0)</f>
        <v>3.2204000000000002</v>
      </c>
      <c r="I26" s="61">
        <f t="shared" si="2"/>
        <v>21</v>
      </c>
      <c r="J26" s="60">
        <f>VLOOKUP($A26,'Return Data'!$B$7:$R$2292,13,0)</f>
        <v>-1.7468999999999999</v>
      </c>
      <c r="K26" s="61">
        <f t="shared" si="3"/>
        <v>18</v>
      </c>
      <c r="L26" s="60">
        <f>VLOOKUP($A26,'Return Data'!$B$7:$R$2292,17,0)</f>
        <v>13.218999999999999</v>
      </c>
      <c r="M26" s="61">
        <f t="shared" si="4"/>
        <v>8</v>
      </c>
      <c r="N26" s="60">
        <f>VLOOKUP($A26,'Return Data'!$B$7:$R$2292,14,0)</f>
        <v>13.6341</v>
      </c>
      <c r="O26" s="61">
        <f t="shared" si="5"/>
        <v>12</v>
      </c>
      <c r="P26" s="60"/>
      <c r="Q26" s="61"/>
      <c r="R26" s="60">
        <f>VLOOKUP($A26,'Return Data'!$B$7:$R$2292,16,0)</f>
        <v>12.957800000000001</v>
      </c>
      <c r="S26" s="62">
        <f t="shared" si="7"/>
        <v>14</v>
      </c>
    </row>
    <row r="27" spans="1:19" x14ac:dyDescent="0.3">
      <c r="A27" s="58" t="s">
        <v>919</v>
      </c>
      <c r="B27" s="59">
        <f>VLOOKUP($A27,'Return Data'!$B$7:$R$2292,3,0)</f>
        <v>44944</v>
      </c>
      <c r="C27" s="60">
        <f>VLOOKUP($A27,'Return Data'!$B$7:$R$2292,4,0)</f>
        <v>80.186999999999998</v>
      </c>
      <c r="D27" s="60">
        <f>VLOOKUP($A27,'Return Data'!$B$7:$R$2292,10,0)</f>
        <v>2.4571000000000001</v>
      </c>
      <c r="E27" s="61">
        <f t="shared" si="0"/>
        <v>17</v>
      </c>
      <c r="F27" s="60">
        <f>VLOOKUP($A27,'Return Data'!$B$7:$R$2292,11,0)</f>
        <v>8.8417999999999992</v>
      </c>
      <c r="G27" s="61">
        <f t="shared" si="1"/>
        <v>19</v>
      </c>
      <c r="H27" s="60">
        <f>VLOOKUP($A27,'Return Data'!$B$7:$R$2292,12,0)</f>
        <v>4.1687000000000003</v>
      </c>
      <c r="I27" s="61">
        <f t="shared" si="2"/>
        <v>17</v>
      </c>
      <c r="J27" s="60">
        <f>VLOOKUP($A27,'Return Data'!$B$7:$R$2292,13,0)</f>
        <v>-1.6858</v>
      </c>
      <c r="K27" s="61">
        <f t="shared" si="3"/>
        <v>17</v>
      </c>
      <c r="L27" s="60">
        <f>VLOOKUP($A27,'Return Data'!$B$7:$R$2292,17,0)</f>
        <v>12.263400000000001</v>
      </c>
      <c r="M27" s="61">
        <f t="shared" si="4"/>
        <v>11</v>
      </c>
      <c r="N27" s="60">
        <f>VLOOKUP($A27,'Return Data'!$B$7:$R$2292,14,0)</f>
        <v>13.2492</v>
      </c>
      <c r="O27" s="61">
        <f t="shared" si="5"/>
        <v>16</v>
      </c>
      <c r="P27" s="60">
        <f>VLOOKUP($A27,'Return Data'!$B$7:$R$2292,15,0)</f>
        <v>10.235099999999999</v>
      </c>
      <c r="Q27" s="61">
        <f t="shared" ref="Q27:Q34" si="8">RANK(P27,P$8:P$34,0)</f>
        <v>11</v>
      </c>
      <c r="R27" s="60">
        <f>VLOOKUP($A27,'Return Data'!$B$7:$R$2292,16,0)</f>
        <v>15.103400000000001</v>
      </c>
      <c r="S27" s="62">
        <f t="shared" si="7"/>
        <v>10</v>
      </c>
    </row>
    <row r="28" spans="1:19" x14ac:dyDescent="0.3">
      <c r="A28" s="58" t="s">
        <v>920</v>
      </c>
      <c r="B28" s="59">
        <f>VLOOKUP($A28,'Return Data'!$B$7:$R$2292,3,0)</f>
        <v>44944</v>
      </c>
      <c r="C28" s="60">
        <f>VLOOKUP($A28,'Return Data'!$B$7:$R$2292,4,0)</f>
        <v>55.4788</v>
      </c>
      <c r="D28" s="60">
        <f>VLOOKUP($A28,'Return Data'!$B$7:$R$2292,10,0)</f>
        <v>2.8168000000000002</v>
      </c>
      <c r="E28" s="61">
        <f t="shared" si="0"/>
        <v>15</v>
      </c>
      <c r="F28" s="60">
        <f>VLOOKUP($A28,'Return Data'!$B$7:$R$2292,11,0)</f>
        <v>13.4633</v>
      </c>
      <c r="G28" s="61">
        <f t="shared" si="1"/>
        <v>2</v>
      </c>
      <c r="H28" s="60">
        <f>VLOOKUP($A28,'Return Data'!$B$7:$R$2292,12,0)</f>
        <v>10.0366</v>
      </c>
      <c r="I28" s="61">
        <f t="shared" si="2"/>
        <v>1</v>
      </c>
      <c r="J28" s="60">
        <f>VLOOKUP($A28,'Return Data'!$B$7:$R$2292,13,0)</f>
        <v>7.4009</v>
      </c>
      <c r="K28" s="61">
        <f t="shared" si="3"/>
        <v>1</v>
      </c>
      <c r="L28" s="60">
        <f>VLOOKUP($A28,'Return Data'!$B$7:$R$2292,17,0)</f>
        <v>19.430299999999999</v>
      </c>
      <c r="M28" s="61">
        <f t="shared" si="4"/>
        <v>1</v>
      </c>
      <c r="N28" s="60">
        <f>VLOOKUP($A28,'Return Data'!$B$7:$R$2292,14,0)</f>
        <v>15.251200000000001</v>
      </c>
      <c r="O28" s="61">
        <f t="shared" si="5"/>
        <v>3</v>
      </c>
      <c r="P28" s="60">
        <f>VLOOKUP($A28,'Return Data'!$B$7:$R$2292,15,0)</f>
        <v>10.2476</v>
      </c>
      <c r="Q28" s="61">
        <f t="shared" si="8"/>
        <v>10</v>
      </c>
      <c r="R28" s="60">
        <f>VLOOKUP($A28,'Return Data'!$B$7:$R$2292,16,0)</f>
        <v>11.7224</v>
      </c>
      <c r="S28" s="62">
        <f t="shared" si="7"/>
        <v>18</v>
      </c>
    </row>
    <row r="29" spans="1:19" x14ac:dyDescent="0.3">
      <c r="A29" s="58" t="s">
        <v>922</v>
      </c>
      <c r="B29" s="59">
        <f>VLOOKUP($A29,'Return Data'!$B$7:$R$2292,3,0)</f>
        <v>44944</v>
      </c>
      <c r="C29" s="60">
        <f>VLOOKUP($A29,'Return Data'!$B$7:$R$2292,4,0)</f>
        <v>250.57</v>
      </c>
      <c r="D29" s="60">
        <f>VLOOKUP($A29,'Return Data'!$B$7:$R$2292,10,0)</f>
        <v>4.7271000000000001</v>
      </c>
      <c r="E29" s="61">
        <f t="shared" si="0"/>
        <v>3</v>
      </c>
      <c r="F29" s="60">
        <f>VLOOKUP($A29,'Return Data'!$B$7:$R$2292,11,0)</f>
        <v>11.896599999999999</v>
      </c>
      <c r="G29" s="61">
        <f t="shared" si="1"/>
        <v>6</v>
      </c>
      <c r="H29" s="60">
        <f>VLOOKUP($A29,'Return Data'!$B$7:$R$2292,12,0)</f>
        <v>7.3887</v>
      </c>
      <c r="I29" s="61">
        <f t="shared" si="2"/>
        <v>4</v>
      </c>
      <c r="J29" s="60">
        <f>VLOOKUP($A29,'Return Data'!$B$7:$R$2292,13,0)</f>
        <v>-0.67390000000000005</v>
      </c>
      <c r="K29" s="61">
        <f t="shared" si="3"/>
        <v>14</v>
      </c>
      <c r="L29" s="60">
        <f>VLOOKUP($A29,'Return Data'!$B$7:$R$2292,17,0)</f>
        <v>9.6623000000000001</v>
      </c>
      <c r="M29" s="61">
        <f t="shared" si="4"/>
        <v>24</v>
      </c>
      <c r="N29" s="60">
        <f>VLOOKUP($A29,'Return Data'!$B$7:$R$2292,14,0)</f>
        <v>11.1699</v>
      </c>
      <c r="O29" s="61">
        <f t="shared" si="5"/>
        <v>21</v>
      </c>
      <c r="P29" s="60">
        <f>VLOOKUP($A29,'Return Data'!$B$7:$R$2292,15,0)</f>
        <v>8.6271000000000004</v>
      </c>
      <c r="Q29" s="61">
        <f t="shared" si="8"/>
        <v>21</v>
      </c>
      <c r="R29" s="60">
        <f>VLOOKUP($A29,'Return Data'!$B$7:$R$2292,16,0)</f>
        <v>17.493400000000001</v>
      </c>
      <c r="S29" s="62">
        <f t="shared" si="7"/>
        <v>8</v>
      </c>
    </row>
    <row r="30" spans="1:19" x14ac:dyDescent="0.3">
      <c r="A30" s="58" t="s">
        <v>925</v>
      </c>
      <c r="B30" s="59">
        <f>VLOOKUP($A30,'Return Data'!$B$7:$R$2292,3,0)</f>
        <v>44944</v>
      </c>
      <c r="C30" s="60">
        <f>VLOOKUP($A30,'Return Data'!$B$7:$R$2292,4,0)</f>
        <v>64.035399999999996</v>
      </c>
      <c r="D30" s="60">
        <f>VLOOKUP($A30,'Return Data'!$B$7:$R$2292,10,0)</f>
        <v>3.7111000000000001</v>
      </c>
      <c r="E30" s="61">
        <f t="shared" si="0"/>
        <v>5</v>
      </c>
      <c r="F30" s="60">
        <f>VLOOKUP($A30,'Return Data'!$B$7:$R$2292,11,0)</f>
        <v>10.545400000000001</v>
      </c>
      <c r="G30" s="61">
        <f t="shared" si="1"/>
        <v>10</v>
      </c>
      <c r="H30" s="60">
        <f>VLOOKUP($A30,'Return Data'!$B$7:$R$2292,12,0)</f>
        <v>6.8540999999999999</v>
      </c>
      <c r="I30" s="61">
        <f t="shared" si="2"/>
        <v>7</v>
      </c>
      <c r="J30" s="60">
        <f>VLOOKUP($A30,'Return Data'!$B$7:$R$2292,13,0)</f>
        <v>1.7204999999999999</v>
      </c>
      <c r="K30" s="61">
        <f t="shared" si="3"/>
        <v>5</v>
      </c>
      <c r="L30" s="60">
        <f>VLOOKUP($A30,'Return Data'!$B$7:$R$2292,17,0)</f>
        <v>13.7704</v>
      </c>
      <c r="M30" s="61">
        <f t="shared" si="4"/>
        <v>7</v>
      </c>
      <c r="N30" s="60">
        <f>VLOOKUP($A30,'Return Data'!$B$7:$R$2292,14,0)</f>
        <v>14.850899999999999</v>
      </c>
      <c r="O30" s="61">
        <f t="shared" si="5"/>
        <v>4</v>
      </c>
      <c r="P30" s="60">
        <f>VLOOKUP($A30,'Return Data'!$B$7:$R$2292,15,0)</f>
        <v>10.273</v>
      </c>
      <c r="Q30" s="61">
        <f t="shared" si="8"/>
        <v>9</v>
      </c>
      <c r="R30" s="60">
        <f>VLOOKUP($A30,'Return Data'!$B$7:$R$2292,16,0)</f>
        <v>11.537599999999999</v>
      </c>
      <c r="S30" s="62">
        <f t="shared" si="7"/>
        <v>20</v>
      </c>
    </row>
    <row r="31" spans="1:19" x14ac:dyDescent="0.3">
      <c r="A31" s="58" t="s">
        <v>2065</v>
      </c>
      <c r="B31" s="59">
        <f>VLOOKUP($A31,'Return Data'!$B$7:$R$2292,3,0)</f>
        <v>44944</v>
      </c>
      <c r="C31" s="60">
        <f>VLOOKUP($A31,'Return Data'!$B$7:$R$2292,4,0)</f>
        <v>754.43436968211699</v>
      </c>
      <c r="D31" s="60">
        <f>VLOOKUP($A31,'Return Data'!$B$7:$R$2292,10,0)</f>
        <v>4.1284999999999998</v>
      </c>
      <c r="E31" s="61">
        <f t="shared" si="0"/>
        <v>4</v>
      </c>
      <c r="F31" s="60">
        <f>VLOOKUP($A31,'Return Data'!$B$7:$R$2292,11,0)</f>
        <v>11.347300000000001</v>
      </c>
      <c r="G31" s="61">
        <f t="shared" si="1"/>
        <v>7</v>
      </c>
      <c r="H31" s="60">
        <f>VLOOKUP($A31,'Return Data'!$B$7:$R$2292,12,0)</f>
        <v>5.2744</v>
      </c>
      <c r="I31" s="61">
        <f t="shared" si="2"/>
        <v>13</v>
      </c>
      <c r="J31" s="60">
        <f>VLOOKUP($A31,'Return Data'!$B$7:$R$2292,13,0)</f>
        <v>-0.19950000000000001</v>
      </c>
      <c r="K31" s="61">
        <f t="shared" si="3"/>
        <v>12</v>
      </c>
      <c r="L31" s="60">
        <f>VLOOKUP($A31,'Return Data'!$B$7:$R$2292,17,0)</f>
        <v>15.3322</v>
      </c>
      <c r="M31" s="61">
        <f t="shared" si="4"/>
        <v>4</v>
      </c>
      <c r="N31" s="60">
        <f>VLOOKUP($A31,'Return Data'!$B$7:$R$2292,14,0)</f>
        <v>13.773400000000001</v>
      </c>
      <c r="O31" s="61">
        <f t="shared" si="5"/>
        <v>10</v>
      </c>
      <c r="P31" s="60">
        <f>VLOOKUP($A31,'Return Data'!$B$7:$R$2292,15,0)</f>
        <v>9.5655999999999999</v>
      </c>
      <c r="Q31" s="61">
        <f t="shared" si="8"/>
        <v>14</v>
      </c>
      <c r="R31" s="60">
        <f>VLOOKUP($A31,'Return Data'!$B$7:$R$2292,16,0)</f>
        <v>19.113900000000001</v>
      </c>
      <c r="S31" s="62">
        <f t="shared" si="7"/>
        <v>2</v>
      </c>
    </row>
    <row r="32" spans="1:19" x14ac:dyDescent="0.3">
      <c r="A32" s="58" t="s">
        <v>928</v>
      </c>
      <c r="B32" s="59">
        <f>VLOOKUP($A32,'Return Data'!$B$7:$R$2292,3,0)</f>
        <v>44944</v>
      </c>
      <c r="C32" s="60">
        <f>VLOOKUP($A32,'Return Data'!$B$7:$R$2292,4,0)</f>
        <v>143.01333333333301</v>
      </c>
      <c r="D32" s="60">
        <f>VLOOKUP($A32,'Return Data'!$B$7:$R$2292,10,0)</f>
        <v>0.20549999999999999</v>
      </c>
      <c r="E32" s="61">
        <f t="shared" si="0"/>
        <v>23</v>
      </c>
      <c r="F32" s="60">
        <f>VLOOKUP($A32,'Return Data'!$B$7:$R$2292,11,0)</f>
        <v>10.055400000000001</v>
      </c>
      <c r="G32" s="61">
        <f t="shared" si="1"/>
        <v>14</v>
      </c>
      <c r="H32" s="60">
        <f>VLOOKUP($A32,'Return Data'!$B$7:$R$2292,12,0)</f>
        <v>3.4929000000000001</v>
      </c>
      <c r="I32" s="61">
        <f t="shared" si="2"/>
        <v>19</v>
      </c>
      <c r="J32" s="60">
        <f>VLOOKUP($A32,'Return Data'!$B$7:$R$2292,13,0)</f>
        <v>1.784</v>
      </c>
      <c r="K32" s="61">
        <f t="shared" si="3"/>
        <v>4</v>
      </c>
      <c r="L32" s="60">
        <f>VLOOKUP($A32,'Return Data'!$B$7:$R$2292,17,0)</f>
        <v>11.2204</v>
      </c>
      <c r="M32" s="61">
        <f t="shared" si="4"/>
        <v>19</v>
      </c>
      <c r="N32" s="60">
        <f>VLOOKUP($A32,'Return Data'!$B$7:$R$2292,14,0)</f>
        <v>11.0579</v>
      </c>
      <c r="O32" s="61">
        <f t="shared" si="5"/>
        <v>22</v>
      </c>
      <c r="P32" s="60">
        <f>VLOOKUP($A32,'Return Data'!$B$7:$R$2292,15,0)</f>
        <v>7.0338000000000003</v>
      </c>
      <c r="Q32" s="61">
        <f t="shared" si="8"/>
        <v>25</v>
      </c>
      <c r="R32" s="60">
        <f>VLOOKUP($A32,'Return Data'!$B$7:$R$2292,16,0)</f>
        <v>10.0022</v>
      </c>
      <c r="S32" s="62">
        <f t="shared" si="7"/>
        <v>24</v>
      </c>
    </row>
    <row r="33" spans="1:19" x14ac:dyDescent="0.3">
      <c r="A33" s="58" t="s">
        <v>930</v>
      </c>
      <c r="B33" s="59">
        <f>VLOOKUP($A33,'Return Data'!$B$7:$R$2292,3,0)</f>
        <v>44944</v>
      </c>
      <c r="C33" s="60">
        <f>VLOOKUP($A33,'Return Data'!$B$7:$R$2292,4,0)</f>
        <v>16.72</v>
      </c>
      <c r="D33" s="60">
        <f>VLOOKUP($A33,'Return Data'!$B$7:$R$2292,10,0)</f>
        <v>2.8923000000000001</v>
      </c>
      <c r="E33" s="61">
        <f t="shared" si="0"/>
        <v>11</v>
      </c>
      <c r="F33" s="60">
        <f>VLOOKUP($A33,'Return Data'!$B$7:$R$2292,11,0)</f>
        <v>9.3524999999999991</v>
      </c>
      <c r="G33" s="61">
        <f t="shared" si="1"/>
        <v>18</v>
      </c>
      <c r="H33" s="60">
        <f>VLOOKUP($A33,'Return Data'!$B$7:$R$2292,12,0)</f>
        <v>3.7865000000000002</v>
      </c>
      <c r="I33" s="61">
        <f t="shared" si="2"/>
        <v>18</v>
      </c>
      <c r="J33" s="60">
        <f>VLOOKUP($A33,'Return Data'!$B$7:$R$2292,13,0)</f>
        <v>-3.2967</v>
      </c>
      <c r="K33" s="61">
        <f t="shared" si="3"/>
        <v>20</v>
      </c>
      <c r="L33" s="60">
        <f>VLOOKUP($A33,'Return Data'!$B$7:$R$2292,17,0)</f>
        <v>11.9961</v>
      </c>
      <c r="M33" s="61">
        <f t="shared" si="4"/>
        <v>15</v>
      </c>
      <c r="N33" s="60">
        <f>VLOOKUP($A33,'Return Data'!$B$7:$R$2292,14,0)</f>
        <v>13.195600000000001</v>
      </c>
      <c r="O33" s="61">
        <f t="shared" si="5"/>
        <v>17</v>
      </c>
      <c r="P33" s="60">
        <f>VLOOKUP($A33,'Return Data'!$B$7:$R$2292,15,0)</f>
        <v>9.2917000000000005</v>
      </c>
      <c r="Q33" s="61">
        <f t="shared" si="8"/>
        <v>18</v>
      </c>
      <c r="R33" s="60">
        <f>VLOOKUP($A33,'Return Data'!$B$7:$R$2292,16,0)</f>
        <v>9.4489000000000001</v>
      </c>
      <c r="S33" s="62">
        <f t="shared" si="7"/>
        <v>25</v>
      </c>
    </row>
    <row r="34" spans="1:19" x14ac:dyDescent="0.3">
      <c r="A34" s="58" t="s">
        <v>1727</v>
      </c>
      <c r="B34" s="59">
        <f>VLOOKUP($A34,'Return Data'!$B$7:$R$2292,3,0)</f>
        <v>44944</v>
      </c>
      <c r="C34" s="60">
        <f>VLOOKUP($A34,'Return Data'!$B$7:$R$2292,4,0)</f>
        <v>193.71199999999999</v>
      </c>
      <c r="D34" s="60">
        <f>VLOOKUP($A34,'Return Data'!$B$7:$R$2292,10,0)</f>
        <v>0.75529999999999997</v>
      </c>
      <c r="E34" s="61">
        <f t="shared" si="0"/>
        <v>22</v>
      </c>
      <c r="F34" s="60">
        <f>VLOOKUP($A34,'Return Data'!$B$7:$R$2292,11,0)</f>
        <v>7.3205</v>
      </c>
      <c r="G34" s="61">
        <f t="shared" si="1"/>
        <v>23</v>
      </c>
      <c r="H34" s="60">
        <f>VLOOKUP($A34,'Return Data'!$B$7:$R$2292,12,0)</f>
        <v>1.7630999999999999</v>
      </c>
      <c r="I34" s="61">
        <f t="shared" si="2"/>
        <v>23</v>
      </c>
      <c r="J34" s="60">
        <f>VLOOKUP($A34,'Return Data'!$B$7:$R$2292,13,0)</f>
        <v>-5.7248000000000001</v>
      </c>
      <c r="K34" s="61">
        <f t="shared" si="3"/>
        <v>25</v>
      </c>
      <c r="L34" s="60">
        <f>VLOOKUP($A34,'Return Data'!$B$7:$R$2292,17,0)</f>
        <v>11.391</v>
      </c>
      <c r="M34" s="61">
        <f t="shared" si="4"/>
        <v>17</v>
      </c>
      <c r="N34" s="60">
        <f>VLOOKUP($A34,'Return Data'!$B$7:$R$2292,14,0)</f>
        <v>13.671900000000001</v>
      </c>
      <c r="O34" s="61">
        <f t="shared" si="5"/>
        <v>11</v>
      </c>
      <c r="P34" s="60">
        <f>VLOOKUP($A34,'Return Data'!$B$7:$R$2292,15,0)</f>
        <v>10.303599999999999</v>
      </c>
      <c r="Q34" s="61">
        <f t="shared" si="8"/>
        <v>8</v>
      </c>
      <c r="R34" s="60">
        <f>VLOOKUP($A34,'Return Data'!$B$7:$R$2292,16,0)</f>
        <v>12.954599999999999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2.4036925925925932</v>
      </c>
      <c r="E36" s="69"/>
      <c r="F36" s="70">
        <f>AVERAGE(F8:F34)</f>
        <v>9.5092518518518521</v>
      </c>
      <c r="G36" s="69"/>
      <c r="H36" s="70">
        <f>AVERAGE(H8:H34)</f>
        <v>4.7283185185185186</v>
      </c>
      <c r="I36" s="69"/>
      <c r="J36" s="70">
        <f>AVERAGE(J8:J34)</f>
        <v>-1.1007666666666667</v>
      </c>
      <c r="K36" s="69"/>
      <c r="L36" s="70">
        <f>AVERAGE(L8:L34)</f>
        <v>11.911340740740739</v>
      </c>
      <c r="M36" s="69"/>
      <c r="N36" s="70">
        <f>AVERAGE(N8:N34)</f>
        <v>12.541066666666667</v>
      </c>
      <c r="O36" s="69"/>
      <c r="P36" s="70">
        <f>AVERAGE(P8:P34)</f>
        <v>9.323788461538463</v>
      </c>
      <c r="Q36" s="69"/>
      <c r="R36" s="70">
        <f>AVERAGE(R8:R34)</f>
        <v>13.565800000000001</v>
      </c>
      <c r="S36" s="71"/>
    </row>
    <row r="37" spans="1:19" x14ac:dyDescent="0.3">
      <c r="A37" s="68" t="s">
        <v>28</v>
      </c>
      <c r="B37" s="69"/>
      <c r="C37" s="69"/>
      <c r="D37" s="70">
        <f>MIN(D8:D34)</f>
        <v>-1.7366999999999999</v>
      </c>
      <c r="E37" s="69"/>
      <c r="F37" s="70">
        <f>MIN(F8:F34)</f>
        <v>0</v>
      </c>
      <c r="G37" s="69"/>
      <c r="H37" s="70">
        <f>MIN(H8:H34)</f>
        <v>-1.4664999999999999</v>
      </c>
      <c r="I37" s="69"/>
      <c r="J37" s="70">
        <f>MIN(J8:J34)</f>
        <v>-10.173400000000001</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5.3276000000000003</v>
      </c>
      <c r="E38" s="73"/>
      <c r="F38" s="74">
        <f>MAX(F8:F34)</f>
        <v>13.5631</v>
      </c>
      <c r="G38" s="73"/>
      <c r="H38" s="74">
        <f>MAX(H8:H34)</f>
        <v>10.0366</v>
      </c>
      <c r="I38" s="73"/>
      <c r="J38" s="74">
        <f>MAX(J8:J34)</f>
        <v>7.4009</v>
      </c>
      <c r="K38" s="73"/>
      <c r="L38" s="74">
        <f>MAX(L8:L34)</f>
        <v>19.430299999999999</v>
      </c>
      <c r="M38" s="73"/>
      <c r="N38" s="74">
        <f>MAX(N8:N34)</f>
        <v>15.7834</v>
      </c>
      <c r="O38" s="73"/>
      <c r="P38" s="74">
        <f>MAX(P8:P34)</f>
        <v>12.813700000000001</v>
      </c>
      <c r="Q38" s="73"/>
      <c r="R38" s="74">
        <f>MAX(R8:R34)</f>
        <v>19.2136</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44944</v>
      </c>
      <c r="C8" s="60">
        <f>VLOOKUP($A8,'Return Data'!$B$7:$R$2292,4,0)</f>
        <v>40.392400000000002</v>
      </c>
      <c r="D8" s="60">
        <f>VLOOKUP($A8,'Return Data'!$B$7:$R$2292,9,0)</f>
        <v>5.5425000000000004</v>
      </c>
      <c r="E8" s="61">
        <f t="shared" ref="E8:E32" si="0">RANK(D8,D$8:D$32,0)</f>
        <v>14</v>
      </c>
      <c r="F8" s="60">
        <f>VLOOKUP($A8,'Return Data'!$B$7:$R$2292,10,0)</f>
        <v>7.7732999999999999</v>
      </c>
      <c r="G8" s="61">
        <f t="shared" ref="G8:G32" si="1">RANK(F8,F$8:F$32,0)</f>
        <v>11</v>
      </c>
      <c r="H8" s="60">
        <f>VLOOKUP($A8,'Return Data'!$B$7:$R$2292,11,0)</f>
        <v>7.0949</v>
      </c>
      <c r="I8" s="61">
        <f t="shared" ref="I8:I32" si="2">RANK(H8,H$8:H$32,0)</f>
        <v>9</v>
      </c>
      <c r="J8" s="60">
        <f>VLOOKUP($A8,'Return Data'!$B$7:$R$2292,12,0)</f>
        <v>9.0625999999999998</v>
      </c>
      <c r="K8" s="61">
        <f t="shared" ref="K8:K32" si="3">RANK(J8,J$8:J$32,0)</f>
        <v>2</v>
      </c>
      <c r="L8" s="60">
        <f>VLOOKUP($A8,'Return Data'!$B$7:$R$2292,13,0)</f>
        <v>7.0073999999999996</v>
      </c>
      <c r="M8" s="61">
        <f t="shared" ref="M8:M32" si="4">RANK(L8,L$8:L$32,0)</f>
        <v>2</v>
      </c>
      <c r="N8" s="60">
        <f>VLOOKUP($A8,'Return Data'!$B$7:$R$2292,17,0)</f>
        <v>6.2539999999999996</v>
      </c>
      <c r="O8" s="61">
        <f t="shared" ref="O8:O30" si="5">RANK(N8,N$8:N$32,0)</f>
        <v>2</v>
      </c>
      <c r="P8" s="60">
        <f>VLOOKUP($A8,'Return Data'!$B$7:$R$2292,14,0)</f>
        <v>7.4461000000000004</v>
      </c>
      <c r="Q8" s="61">
        <f>RANK(P8,P$8:P$32,0)</f>
        <v>3</v>
      </c>
      <c r="R8" s="60">
        <f>VLOOKUP($A8,'Return Data'!$B$7:$R$2292,16,0)</f>
        <v>7.5507</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44944</v>
      </c>
      <c r="C10" s="60">
        <f>VLOOKUP($A10,'Return Data'!$B$7:$R$2292,4,0)</f>
        <v>26.749400000000001</v>
      </c>
      <c r="D10" s="60">
        <f>VLOOKUP($A10,'Return Data'!$B$7:$R$2292,9,0)</f>
        <v>4.7506000000000004</v>
      </c>
      <c r="E10" s="61">
        <f t="shared" si="0"/>
        <v>17</v>
      </c>
      <c r="F10" s="60">
        <f>VLOOKUP($A10,'Return Data'!$B$7:$R$2292,10,0)</f>
        <v>9.9788999999999994</v>
      </c>
      <c r="G10" s="61">
        <f t="shared" si="1"/>
        <v>2</v>
      </c>
      <c r="H10" s="60">
        <f>VLOOKUP($A10,'Return Data'!$B$7:$R$2292,11,0)</f>
        <v>8.0325000000000006</v>
      </c>
      <c r="I10" s="61">
        <f t="shared" si="2"/>
        <v>5</v>
      </c>
      <c r="J10" s="60">
        <f>VLOOKUP($A10,'Return Data'!$B$7:$R$2292,12,0)</f>
        <v>5.3981000000000003</v>
      </c>
      <c r="K10" s="61">
        <f t="shared" si="3"/>
        <v>7</v>
      </c>
      <c r="L10" s="60">
        <f>VLOOKUP($A10,'Return Data'!$B$7:$R$2292,13,0)</f>
        <v>3.7301000000000002</v>
      </c>
      <c r="M10" s="61">
        <f t="shared" si="4"/>
        <v>14</v>
      </c>
      <c r="N10" s="60">
        <f>VLOOKUP($A10,'Return Data'!$B$7:$R$2292,17,0)</f>
        <v>3.7681</v>
      </c>
      <c r="O10" s="61">
        <f t="shared" si="5"/>
        <v>13</v>
      </c>
      <c r="P10" s="60">
        <f>VLOOKUP($A10,'Return Data'!$B$7:$R$2292,14,0)</f>
        <v>6.4911000000000003</v>
      </c>
      <c r="Q10" s="61">
        <f t="shared" ref="Q10:Q30" si="7">RANK(P10,P$8:P$32,0)</f>
        <v>6</v>
      </c>
      <c r="R10" s="60">
        <f>VLOOKUP($A10,'Return Data'!$B$7:$R$2292,16,0)</f>
        <v>8.6167999999999996</v>
      </c>
      <c r="S10" s="62">
        <f t="shared" si="6"/>
        <v>3</v>
      </c>
    </row>
    <row r="11" spans="1:19" x14ac:dyDescent="0.3">
      <c r="A11" s="77" t="s">
        <v>1913</v>
      </c>
      <c r="B11" s="59">
        <f>VLOOKUP($A11,'Return Data'!$B$7:$R$2292,3,0)</f>
        <v>44944</v>
      </c>
      <c r="C11" s="60">
        <f>VLOOKUP($A11,'Return Data'!$B$7:$R$2292,4,0)</f>
        <v>41.513399999999997</v>
      </c>
      <c r="D11" s="60">
        <f>VLOOKUP($A11,'Return Data'!$B$7:$R$2292,9,0)</f>
        <v>6.4397000000000002</v>
      </c>
      <c r="E11" s="61">
        <f t="shared" si="0"/>
        <v>4</v>
      </c>
      <c r="F11" s="60">
        <f>VLOOKUP($A11,'Return Data'!$B$7:$R$2292,10,0)</f>
        <v>8.5393000000000008</v>
      </c>
      <c r="G11" s="61">
        <f t="shared" si="1"/>
        <v>8</v>
      </c>
      <c r="H11" s="60">
        <f>VLOOKUP($A11,'Return Data'!$B$7:$R$2292,11,0)</f>
        <v>8.9295000000000009</v>
      </c>
      <c r="I11" s="61">
        <f t="shared" si="2"/>
        <v>2</v>
      </c>
      <c r="J11" s="60">
        <f>VLOOKUP($A11,'Return Data'!$B$7:$R$2292,12,0)</f>
        <v>6.5426000000000002</v>
      </c>
      <c r="K11" s="61">
        <f t="shared" si="3"/>
        <v>5</v>
      </c>
      <c r="L11" s="60">
        <f>VLOOKUP($A11,'Return Data'!$B$7:$R$2292,13,0)</f>
        <v>5.3813000000000004</v>
      </c>
      <c r="M11" s="61">
        <f t="shared" si="4"/>
        <v>5</v>
      </c>
      <c r="N11" s="60">
        <f>VLOOKUP($A11,'Return Data'!$B$7:$R$2292,17,0)</f>
        <v>3.9085000000000001</v>
      </c>
      <c r="O11" s="61">
        <f t="shared" si="5"/>
        <v>10</v>
      </c>
      <c r="P11" s="60">
        <f>VLOOKUP($A11,'Return Data'!$B$7:$R$2292,14,0)</f>
        <v>5.8605999999999998</v>
      </c>
      <c r="Q11" s="61">
        <f t="shared" si="7"/>
        <v>12</v>
      </c>
      <c r="R11" s="60">
        <f>VLOOKUP($A11,'Return Data'!$B$7:$R$2292,16,0)</f>
        <v>7.9798</v>
      </c>
      <c r="S11" s="62">
        <f t="shared" si="6"/>
        <v>9</v>
      </c>
    </row>
    <row r="12" spans="1:19" x14ac:dyDescent="0.3">
      <c r="A12" s="77" t="s">
        <v>58</v>
      </c>
      <c r="B12" s="59">
        <f>VLOOKUP($A12,'Return Data'!$B$7:$R$2292,3,0)</f>
        <v>44944</v>
      </c>
      <c r="C12" s="60">
        <f>VLOOKUP($A12,'Return Data'!$B$7:$R$2292,4,0)</f>
        <v>26.8935</v>
      </c>
      <c r="D12" s="60">
        <f>VLOOKUP($A12,'Return Data'!$B$7:$R$2292,9,0)</f>
        <v>6.1912000000000003</v>
      </c>
      <c r="E12" s="61">
        <f t="shared" si="0"/>
        <v>7</v>
      </c>
      <c r="F12" s="60">
        <f>VLOOKUP($A12,'Return Data'!$B$7:$R$2292,10,0)</f>
        <v>9.0456000000000003</v>
      </c>
      <c r="G12" s="61">
        <f t="shared" si="1"/>
        <v>6</v>
      </c>
      <c r="H12" s="60">
        <f>VLOOKUP($A12,'Return Data'!$B$7:$R$2292,11,0)</f>
        <v>7.1443000000000003</v>
      </c>
      <c r="I12" s="61">
        <f t="shared" si="2"/>
        <v>8</v>
      </c>
      <c r="J12" s="60">
        <f>VLOOKUP($A12,'Return Data'!$B$7:$R$2292,12,0)</f>
        <v>5.3701999999999996</v>
      </c>
      <c r="K12" s="61">
        <f t="shared" si="3"/>
        <v>8</v>
      </c>
      <c r="L12" s="60">
        <f>VLOOKUP($A12,'Return Data'!$B$7:$R$2292,13,0)</f>
        <v>4.1580000000000004</v>
      </c>
      <c r="M12" s="61">
        <f t="shared" si="4"/>
        <v>9</v>
      </c>
      <c r="N12" s="60">
        <f>VLOOKUP($A12,'Return Data'!$B$7:$R$2292,17,0)</f>
        <v>3.2492000000000001</v>
      </c>
      <c r="O12" s="61">
        <f t="shared" si="5"/>
        <v>15</v>
      </c>
      <c r="P12" s="60">
        <f>VLOOKUP($A12,'Return Data'!$B$7:$R$2292,14,0)</f>
        <v>5.4951999999999996</v>
      </c>
      <c r="Q12" s="61">
        <f t="shared" si="7"/>
        <v>16</v>
      </c>
      <c r="R12" s="60">
        <f>VLOOKUP($A12,'Return Data'!$B$7:$R$2292,16,0)</f>
        <v>7.8644999999999996</v>
      </c>
      <c r="S12" s="62">
        <f t="shared" si="6"/>
        <v>11</v>
      </c>
    </row>
    <row r="13" spans="1:19" x14ac:dyDescent="0.3">
      <c r="A13" s="77" t="s">
        <v>59</v>
      </c>
      <c r="B13" s="59">
        <f>VLOOKUP($A13,'Return Data'!$B$7:$R$2292,3,0)</f>
        <v>44944</v>
      </c>
      <c r="C13" s="60">
        <f>VLOOKUP($A13,'Return Data'!$B$7:$R$2292,4,0)</f>
        <v>2880.8526999999999</v>
      </c>
      <c r="D13" s="60">
        <f>VLOOKUP($A13,'Return Data'!$B$7:$R$2292,9,0)</f>
        <v>6.1148999999999996</v>
      </c>
      <c r="E13" s="61">
        <f t="shared" si="0"/>
        <v>8</v>
      </c>
      <c r="F13" s="60">
        <f>VLOOKUP($A13,'Return Data'!$B$7:$R$2292,10,0)</f>
        <v>6.2237999999999998</v>
      </c>
      <c r="G13" s="61">
        <f t="shared" si="1"/>
        <v>18</v>
      </c>
      <c r="H13" s="60">
        <f>VLOOKUP($A13,'Return Data'!$B$7:$R$2292,11,0)</f>
        <v>4.5205000000000002</v>
      </c>
      <c r="I13" s="61">
        <f t="shared" si="2"/>
        <v>20</v>
      </c>
      <c r="J13" s="60">
        <f>VLOOKUP($A13,'Return Data'!$B$7:$R$2292,12,0)</f>
        <v>3.4636</v>
      </c>
      <c r="K13" s="61">
        <f t="shared" si="3"/>
        <v>20</v>
      </c>
      <c r="L13" s="60">
        <f>VLOOKUP($A13,'Return Data'!$B$7:$R$2292,13,0)</f>
        <v>2.6589999999999998</v>
      </c>
      <c r="M13" s="61">
        <f t="shared" si="4"/>
        <v>19</v>
      </c>
      <c r="N13" s="60">
        <f>VLOOKUP($A13,'Return Data'!$B$7:$R$2292,17,0)</f>
        <v>2.9136000000000002</v>
      </c>
      <c r="O13" s="61">
        <f t="shared" si="5"/>
        <v>18</v>
      </c>
      <c r="P13" s="60">
        <f>VLOOKUP($A13,'Return Data'!$B$7:$R$2292,14,0)</f>
        <v>6.1475</v>
      </c>
      <c r="Q13" s="61">
        <f t="shared" si="7"/>
        <v>10</v>
      </c>
      <c r="R13" s="60">
        <f>VLOOKUP($A13,'Return Data'!$B$7:$R$2292,16,0)</f>
        <v>7.9585999999999997</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44944</v>
      </c>
      <c r="C15" s="60">
        <f>VLOOKUP($A15,'Return Data'!$B$7:$R$2292,4,0)</f>
        <v>80.810599999999994</v>
      </c>
      <c r="D15" s="60">
        <f>VLOOKUP($A15,'Return Data'!$B$7:$R$2292,9,0)</f>
        <v>6.0926</v>
      </c>
      <c r="E15" s="61">
        <f t="shared" si="0"/>
        <v>9</v>
      </c>
      <c r="F15" s="60">
        <f>VLOOKUP($A15,'Return Data'!$B$7:$R$2292,10,0)</f>
        <v>7.5335999999999999</v>
      </c>
      <c r="G15" s="61">
        <f t="shared" si="1"/>
        <v>14</v>
      </c>
      <c r="H15" s="60">
        <f>VLOOKUP($A15,'Return Data'!$B$7:$R$2292,11,0)</f>
        <v>7.3686999999999996</v>
      </c>
      <c r="I15" s="61">
        <f t="shared" si="2"/>
        <v>7</v>
      </c>
      <c r="J15" s="60">
        <f>VLOOKUP($A15,'Return Data'!$B$7:$R$2292,12,0)</f>
        <v>5.2859999999999996</v>
      </c>
      <c r="K15" s="61">
        <f t="shared" si="3"/>
        <v>9</v>
      </c>
      <c r="L15" s="60">
        <f>VLOOKUP($A15,'Return Data'!$B$7:$R$2292,13,0)</f>
        <v>3.6149</v>
      </c>
      <c r="M15" s="61">
        <f t="shared" si="4"/>
        <v>16</v>
      </c>
      <c r="N15" s="60">
        <f>VLOOKUP($A15,'Return Data'!$B$7:$R$2292,17,0)</f>
        <v>5.7464000000000004</v>
      </c>
      <c r="O15" s="61">
        <f t="shared" si="5"/>
        <v>3</v>
      </c>
      <c r="P15" s="60">
        <f>VLOOKUP($A15,'Return Data'!$B$7:$R$2292,14,0)</f>
        <v>6.9516999999999998</v>
      </c>
      <c r="Q15" s="61">
        <f t="shared" si="7"/>
        <v>4</v>
      </c>
      <c r="R15" s="60">
        <f>VLOOKUP($A15,'Return Data'!$B$7:$R$2292,16,0)</f>
        <v>7.6628999999999996</v>
      </c>
      <c r="S15" s="62">
        <f t="shared" si="6"/>
        <v>14</v>
      </c>
    </row>
    <row r="16" spans="1:19" x14ac:dyDescent="0.3">
      <c r="A16" s="102" t="s">
        <v>2023</v>
      </c>
      <c r="B16" s="59">
        <f>VLOOKUP($A16,'Return Data'!$B$7:$R$2292,3,0)</f>
        <v>44944</v>
      </c>
      <c r="C16" s="60">
        <f>VLOOKUP($A16,'Return Data'!$B$7:$R$2292,4,0)</f>
        <v>26.297799999999999</v>
      </c>
      <c r="D16" s="60">
        <f>VLOOKUP($A16,'Return Data'!$B$7:$R$2292,9,0)</f>
        <v>5.1424000000000003</v>
      </c>
      <c r="E16" s="61">
        <f t="shared" si="0"/>
        <v>16</v>
      </c>
      <c r="F16" s="60">
        <f>VLOOKUP($A16,'Return Data'!$B$7:$R$2292,10,0)</f>
        <v>5.98</v>
      </c>
      <c r="G16" s="61">
        <f t="shared" si="1"/>
        <v>20</v>
      </c>
      <c r="H16" s="60">
        <f>VLOOKUP($A16,'Return Data'!$B$7:$R$2292,11,0)</f>
        <v>5.5617000000000001</v>
      </c>
      <c r="I16" s="61">
        <f t="shared" si="2"/>
        <v>18</v>
      </c>
      <c r="J16" s="60">
        <f>VLOOKUP($A16,'Return Data'!$B$7:$R$2292,12,0)</f>
        <v>4.8257000000000003</v>
      </c>
      <c r="K16" s="61">
        <f t="shared" si="3"/>
        <v>13</v>
      </c>
      <c r="L16" s="60">
        <f>VLOOKUP($A16,'Return Data'!$B$7:$R$2292,13,0)</f>
        <v>4.0096999999999996</v>
      </c>
      <c r="M16" s="61">
        <f t="shared" si="4"/>
        <v>11</v>
      </c>
      <c r="N16" s="60">
        <f>VLOOKUP($A16,'Return Data'!$B$7:$R$2292,17,0)</f>
        <v>2.9723999999999999</v>
      </c>
      <c r="O16" s="61">
        <f t="shared" si="5"/>
        <v>17</v>
      </c>
      <c r="P16" s="60">
        <f>VLOOKUP($A16,'Return Data'!$B$7:$R$2292,14,0)</f>
        <v>5.4635999999999996</v>
      </c>
      <c r="Q16" s="61">
        <f t="shared" si="7"/>
        <v>17</v>
      </c>
      <c r="R16" s="60">
        <f>VLOOKUP($A16,'Return Data'!$B$7:$R$2292,16,0)</f>
        <v>8.0576000000000008</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44944</v>
      </c>
      <c r="C18" s="60">
        <f>VLOOKUP($A18,'Return Data'!$B$7:$R$2292,4,0)</f>
        <v>32.320900000000002</v>
      </c>
      <c r="D18" s="60">
        <f>VLOOKUP($A18,'Return Data'!$B$7:$R$2292,9,0)</f>
        <v>5.7308000000000003</v>
      </c>
      <c r="E18" s="61">
        <f t="shared" si="0"/>
        <v>11</v>
      </c>
      <c r="F18" s="60">
        <f>VLOOKUP($A18,'Return Data'!$B$7:$R$2292,10,0)</f>
        <v>7.7363999999999997</v>
      </c>
      <c r="G18" s="61">
        <f t="shared" si="1"/>
        <v>12</v>
      </c>
      <c r="H18" s="60">
        <f>VLOOKUP($A18,'Return Data'!$B$7:$R$2292,11,0)</f>
        <v>8.6908999999999992</v>
      </c>
      <c r="I18" s="61">
        <f t="shared" si="2"/>
        <v>3</v>
      </c>
      <c r="J18" s="60">
        <f>VLOOKUP($A18,'Return Data'!$B$7:$R$2292,12,0)</f>
        <v>7.0869999999999997</v>
      </c>
      <c r="K18" s="61">
        <f t="shared" si="3"/>
        <v>4</v>
      </c>
      <c r="L18" s="60">
        <f>VLOOKUP($A18,'Return Data'!$B$7:$R$2292,13,0)</f>
        <v>5.9638999999999998</v>
      </c>
      <c r="M18" s="61">
        <f t="shared" si="4"/>
        <v>3</v>
      </c>
      <c r="N18" s="60">
        <f>VLOOKUP($A18,'Return Data'!$B$7:$R$2292,17,0)</f>
        <v>5.4253999999999998</v>
      </c>
      <c r="O18" s="61">
        <f t="shared" si="5"/>
        <v>4</v>
      </c>
      <c r="P18" s="60">
        <f>VLOOKUP($A18,'Return Data'!$B$7:$R$2292,14,0)</f>
        <v>7.6365999999999996</v>
      </c>
      <c r="Q18" s="61">
        <f t="shared" si="7"/>
        <v>2</v>
      </c>
      <c r="R18" s="60">
        <f>VLOOKUP($A18,'Return Data'!$B$7:$R$2292,16,0)</f>
        <v>9.8905999999999992</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44944</v>
      </c>
      <c r="C20" s="60">
        <f>VLOOKUP($A20,'Return Data'!$B$7:$R$2292,4,0)</f>
        <v>30.799099999999999</v>
      </c>
      <c r="D20" s="60">
        <f>VLOOKUP($A20,'Return Data'!$B$7:$R$2292,9,0)</f>
        <v>7.2694000000000001</v>
      </c>
      <c r="E20" s="61">
        <f t="shared" si="0"/>
        <v>2</v>
      </c>
      <c r="F20" s="60">
        <f>VLOOKUP($A20,'Return Data'!$B$7:$R$2292,10,0)</f>
        <v>9.1445000000000007</v>
      </c>
      <c r="G20" s="61">
        <f t="shared" si="1"/>
        <v>5</v>
      </c>
      <c r="H20" s="60">
        <f>VLOOKUP($A20,'Return Data'!$B$7:$R$2292,11,0)</f>
        <v>6.1668000000000003</v>
      </c>
      <c r="I20" s="61">
        <f t="shared" si="2"/>
        <v>12</v>
      </c>
      <c r="J20" s="60">
        <f>VLOOKUP($A20,'Return Data'!$B$7:$R$2292,12,0)</f>
        <v>3.4958999999999998</v>
      </c>
      <c r="K20" s="61">
        <f t="shared" si="3"/>
        <v>19</v>
      </c>
      <c r="L20" s="60">
        <f>VLOOKUP($A20,'Return Data'!$B$7:$R$2292,13,0)</f>
        <v>2.7887</v>
      </c>
      <c r="M20" s="61">
        <f t="shared" si="4"/>
        <v>18</v>
      </c>
      <c r="N20" s="60">
        <f>VLOOKUP($A20,'Return Data'!$B$7:$R$2292,17,0)</f>
        <v>2.8041999999999998</v>
      </c>
      <c r="O20" s="61">
        <f t="shared" si="5"/>
        <v>19</v>
      </c>
      <c r="P20" s="60">
        <f>VLOOKUP($A20,'Return Data'!$B$7:$R$2292,14,0)</f>
        <v>6.2065000000000001</v>
      </c>
      <c r="Q20" s="61">
        <f t="shared" si="7"/>
        <v>8</v>
      </c>
      <c r="R20" s="60">
        <f>VLOOKUP($A20,'Return Data'!$B$7:$R$2292,16,0)</f>
        <v>8.4284999999999997</v>
      </c>
      <c r="S20" s="62">
        <f t="shared" si="6"/>
        <v>4</v>
      </c>
    </row>
    <row r="21" spans="1:19" x14ac:dyDescent="0.3">
      <c r="A21" s="77" t="s">
        <v>67</v>
      </c>
      <c r="B21" s="59">
        <f>VLOOKUP($A21,'Return Data'!$B$7:$R$2292,3,0)</f>
        <v>44944</v>
      </c>
      <c r="C21" s="60">
        <f>VLOOKUP($A21,'Return Data'!$B$7:$R$2292,4,0)</f>
        <v>19.329000000000001</v>
      </c>
      <c r="D21" s="60">
        <f>VLOOKUP($A21,'Return Data'!$B$7:$R$2292,9,0)</f>
        <v>3.1274999999999999</v>
      </c>
      <c r="E21" s="61">
        <f t="shared" si="0"/>
        <v>19</v>
      </c>
      <c r="F21" s="60">
        <f>VLOOKUP($A21,'Return Data'!$B$7:$R$2292,10,0)</f>
        <v>6.7084999999999999</v>
      </c>
      <c r="G21" s="61">
        <f t="shared" si="1"/>
        <v>16</v>
      </c>
      <c r="H21" s="60">
        <f>VLOOKUP($A21,'Return Data'!$B$7:$R$2292,11,0)</f>
        <v>5.8522999999999996</v>
      </c>
      <c r="I21" s="61">
        <f t="shared" si="2"/>
        <v>16</v>
      </c>
      <c r="J21" s="60">
        <f>VLOOKUP($A21,'Return Data'!$B$7:$R$2292,12,0)</f>
        <v>4.2221000000000002</v>
      </c>
      <c r="K21" s="61">
        <f t="shared" si="3"/>
        <v>16</v>
      </c>
      <c r="L21" s="60">
        <f>VLOOKUP($A21,'Return Data'!$B$7:$R$2292,13,0)</f>
        <v>3.8523999999999998</v>
      </c>
      <c r="M21" s="61">
        <f t="shared" si="4"/>
        <v>12</v>
      </c>
      <c r="N21" s="60">
        <f>VLOOKUP($A21,'Return Data'!$B$7:$R$2292,17,0)</f>
        <v>5.1813000000000002</v>
      </c>
      <c r="O21" s="61">
        <f t="shared" si="5"/>
        <v>5</v>
      </c>
      <c r="P21" s="60">
        <f>VLOOKUP($A21,'Return Data'!$B$7:$R$2292,14,0)</f>
        <v>6.1510999999999996</v>
      </c>
      <c r="Q21" s="61">
        <f t="shared" si="7"/>
        <v>9</v>
      </c>
      <c r="R21" s="60">
        <f>VLOOKUP($A21,'Return Data'!$B$7:$R$2292,16,0)</f>
        <v>7.1249000000000002</v>
      </c>
      <c r="S21" s="62">
        <f t="shared" si="6"/>
        <v>17</v>
      </c>
    </row>
    <row r="22" spans="1:19" x14ac:dyDescent="0.3">
      <c r="A22" s="77" t="s">
        <v>68</v>
      </c>
      <c r="B22" s="59">
        <f>VLOOKUP($A22,'Return Data'!$B$7:$R$2292,3,0)</f>
        <v>44944</v>
      </c>
      <c r="C22" s="60">
        <f>VLOOKUP($A22,'Return Data'!$B$7:$R$2292,4,0)</f>
        <v>1288.0278000000001</v>
      </c>
      <c r="D22" s="60">
        <f>VLOOKUP($A22,'Return Data'!$B$7:$R$2292,9,0)</f>
        <v>6.5362999999999998</v>
      </c>
      <c r="E22" s="61">
        <f t="shared" si="0"/>
        <v>3</v>
      </c>
      <c r="F22" s="60">
        <f>VLOOKUP($A22,'Return Data'!$B$7:$R$2292,10,0)</f>
        <v>7.5391000000000004</v>
      </c>
      <c r="G22" s="61">
        <f t="shared" si="1"/>
        <v>13</v>
      </c>
      <c r="H22" s="60">
        <f>VLOOKUP($A22,'Return Data'!$B$7:$R$2292,11,0)</f>
        <v>6.1820000000000004</v>
      </c>
      <c r="I22" s="61">
        <f t="shared" si="2"/>
        <v>11</v>
      </c>
      <c r="J22" s="60">
        <f>VLOOKUP($A22,'Return Data'!$B$7:$R$2292,12,0)</f>
        <v>4.4339000000000004</v>
      </c>
      <c r="K22" s="61">
        <f t="shared" si="3"/>
        <v>15</v>
      </c>
      <c r="L22" s="60">
        <f>VLOOKUP($A22,'Return Data'!$B$7:$R$2292,13,0)</f>
        <v>3.6172</v>
      </c>
      <c r="M22" s="61">
        <f t="shared" si="4"/>
        <v>15</v>
      </c>
      <c r="N22" s="60">
        <f>VLOOKUP($A22,'Return Data'!$B$7:$R$2292,17,0)</f>
        <v>3.9670000000000001</v>
      </c>
      <c r="O22" s="61">
        <f t="shared" si="5"/>
        <v>9</v>
      </c>
      <c r="P22" s="60">
        <f>VLOOKUP($A22,'Return Data'!$B$7:$R$2292,14,0)</f>
        <v>5.0316999999999998</v>
      </c>
      <c r="Q22" s="61">
        <f t="shared" si="7"/>
        <v>19</v>
      </c>
      <c r="R22" s="60">
        <f>VLOOKUP($A22,'Return Data'!$B$7:$R$2292,16,0)</f>
        <v>6.3266</v>
      </c>
      <c r="S22" s="62">
        <f t="shared" si="6"/>
        <v>20</v>
      </c>
    </row>
    <row r="23" spans="1:19" x14ac:dyDescent="0.3">
      <c r="A23" s="77" t="s">
        <v>1940</v>
      </c>
      <c r="B23" s="59">
        <f>VLOOKUP($A23,'Return Data'!$B$7:$R$2292,3,0)</f>
        <v>44944</v>
      </c>
      <c r="C23" s="60">
        <f>VLOOKUP($A23,'Return Data'!$B$7:$R$2292,4,0)</f>
        <v>36.619999999999997</v>
      </c>
      <c r="D23" s="60">
        <f>VLOOKUP($A23,'Return Data'!$B$7:$R$2292,9,0)</f>
        <v>5.3414999999999999</v>
      </c>
      <c r="E23" s="61">
        <f t="shared" si="0"/>
        <v>15</v>
      </c>
      <c r="F23" s="60">
        <f>VLOOKUP($A23,'Return Data'!$B$7:$R$2292,10,0)</f>
        <v>7.2276999999999996</v>
      </c>
      <c r="G23" s="61">
        <f t="shared" si="1"/>
        <v>15</v>
      </c>
      <c r="H23" s="60">
        <f>VLOOKUP($A23,'Return Data'!$B$7:$R$2292,11,0)</f>
        <v>5.8615000000000004</v>
      </c>
      <c r="I23" s="61">
        <f t="shared" si="2"/>
        <v>15</v>
      </c>
      <c r="J23" s="60">
        <f>VLOOKUP($A23,'Return Data'!$B$7:$R$2292,12,0)</f>
        <v>5.0983000000000001</v>
      </c>
      <c r="K23" s="61">
        <f t="shared" si="3"/>
        <v>11</v>
      </c>
      <c r="L23" s="60">
        <f>VLOOKUP($A23,'Return Data'!$B$7:$R$2292,13,0)</f>
        <v>4.5583999999999998</v>
      </c>
      <c r="M23" s="61">
        <f t="shared" si="4"/>
        <v>7</v>
      </c>
      <c r="N23" s="60">
        <f>VLOOKUP($A23,'Return Data'!$B$7:$R$2292,17,0)</f>
        <v>4.2914000000000003</v>
      </c>
      <c r="O23" s="61">
        <f t="shared" si="5"/>
        <v>7</v>
      </c>
      <c r="P23" s="60">
        <f>VLOOKUP($A23,'Return Data'!$B$7:$R$2292,14,0)</f>
        <v>5.4255000000000004</v>
      </c>
      <c r="Q23" s="61">
        <f t="shared" si="7"/>
        <v>18</v>
      </c>
      <c r="R23" s="60">
        <f>VLOOKUP($A23,'Return Data'!$B$7:$R$2292,16,0)</f>
        <v>7.5373999999999999</v>
      </c>
      <c r="S23" s="62">
        <f t="shared" si="6"/>
        <v>16</v>
      </c>
    </row>
    <row r="24" spans="1:19" x14ac:dyDescent="0.3">
      <c r="A24" s="109" t="s">
        <v>70</v>
      </c>
      <c r="B24" s="59">
        <f>VLOOKUP($A24,'Return Data'!$B$7:$R$2292,3,0)</f>
        <v>44944</v>
      </c>
      <c r="C24" s="60">
        <f>VLOOKUP($A24,'Return Data'!$B$7:$R$2292,4,0)</f>
        <v>33.130800000000001</v>
      </c>
      <c r="D24" s="60">
        <f>VLOOKUP($A24,'Return Data'!$B$7:$R$2292,9,0)</f>
        <v>2.9356</v>
      </c>
      <c r="E24" s="61">
        <f t="shared" si="0"/>
        <v>20</v>
      </c>
      <c r="F24" s="60">
        <f>VLOOKUP($A24,'Return Data'!$B$7:$R$2292,10,0)</f>
        <v>7.8112000000000004</v>
      </c>
      <c r="G24" s="61">
        <f t="shared" si="1"/>
        <v>10</v>
      </c>
      <c r="H24" s="60">
        <f>VLOOKUP($A24,'Return Data'!$B$7:$R$2292,11,0)</f>
        <v>7.0490000000000004</v>
      </c>
      <c r="I24" s="61">
        <f t="shared" si="2"/>
        <v>10</v>
      </c>
      <c r="J24" s="60">
        <f>VLOOKUP($A24,'Return Data'!$B$7:$R$2292,12,0)</f>
        <v>4.6104000000000003</v>
      </c>
      <c r="K24" s="61">
        <f t="shared" si="3"/>
        <v>14</v>
      </c>
      <c r="L24" s="60">
        <f>VLOOKUP($A24,'Return Data'!$B$7:$R$2292,13,0)</f>
        <v>3.8508</v>
      </c>
      <c r="M24" s="61">
        <f t="shared" si="4"/>
        <v>13</v>
      </c>
      <c r="N24" s="60">
        <f>VLOOKUP($A24,'Return Data'!$B$7:$R$2292,17,0)</f>
        <v>3.8780999999999999</v>
      </c>
      <c r="O24" s="61">
        <f t="shared" si="5"/>
        <v>12</v>
      </c>
      <c r="P24" s="60">
        <f>VLOOKUP($A24,'Return Data'!$B$7:$R$2292,14,0)</f>
        <v>6.5095000000000001</v>
      </c>
      <c r="Q24" s="61">
        <f t="shared" si="7"/>
        <v>5</v>
      </c>
      <c r="R24" s="60">
        <f>VLOOKUP($A24,'Return Data'!$B$7:$R$2292,16,0)</f>
        <v>8.798</v>
      </c>
      <c r="S24" s="62">
        <f t="shared" si="6"/>
        <v>2</v>
      </c>
    </row>
    <row r="25" spans="1:19" x14ac:dyDescent="0.3">
      <c r="A25" s="77" t="s">
        <v>72</v>
      </c>
      <c r="B25" s="59">
        <f>VLOOKUP($A25,'Return Data'!$B$7:$R$2292,3,0)</f>
        <v>44944</v>
      </c>
      <c r="C25" s="60">
        <f>VLOOKUP($A25,'Return Data'!$B$7:$R$2292,4,0)</f>
        <v>14.680899999999999</v>
      </c>
      <c r="D25" s="60">
        <f>VLOOKUP($A25,'Return Data'!$B$7:$R$2292,9,0)</f>
        <v>4.2732000000000001</v>
      </c>
      <c r="E25" s="61">
        <f t="shared" si="0"/>
        <v>18</v>
      </c>
      <c r="F25" s="60">
        <f>VLOOKUP($A25,'Return Data'!$B$7:$R$2292,10,0)</f>
        <v>8.9703999999999997</v>
      </c>
      <c r="G25" s="61">
        <f t="shared" si="1"/>
        <v>7</v>
      </c>
      <c r="H25" s="60">
        <f>VLOOKUP($A25,'Return Data'!$B$7:$R$2292,11,0)</f>
        <v>6.1619999999999999</v>
      </c>
      <c r="I25" s="61">
        <f t="shared" si="2"/>
        <v>13</v>
      </c>
      <c r="J25" s="60">
        <f>VLOOKUP($A25,'Return Data'!$B$7:$R$2292,12,0)</f>
        <v>4.1806999999999999</v>
      </c>
      <c r="K25" s="61">
        <f t="shared" si="3"/>
        <v>17</v>
      </c>
      <c r="L25" s="60">
        <f>VLOOKUP($A25,'Return Data'!$B$7:$R$2292,13,0)</f>
        <v>2.9552</v>
      </c>
      <c r="M25" s="61">
        <f t="shared" si="4"/>
        <v>17</v>
      </c>
      <c r="N25" s="60">
        <f>VLOOKUP($A25,'Return Data'!$B$7:$R$2292,17,0)</f>
        <v>3.1863999999999999</v>
      </c>
      <c r="O25" s="61">
        <f t="shared" si="5"/>
        <v>16</v>
      </c>
      <c r="P25" s="60">
        <f>VLOOKUP($A25,'Return Data'!$B$7:$R$2292,14,0)</f>
        <v>5.5583999999999998</v>
      </c>
      <c r="Q25" s="61">
        <f t="shared" si="7"/>
        <v>15</v>
      </c>
      <c r="R25" s="60">
        <f>VLOOKUP($A25,'Return Data'!$B$7:$R$2292,16,0)</f>
        <v>6.8140999999999998</v>
      </c>
      <c r="S25" s="62">
        <f t="shared" si="6"/>
        <v>18</v>
      </c>
    </row>
    <row r="26" spans="1:19" x14ac:dyDescent="0.3">
      <c r="A26" s="77" t="s">
        <v>73</v>
      </c>
      <c r="B26" s="59">
        <f>VLOOKUP($A26,'Return Data'!$B$7:$R$2292,3,0)</f>
        <v>44944</v>
      </c>
      <c r="C26" s="60">
        <f>VLOOKUP($A26,'Return Data'!$B$7:$R$2292,4,0)</f>
        <v>32.633800000000001</v>
      </c>
      <c r="D26" s="60">
        <f>VLOOKUP($A26,'Return Data'!$B$7:$R$2292,9,0)</f>
        <v>5.6036999999999999</v>
      </c>
      <c r="E26" s="61">
        <f t="shared" si="0"/>
        <v>13</v>
      </c>
      <c r="F26" s="60">
        <f>VLOOKUP($A26,'Return Data'!$B$7:$R$2292,10,0)</f>
        <v>10.2362</v>
      </c>
      <c r="G26" s="61">
        <f t="shared" si="1"/>
        <v>1</v>
      </c>
      <c r="H26" s="60">
        <f>VLOOKUP($A26,'Return Data'!$B$7:$R$2292,11,0)</f>
        <v>8.2425999999999995</v>
      </c>
      <c r="I26" s="61">
        <f t="shared" si="2"/>
        <v>4</v>
      </c>
      <c r="J26" s="60">
        <f>VLOOKUP($A26,'Return Data'!$B$7:$R$2292,12,0)</f>
        <v>5.1231</v>
      </c>
      <c r="K26" s="61">
        <f t="shared" si="3"/>
        <v>10</v>
      </c>
      <c r="L26" s="60">
        <f>VLOOKUP($A26,'Return Data'!$B$7:$R$2292,13,0)</f>
        <v>4.2389999999999999</v>
      </c>
      <c r="M26" s="61">
        <f t="shared" si="4"/>
        <v>8</v>
      </c>
      <c r="N26" s="60">
        <f>VLOOKUP($A26,'Return Data'!$B$7:$R$2292,17,0)</f>
        <v>3.3424</v>
      </c>
      <c r="O26" s="61">
        <f t="shared" si="5"/>
        <v>14</v>
      </c>
      <c r="P26" s="60">
        <f>VLOOKUP($A26,'Return Data'!$B$7:$R$2292,14,0)</f>
        <v>6.0773000000000001</v>
      </c>
      <c r="Q26" s="61">
        <f t="shared" si="7"/>
        <v>11</v>
      </c>
      <c r="R26" s="60">
        <f>VLOOKUP($A26,'Return Data'!$B$7:$R$2292,16,0)</f>
        <v>7.7630999999999997</v>
      </c>
      <c r="S26" s="62">
        <f t="shared" si="6"/>
        <v>12</v>
      </c>
    </row>
    <row r="27" spans="1:19" x14ac:dyDescent="0.3">
      <c r="A27" s="77" t="s">
        <v>74</v>
      </c>
      <c r="B27" s="59">
        <f>VLOOKUP($A27,'Return Data'!$B$7:$R$2292,3,0)</f>
        <v>44944</v>
      </c>
      <c r="C27" s="60">
        <f>VLOOKUP($A27,'Return Data'!$B$7:$R$2292,4,0)</f>
        <v>2418.1176</v>
      </c>
      <c r="D27" s="60">
        <f>VLOOKUP($A27,'Return Data'!$B$7:$R$2292,9,0)</f>
        <v>5.7747000000000002</v>
      </c>
      <c r="E27" s="61">
        <f t="shared" si="0"/>
        <v>10</v>
      </c>
      <c r="F27" s="60">
        <f>VLOOKUP($A27,'Return Data'!$B$7:$R$2292,10,0)</f>
        <v>5.9965000000000002</v>
      </c>
      <c r="G27" s="61">
        <f t="shared" si="1"/>
        <v>19</v>
      </c>
      <c r="H27" s="60">
        <f>VLOOKUP($A27,'Return Data'!$B$7:$R$2292,11,0)</f>
        <v>5.6906999999999996</v>
      </c>
      <c r="I27" s="61">
        <f t="shared" si="2"/>
        <v>17</v>
      </c>
      <c r="J27" s="60">
        <f>VLOOKUP($A27,'Return Data'!$B$7:$R$2292,12,0)</f>
        <v>4.9528999999999996</v>
      </c>
      <c r="K27" s="61">
        <f t="shared" si="3"/>
        <v>12</v>
      </c>
      <c r="L27" s="60">
        <f>VLOOKUP($A27,'Return Data'!$B$7:$R$2292,13,0)</f>
        <v>4.1506999999999996</v>
      </c>
      <c r="M27" s="61">
        <f t="shared" si="4"/>
        <v>10</v>
      </c>
      <c r="N27" s="60">
        <f>VLOOKUP($A27,'Return Data'!$B$7:$R$2292,17,0)</f>
        <v>3.88</v>
      </c>
      <c r="O27" s="61">
        <f t="shared" si="5"/>
        <v>11</v>
      </c>
      <c r="P27" s="60">
        <f>VLOOKUP($A27,'Return Data'!$B$7:$R$2292,14,0)</f>
        <v>5.6993</v>
      </c>
      <c r="Q27" s="61">
        <f t="shared" si="7"/>
        <v>14</v>
      </c>
      <c r="R27" s="60">
        <f>VLOOKUP($A27,'Return Data'!$B$7:$R$2292,16,0)</f>
        <v>8.2062000000000008</v>
      </c>
      <c r="S27" s="62">
        <f t="shared" si="6"/>
        <v>6</v>
      </c>
    </row>
    <row r="28" spans="1:19" x14ac:dyDescent="0.3">
      <c r="A28" s="77" t="s">
        <v>77</v>
      </c>
      <c r="B28" s="59">
        <f>VLOOKUP($A28,'Return Data'!$B$7:$R$2292,3,0)</f>
        <v>44944</v>
      </c>
      <c r="C28" s="60">
        <f>VLOOKUP($A28,'Return Data'!$B$7:$R$2292,4,0)</f>
        <v>17.738299999999999</v>
      </c>
      <c r="D28" s="60">
        <f>VLOOKUP($A28,'Return Data'!$B$7:$R$2292,9,0)</f>
        <v>6.3716999999999997</v>
      </c>
      <c r="E28" s="61">
        <f t="shared" si="0"/>
        <v>6</v>
      </c>
      <c r="F28" s="60">
        <f>VLOOKUP($A28,'Return Data'!$B$7:$R$2292,10,0)</f>
        <v>9.6545000000000005</v>
      </c>
      <c r="G28" s="61">
        <f t="shared" si="1"/>
        <v>3</v>
      </c>
      <c r="H28" s="60">
        <f>VLOOKUP($A28,'Return Data'!$B$7:$R$2292,11,0)</f>
        <v>7.4865000000000004</v>
      </c>
      <c r="I28" s="61">
        <f t="shared" si="2"/>
        <v>6</v>
      </c>
      <c r="J28" s="60">
        <f>VLOOKUP($A28,'Return Data'!$B$7:$R$2292,12,0)</f>
        <v>6.3228999999999997</v>
      </c>
      <c r="K28" s="61">
        <f t="shared" si="3"/>
        <v>6</v>
      </c>
      <c r="L28" s="60">
        <f>VLOOKUP($A28,'Return Data'!$B$7:$R$2292,13,0)</f>
        <v>5.3023999999999996</v>
      </c>
      <c r="M28" s="61">
        <f t="shared" si="4"/>
        <v>6</v>
      </c>
      <c r="N28" s="60">
        <f>VLOOKUP($A28,'Return Data'!$B$7:$R$2292,17,0)</f>
        <v>4.2426000000000004</v>
      </c>
      <c r="O28" s="61">
        <f t="shared" si="5"/>
        <v>8</v>
      </c>
      <c r="P28" s="60">
        <f>VLOOKUP($A28,'Return Data'!$B$7:$R$2292,14,0)</f>
        <v>5.8555999999999999</v>
      </c>
      <c r="Q28" s="61">
        <f t="shared" si="7"/>
        <v>13</v>
      </c>
      <c r="R28" s="60">
        <f>VLOOKUP($A28,'Return Data'!$B$7:$R$2292,16,0)</f>
        <v>7.7545999999999999</v>
      </c>
      <c r="S28" s="62">
        <f t="shared" si="6"/>
        <v>13</v>
      </c>
    </row>
    <row r="29" spans="1:19" x14ac:dyDescent="0.3">
      <c r="A29" s="77" t="s">
        <v>78</v>
      </c>
      <c r="B29" s="59">
        <f>VLOOKUP($A29,'Return Data'!$B$7:$R$2292,3,0)</f>
        <v>44944</v>
      </c>
      <c r="C29" s="60">
        <f>VLOOKUP($A29,'Return Data'!$B$7:$R$2292,4,0)</f>
        <v>31.781600000000001</v>
      </c>
      <c r="D29" s="60">
        <f>VLOOKUP($A29,'Return Data'!$B$7:$R$2292,9,0)</f>
        <v>7.6779999999999999</v>
      </c>
      <c r="E29" s="61">
        <f t="shared" si="0"/>
        <v>1</v>
      </c>
      <c r="F29" s="60">
        <f>VLOOKUP($A29,'Return Data'!$B$7:$R$2292,10,0)</f>
        <v>9.2787000000000006</v>
      </c>
      <c r="G29" s="61">
        <f t="shared" si="1"/>
        <v>4</v>
      </c>
      <c r="H29" s="60">
        <f>VLOOKUP($A29,'Return Data'!$B$7:$R$2292,11,0)</f>
        <v>9.1560000000000006</v>
      </c>
      <c r="I29" s="61">
        <f t="shared" si="2"/>
        <v>1</v>
      </c>
      <c r="J29" s="60">
        <f>VLOOKUP($A29,'Return Data'!$B$7:$R$2292,12,0)</f>
        <v>7.1692</v>
      </c>
      <c r="K29" s="61">
        <f t="shared" si="3"/>
        <v>3</v>
      </c>
      <c r="L29" s="60">
        <f>VLOOKUP($A29,'Return Data'!$B$7:$R$2292,13,0)</f>
        <v>5.6081000000000003</v>
      </c>
      <c r="M29" s="61">
        <f t="shared" si="4"/>
        <v>4</v>
      </c>
      <c r="N29" s="60">
        <f>VLOOKUP($A29,'Return Data'!$B$7:$R$2292,17,0)</f>
        <v>4.3394000000000004</v>
      </c>
      <c r="O29" s="61">
        <f t="shared" si="5"/>
        <v>6</v>
      </c>
      <c r="P29" s="60">
        <f>VLOOKUP($A29,'Return Data'!$B$7:$R$2292,14,0)</f>
        <v>6.3249000000000004</v>
      </c>
      <c r="Q29" s="61">
        <f t="shared" si="7"/>
        <v>7</v>
      </c>
      <c r="R29" s="60">
        <f>VLOOKUP($A29,'Return Data'!$B$7:$R$2292,16,0)</f>
        <v>8.2197999999999993</v>
      </c>
      <c r="S29" s="62">
        <f t="shared" si="6"/>
        <v>5</v>
      </c>
    </row>
    <row r="30" spans="1:19" x14ac:dyDescent="0.3">
      <c r="A30" s="77" t="s">
        <v>80</v>
      </c>
      <c r="B30" s="59">
        <f>VLOOKUP($A30,'Return Data'!$B$7:$R$2292,3,0)</f>
        <v>44944</v>
      </c>
      <c r="C30" s="60">
        <f>VLOOKUP($A30,'Return Data'!$B$7:$R$2292,4,0)</f>
        <v>20.468399999999999</v>
      </c>
      <c r="D30" s="60">
        <f>VLOOKUP($A30,'Return Data'!$B$7:$R$2292,9,0)</f>
        <v>5.6376999999999997</v>
      </c>
      <c r="E30" s="61">
        <f t="shared" si="0"/>
        <v>12</v>
      </c>
      <c r="F30" s="60">
        <f>VLOOKUP($A30,'Return Data'!$B$7:$R$2292,10,0)</f>
        <v>8.0771999999999995</v>
      </c>
      <c r="G30" s="61">
        <f t="shared" si="1"/>
        <v>9</v>
      </c>
      <c r="H30" s="60">
        <f>VLOOKUP($A30,'Return Data'!$B$7:$R$2292,11,0)</f>
        <v>5.2598000000000003</v>
      </c>
      <c r="I30" s="61">
        <f t="shared" si="2"/>
        <v>19</v>
      </c>
      <c r="J30" s="60">
        <f>VLOOKUP($A30,'Return Data'!$B$7:$R$2292,12,0)</f>
        <v>3.6273</v>
      </c>
      <c r="K30" s="61">
        <f t="shared" si="3"/>
        <v>18</v>
      </c>
      <c r="L30" s="60">
        <f>VLOOKUP($A30,'Return Data'!$B$7:$R$2292,13,0)</f>
        <v>1.6725000000000001</v>
      </c>
      <c r="M30" s="61">
        <f t="shared" si="4"/>
        <v>20</v>
      </c>
      <c r="N30" s="60">
        <f>VLOOKUP($A30,'Return Data'!$B$7:$R$2292,17,0)</f>
        <v>1.8069</v>
      </c>
      <c r="O30" s="61">
        <f t="shared" si="5"/>
        <v>20</v>
      </c>
      <c r="P30" s="60">
        <f>VLOOKUP($A30,'Return Data'!$B$7:$R$2292,14,0)</f>
        <v>4.6338999999999997</v>
      </c>
      <c r="Q30" s="61">
        <f t="shared" si="7"/>
        <v>20</v>
      </c>
      <c r="R30" s="60">
        <f>VLOOKUP($A30,'Return Data'!$B$7:$R$2292,16,0)</f>
        <v>6.5385</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44944</v>
      </c>
      <c r="C32" s="60">
        <f>VLOOKUP($A32,'Return Data'!$B$7:$R$2292,4,0)</f>
        <v>27.506900000000002</v>
      </c>
      <c r="D32" s="60">
        <f>VLOOKUP($A32,'Return Data'!$B$7:$R$2292,9,0)</f>
        <v>6.4225000000000003</v>
      </c>
      <c r="E32" s="61">
        <f t="shared" si="0"/>
        <v>5</v>
      </c>
      <c r="F32" s="60">
        <f>VLOOKUP($A32,'Return Data'!$B$7:$R$2292,10,0)</f>
        <v>6.6715</v>
      </c>
      <c r="G32" s="61">
        <f t="shared" si="1"/>
        <v>17</v>
      </c>
      <c r="H32" s="60">
        <f>VLOOKUP($A32,'Return Data'!$B$7:$R$2292,11,0)</f>
        <v>5.9176000000000002</v>
      </c>
      <c r="I32" s="61">
        <f t="shared" si="2"/>
        <v>14</v>
      </c>
      <c r="J32" s="60">
        <f>VLOOKUP($A32,'Return Data'!$B$7:$R$2292,12,0)</f>
        <v>15.138199999999999</v>
      </c>
      <c r="K32" s="61">
        <f t="shared" si="3"/>
        <v>1</v>
      </c>
      <c r="L32" s="60">
        <f>VLOOKUP($A32,'Return Data'!$B$7:$R$2292,13,0)</f>
        <v>11.469099999999999</v>
      </c>
      <c r="M32" s="61">
        <f t="shared" si="4"/>
        <v>1</v>
      </c>
      <c r="N32" s="60">
        <f>VLOOKUP($A32,'Return Data'!$B$7:$R$2292,17,0)</f>
        <v>11.382099999999999</v>
      </c>
      <c r="O32" s="61">
        <f>RANK(N32,N$8:N$32,0)</f>
        <v>1</v>
      </c>
      <c r="P32" s="60">
        <f>VLOOKUP($A32,'Return Data'!$B$7:$R$2292,14,0)</f>
        <v>10.337400000000001</v>
      </c>
      <c r="Q32" s="61">
        <f>RANK(P32,P$8:P$32,0)</f>
        <v>1</v>
      </c>
      <c r="R32" s="60">
        <f>VLOOKUP($A32,'Return Data'!$B$7:$R$2292,16,0)</f>
        <v>8.1378000000000004</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4.5190599999999996</v>
      </c>
      <c r="E34" s="83"/>
      <c r="F34" s="84">
        <f>AVERAGE(F8:F32)</f>
        <v>6.4050760000000002</v>
      </c>
      <c r="G34" s="83"/>
      <c r="H34" s="84">
        <f>AVERAGE(H8:H32)</f>
        <v>5.4547920000000012</v>
      </c>
      <c r="I34" s="83"/>
      <c r="J34" s="84">
        <f>AVERAGE(J8:J32)</f>
        <v>4.616428</v>
      </c>
      <c r="K34" s="83"/>
      <c r="L34" s="84">
        <f>AVERAGE(L8:L32)</f>
        <v>3.6235519999999992</v>
      </c>
      <c r="M34" s="83"/>
      <c r="N34" s="84">
        <f>AVERAGE(N8:N32)</f>
        <v>3.6058083333333326</v>
      </c>
      <c r="O34" s="83"/>
      <c r="P34" s="84">
        <f>AVERAGE(P8:P32)</f>
        <v>5.4479782608695642</v>
      </c>
      <c r="Q34" s="83"/>
      <c r="R34" s="84">
        <f>AVERAGE(R8:R32)</f>
        <v>6.2892399999999995</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7.6779999999999999</v>
      </c>
      <c r="E36" s="87"/>
      <c r="F36" s="88">
        <f>MAX(F8:F32)</f>
        <v>10.2362</v>
      </c>
      <c r="G36" s="87"/>
      <c r="H36" s="88">
        <f>MAX(H8:H32)</f>
        <v>9.1560000000000006</v>
      </c>
      <c r="I36" s="87"/>
      <c r="J36" s="88">
        <f>MAX(J8:J32)</f>
        <v>15.138199999999999</v>
      </c>
      <c r="K36" s="87"/>
      <c r="L36" s="88">
        <f>MAX(L8:L32)</f>
        <v>11.469099999999999</v>
      </c>
      <c r="M36" s="87"/>
      <c r="N36" s="88">
        <f>MAX(N8:N32)</f>
        <v>11.382099999999999</v>
      </c>
      <c r="O36" s="87"/>
      <c r="P36" s="88">
        <f>MAX(P8:P32)</f>
        <v>10.337400000000001</v>
      </c>
      <c r="Q36" s="87"/>
      <c r="R36" s="88">
        <f>MAX(R8:R32)</f>
        <v>9.8905999999999992</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44944</v>
      </c>
      <c r="C8" s="60">
        <f>VLOOKUP($A8,'Return Data'!$B$7:$R$2292,4,0)</f>
        <v>26.4146</v>
      </c>
      <c r="D8" s="60">
        <f>VLOOKUP($A8,'Return Data'!$B$7:$R$2292,9,0)</f>
        <v>4.9336000000000002</v>
      </c>
      <c r="E8" s="61">
        <f t="shared" ref="E8:E36" si="0">RANK(D8,D$8:D$36,0)</f>
        <v>13</v>
      </c>
      <c r="F8" s="60">
        <f>VLOOKUP($A8,'Return Data'!$B$7:$R$2292,10,0)</f>
        <v>7.1590999999999996</v>
      </c>
      <c r="G8" s="61">
        <f t="shared" ref="G8:G36" si="1">RANK(F8,F$8:F$36,0)</f>
        <v>11</v>
      </c>
      <c r="H8" s="60">
        <f>VLOOKUP($A8,'Return Data'!$B$7:$R$2292,11,0)</f>
        <v>6.4649999999999999</v>
      </c>
      <c r="I8" s="61">
        <f t="shared" ref="I8:I36" si="2">RANK(H8,H$8:H$36,0)</f>
        <v>7</v>
      </c>
      <c r="J8" s="60">
        <f>VLOOKUP($A8,'Return Data'!$B$7:$R$2292,12,0)</f>
        <v>8.4146999999999998</v>
      </c>
      <c r="K8" s="61">
        <f t="shared" ref="K8:K36" si="3">RANK(J8,J$8:J$36,0)</f>
        <v>2</v>
      </c>
      <c r="L8" s="60">
        <f>VLOOKUP($A8,'Return Data'!$B$7:$R$2292,13,0)</f>
        <v>6.3556999999999997</v>
      </c>
      <c r="M8" s="61">
        <f t="shared" ref="M8:M36" si="4">RANK(L8,L$8:L$36,0)</f>
        <v>3</v>
      </c>
      <c r="N8" s="60">
        <f>VLOOKUP($A8,'Return Data'!$B$7:$R$2292,17,0)</f>
        <v>5.6367000000000003</v>
      </c>
      <c r="O8" s="61">
        <f t="shared" ref="O8:O34" si="5">RANK(N8,N$8:N$36,0)</f>
        <v>3</v>
      </c>
      <c r="P8" s="60">
        <f>VLOOKUP($A8,'Return Data'!$B$7:$R$2292,14,0)</f>
        <v>6.8215000000000003</v>
      </c>
      <c r="Q8" s="61">
        <f>RANK(P8,P$8:P$36,0)</f>
        <v>4</v>
      </c>
      <c r="R8" s="60">
        <f>VLOOKUP($A8,'Return Data'!$B$7:$R$2292,16,0)</f>
        <v>7.2983000000000002</v>
      </c>
      <c r="S8" s="62">
        <f t="shared" ref="S8:S36" si="6">RANK(R8,R$8:R$36,0)</f>
        <v>13</v>
      </c>
    </row>
    <row r="9" spans="1:19" x14ac:dyDescent="0.3">
      <c r="A9" s="77" t="s">
        <v>83</v>
      </c>
      <c r="B9" s="59">
        <f>VLOOKUP($A9,'Return Data'!$B$7:$R$2292,3,0)</f>
        <v>44944</v>
      </c>
      <c r="C9" s="60">
        <f>VLOOKUP($A9,'Return Data'!$B$7:$R$2292,4,0)</f>
        <v>38.194000000000003</v>
      </c>
      <c r="D9" s="60">
        <f>VLOOKUP($A9,'Return Data'!$B$7:$R$2292,9,0)</f>
        <v>4.9333999999999998</v>
      </c>
      <c r="E9" s="61">
        <f t="shared" si="0"/>
        <v>14</v>
      </c>
      <c r="F9" s="60">
        <f>VLOOKUP($A9,'Return Data'!$B$7:$R$2292,10,0)</f>
        <v>7.1592000000000002</v>
      </c>
      <c r="G9" s="61">
        <f t="shared" si="1"/>
        <v>10</v>
      </c>
      <c r="H9" s="60">
        <f>VLOOKUP($A9,'Return Data'!$B$7:$R$2292,11,0)</f>
        <v>6.4607000000000001</v>
      </c>
      <c r="I9" s="61">
        <f t="shared" si="2"/>
        <v>8</v>
      </c>
      <c r="J9" s="60">
        <f>VLOOKUP($A9,'Return Data'!$B$7:$R$2292,12,0)</f>
        <v>8.4131999999999998</v>
      </c>
      <c r="K9" s="61">
        <f t="shared" si="3"/>
        <v>3</v>
      </c>
      <c r="L9" s="60">
        <f>VLOOKUP($A9,'Return Data'!$B$7:$R$2292,13,0)</f>
        <v>6.3589000000000002</v>
      </c>
      <c r="M9" s="61">
        <f t="shared" si="4"/>
        <v>2</v>
      </c>
      <c r="N9" s="60">
        <f>VLOOKUP($A9,'Return Data'!$B$7:$R$2292,17,0)</f>
        <v>5.6422999999999996</v>
      </c>
      <c r="O9" s="61">
        <f t="shared" si="5"/>
        <v>2</v>
      </c>
      <c r="P9" s="60">
        <f>VLOOKUP($A9,'Return Data'!$B$7:$R$2292,14,0)</f>
        <v>6.8292000000000002</v>
      </c>
      <c r="Q9" s="61">
        <f>RANK(P9,P$8:P$36,0)</f>
        <v>3</v>
      </c>
      <c r="R9" s="60">
        <f>VLOOKUP($A9,'Return Data'!$B$7:$R$2292,16,0)</f>
        <v>7.5888999999999998</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44944</v>
      </c>
      <c r="C12" s="60">
        <f>VLOOKUP($A12,'Return Data'!$B$7:$R$2292,4,0)</f>
        <v>24.547499999999999</v>
      </c>
      <c r="D12" s="60">
        <f>VLOOKUP($A12,'Return Data'!$B$7:$R$2292,9,0)</f>
        <v>4.3562000000000003</v>
      </c>
      <c r="E12" s="61">
        <f t="shared" si="0"/>
        <v>20</v>
      </c>
      <c r="F12" s="60">
        <f>VLOOKUP($A12,'Return Data'!$B$7:$R$2292,10,0)</f>
        <v>9.5719999999999992</v>
      </c>
      <c r="G12" s="61">
        <f t="shared" si="1"/>
        <v>2</v>
      </c>
      <c r="H12" s="60">
        <f>VLOOKUP($A12,'Return Data'!$B$7:$R$2292,11,0)</f>
        <v>7.6132999999999997</v>
      </c>
      <c r="I12" s="61">
        <f t="shared" si="2"/>
        <v>5</v>
      </c>
      <c r="J12" s="60">
        <f>VLOOKUP($A12,'Return Data'!$B$7:$R$2292,12,0)</f>
        <v>4.9768999999999997</v>
      </c>
      <c r="K12" s="61">
        <f t="shared" si="3"/>
        <v>8</v>
      </c>
      <c r="L12" s="60">
        <f>VLOOKUP($A12,'Return Data'!$B$7:$R$2292,13,0)</f>
        <v>3.3182999999999998</v>
      </c>
      <c r="M12" s="61">
        <f t="shared" si="4"/>
        <v>11</v>
      </c>
      <c r="N12" s="60">
        <f>VLOOKUP($A12,'Return Data'!$B$7:$R$2292,17,0)</f>
        <v>3.3509000000000002</v>
      </c>
      <c r="O12" s="61">
        <f t="shared" si="5"/>
        <v>13</v>
      </c>
      <c r="P12" s="60">
        <f>VLOOKUP($A12,'Return Data'!$B$7:$R$2292,14,0)</f>
        <v>6.0576999999999996</v>
      </c>
      <c r="Q12" s="61">
        <f t="shared" ref="Q12:Q34" si="7">RANK(P12,P$8:P$36,0)</f>
        <v>5</v>
      </c>
      <c r="R12" s="60">
        <f>VLOOKUP($A12,'Return Data'!$B$7:$R$2292,16,0)</f>
        <v>7.9516</v>
      </c>
      <c r="S12" s="62">
        <f t="shared" si="6"/>
        <v>6</v>
      </c>
    </row>
    <row r="13" spans="1:19" x14ac:dyDescent="0.3">
      <c r="A13" s="77" t="s">
        <v>1912</v>
      </c>
      <c r="B13" s="59">
        <f>VLOOKUP($A13,'Return Data'!$B$7:$R$2292,3,0)</f>
        <v>44944</v>
      </c>
      <c r="C13" s="60">
        <f>VLOOKUP($A13,'Return Data'!$B$7:$R$2292,4,0)</f>
        <v>38.1661</v>
      </c>
      <c r="D13" s="60">
        <f>VLOOKUP($A13,'Return Data'!$B$7:$R$2292,9,0)</f>
        <v>5.4577</v>
      </c>
      <c r="E13" s="61">
        <f t="shared" si="0"/>
        <v>7</v>
      </c>
      <c r="F13" s="60">
        <f>VLOOKUP($A13,'Return Data'!$B$7:$R$2292,10,0)</f>
        <v>7.5419999999999998</v>
      </c>
      <c r="G13" s="61">
        <f t="shared" si="1"/>
        <v>9</v>
      </c>
      <c r="H13" s="60">
        <f>VLOOKUP($A13,'Return Data'!$B$7:$R$2292,11,0)</f>
        <v>7.8840000000000003</v>
      </c>
      <c r="I13" s="61">
        <f t="shared" si="2"/>
        <v>3</v>
      </c>
      <c r="J13" s="60">
        <f>VLOOKUP($A13,'Return Data'!$B$7:$R$2292,12,0)</f>
        <v>5.4781000000000004</v>
      </c>
      <c r="K13" s="61">
        <f t="shared" si="3"/>
        <v>7</v>
      </c>
      <c r="L13" s="60">
        <f>VLOOKUP($A13,'Return Data'!$B$7:$R$2292,13,0)</f>
        <v>4.2786999999999997</v>
      </c>
      <c r="M13" s="61">
        <f t="shared" si="4"/>
        <v>7</v>
      </c>
      <c r="N13" s="60">
        <f>VLOOKUP($A13,'Return Data'!$B$7:$R$2292,17,0)</f>
        <v>2.702</v>
      </c>
      <c r="O13" s="61">
        <f t="shared" si="5"/>
        <v>16</v>
      </c>
      <c r="P13" s="60">
        <f>VLOOKUP($A13,'Return Data'!$B$7:$R$2292,14,0)</f>
        <v>4.7131999999999996</v>
      </c>
      <c r="Q13" s="61">
        <f t="shared" si="7"/>
        <v>18</v>
      </c>
      <c r="R13" s="60">
        <f>VLOOKUP($A13,'Return Data'!$B$7:$R$2292,16,0)</f>
        <v>7.5799000000000003</v>
      </c>
      <c r="S13" s="62">
        <f t="shared" si="6"/>
        <v>11</v>
      </c>
    </row>
    <row r="14" spans="1:19" x14ac:dyDescent="0.3">
      <c r="A14" s="77" t="s">
        <v>89</v>
      </c>
      <c r="B14" s="59">
        <f>VLOOKUP($A14,'Return Data'!$B$7:$R$2292,3,0)</f>
        <v>44944</v>
      </c>
      <c r="C14" s="60">
        <f>VLOOKUP($A14,'Return Data'!$B$7:$R$2292,4,0)</f>
        <v>25.041599999999999</v>
      </c>
      <c r="D14" s="60">
        <f>VLOOKUP($A14,'Return Data'!$B$7:$R$2292,9,0)</f>
        <v>5.0983999999999998</v>
      </c>
      <c r="E14" s="61">
        <f t="shared" si="0"/>
        <v>10</v>
      </c>
      <c r="F14" s="60">
        <f>VLOOKUP($A14,'Return Data'!$B$7:$R$2292,10,0)</f>
        <v>7.9180999999999999</v>
      </c>
      <c r="G14" s="61">
        <f t="shared" si="1"/>
        <v>7</v>
      </c>
      <c r="H14" s="60">
        <f>VLOOKUP($A14,'Return Data'!$B$7:$R$2292,11,0)</f>
        <v>6.0084999999999997</v>
      </c>
      <c r="I14" s="61">
        <f t="shared" si="2"/>
        <v>13</v>
      </c>
      <c r="J14" s="60">
        <f>VLOOKUP($A14,'Return Data'!$B$7:$R$2292,12,0)</f>
        <v>4.2355</v>
      </c>
      <c r="K14" s="61">
        <f t="shared" si="3"/>
        <v>11</v>
      </c>
      <c r="L14" s="60">
        <f>VLOOKUP($A14,'Return Data'!$B$7:$R$2292,13,0)</f>
        <v>3.0348999999999999</v>
      </c>
      <c r="M14" s="61">
        <f t="shared" si="4"/>
        <v>14</v>
      </c>
      <c r="N14" s="60">
        <f>VLOOKUP($A14,'Return Data'!$B$7:$R$2292,17,0)</f>
        <v>2.1476000000000002</v>
      </c>
      <c r="O14" s="61">
        <f t="shared" si="5"/>
        <v>21</v>
      </c>
      <c r="P14" s="60">
        <f>VLOOKUP($A14,'Return Data'!$B$7:$R$2292,14,0)</f>
        <v>4.4501999999999997</v>
      </c>
      <c r="Q14" s="61">
        <f t="shared" si="7"/>
        <v>22</v>
      </c>
      <c r="R14" s="60">
        <f>VLOOKUP($A14,'Return Data'!$B$7:$R$2292,16,0)</f>
        <v>6.9565999999999999</v>
      </c>
      <c r="S14" s="62">
        <f t="shared" si="6"/>
        <v>14</v>
      </c>
    </row>
    <row r="15" spans="1:19" x14ac:dyDescent="0.3">
      <c r="A15" s="77" t="s">
        <v>90</v>
      </c>
      <c r="B15" s="59">
        <f>VLOOKUP($A15,'Return Data'!$B$7:$R$2292,3,0)</f>
        <v>44944</v>
      </c>
      <c r="C15" s="60">
        <f>VLOOKUP($A15,'Return Data'!$B$7:$R$2292,4,0)</f>
        <v>2747.1304</v>
      </c>
      <c r="D15" s="60">
        <f>VLOOKUP($A15,'Return Data'!$B$7:$R$2292,9,0)</f>
        <v>5.4615</v>
      </c>
      <c r="E15" s="61">
        <f t="shared" si="0"/>
        <v>6</v>
      </c>
      <c r="F15" s="60">
        <f>VLOOKUP($A15,'Return Data'!$B$7:$R$2292,10,0)</f>
        <v>5.569</v>
      </c>
      <c r="G15" s="61">
        <f t="shared" si="1"/>
        <v>21</v>
      </c>
      <c r="H15" s="60">
        <f>VLOOKUP($A15,'Return Data'!$B$7:$R$2292,11,0)</f>
        <v>3.8622000000000001</v>
      </c>
      <c r="I15" s="61">
        <f t="shared" si="2"/>
        <v>23</v>
      </c>
      <c r="J15" s="60">
        <f>VLOOKUP($A15,'Return Data'!$B$7:$R$2292,12,0)</f>
        <v>2.8037999999999998</v>
      </c>
      <c r="K15" s="61">
        <f t="shared" si="3"/>
        <v>22</v>
      </c>
      <c r="L15" s="60">
        <f>VLOOKUP($A15,'Return Data'!$B$7:$R$2292,13,0)</f>
        <v>2.0053000000000001</v>
      </c>
      <c r="M15" s="61">
        <f t="shared" si="4"/>
        <v>20</v>
      </c>
      <c r="N15" s="60">
        <f>VLOOKUP($A15,'Return Data'!$B$7:$R$2292,17,0)</f>
        <v>2.2604000000000002</v>
      </c>
      <c r="O15" s="61">
        <f t="shared" si="5"/>
        <v>18</v>
      </c>
      <c r="P15" s="60">
        <f>VLOOKUP($A15,'Return Data'!$B$7:$R$2292,14,0)</f>
        <v>5.4713000000000003</v>
      </c>
      <c r="Q15" s="61">
        <f t="shared" si="7"/>
        <v>14</v>
      </c>
      <c r="R15" s="60">
        <f>VLOOKUP($A15,'Return Data'!$B$7:$R$2292,16,0)</f>
        <v>6.6452999999999998</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44944</v>
      </c>
      <c r="C17" s="60">
        <f>VLOOKUP($A17,'Return Data'!$B$7:$R$2292,4,0)</f>
        <v>74.715400000000002</v>
      </c>
      <c r="D17" s="60">
        <f>VLOOKUP($A17,'Return Data'!$B$7:$R$2292,9,0)</f>
        <v>4.8188000000000004</v>
      </c>
      <c r="E17" s="61">
        <f t="shared" si="0"/>
        <v>15</v>
      </c>
      <c r="F17" s="60">
        <f>VLOOKUP($A17,'Return Data'!$B$7:$R$2292,10,0)</f>
        <v>6.2622</v>
      </c>
      <c r="G17" s="61">
        <f t="shared" si="1"/>
        <v>17</v>
      </c>
      <c r="H17" s="60">
        <f>VLOOKUP($A17,'Return Data'!$B$7:$R$2292,11,0)</f>
        <v>6.0814000000000004</v>
      </c>
      <c r="I17" s="61">
        <f t="shared" si="2"/>
        <v>9</v>
      </c>
      <c r="J17" s="60">
        <f>VLOOKUP($A17,'Return Data'!$B$7:$R$2292,12,0)</f>
        <v>4.0037000000000003</v>
      </c>
      <c r="K17" s="61">
        <f t="shared" si="3"/>
        <v>13</v>
      </c>
      <c r="L17" s="60">
        <f>VLOOKUP($A17,'Return Data'!$B$7:$R$2292,13,0)</f>
        <v>2.3475999999999999</v>
      </c>
      <c r="M17" s="61">
        <f t="shared" si="4"/>
        <v>17</v>
      </c>
      <c r="N17" s="60">
        <f>VLOOKUP($A17,'Return Data'!$B$7:$R$2292,17,0)</f>
        <v>4.7271000000000001</v>
      </c>
      <c r="O17" s="61">
        <f t="shared" si="5"/>
        <v>5</v>
      </c>
      <c r="P17" s="60">
        <f>VLOOKUP($A17,'Return Data'!$B$7:$R$2292,14,0)</f>
        <v>6.0076000000000001</v>
      </c>
      <c r="Q17" s="61">
        <f t="shared" si="7"/>
        <v>6</v>
      </c>
      <c r="R17" s="60">
        <f>VLOOKUP($A17,'Return Data'!$B$7:$R$2292,16,0)</f>
        <v>8.1257000000000001</v>
      </c>
      <c r="S17" s="62">
        <f t="shared" si="6"/>
        <v>2</v>
      </c>
    </row>
    <row r="18" spans="1:19" x14ac:dyDescent="0.3">
      <c r="A18" s="77" t="s">
        <v>94</v>
      </c>
      <c r="B18" s="59">
        <f>VLOOKUP($A18,'Return Data'!$B$7:$R$2292,3,0)</f>
        <v>44944</v>
      </c>
      <c r="C18" s="60">
        <f>VLOOKUP($A18,'Return Data'!$B$7:$R$2292,4,0)</f>
        <v>74.715400000000002</v>
      </c>
      <c r="D18" s="60">
        <f>VLOOKUP($A18,'Return Data'!$B$7:$R$2292,9,0)</f>
        <v>4.8188000000000004</v>
      </c>
      <c r="E18" s="61">
        <f t="shared" si="0"/>
        <v>15</v>
      </c>
      <c r="F18" s="60">
        <f>VLOOKUP($A18,'Return Data'!$B$7:$R$2292,10,0)</f>
        <v>6.2622</v>
      </c>
      <c r="G18" s="61">
        <f t="shared" si="1"/>
        <v>17</v>
      </c>
      <c r="H18" s="60">
        <f>VLOOKUP($A18,'Return Data'!$B$7:$R$2292,11,0)</f>
        <v>6.0814000000000004</v>
      </c>
      <c r="I18" s="61">
        <f t="shared" si="2"/>
        <v>9</v>
      </c>
      <c r="J18" s="60">
        <f>VLOOKUP($A18,'Return Data'!$B$7:$R$2292,12,0)</f>
        <v>4.0037000000000003</v>
      </c>
      <c r="K18" s="61">
        <f t="shared" si="3"/>
        <v>13</v>
      </c>
      <c r="L18" s="60">
        <f>VLOOKUP($A18,'Return Data'!$B$7:$R$2292,13,0)</f>
        <v>2.3475999999999999</v>
      </c>
      <c r="M18" s="61">
        <f t="shared" si="4"/>
        <v>17</v>
      </c>
      <c r="N18" s="60">
        <f>VLOOKUP($A18,'Return Data'!$B$7:$R$2292,17,0)</f>
        <v>4.7271000000000001</v>
      </c>
      <c r="O18" s="61">
        <f t="shared" si="5"/>
        <v>5</v>
      </c>
      <c r="P18" s="60">
        <f>VLOOKUP($A18,'Return Data'!$B$7:$R$2292,14,0)</f>
        <v>6.0076000000000001</v>
      </c>
      <c r="Q18" s="61">
        <f t="shared" si="7"/>
        <v>6</v>
      </c>
      <c r="R18" s="60">
        <f>VLOOKUP($A18,'Return Data'!$B$7:$R$2292,16,0)</f>
        <v>8.1257000000000001</v>
      </c>
      <c r="S18" s="62">
        <f t="shared" si="6"/>
        <v>2</v>
      </c>
    </row>
    <row r="19" spans="1:19" x14ac:dyDescent="0.3">
      <c r="A19" s="77" t="s">
        <v>95</v>
      </c>
      <c r="B19" s="59">
        <f>VLOOKUP($A19,'Return Data'!$B$7:$R$2292,3,0)</f>
        <v>44944</v>
      </c>
      <c r="C19" s="60">
        <f>VLOOKUP($A19,'Return Data'!$B$7:$R$2292,4,0)</f>
        <v>74.715400000000002</v>
      </c>
      <c r="D19" s="60">
        <f>VLOOKUP($A19,'Return Data'!$B$7:$R$2292,9,0)</f>
        <v>4.8188000000000004</v>
      </c>
      <c r="E19" s="61">
        <f t="shared" si="0"/>
        <v>15</v>
      </c>
      <c r="F19" s="60">
        <f>VLOOKUP($A19,'Return Data'!$B$7:$R$2292,10,0)</f>
        <v>6.2622</v>
      </c>
      <c r="G19" s="61">
        <f t="shared" si="1"/>
        <v>17</v>
      </c>
      <c r="H19" s="60">
        <f>VLOOKUP($A19,'Return Data'!$B$7:$R$2292,11,0)</f>
        <v>6.0814000000000004</v>
      </c>
      <c r="I19" s="61">
        <f t="shared" si="2"/>
        <v>9</v>
      </c>
      <c r="J19" s="60">
        <f>VLOOKUP($A19,'Return Data'!$B$7:$R$2292,12,0)</f>
        <v>4.0037000000000003</v>
      </c>
      <c r="K19" s="61">
        <f t="shared" si="3"/>
        <v>13</v>
      </c>
      <c r="L19" s="60">
        <f>VLOOKUP($A19,'Return Data'!$B$7:$R$2292,13,0)</f>
        <v>2.3475999999999999</v>
      </c>
      <c r="M19" s="61">
        <f t="shared" si="4"/>
        <v>17</v>
      </c>
      <c r="N19" s="60">
        <f>VLOOKUP($A19,'Return Data'!$B$7:$R$2292,17,0)</f>
        <v>4.7271000000000001</v>
      </c>
      <c r="O19" s="61">
        <f t="shared" si="5"/>
        <v>5</v>
      </c>
      <c r="P19" s="60">
        <f>VLOOKUP($A19,'Return Data'!$B$7:$R$2292,14,0)</f>
        <v>6.0076000000000001</v>
      </c>
      <c r="Q19" s="61">
        <f t="shared" si="7"/>
        <v>6</v>
      </c>
      <c r="R19" s="60">
        <f>VLOOKUP($A19,'Return Data'!$B$7:$R$2292,16,0)</f>
        <v>8.1257000000000001</v>
      </c>
      <c r="S19" s="62">
        <f t="shared" si="6"/>
        <v>2</v>
      </c>
    </row>
    <row r="20" spans="1:19" x14ac:dyDescent="0.3">
      <c r="A20" s="102" t="s">
        <v>2024</v>
      </c>
      <c r="B20" s="59">
        <f>VLOOKUP($A20,'Return Data'!$B$7:$R$2292,3,0)</f>
        <v>44944</v>
      </c>
      <c r="C20" s="60">
        <f>VLOOKUP($A20,'Return Data'!$B$7:$R$2292,4,0)</f>
        <v>24.596900000000002</v>
      </c>
      <c r="D20" s="60">
        <f>VLOOKUP($A20,'Return Data'!$B$7:$R$2292,9,0)</f>
        <v>4.5331999999999999</v>
      </c>
      <c r="E20" s="61">
        <f t="shared" si="0"/>
        <v>19</v>
      </c>
      <c r="F20" s="60">
        <f>VLOOKUP($A20,'Return Data'!$B$7:$R$2292,10,0)</f>
        <v>5.2923999999999998</v>
      </c>
      <c r="G20" s="61">
        <f t="shared" si="1"/>
        <v>22</v>
      </c>
      <c r="H20" s="60">
        <f>VLOOKUP($A20,'Return Data'!$B$7:$R$2292,11,0)</f>
        <v>4.8446999999999996</v>
      </c>
      <c r="I20" s="61">
        <f t="shared" si="2"/>
        <v>21</v>
      </c>
      <c r="J20" s="60">
        <f>VLOOKUP($A20,'Return Data'!$B$7:$R$2292,12,0)</f>
        <v>4.0963000000000003</v>
      </c>
      <c r="K20" s="61">
        <f t="shared" si="3"/>
        <v>12</v>
      </c>
      <c r="L20" s="60">
        <f>VLOOKUP($A20,'Return Data'!$B$7:$R$2292,13,0)</f>
        <v>3.2746</v>
      </c>
      <c r="M20" s="61">
        <f t="shared" si="4"/>
        <v>12</v>
      </c>
      <c r="N20" s="60">
        <f>VLOOKUP($A20,'Return Data'!$B$7:$R$2292,17,0)</f>
        <v>2.2391000000000001</v>
      </c>
      <c r="O20" s="61">
        <f t="shared" si="5"/>
        <v>19</v>
      </c>
      <c r="P20" s="60">
        <f>VLOOKUP($A20,'Return Data'!$B$7:$R$2292,14,0)</f>
        <v>4.7298999999999998</v>
      </c>
      <c r="Q20" s="61">
        <f t="shared" si="7"/>
        <v>17</v>
      </c>
      <c r="R20" s="60">
        <f>VLOOKUP($A20,'Return Data'!$B$7:$R$2292,16,0)</f>
        <v>5.6424000000000003</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44944</v>
      </c>
      <c r="C22" s="60">
        <f>VLOOKUP($A22,'Return Data'!$B$7:$R$2292,4,0)</f>
        <v>30.447700000000001</v>
      </c>
      <c r="D22" s="60">
        <f>VLOOKUP($A22,'Return Data'!$B$7:$R$2292,9,0)</f>
        <v>5.0175999999999998</v>
      </c>
      <c r="E22" s="61">
        <f t="shared" si="0"/>
        <v>11</v>
      </c>
      <c r="F22" s="60">
        <f>VLOOKUP($A22,'Return Data'!$B$7:$R$2292,10,0)</f>
        <v>6.9824999999999999</v>
      </c>
      <c r="G22" s="61">
        <f t="shared" si="1"/>
        <v>13</v>
      </c>
      <c r="H22" s="60">
        <f>VLOOKUP($A22,'Return Data'!$B$7:$R$2292,11,0)</f>
        <v>7.9111000000000002</v>
      </c>
      <c r="I22" s="61">
        <f t="shared" si="2"/>
        <v>2</v>
      </c>
      <c r="J22" s="60">
        <f>VLOOKUP($A22,'Return Data'!$B$7:$R$2292,12,0)</f>
        <v>6.2998000000000003</v>
      </c>
      <c r="K22" s="61">
        <f t="shared" si="3"/>
        <v>5</v>
      </c>
      <c r="L22" s="60">
        <f>VLOOKUP($A22,'Return Data'!$B$7:$R$2292,13,0)</f>
        <v>5.1715999999999998</v>
      </c>
      <c r="M22" s="61">
        <f t="shared" si="4"/>
        <v>5</v>
      </c>
      <c r="N22" s="60">
        <f>VLOOKUP($A22,'Return Data'!$B$7:$R$2292,17,0)</f>
        <v>4.6177999999999999</v>
      </c>
      <c r="O22" s="61">
        <f t="shared" si="5"/>
        <v>8</v>
      </c>
      <c r="P22" s="60">
        <f>VLOOKUP($A22,'Return Data'!$B$7:$R$2292,14,0)</f>
        <v>6.8440000000000003</v>
      </c>
      <c r="Q22" s="61">
        <f t="shared" si="7"/>
        <v>2</v>
      </c>
      <c r="R22" s="60">
        <f>VLOOKUP($A22,'Return Data'!$B$7:$R$2292,16,0)</f>
        <v>8.9403000000000006</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44944</v>
      </c>
      <c r="C24" s="60">
        <f>VLOOKUP($A24,'Return Data'!$B$7:$R$2292,4,0)</f>
        <v>28.302499999999998</v>
      </c>
      <c r="D24" s="60">
        <f>VLOOKUP($A24,'Return Data'!$B$7:$R$2292,9,0)</f>
        <v>6.4069000000000003</v>
      </c>
      <c r="E24" s="61">
        <f t="shared" si="0"/>
        <v>2</v>
      </c>
      <c r="F24" s="60">
        <f>VLOOKUP($A24,'Return Data'!$B$7:$R$2292,10,0)</f>
        <v>8.2667999999999999</v>
      </c>
      <c r="G24" s="61">
        <f t="shared" si="1"/>
        <v>5</v>
      </c>
      <c r="H24" s="60">
        <f>VLOOKUP($A24,'Return Data'!$B$7:$R$2292,11,0)</f>
        <v>5.2836999999999996</v>
      </c>
      <c r="I24" s="61">
        <f t="shared" si="2"/>
        <v>17</v>
      </c>
      <c r="J24" s="60">
        <f>VLOOKUP($A24,'Return Data'!$B$7:$R$2292,12,0)</f>
        <v>2.6172</v>
      </c>
      <c r="K24" s="61">
        <f t="shared" si="3"/>
        <v>23</v>
      </c>
      <c r="L24" s="60">
        <f>VLOOKUP($A24,'Return Data'!$B$7:$R$2292,13,0)</f>
        <v>1.9091</v>
      </c>
      <c r="M24" s="61">
        <f t="shared" si="4"/>
        <v>22</v>
      </c>
      <c r="N24" s="60">
        <f>VLOOKUP($A24,'Return Data'!$B$7:$R$2292,17,0)</f>
        <v>1.9045000000000001</v>
      </c>
      <c r="O24" s="61">
        <f t="shared" si="5"/>
        <v>22</v>
      </c>
      <c r="P24" s="60">
        <f>VLOOKUP($A24,'Return Data'!$B$7:$R$2292,14,0)</f>
        <v>5.3034999999999997</v>
      </c>
      <c r="Q24" s="61">
        <f t="shared" si="7"/>
        <v>15</v>
      </c>
      <c r="R24" s="60">
        <f>VLOOKUP($A24,'Return Data'!$B$7:$R$2292,16,0)</f>
        <v>7.6352000000000002</v>
      </c>
      <c r="S24" s="62">
        <f t="shared" si="6"/>
        <v>9</v>
      </c>
    </row>
    <row r="25" spans="1:19" x14ac:dyDescent="0.3">
      <c r="A25" s="77" t="s">
        <v>100</v>
      </c>
      <c r="B25" s="59">
        <f>VLOOKUP($A25,'Return Data'!$B$7:$R$2292,3,0)</f>
        <v>44944</v>
      </c>
      <c r="C25" s="60">
        <f>VLOOKUP($A25,'Return Data'!$B$7:$R$2292,4,0)</f>
        <v>18.434000000000001</v>
      </c>
      <c r="D25" s="60">
        <f>VLOOKUP($A25,'Return Data'!$B$7:$R$2292,9,0)</f>
        <v>2.8755000000000002</v>
      </c>
      <c r="E25" s="61">
        <f t="shared" si="0"/>
        <v>22</v>
      </c>
      <c r="F25" s="60">
        <f>VLOOKUP($A25,'Return Data'!$B$7:$R$2292,10,0)</f>
        <v>6.4545000000000003</v>
      </c>
      <c r="G25" s="61">
        <f t="shared" si="1"/>
        <v>16</v>
      </c>
      <c r="H25" s="60">
        <f>VLOOKUP($A25,'Return Data'!$B$7:$R$2292,11,0)</f>
        <v>5.5953999999999997</v>
      </c>
      <c r="I25" s="61">
        <f t="shared" si="2"/>
        <v>15</v>
      </c>
      <c r="J25" s="60">
        <f>VLOOKUP($A25,'Return Data'!$B$7:$R$2292,12,0)</f>
        <v>3.9641999999999999</v>
      </c>
      <c r="K25" s="61">
        <f t="shared" si="3"/>
        <v>16</v>
      </c>
      <c r="L25" s="60">
        <f>VLOOKUP($A25,'Return Data'!$B$7:$R$2292,13,0)</f>
        <v>3.5937999999999999</v>
      </c>
      <c r="M25" s="61">
        <f t="shared" si="4"/>
        <v>10</v>
      </c>
      <c r="N25" s="60">
        <f>VLOOKUP($A25,'Return Data'!$B$7:$R$2292,17,0)</f>
        <v>4.8977000000000004</v>
      </c>
      <c r="O25" s="61">
        <f t="shared" si="5"/>
        <v>4</v>
      </c>
      <c r="P25" s="60">
        <f>VLOOKUP($A25,'Return Data'!$B$7:$R$2292,14,0)</f>
        <v>5.7558999999999996</v>
      </c>
      <c r="Q25" s="61">
        <f t="shared" si="7"/>
        <v>9</v>
      </c>
      <c r="R25" s="60">
        <f>VLOOKUP($A25,'Return Data'!$B$7:$R$2292,16,0)</f>
        <v>6.5957999999999997</v>
      </c>
      <c r="S25" s="62">
        <f t="shared" si="6"/>
        <v>16</v>
      </c>
    </row>
    <row r="26" spans="1:19" x14ac:dyDescent="0.3">
      <c r="A26" s="77" t="s">
        <v>101</v>
      </c>
      <c r="B26" s="59">
        <f>VLOOKUP($A26,'Return Data'!$B$7:$R$2292,3,0)</f>
        <v>44944</v>
      </c>
      <c r="C26" s="60">
        <f>VLOOKUP($A26,'Return Data'!$B$7:$R$2292,4,0)</f>
        <v>1261.1953000000001</v>
      </c>
      <c r="D26" s="60">
        <f>VLOOKUP($A26,'Return Data'!$B$7:$R$2292,9,0)</f>
        <v>6.1180000000000003</v>
      </c>
      <c r="E26" s="61">
        <f t="shared" si="0"/>
        <v>4</v>
      </c>
      <c r="F26" s="60">
        <f>VLOOKUP($A26,'Return Data'!$B$7:$R$2292,10,0)</f>
        <v>7.1154000000000002</v>
      </c>
      <c r="G26" s="61">
        <f t="shared" si="1"/>
        <v>12</v>
      </c>
      <c r="H26" s="60">
        <f>VLOOKUP($A26,'Return Data'!$B$7:$R$2292,11,0)</f>
        <v>5.7186000000000003</v>
      </c>
      <c r="I26" s="61">
        <f t="shared" si="2"/>
        <v>14</v>
      </c>
      <c r="J26" s="60">
        <f>VLOOKUP($A26,'Return Data'!$B$7:$R$2292,12,0)</f>
        <v>3.9468999999999999</v>
      </c>
      <c r="K26" s="61">
        <f t="shared" si="3"/>
        <v>17</v>
      </c>
      <c r="L26" s="60">
        <f>VLOOKUP($A26,'Return Data'!$B$7:$R$2292,13,0)</f>
        <v>3.1168</v>
      </c>
      <c r="M26" s="61">
        <f t="shared" si="4"/>
        <v>13</v>
      </c>
      <c r="N26" s="60">
        <f>VLOOKUP($A26,'Return Data'!$B$7:$R$2292,17,0)</f>
        <v>3.4449999999999998</v>
      </c>
      <c r="O26" s="61">
        <f t="shared" si="5"/>
        <v>12</v>
      </c>
      <c r="P26" s="60">
        <f>VLOOKUP($A26,'Return Data'!$B$7:$R$2292,14,0)</f>
        <v>4.4981999999999998</v>
      </c>
      <c r="Q26" s="61">
        <f t="shared" si="7"/>
        <v>21</v>
      </c>
      <c r="R26" s="60">
        <f>VLOOKUP($A26,'Return Data'!$B$7:$R$2292,16,0)</f>
        <v>5.7854999999999999</v>
      </c>
      <c r="S26" s="62">
        <f t="shared" si="6"/>
        <v>21</v>
      </c>
    </row>
    <row r="27" spans="1:19" x14ac:dyDescent="0.3">
      <c r="A27" s="77" t="s">
        <v>1941</v>
      </c>
      <c r="B27" s="59">
        <f>VLOOKUP($A27,'Return Data'!$B$7:$R$2292,3,0)</f>
        <v>44944</v>
      </c>
      <c r="C27" s="60">
        <f>VLOOKUP($A27,'Return Data'!$B$7:$R$2292,4,0)</f>
        <v>34.665500000000002</v>
      </c>
      <c r="D27" s="60">
        <f>VLOOKUP($A27,'Return Data'!$B$7:$R$2292,9,0)</f>
        <v>4.9903000000000004</v>
      </c>
      <c r="E27" s="61">
        <f t="shared" si="0"/>
        <v>12</v>
      </c>
      <c r="F27" s="60">
        <f>VLOOKUP($A27,'Return Data'!$B$7:$R$2292,10,0)</f>
        <v>6.8716999999999997</v>
      </c>
      <c r="G27" s="61">
        <f t="shared" si="1"/>
        <v>14</v>
      </c>
      <c r="H27" s="60">
        <f>VLOOKUP($A27,'Return Data'!$B$7:$R$2292,11,0)</f>
        <v>5.5060000000000002</v>
      </c>
      <c r="I27" s="61">
        <f t="shared" si="2"/>
        <v>16</v>
      </c>
      <c r="J27" s="60">
        <f>VLOOKUP($A27,'Return Data'!$B$7:$R$2292,12,0)</f>
        <v>4.7214999999999998</v>
      </c>
      <c r="K27" s="61">
        <f t="shared" si="3"/>
        <v>9</v>
      </c>
      <c r="L27" s="60">
        <f>VLOOKUP($A27,'Return Data'!$B$7:$R$2292,13,0)</f>
        <v>4.1696999999999997</v>
      </c>
      <c r="M27" s="61">
        <f t="shared" si="4"/>
        <v>8</v>
      </c>
      <c r="N27" s="60">
        <f>VLOOKUP($A27,'Return Data'!$B$7:$R$2292,17,0)</f>
        <v>3.7290000000000001</v>
      </c>
      <c r="O27" s="61">
        <f t="shared" si="5"/>
        <v>10</v>
      </c>
      <c r="P27" s="60">
        <f>VLOOKUP($A27,'Return Data'!$B$7:$R$2292,14,0)</f>
        <v>4.7964000000000002</v>
      </c>
      <c r="Q27" s="61">
        <f t="shared" si="7"/>
        <v>16</v>
      </c>
      <c r="R27" s="60">
        <f>VLOOKUP($A27,'Return Data'!$B$7:$R$2292,16,0)</f>
        <v>6.5547000000000004</v>
      </c>
      <c r="S27" s="62">
        <f t="shared" si="6"/>
        <v>17</v>
      </c>
    </row>
    <row r="28" spans="1:19" x14ac:dyDescent="0.3">
      <c r="A28" s="109" t="s">
        <v>103</v>
      </c>
      <c r="B28" s="59">
        <f>VLOOKUP($A28,'Return Data'!$B$7:$R$2292,3,0)</f>
        <v>44944</v>
      </c>
      <c r="C28" s="60">
        <f>VLOOKUP($A28,'Return Data'!$B$7:$R$2292,4,0)</f>
        <v>30.989799999999999</v>
      </c>
      <c r="D28" s="60">
        <f>VLOOKUP($A28,'Return Data'!$B$7:$R$2292,9,0)</f>
        <v>1.9772000000000001</v>
      </c>
      <c r="E28" s="61">
        <f t="shared" si="0"/>
        <v>23</v>
      </c>
      <c r="F28" s="60">
        <f>VLOOKUP($A28,'Return Data'!$B$7:$R$2292,10,0)</f>
        <v>6.8489000000000004</v>
      </c>
      <c r="G28" s="61">
        <f t="shared" si="1"/>
        <v>15</v>
      </c>
      <c r="H28" s="60">
        <f>VLOOKUP($A28,'Return Data'!$B$7:$R$2292,11,0)</f>
        <v>6.0800999999999998</v>
      </c>
      <c r="I28" s="61">
        <f t="shared" si="2"/>
        <v>12</v>
      </c>
      <c r="J28" s="60">
        <f>VLOOKUP($A28,'Return Data'!$B$7:$R$2292,12,0)</f>
        <v>3.6322999999999999</v>
      </c>
      <c r="K28" s="61">
        <f t="shared" si="3"/>
        <v>19</v>
      </c>
      <c r="L28" s="60">
        <f>VLOOKUP($A28,'Return Data'!$B$7:$R$2292,13,0)</f>
        <v>2.8632</v>
      </c>
      <c r="M28" s="61">
        <f t="shared" si="4"/>
        <v>16</v>
      </c>
      <c r="N28" s="60">
        <f>VLOOKUP($A28,'Return Data'!$B$7:$R$2292,17,0)</f>
        <v>3.0022000000000002</v>
      </c>
      <c r="O28" s="61">
        <f t="shared" si="5"/>
        <v>14</v>
      </c>
      <c r="P28" s="60">
        <f>VLOOKUP($A28,'Return Data'!$B$7:$R$2292,14,0)</f>
        <v>5.6746999999999996</v>
      </c>
      <c r="Q28" s="61">
        <f t="shared" si="7"/>
        <v>11</v>
      </c>
      <c r="R28" s="60">
        <f>VLOOKUP($A28,'Return Data'!$B$7:$R$2292,16,0)</f>
        <v>8.0236000000000001</v>
      </c>
      <c r="S28" s="62">
        <f t="shared" si="6"/>
        <v>5</v>
      </c>
    </row>
    <row r="29" spans="1:19" x14ac:dyDescent="0.3">
      <c r="A29" s="77" t="s">
        <v>105</v>
      </c>
      <c r="B29" s="59">
        <f>VLOOKUP($A29,'Return Data'!$B$7:$R$2292,3,0)</f>
        <v>44944</v>
      </c>
      <c r="C29" s="60">
        <f>VLOOKUP($A29,'Return Data'!$B$7:$R$2292,4,0)</f>
        <v>13.7288</v>
      </c>
      <c r="D29" s="60">
        <f>VLOOKUP($A29,'Return Data'!$B$7:$R$2292,9,0)</f>
        <v>3.3130999999999999</v>
      </c>
      <c r="E29" s="61">
        <f t="shared" si="0"/>
        <v>21</v>
      </c>
      <c r="F29" s="60">
        <f>VLOOKUP($A29,'Return Data'!$B$7:$R$2292,10,0)</f>
        <v>7.9951999999999996</v>
      </c>
      <c r="G29" s="61">
        <f t="shared" si="1"/>
        <v>6</v>
      </c>
      <c r="H29" s="60">
        <f>VLOOKUP($A29,'Return Data'!$B$7:$R$2292,11,0)</f>
        <v>5.1788999999999996</v>
      </c>
      <c r="I29" s="61">
        <f t="shared" si="2"/>
        <v>19</v>
      </c>
      <c r="J29" s="60">
        <f>VLOOKUP($A29,'Return Data'!$B$7:$R$2292,12,0)</f>
        <v>3.206</v>
      </c>
      <c r="K29" s="61">
        <f t="shared" si="3"/>
        <v>21</v>
      </c>
      <c r="L29" s="60">
        <f>VLOOKUP($A29,'Return Data'!$B$7:$R$2292,13,0)</f>
        <v>1.9811000000000001</v>
      </c>
      <c r="M29" s="61">
        <f t="shared" si="4"/>
        <v>21</v>
      </c>
      <c r="N29" s="60">
        <f>VLOOKUP($A29,'Return Data'!$B$7:$R$2292,17,0)</f>
        <v>2.2078000000000002</v>
      </c>
      <c r="O29" s="61">
        <f t="shared" si="5"/>
        <v>20</v>
      </c>
      <c r="P29" s="60">
        <f>VLOOKUP($A29,'Return Data'!$B$7:$R$2292,14,0)</f>
        <v>4.5766999999999998</v>
      </c>
      <c r="Q29" s="61">
        <f t="shared" si="7"/>
        <v>19</v>
      </c>
      <c r="R29" s="60">
        <f>VLOOKUP($A29,'Return Data'!$B$7:$R$2292,16,0)</f>
        <v>5.5915999999999997</v>
      </c>
      <c r="S29" s="62">
        <f t="shared" si="6"/>
        <v>23</v>
      </c>
    </row>
    <row r="30" spans="1:19" x14ac:dyDescent="0.3">
      <c r="A30" s="77" t="s">
        <v>106</v>
      </c>
      <c r="B30" s="59">
        <f>VLOOKUP($A30,'Return Data'!$B$7:$R$2292,3,0)</f>
        <v>44944</v>
      </c>
      <c r="C30" s="60">
        <f>VLOOKUP($A30,'Return Data'!$B$7:$R$2292,4,0)</f>
        <v>30.7134</v>
      </c>
      <c r="D30" s="60">
        <f>VLOOKUP($A30,'Return Data'!$B$7:$R$2292,9,0)</f>
        <v>5.1738999999999997</v>
      </c>
      <c r="E30" s="61">
        <f t="shared" si="0"/>
        <v>9</v>
      </c>
      <c r="F30" s="60">
        <f>VLOOKUP($A30,'Return Data'!$B$7:$R$2292,10,0)</f>
        <v>9.8017000000000003</v>
      </c>
      <c r="G30" s="61">
        <f t="shared" si="1"/>
        <v>1</v>
      </c>
      <c r="H30" s="60">
        <f>VLOOKUP($A30,'Return Data'!$B$7:$R$2292,11,0)</f>
        <v>7.8064</v>
      </c>
      <c r="I30" s="61">
        <f t="shared" si="2"/>
        <v>4</v>
      </c>
      <c r="J30" s="60">
        <f>VLOOKUP($A30,'Return Data'!$B$7:$R$2292,12,0)</f>
        <v>4.6898</v>
      </c>
      <c r="K30" s="61">
        <f t="shared" si="3"/>
        <v>10</v>
      </c>
      <c r="L30" s="60">
        <f>VLOOKUP($A30,'Return Data'!$B$7:$R$2292,13,0)</f>
        <v>3.8056999999999999</v>
      </c>
      <c r="M30" s="61">
        <f t="shared" si="4"/>
        <v>9</v>
      </c>
      <c r="N30" s="60">
        <f>VLOOKUP($A30,'Return Data'!$B$7:$R$2292,17,0)</f>
        <v>2.9148000000000001</v>
      </c>
      <c r="O30" s="61">
        <f t="shared" si="5"/>
        <v>15</v>
      </c>
      <c r="P30" s="60">
        <f>VLOOKUP($A30,'Return Data'!$B$7:$R$2292,14,0)</f>
        <v>5.6075999999999997</v>
      </c>
      <c r="Q30" s="61">
        <f t="shared" si="7"/>
        <v>12</v>
      </c>
      <c r="R30" s="60">
        <f>VLOOKUP($A30,'Return Data'!$B$7:$R$2292,16,0)</f>
        <v>6.3643999999999998</v>
      </c>
      <c r="S30" s="62">
        <f t="shared" si="6"/>
        <v>18</v>
      </c>
    </row>
    <row r="31" spans="1:19" x14ac:dyDescent="0.3">
      <c r="A31" s="77" t="s">
        <v>107</v>
      </c>
      <c r="B31" s="59">
        <f>VLOOKUP($A31,'Return Data'!$B$7:$R$2292,3,0)</f>
        <v>44944</v>
      </c>
      <c r="C31" s="60">
        <f>VLOOKUP($A31,'Return Data'!$B$7:$R$2292,4,0)</f>
        <v>2196.2429000000002</v>
      </c>
      <c r="D31" s="60">
        <f>VLOOKUP($A31,'Return Data'!$B$7:$R$2292,9,0)</f>
        <v>4.5384000000000002</v>
      </c>
      <c r="E31" s="61">
        <f t="shared" si="0"/>
        <v>18</v>
      </c>
      <c r="F31" s="60">
        <f>VLOOKUP($A31,'Return Data'!$B$7:$R$2292,10,0)</f>
        <v>4.7309000000000001</v>
      </c>
      <c r="G31" s="61">
        <f t="shared" si="1"/>
        <v>23</v>
      </c>
      <c r="H31" s="60">
        <f>VLOOKUP($A31,'Return Data'!$B$7:$R$2292,11,0)</f>
        <v>4.4139999999999997</v>
      </c>
      <c r="I31" s="61">
        <f t="shared" si="2"/>
        <v>22</v>
      </c>
      <c r="J31" s="60">
        <f>VLOOKUP($A31,'Return Data'!$B$7:$R$2292,12,0)</f>
        <v>3.6743000000000001</v>
      </c>
      <c r="K31" s="61">
        <f t="shared" si="3"/>
        <v>18</v>
      </c>
      <c r="L31" s="60">
        <f>VLOOKUP($A31,'Return Data'!$B$7:$R$2292,13,0)</f>
        <v>2.8738999999999999</v>
      </c>
      <c r="M31" s="61">
        <f t="shared" si="4"/>
        <v>15</v>
      </c>
      <c r="N31" s="60">
        <f>VLOOKUP($A31,'Return Data'!$B$7:$R$2292,17,0)</f>
        <v>2.6305000000000001</v>
      </c>
      <c r="O31" s="61">
        <f t="shared" si="5"/>
        <v>17</v>
      </c>
      <c r="P31" s="60">
        <f>VLOOKUP($A31,'Return Data'!$B$7:$R$2292,14,0)</f>
        <v>4.5175000000000001</v>
      </c>
      <c r="Q31" s="61">
        <f t="shared" si="7"/>
        <v>20</v>
      </c>
      <c r="R31" s="60">
        <f>VLOOKUP($A31,'Return Data'!$B$7:$R$2292,16,0)</f>
        <v>7.3971</v>
      </c>
      <c r="S31" s="62">
        <f t="shared" si="6"/>
        <v>12</v>
      </c>
    </row>
    <row r="32" spans="1:19" x14ac:dyDescent="0.3">
      <c r="A32" s="77" t="s">
        <v>110</v>
      </c>
      <c r="B32" s="59">
        <f>VLOOKUP($A32,'Return Data'!$B$7:$R$2292,3,0)</f>
        <v>44944</v>
      </c>
      <c r="C32" s="60">
        <f>VLOOKUP($A32,'Return Data'!$B$7:$R$2292,4,0)</f>
        <v>17.621500000000001</v>
      </c>
      <c r="D32" s="60">
        <f>VLOOKUP($A32,'Return Data'!$B$7:$R$2292,9,0)</f>
        <v>6.2554999999999996</v>
      </c>
      <c r="E32" s="61">
        <f t="shared" si="0"/>
        <v>3</v>
      </c>
      <c r="F32" s="60">
        <f>VLOOKUP($A32,'Return Data'!$B$7:$R$2292,10,0)</f>
        <v>9.5311000000000003</v>
      </c>
      <c r="G32" s="61">
        <f t="shared" si="1"/>
        <v>3</v>
      </c>
      <c r="H32" s="60">
        <f>VLOOKUP($A32,'Return Data'!$B$7:$R$2292,11,0)</f>
        <v>7.3623000000000003</v>
      </c>
      <c r="I32" s="61">
        <f t="shared" si="2"/>
        <v>6</v>
      </c>
      <c r="J32" s="60">
        <f>VLOOKUP($A32,'Return Data'!$B$7:$R$2292,12,0)</f>
        <v>6.1974999999999998</v>
      </c>
      <c r="K32" s="61">
        <f t="shared" si="3"/>
        <v>6</v>
      </c>
      <c r="L32" s="60">
        <f>VLOOKUP($A32,'Return Data'!$B$7:$R$2292,13,0)</f>
        <v>5.1765999999999996</v>
      </c>
      <c r="M32" s="61">
        <f t="shared" si="4"/>
        <v>4</v>
      </c>
      <c r="N32" s="60">
        <f>VLOOKUP($A32,'Return Data'!$B$7:$R$2292,17,0)</f>
        <v>4.1181999999999999</v>
      </c>
      <c r="O32" s="61">
        <f t="shared" si="5"/>
        <v>9</v>
      </c>
      <c r="P32" s="60">
        <f>VLOOKUP($A32,'Return Data'!$B$7:$R$2292,14,0)</f>
        <v>5.7256</v>
      </c>
      <c r="Q32" s="61">
        <f t="shared" si="7"/>
        <v>10</v>
      </c>
      <c r="R32" s="60">
        <f>VLOOKUP($A32,'Return Data'!$B$7:$R$2292,16,0)</f>
        <v>7.6356999999999999</v>
      </c>
      <c r="S32" s="62">
        <f t="shared" si="6"/>
        <v>8</v>
      </c>
    </row>
    <row r="33" spans="1:19" x14ac:dyDescent="0.3">
      <c r="A33" s="77" t="s">
        <v>111</v>
      </c>
      <c r="B33" s="59">
        <f>VLOOKUP($A33,'Return Data'!$B$7:$R$2292,3,0)</f>
        <v>44944</v>
      </c>
      <c r="C33" s="60">
        <f>VLOOKUP($A33,'Return Data'!$B$7:$R$2292,4,0)</f>
        <v>29.629200000000001</v>
      </c>
      <c r="D33" s="60">
        <f>VLOOKUP($A33,'Return Data'!$B$7:$R$2292,9,0)</f>
        <v>6.9040999999999997</v>
      </c>
      <c r="E33" s="61">
        <f t="shared" si="0"/>
        <v>1</v>
      </c>
      <c r="F33" s="60">
        <f>VLOOKUP($A33,'Return Data'!$B$7:$R$2292,10,0)</f>
        <v>8.4918999999999993</v>
      </c>
      <c r="G33" s="61">
        <f t="shared" si="1"/>
        <v>4</v>
      </c>
      <c r="H33" s="60">
        <f>VLOOKUP($A33,'Return Data'!$B$7:$R$2292,11,0)</f>
        <v>8.3513999999999999</v>
      </c>
      <c r="I33" s="61">
        <f t="shared" si="2"/>
        <v>1</v>
      </c>
      <c r="J33" s="60">
        <f>VLOOKUP($A33,'Return Data'!$B$7:$R$2292,12,0)</f>
        <v>6.3621999999999996</v>
      </c>
      <c r="K33" s="61">
        <f t="shared" si="3"/>
        <v>4</v>
      </c>
      <c r="L33" s="60">
        <f>VLOOKUP($A33,'Return Data'!$B$7:$R$2292,13,0)</f>
        <v>4.7994000000000003</v>
      </c>
      <c r="M33" s="61">
        <f t="shared" si="4"/>
        <v>6</v>
      </c>
      <c r="N33" s="60">
        <f>VLOOKUP($A33,'Return Data'!$B$7:$R$2292,17,0)</f>
        <v>3.5402</v>
      </c>
      <c r="O33" s="61">
        <f t="shared" si="5"/>
        <v>11</v>
      </c>
      <c r="P33" s="60">
        <f>VLOOKUP($A33,'Return Data'!$B$7:$R$2292,14,0)</f>
        <v>5.5368000000000004</v>
      </c>
      <c r="Q33" s="61">
        <f t="shared" si="7"/>
        <v>13</v>
      </c>
      <c r="R33" s="60">
        <f>VLOOKUP($A33,'Return Data'!$B$7:$R$2292,16,0)</f>
        <v>5.8746</v>
      </c>
      <c r="S33" s="62">
        <f t="shared" si="6"/>
        <v>20</v>
      </c>
    </row>
    <row r="34" spans="1:19" x14ac:dyDescent="0.3">
      <c r="A34" s="77" t="s">
        <v>113</v>
      </c>
      <c r="B34" s="59">
        <f>VLOOKUP($A34,'Return Data'!$B$7:$R$2292,3,0)</f>
        <v>44944</v>
      </c>
      <c r="C34" s="60">
        <f>VLOOKUP($A34,'Return Data'!$B$7:$R$2292,4,0)</f>
        <v>19.497800000000002</v>
      </c>
      <c r="D34" s="60">
        <f>VLOOKUP($A34,'Return Data'!$B$7:$R$2292,9,0)</f>
        <v>5.4154999999999998</v>
      </c>
      <c r="E34" s="61">
        <f t="shared" si="0"/>
        <v>8</v>
      </c>
      <c r="F34" s="60">
        <f>VLOOKUP($A34,'Return Data'!$B$7:$R$2292,10,0)</f>
        <v>7.8372000000000002</v>
      </c>
      <c r="G34" s="61">
        <f t="shared" si="1"/>
        <v>8</v>
      </c>
      <c r="H34" s="60">
        <f>VLOOKUP($A34,'Return Data'!$B$7:$R$2292,11,0)</f>
        <v>5.01</v>
      </c>
      <c r="I34" s="61">
        <f t="shared" si="2"/>
        <v>20</v>
      </c>
      <c r="J34" s="60">
        <f>VLOOKUP($A34,'Return Data'!$B$7:$R$2292,12,0)</f>
        <v>3.3578000000000001</v>
      </c>
      <c r="K34" s="61">
        <f t="shared" si="3"/>
        <v>20</v>
      </c>
      <c r="L34" s="60">
        <f>VLOOKUP($A34,'Return Data'!$B$7:$R$2292,13,0)</f>
        <v>1.4211</v>
      </c>
      <c r="M34" s="61">
        <f t="shared" si="4"/>
        <v>23</v>
      </c>
      <c r="N34" s="60">
        <f>VLOOKUP($A34,'Return Data'!$B$7:$R$2292,17,0)</f>
        <v>1.56</v>
      </c>
      <c r="O34" s="61">
        <f t="shared" si="5"/>
        <v>23</v>
      </c>
      <c r="P34" s="60">
        <f>VLOOKUP($A34,'Return Data'!$B$7:$R$2292,14,0)</f>
        <v>4.3803000000000001</v>
      </c>
      <c r="Q34" s="61">
        <f t="shared" si="7"/>
        <v>23</v>
      </c>
      <c r="R34" s="60">
        <f>VLOOKUP($A34,'Return Data'!$B$7:$R$2292,16,0)</f>
        <v>6.2953000000000001</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44944</v>
      </c>
      <c r="C36" s="60">
        <f>VLOOKUP($A36,'Return Data'!$B$7:$R$2292,4,0)</f>
        <v>25.835599999999999</v>
      </c>
      <c r="D36" s="60">
        <f>VLOOKUP($A36,'Return Data'!$B$7:$R$2292,9,0)</f>
        <v>5.6887999999999996</v>
      </c>
      <c r="E36" s="61">
        <f t="shared" si="0"/>
        <v>5</v>
      </c>
      <c r="F36" s="60">
        <f>VLOOKUP($A36,'Return Data'!$B$7:$R$2292,10,0)</f>
        <v>5.9635999999999996</v>
      </c>
      <c r="G36" s="61">
        <f t="shared" si="1"/>
        <v>20</v>
      </c>
      <c r="H36" s="60">
        <f>VLOOKUP($A36,'Return Data'!$B$7:$R$2292,11,0)</f>
        <v>5.2157999999999998</v>
      </c>
      <c r="I36" s="61">
        <f t="shared" si="2"/>
        <v>18</v>
      </c>
      <c r="J36" s="60">
        <f>VLOOKUP($A36,'Return Data'!$B$7:$R$2292,12,0)</f>
        <v>14.3985</v>
      </c>
      <c r="K36" s="61">
        <f t="shared" si="3"/>
        <v>1</v>
      </c>
      <c r="L36" s="60">
        <f>VLOOKUP($A36,'Return Data'!$B$7:$R$2292,13,0)</f>
        <v>10.737399999999999</v>
      </c>
      <c r="M36" s="61">
        <f t="shared" si="4"/>
        <v>1</v>
      </c>
      <c r="N36" s="60">
        <f>VLOOKUP($A36,'Return Data'!$B$7:$R$2292,17,0)</f>
        <v>10.7254</v>
      </c>
      <c r="O36" s="61">
        <f>RANK(N36,N$8:N$36,0)</f>
        <v>1</v>
      </c>
      <c r="P36" s="60">
        <f>VLOOKUP($A36,'Return Data'!$B$7:$R$2292,14,0)</f>
        <v>9.6893999999999991</v>
      </c>
      <c r="Q36" s="61">
        <f>RANK(P36,P$8:P$36,0)</f>
        <v>1</v>
      </c>
      <c r="R36" s="60">
        <f>VLOOKUP($A36,'Return Data'!$B$7:$R$2292,16,0)</f>
        <v>7.8365</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3.9277655172413795</v>
      </c>
      <c r="E38" s="83"/>
      <c r="F38" s="84">
        <f>AVERAGE(F8:F36)</f>
        <v>5.7203379310344822</v>
      </c>
      <c r="G38" s="83"/>
      <c r="H38" s="84">
        <f>AVERAGE(H8:H36)</f>
        <v>4.8557344827586215</v>
      </c>
      <c r="I38" s="83"/>
      <c r="J38" s="84">
        <f>AVERAGE(J8:J36)</f>
        <v>4.0516413793103458</v>
      </c>
      <c r="K38" s="83"/>
      <c r="L38" s="84">
        <f>AVERAGE(L8:L36)</f>
        <v>3.0099517241379306</v>
      </c>
      <c r="M38" s="83"/>
      <c r="N38" s="84">
        <f>AVERAGE(N8:N36)</f>
        <v>3.123335714285715</v>
      </c>
      <c r="O38" s="83"/>
      <c r="P38" s="84">
        <f>AVERAGE(P8:P36)</f>
        <v>5.0000923076923085</v>
      </c>
      <c r="Q38" s="83"/>
      <c r="R38" s="84">
        <f>AVERAGE(R8:R36)</f>
        <v>5.6748413793103429</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6.9040999999999997</v>
      </c>
      <c r="E40" s="87"/>
      <c r="F40" s="88">
        <f>MAX(F8:F36)</f>
        <v>9.8017000000000003</v>
      </c>
      <c r="G40" s="87"/>
      <c r="H40" s="88">
        <f>MAX(H8:H36)</f>
        <v>8.3513999999999999</v>
      </c>
      <c r="I40" s="87"/>
      <c r="J40" s="88">
        <f>MAX(J8:J36)</f>
        <v>14.3985</v>
      </c>
      <c r="K40" s="87"/>
      <c r="L40" s="88">
        <f>MAX(L8:L36)</f>
        <v>10.737399999999999</v>
      </c>
      <c r="M40" s="87"/>
      <c r="N40" s="88">
        <f>MAX(N8:N36)</f>
        <v>10.7254</v>
      </c>
      <c r="O40" s="87"/>
      <c r="P40" s="88">
        <f>MAX(P8:P36)</f>
        <v>9.6893999999999991</v>
      </c>
      <c r="Q40" s="87"/>
      <c r="R40" s="88">
        <f>MAX(R8:R36)</f>
        <v>8.9403000000000006</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44944</v>
      </c>
      <c r="C8" s="60">
        <f>VLOOKUP($A8,'Return Data'!$B$7:$R$2292,4,0)</f>
        <v>1197.3053</v>
      </c>
      <c r="D8" s="60">
        <f>VLOOKUP($A8,'Return Data'!$B$7:$R$2292,5,0)</f>
        <v>5.9912999999999998</v>
      </c>
      <c r="E8" s="61">
        <f t="shared" ref="E8:E36" si="0">RANK(D8,D$8:D$36,0)</f>
        <v>10</v>
      </c>
      <c r="F8" s="60">
        <f>VLOOKUP($A8,'Return Data'!$B$7:$R$2292,6,0)</f>
        <v>6.0217999999999998</v>
      </c>
      <c r="G8" s="61">
        <f t="shared" ref="G8:G36" si="1">RANK(F8,F$8:F$36,0)</f>
        <v>12</v>
      </c>
      <c r="H8" s="60">
        <f>VLOOKUP($A8,'Return Data'!$B$7:$R$2292,7,0)</f>
        <v>6.0351999999999997</v>
      </c>
      <c r="I8" s="61">
        <f t="shared" ref="I8:I36" si="2">RANK(H8,H$8:H$36,0)</f>
        <v>10</v>
      </c>
      <c r="J8" s="60">
        <f>VLOOKUP($A8,'Return Data'!$B$7:$R$2292,8,0)</f>
        <v>5.9734999999999996</v>
      </c>
      <c r="K8" s="61">
        <f t="shared" ref="K8:K36" si="3">RANK(J8,J$8:J$36,0)</f>
        <v>16</v>
      </c>
      <c r="L8" s="60">
        <f>VLOOKUP($A8,'Return Data'!$B$7:$R$2292,9,0)</f>
        <v>6.1402000000000001</v>
      </c>
      <c r="M8" s="61">
        <f t="shared" ref="M8:M36" si="4">RANK(L8,L$8:L$36,0)</f>
        <v>18</v>
      </c>
      <c r="N8" s="60">
        <f>VLOOKUP($A8,'Return Data'!$B$7:$R$2292,10,0)</f>
        <v>5.9819000000000004</v>
      </c>
      <c r="O8" s="61">
        <f t="shared" ref="O8:O36" si="5">RANK(N8,N$8:N$36,0)</f>
        <v>17</v>
      </c>
      <c r="P8" s="60">
        <f>VLOOKUP($A8,'Return Data'!$B$7:$R$2292,11,0)</f>
        <v>5.6958000000000002</v>
      </c>
      <c r="Q8" s="61">
        <f t="shared" ref="Q8:Q36" si="6">RANK(P8,P$8:P$36,0)</f>
        <v>16</v>
      </c>
      <c r="R8" s="60">
        <f>VLOOKUP($A8,'Return Data'!$B$7:$R$2292,12,0)</f>
        <v>5.2596999999999996</v>
      </c>
      <c r="S8" s="61">
        <f t="shared" ref="S8:S36" si="7">RANK(R8,R$8:R$36,0)</f>
        <v>15</v>
      </c>
      <c r="T8" s="60">
        <f>VLOOKUP($A8,'Return Data'!$B$7:$R$2292,13,0)</f>
        <v>4.8437999999999999</v>
      </c>
      <c r="U8" s="61">
        <f t="shared" ref="U8:U36" si="8">RANK(T8,T$8:T$36,0)</f>
        <v>12</v>
      </c>
      <c r="V8" s="60">
        <f>VLOOKUP($A8,'Return Data'!$B$7:$R$2292,17,0)</f>
        <v>4.0361000000000002</v>
      </c>
      <c r="W8" s="61">
        <f>RANK(V8,V$8:V$36,0)</f>
        <v>7</v>
      </c>
      <c r="X8" s="60">
        <f>VLOOKUP($A8,'Return Data'!$B$7:$R$2292,14,0)</f>
        <v>3.7917999999999998</v>
      </c>
      <c r="Y8" s="61">
        <f>RANK(X8,X$8:X$36,0)</f>
        <v>4</v>
      </c>
      <c r="Z8" s="60">
        <f>VLOOKUP($A8,'Return Data'!$B$7:$R$2292,16,0)</f>
        <v>4.3632999999999997</v>
      </c>
      <c r="AA8" s="62">
        <f t="shared" ref="AA8:AA36" si="9">RANK(Z8,Z$8:Z$36,0)</f>
        <v>4</v>
      </c>
    </row>
    <row r="9" spans="1:27" x14ac:dyDescent="0.3">
      <c r="A9" s="58" t="s">
        <v>1174</v>
      </c>
      <c r="B9" s="59">
        <f>VLOOKUP($A9,'Return Data'!$B$7:$R$2292,3,0)</f>
        <v>44944</v>
      </c>
      <c r="C9" s="60">
        <f>VLOOKUP($A9,'Return Data'!$B$7:$R$2292,4,0)</f>
        <v>1170.7150999999999</v>
      </c>
      <c r="D9" s="60">
        <f>VLOOKUP($A9,'Return Data'!$B$7:$R$2292,5,0)</f>
        <v>6.0026999999999999</v>
      </c>
      <c r="E9" s="61">
        <f t="shared" si="0"/>
        <v>7</v>
      </c>
      <c r="F9" s="60">
        <f>VLOOKUP($A9,'Return Data'!$B$7:$R$2292,6,0)</f>
        <v>6.0452000000000004</v>
      </c>
      <c r="G9" s="61">
        <f t="shared" si="1"/>
        <v>6</v>
      </c>
      <c r="H9" s="60">
        <f>VLOOKUP($A9,'Return Data'!$B$7:$R$2292,7,0)</f>
        <v>6.0483000000000002</v>
      </c>
      <c r="I9" s="61">
        <f t="shared" si="2"/>
        <v>8</v>
      </c>
      <c r="J9" s="60">
        <f>VLOOKUP($A9,'Return Data'!$B$7:$R$2292,8,0)</f>
        <v>5.9943</v>
      </c>
      <c r="K9" s="61">
        <f t="shared" si="3"/>
        <v>8</v>
      </c>
      <c r="L9" s="60">
        <f>VLOOKUP($A9,'Return Data'!$B$7:$R$2292,9,0)</f>
        <v>6.1806000000000001</v>
      </c>
      <c r="M9" s="61">
        <f t="shared" si="4"/>
        <v>3</v>
      </c>
      <c r="N9" s="60">
        <f>VLOOKUP($A9,'Return Data'!$B$7:$R$2292,10,0)</f>
        <v>6.0288000000000004</v>
      </c>
      <c r="O9" s="61">
        <f t="shared" si="5"/>
        <v>3</v>
      </c>
      <c r="P9" s="60">
        <f>VLOOKUP($A9,'Return Data'!$B$7:$R$2292,11,0)</f>
        <v>5.7363</v>
      </c>
      <c r="Q9" s="61">
        <f t="shared" si="6"/>
        <v>3</v>
      </c>
      <c r="R9" s="60">
        <f>VLOOKUP($A9,'Return Data'!$B$7:$R$2292,12,0)</f>
        <v>5.2954999999999997</v>
      </c>
      <c r="S9" s="61">
        <f t="shared" si="7"/>
        <v>2</v>
      </c>
      <c r="T9" s="60">
        <f>VLOOKUP($A9,'Return Data'!$B$7:$R$2292,13,0)</f>
        <v>4.8771000000000004</v>
      </c>
      <c r="U9" s="61">
        <f t="shared" si="8"/>
        <v>3</v>
      </c>
      <c r="V9" s="60">
        <f>VLOOKUP($A9,'Return Data'!$B$7:$R$2292,17,0)</f>
        <v>4.0515999999999996</v>
      </c>
      <c r="W9" s="61">
        <f>RANK(V9,V$8:V$36,0)</f>
        <v>5</v>
      </c>
      <c r="X9" s="60"/>
      <c r="Y9" s="61"/>
      <c r="Z9" s="60">
        <f>VLOOKUP($A9,'Return Data'!$B$7:$R$2292,16,0)</f>
        <v>4.1795999999999998</v>
      </c>
      <c r="AA9" s="62">
        <f t="shared" si="9"/>
        <v>11</v>
      </c>
    </row>
    <row r="10" spans="1:27" x14ac:dyDescent="0.3">
      <c r="A10" s="58" t="s">
        <v>1931</v>
      </c>
      <c r="B10" s="59">
        <f>VLOOKUP($A10,'Return Data'!$B$7:$R$2292,3,0)</f>
        <v>44944</v>
      </c>
      <c r="C10" s="60">
        <f>VLOOKUP($A10,'Return Data'!$B$7:$R$2292,4,0)</f>
        <v>1162.6016999999999</v>
      </c>
      <c r="D10" s="60">
        <f>VLOOKUP($A10,'Return Data'!$B$7:$R$2292,5,0)</f>
        <v>5.8718000000000004</v>
      </c>
      <c r="E10" s="61">
        <f t="shared" si="0"/>
        <v>23</v>
      </c>
      <c r="F10" s="60">
        <f>VLOOKUP($A10,'Return Data'!$B$7:$R$2292,6,0)</f>
        <v>5.9701000000000004</v>
      </c>
      <c r="G10" s="61">
        <f t="shared" si="1"/>
        <v>21</v>
      </c>
      <c r="H10" s="60">
        <f>VLOOKUP($A10,'Return Data'!$B$7:$R$2292,7,0)</f>
        <v>6.0213999999999999</v>
      </c>
      <c r="I10" s="61">
        <f t="shared" si="2"/>
        <v>15</v>
      </c>
      <c r="J10" s="60">
        <f>VLOOKUP($A10,'Return Data'!$B$7:$R$2292,8,0)</f>
        <v>5.9835000000000003</v>
      </c>
      <c r="K10" s="61">
        <f t="shared" si="3"/>
        <v>11</v>
      </c>
      <c r="L10" s="60">
        <f>VLOOKUP($A10,'Return Data'!$B$7:$R$2292,9,0)</f>
        <v>6.1348000000000003</v>
      </c>
      <c r="M10" s="61">
        <f t="shared" si="4"/>
        <v>19</v>
      </c>
      <c r="N10" s="60">
        <f>VLOOKUP($A10,'Return Data'!$B$7:$R$2292,10,0)</f>
        <v>5.9825999999999997</v>
      </c>
      <c r="O10" s="61">
        <f t="shared" si="5"/>
        <v>16</v>
      </c>
      <c r="P10" s="60">
        <f>VLOOKUP($A10,'Return Data'!$B$7:$R$2292,11,0)</f>
        <v>5.7018000000000004</v>
      </c>
      <c r="Q10" s="61">
        <f t="shared" si="6"/>
        <v>13</v>
      </c>
      <c r="R10" s="60">
        <f>VLOOKUP($A10,'Return Data'!$B$7:$R$2292,12,0)</f>
        <v>5.2680999999999996</v>
      </c>
      <c r="S10" s="61">
        <f t="shared" si="7"/>
        <v>8</v>
      </c>
      <c r="T10" s="60">
        <f>VLOOKUP($A10,'Return Data'!$B$7:$R$2292,13,0)</f>
        <v>4.8407</v>
      </c>
      <c r="U10" s="61">
        <f t="shared" si="8"/>
        <v>14</v>
      </c>
      <c r="V10" s="60">
        <f>VLOOKUP($A10,'Return Data'!$B$7:$R$2292,17,0)</f>
        <v>4.0258000000000003</v>
      </c>
      <c r="W10" s="61">
        <f>RANK(V10,V$8:V$36,0)</f>
        <v>11</v>
      </c>
      <c r="X10" s="60"/>
      <c r="Y10" s="61"/>
      <c r="Z10" s="60">
        <f>VLOOKUP($A10,'Return Data'!$B$7:$R$2292,16,0)</f>
        <v>4.1092000000000004</v>
      </c>
      <c r="AA10" s="62">
        <f t="shared" si="9"/>
        <v>13</v>
      </c>
    </row>
    <row r="11" spans="1:27" x14ac:dyDescent="0.3">
      <c r="A11" s="58" t="s">
        <v>1981</v>
      </c>
      <c r="B11" s="59">
        <f>VLOOKUP($A11,'Return Data'!$B$7:$R$2292,3,0)</f>
        <v>44944</v>
      </c>
      <c r="C11" s="60">
        <f>VLOOKUP($A11,'Return Data'!$B$7:$R$2292,4,0)</f>
        <v>1121.491</v>
      </c>
      <c r="D11" s="60">
        <f>VLOOKUP($A11,'Return Data'!$B$7:$R$2292,5,0)</f>
        <v>6.0578000000000003</v>
      </c>
      <c r="E11" s="61">
        <f t="shared" si="0"/>
        <v>1</v>
      </c>
      <c r="F11" s="60">
        <f>VLOOKUP($A11,'Return Data'!$B$7:$R$2292,6,0)</f>
        <v>6.0902000000000003</v>
      </c>
      <c r="G11" s="61">
        <f t="shared" si="1"/>
        <v>3</v>
      </c>
      <c r="H11" s="60">
        <f>VLOOKUP($A11,'Return Data'!$B$7:$R$2292,7,0)</f>
        <v>6.0955000000000004</v>
      </c>
      <c r="I11" s="61">
        <f t="shared" si="2"/>
        <v>2</v>
      </c>
      <c r="J11" s="60">
        <f>VLOOKUP($A11,'Return Data'!$B$7:$R$2292,8,0)</f>
        <v>6.1265000000000001</v>
      </c>
      <c r="K11" s="61">
        <f t="shared" si="3"/>
        <v>1</v>
      </c>
      <c r="L11" s="60">
        <f>VLOOKUP($A11,'Return Data'!$B$7:$R$2292,9,0)</f>
        <v>6.2495000000000003</v>
      </c>
      <c r="M11" s="61">
        <f t="shared" si="4"/>
        <v>1</v>
      </c>
      <c r="N11" s="60">
        <f>VLOOKUP($A11,'Return Data'!$B$7:$R$2292,10,0)</f>
        <v>6.1070000000000002</v>
      </c>
      <c r="O11" s="61">
        <f t="shared" si="5"/>
        <v>1</v>
      </c>
      <c r="P11" s="60">
        <f>VLOOKUP($A11,'Return Data'!$B$7:$R$2292,11,0)</f>
        <v>5.7831000000000001</v>
      </c>
      <c r="Q11" s="61">
        <f t="shared" si="6"/>
        <v>1</v>
      </c>
      <c r="R11" s="60">
        <f>VLOOKUP($A11,'Return Data'!$B$7:$R$2292,12,0)</f>
        <v>5.3475999999999999</v>
      </c>
      <c r="S11" s="61">
        <f t="shared" si="7"/>
        <v>1</v>
      </c>
      <c r="T11" s="60">
        <f>VLOOKUP($A11,'Return Data'!$B$7:$R$2292,13,0)</f>
        <v>4.9499000000000004</v>
      </c>
      <c r="U11" s="61">
        <f t="shared" si="8"/>
        <v>1</v>
      </c>
      <c r="V11" s="60"/>
      <c r="W11" s="61"/>
      <c r="X11" s="60"/>
      <c r="Y11" s="61"/>
      <c r="Z11" s="60">
        <f>VLOOKUP($A11,'Return Data'!$B$7:$R$2292,16,0)</f>
        <v>3.9243999999999999</v>
      </c>
      <c r="AA11" s="62">
        <f t="shared" si="9"/>
        <v>23</v>
      </c>
    </row>
    <row r="12" spans="1:27" x14ac:dyDescent="0.3">
      <c r="A12" s="58" t="s">
        <v>1178</v>
      </c>
      <c r="B12" s="59">
        <f>VLOOKUP($A12,'Return Data'!$B$7:$R$2292,3,0)</f>
        <v>44944</v>
      </c>
      <c r="C12" s="60">
        <f>VLOOKUP($A12,'Return Data'!$B$7:$R$2292,4,0)</f>
        <v>1145.8939</v>
      </c>
      <c r="D12" s="60">
        <f>VLOOKUP($A12,'Return Data'!$B$7:$R$2292,5,0)</f>
        <v>5.8841999999999999</v>
      </c>
      <c r="E12" s="61">
        <f t="shared" si="0"/>
        <v>22</v>
      </c>
      <c r="F12" s="60">
        <f>VLOOKUP($A12,'Return Data'!$B$7:$R$2292,6,0)</f>
        <v>5.9444999999999997</v>
      </c>
      <c r="G12" s="61">
        <f t="shared" si="1"/>
        <v>22</v>
      </c>
      <c r="H12" s="60">
        <f>VLOOKUP($A12,'Return Data'!$B$7:$R$2292,7,0)</f>
        <v>5.9592000000000001</v>
      </c>
      <c r="I12" s="61">
        <f t="shared" si="2"/>
        <v>23</v>
      </c>
      <c r="J12" s="60">
        <f>VLOOKUP($A12,'Return Data'!$B$7:$R$2292,8,0)</f>
        <v>5.915</v>
      </c>
      <c r="K12" s="61">
        <f t="shared" si="3"/>
        <v>24</v>
      </c>
      <c r="L12" s="60">
        <f>VLOOKUP($A12,'Return Data'!$B$7:$R$2292,9,0)</f>
        <v>6.1601999999999997</v>
      </c>
      <c r="M12" s="61">
        <f t="shared" si="4"/>
        <v>7</v>
      </c>
      <c r="N12" s="60">
        <f>VLOOKUP($A12,'Return Data'!$B$7:$R$2292,10,0)</f>
        <v>5.9767000000000001</v>
      </c>
      <c r="O12" s="61">
        <f t="shared" si="5"/>
        <v>18</v>
      </c>
      <c r="P12" s="60">
        <f>VLOOKUP($A12,'Return Data'!$B$7:$R$2292,11,0)</f>
        <v>5.6755000000000004</v>
      </c>
      <c r="Q12" s="61">
        <f t="shared" si="6"/>
        <v>21</v>
      </c>
      <c r="R12" s="60">
        <f>VLOOKUP($A12,'Return Data'!$B$7:$R$2292,12,0)</f>
        <v>5.2369000000000003</v>
      </c>
      <c r="S12" s="61">
        <f t="shared" si="7"/>
        <v>21</v>
      </c>
      <c r="T12" s="60">
        <f>VLOOKUP($A12,'Return Data'!$B$7:$R$2292,13,0)</f>
        <v>4.8262999999999998</v>
      </c>
      <c r="U12" s="61">
        <f t="shared" si="8"/>
        <v>19</v>
      </c>
      <c r="V12" s="60">
        <f>VLOOKUP($A12,'Return Data'!$B$7:$R$2292,17,0)</f>
        <v>4.0023</v>
      </c>
      <c r="W12" s="61">
        <f t="shared" ref="W12:W36" si="10">RANK(V12,V$8:V$36,0)</f>
        <v>20</v>
      </c>
      <c r="X12" s="60"/>
      <c r="Y12" s="61"/>
      <c r="Z12" s="60">
        <f>VLOOKUP($A12,'Return Data'!$B$7:$R$2292,16,0)</f>
        <v>3.9729000000000001</v>
      </c>
      <c r="AA12" s="62">
        <f t="shared" si="9"/>
        <v>21</v>
      </c>
    </row>
    <row r="13" spans="1:27" x14ac:dyDescent="0.3">
      <c r="A13" s="58" t="s">
        <v>1180</v>
      </c>
      <c r="B13" s="59">
        <f>VLOOKUP($A13,'Return Data'!$B$7:$R$2292,3,0)</f>
        <v>44944</v>
      </c>
      <c r="C13" s="60">
        <f>VLOOKUP($A13,'Return Data'!$B$7:$R$2292,4,0)</f>
        <v>1185.6719000000001</v>
      </c>
      <c r="D13" s="60">
        <f>VLOOKUP($A13,'Return Data'!$B$7:$R$2292,5,0)</f>
        <v>5.9669999999999996</v>
      </c>
      <c r="E13" s="61">
        <f t="shared" si="0"/>
        <v>13</v>
      </c>
      <c r="F13" s="60">
        <f>VLOOKUP($A13,'Return Data'!$B$7:$R$2292,6,0)</f>
        <v>6.0335999999999999</v>
      </c>
      <c r="G13" s="61">
        <f t="shared" si="1"/>
        <v>8</v>
      </c>
      <c r="H13" s="60">
        <f>VLOOKUP($A13,'Return Data'!$B$7:$R$2292,7,0)</f>
        <v>6.0622999999999996</v>
      </c>
      <c r="I13" s="61">
        <f t="shared" si="2"/>
        <v>6</v>
      </c>
      <c r="J13" s="60">
        <f>VLOOKUP($A13,'Return Data'!$B$7:$R$2292,8,0)</f>
        <v>5.9992999999999999</v>
      </c>
      <c r="K13" s="61">
        <f t="shared" si="3"/>
        <v>6</v>
      </c>
      <c r="L13" s="60">
        <f>VLOOKUP($A13,'Return Data'!$B$7:$R$2292,9,0)</f>
        <v>6.1592000000000002</v>
      </c>
      <c r="M13" s="61">
        <f t="shared" si="4"/>
        <v>8</v>
      </c>
      <c r="N13" s="60">
        <f>VLOOKUP($A13,'Return Data'!$B$7:$R$2292,10,0)</f>
        <v>6.0058999999999996</v>
      </c>
      <c r="O13" s="61">
        <f t="shared" si="5"/>
        <v>5</v>
      </c>
      <c r="P13" s="60">
        <f>VLOOKUP($A13,'Return Data'!$B$7:$R$2292,11,0)</f>
        <v>5.7179000000000002</v>
      </c>
      <c r="Q13" s="61">
        <f t="shared" si="6"/>
        <v>6</v>
      </c>
      <c r="R13" s="60">
        <f>VLOOKUP($A13,'Return Data'!$B$7:$R$2292,12,0)</f>
        <v>5.2759</v>
      </c>
      <c r="S13" s="61">
        <f t="shared" si="7"/>
        <v>6</v>
      </c>
      <c r="T13" s="60">
        <f>VLOOKUP($A13,'Return Data'!$B$7:$R$2292,13,0)</f>
        <v>4.8567</v>
      </c>
      <c r="U13" s="61">
        <f t="shared" si="8"/>
        <v>8</v>
      </c>
      <c r="V13" s="60">
        <f>VLOOKUP($A13,'Return Data'!$B$7:$R$2292,17,0)</f>
        <v>4.0273000000000003</v>
      </c>
      <c r="W13" s="61">
        <f t="shared" si="10"/>
        <v>10</v>
      </c>
      <c r="X13" s="60">
        <f>VLOOKUP($A13,'Return Data'!$B$7:$R$2292,14,0)</f>
        <v>3.8372999999999999</v>
      </c>
      <c r="Y13" s="61">
        <f>RANK(X13,X$8:X$36,0)</f>
        <v>1</v>
      </c>
      <c r="Z13" s="60">
        <f>VLOOKUP($A13,'Return Data'!$B$7:$R$2292,16,0)</f>
        <v>4.3148999999999997</v>
      </c>
      <c r="AA13" s="62">
        <f t="shared" si="9"/>
        <v>8</v>
      </c>
    </row>
    <row r="14" spans="1:27" x14ac:dyDescent="0.3">
      <c r="A14" s="58" t="s">
        <v>1182</v>
      </c>
      <c r="B14" s="59">
        <f>VLOOKUP($A14,'Return Data'!$B$7:$R$2292,3,0)</f>
        <v>44944</v>
      </c>
      <c r="C14" s="60">
        <f>VLOOKUP($A14,'Return Data'!$B$7:$R$2292,4,0)</f>
        <v>1147.0581999999999</v>
      </c>
      <c r="D14" s="60">
        <f>VLOOKUP($A14,'Return Data'!$B$7:$R$2292,5,0)</f>
        <v>5.8623000000000003</v>
      </c>
      <c r="E14" s="61">
        <f t="shared" si="0"/>
        <v>25</v>
      </c>
      <c r="F14" s="60">
        <f>VLOOKUP($A14,'Return Data'!$B$7:$R$2292,6,0)</f>
        <v>5.9130000000000003</v>
      </c>
      <c r="G14" s="61">
        <f t="shared" si="1"/>
        <v>25</v>
      </c>
      <c r="H14" s="60">
        <f>VLOOKUP($A14,'Return Data'!$B$7:$R$2292,7,0)</f>
        <v>5.9272</v>
      </c>
      <c r="I14" s="61">
        <f t="shared" si="2"/>
        <v>24</v>
      </c>
      <c r="J14" s="60">
        <f>VLOOKUP($A14,'Return Data'!$B$7:$R$2292,8,0)</f>
        <v>5.9840999999999998</v>
      </c>
      <c r="K14" s="61">
        <f t="shared" si="3"/>
        <v>10</v>
      </c>
      <c r="L14" s="60">
        <f>VLOOKUP($A14,'Return Data'!$B$7:$R$2292,9,0)</f>
        <v>6.0812999999999997</v>
      </c>
      <c r="M14" s="61">
        <f t="shared" si="4"/>
        <v>26</v>
      </c>
      <c r="N14" s="60">
        <f>VLOOKUP($A14,'Return Data'!$B$7:$R$2292,10,0)</f>
        <v>5.9531999999999998</v>
      </c>
      <c r="O14" s="61">
        <f t="shared" si="5"/>
        <v>24</v>
      </c>
      <c r="P14" s="60">
        <f>VLOOKUP($A14,'Return Data'!$B$7:$R$2292,11,0)</f>
        <v>5.6193999999999997</v>
      </c>
      <c r="Q14" s="61">
        <f t="shared" si="6"/>
        <v>25</v>
      </c>
      <c r="R14" s="60">
        <f>VLOOKUP($A14,'Return Data'!$B$7:$R$2292,12,0)</f>
        <v>5.1856999999999998</v>
      </c>
      <c r="S14" s="61">
        <f t="shared" si="7"/>
        <v>25</v>
      </c>
      <c r="T14" s="60">
        <f>VLOOKUP($A14,'Return Data'!$B$7:$R$2292,13,0)</f>
        <v>4.7638999999999996</v>
      </c>
      <c r="U14" s="61">
        <f t="shared" si="8"/>
        <v>25</v>
      </c>
      <c r="V14" s="60">
        <f>VLOOKUP($A14,'Return Data'!$B$7:$R$2292,17,0)</f>
        <v>3.9641000000000002</v>
      </c>
      <c r="W14" s="61">
        <f t="shared" si="10"/>
        <v>24</v>
      </c>
      <c r="X14" s="60"/>
      <c r="Y14" s="61"/>
      <c r="Z14" s="60">
        <f>VLOOKUP($A14,'Return Data'!$B$7:$R$2292,16,0)</f>
        <v>4.0045000000000002</v>
      </c>
      <c r="AA14" s="62">
        <f t="shared" si="9"/>
        <v>17</v>
      </c>
    </row>
    <row r="15" spans="1:27" x14ac:dyDescent="0.3">
      <c r="A15" s="58" t="s">
        <v>1185</v>
      </c>
      <c r="B15" s="59">
        <f>VLOOKUP($A15,'Return Data'!$B$7:$R$2292,3,0)</f>
        <v>44944</v>
      </c>
      <c r="C15" s="60">
        <f>VLOOKUP($A15,'Return Data'!$B$7:$R$2292,4,0)</f>
        <v>1155.8536999999999</v>
      </c>
      <c r="D15" s="60">
        <f>VLOOKUP($A15,'Return Data'!$B$7:$R$2292,5,0)</f>
        <v>5.8681999999999999</v>
      </c>
      <c r="E15" s="61">
        <f t="shared" si="0"/>
        <v>24</v>
      </c>
      <c r="F15" s="60">
        <f>VLOOKUP($A15,'Return Data'!$B$7:$R$2292,6,0)</f>
        <v>5.9249000000000001</v>
      </c>
      <c r="G15" s="61">
        <f t="shared" si="1"/>
        <v>24</v>
      </c>
      <c r="H15" s="60">
        <f>VLOOKUP($A15,'Return Data'!$B$7:$R$2292,7,0)</f>
        <v>5.9131999999999998</v>
      </c>
      <c r="I15" s="61">
        <f t="shared" si="2"/>
        <v>25</v>
      </c>
      <c r="J15" s="60">
        <f>VLOOKUP($A15,'Return Data'!$B$7:$R$2292,8,0)</f>
        <v>5.8719000000000001</v>
      </c>
      <c r="K15" s="61">
        <f t="shared" si="3"/>
        <v>25</v>
      </c>
      <c r="L15" s="60">
        <f>VLOOKUP($A15,'Return Data'!$B$7:$R$2292,9,0)</f>
        <v>6.1311</v>
      </c>
      <c r="M15" s="61">
        <f t="shared" si="4"/>
        <v>20</v>
      </c>
      <c r="N15" s="60">
        <f>VLOOKUP($A15,'Return Data'!$B$7:$R$2292,10,0)</f>
        <v>5.9375999999999998</v>
      </c>
      <c r="O15" s="61">
        <f t="shared" si="5"/>
        <v>25</v>
      </c>
      <c r="P15" s="60">
        <f>VLOOKUP($A15,'Return Data'!$B$7:$R$2292,11,0)</f>
        <v>5.6551999999999998</v>
      </c>
      <c r="Q15" s="61">
        <f t="shared" si="6"/>
        <v>24</v>
      </c>
      <c r="R15" s="60">
        <f>VLOOKUP($A15,'Return Data'!$B$7:$R$2292,12,0)</f>
        <v>5.2156000000000002</v>
      </c>
      <c r="S15" s="61">
        <f t="shared" si="7"/>
        <v>24</v>
      </c>
      <c r="T15" s="60">
        <f>VLOOKUP($A15,'Return Data'!$B$7:$R$2292,13,0)</f>
        <v>4.7942999999999998</v>
      </c>
      <c r="U15" s="61">
        <f t="shared" si="8"/>
        <v>24</v>
      </c>
      <c r="V15" s="60">
        <f>VLOOKUP($A15,'Return Data'!$B$7:$R$2292,17,0)</f>
        <v>3.9735999999999998</v>
      </c>
      <c r="W15" s="61">
        <f t="shared" si="10"/>
        <v>23</v>
      </c>
      <c r="X15" s="60"/>
      <c r="Y15" s="61"/>
      <c r="Z15" s="60">
        <f>VLOOKUP($A15,'Return Data'!$B$7:$R$2292,16,0)</f>
        <v>3.9906999999999999</v>
      </c>
      <c r="AA15" s="62">
        <f t="shared" si="9"/>
        <v>18</v>
      </c>
    </row>
    <row r="16" spans="1:27" x14ac:dyDescent="0.3">
      <c r="A16" s="58" t="s">
        <v>1187</v>
      </c>
      <c r="B16" s="59">
        <f>VLOOKUP($A16,'Return Data'!$B$7:$R$2292,3,0)</f>
        <v>44944</v>
      </c>
      <c r="C16" s="60">
        <f>VLOOKUP($A16,'Return Data'!$B$7:$R$2292,4,0)</f>
        <v>3287.2339000000002</v>
      </c>
      <c r="D16" s="60">
        <f>VLOOKUP($A16,'Return Data'!$B$7:$R$2292,5,0)</f>
        <v>5.9358000000000004</v>
      </c>
      <c r="E16" s="61">
        <f t="shared" si="0"/>
        <v>17</v>
      </c>
      <c r="F16" s="60">
        <f>VLOOKUP($A16,'Return Data'!$B$7:$R$2292,6,0)</f>
        <v>5.9892000000000003</v>
      </c>
      <c r="G16" s="61">
        <f t="shared" si="1"/>
        <v>17</v>
      </c>
      <c r="H16" s="60">
        <f>VLOOKUP($A16,'Return Data'!$B$7:$R$2292,7,0)</f>
        <v>6.0640000000000001</v>
      </c>
      <c r="I16" s="61">
        <f t="shared" si="2"/>
        <v>5</v>
      </c>
      <c r="J16" s="60">
        <f>VLOOKUP($A16,'Return Data'!$B$7:$R$2292,8,0)</f>
        <v>5.9733000000000001</v>
      </c>
      <c r="K16" s="61">
        <f t="shared" si="3"/>
        <v>17</v>
      </c>
      <c r="L16" s="60">
        <f>VLOOKUP($A16,'Return Data'!$B$7:$R$2292,9,0)</f>
        <v>6.1153000000000004</v>
      </c>
      <c r="M16" s="61">
        <f t="shared" si="4"/>
        <v>24</v>
      </c>
      <c r="N16" s="60">
        <f>VLOOKUP($A16,'Return Data'!$B$7:$R$2292,10,0)</f>
        <v>5.9569999999999999</v>
      </c>
      <c r="O16" s="61">
        <f t="shared" si="5"/>
        <v>23</v>
      </c>
      <c r="P16" s="60">
        <f>VLOOKUP($A16,'Return Data'!$B$7:$R$2292,11,0)</f>
        <v>5.6707999999999998</v>
      </c>
      <c r="Q16" s="61">
        <f t="shared" si="6"/>
        <v>22</v>
      </c>
      <c r="R16" s="60">
        <f>VLOOKUP($A16,'Return Data'!$B$7:$R$2292,12,0)</f>
        <v>5.2222</v>
      </c>
      <c r="S16" s="61">
        <f t="shared" si="7"/>
        <v>23</v>
      </c>
      <c r="T16" s="60">
        <f>VLOOKUP($A16,'Return Data'!$B$7:$R$2292,13,0)</f>
        <v>4.8000999999999996</v>
      </c>
      <c r="U16" s="61">
        <f t="shared" si="8"/>
        <v>23</v>
      </c>
      <c r="V16" s="60">
        <f>VLOOKUP($A16,'Return Data'!$B$7:$R$2292,17,0)</f>
        <v>3.9903</v>
      </c>
      <c r="W16" s="61">
        <f t="shared" si="10"/>
        <v>22</v>
      </c>
      <c r="X16" s="60">
        <f>VLOOKUP($A16,'Return Data'!$B$7:$R$2292,14,0)</f>
        <v>3.7473999999999998</v>
      </c>
      <c r="Y16" s="61">
        <f>RANK(X16,X$8:X$36,0)</f>
        <v>9</v>
      </c>
      <c r="Z16" s="60">
        <f>VLOOKUP($A16,'Return Data'!$B$7:$R$2292,16,0)</f>
        <v>5.9154999999999998</v>
      </c>
      <c r="AA16" s="62">
        <f t="shared" si="9"/>
        <v>3</v>
      </c>
    </row>
    <row r="17" spans="1:27" x14ac:dyDescent="0.3">
      <c r="A17" s="58" t="s">
        <v>1188</v>
      </c>
      <c r="B17" s="59">
        <f>VLOOKUP($A17,'Return Data'!$B$7:$R$2292,3,0)</f>
        <v>44944</v>
      </c>
      <c r="C17" s="60">
        <f>VLOOKUP($A17,'Return Data'!$B$7:$R$2292,4,0)</f>
        <v>1158.3209999999999</v>
      </c>
      <c r="D17" s="60">
        <f>VLOOKUP($A17,'Return Data'!$B$7:$R$2292,5,0)</f>
        <v>6.0007000000000001</v>
      </c>
      <c r="E17" s="61">
        <f t="shared" si="0"/>
        <v>8</v>
      </c>
      <c r="F17" s="60">
        <f>VLOOKUP($A17,'Return Data'!$B$7:$R$2292,6,0)</f>
        <v>6.0269000000000004</v>
      </c>
      <c r="G17" s="61">
        <f t="shared" si="1"/>
        <v>11</v>
      </c>
      <c r="H17" s="60">
        <f>VLOOKUP($A17,'Return Data'!$B$7:$R$2292,7,0)</f>
        <v>6.0110999999999999</v>
      </c>
      <c r="I17" s="61">
        <f t="shared" si="2"/>
        <v>17</v>
      </c>
      <c r="J17" s="60">
        <f>VLOOKUP($A17,'Return Data'!$B$7:$R$2292,8,0)</f>
        <v>6.0008999999999997</v>
      </c>
      <c r="K17" s="61">
        <f t="shared" si="3"/>
        <v>5</v>
      </c>
      <c r="L17" s="60">
        <f>VLOOKUP($A17,'Return Data'!$B$7:$R$2292,9,0)</f>
        <v>6.1547999999999998</v>
      </c>
      <c r="M17" s="61">
        <f t="shared" si="4"/>
        <v>11</v>
      </c>
      <c r="N17" s="60">
        <f>VLOOKUP($A17,'Return Data'!$B$7:$R$2292,10,0)</f>
        <v>6.0183</v>
      </c>
      <c r="O17" s="61">
        <f t="shared" si="5"/>
        <v>4</v>
      </c>
      <c r="P17" s="60">
        <f>VLOOKUP($A17,'Return Data'!$B$7:$R$2292,11,0)</f>
        <v>5.7232000000000003</v>
      </c>
      <c r="Q17" s="61">
        <f t="shared" si="6"/>
        <v>5</v>
      </c>
      <c r="R17" s="60">
        <f>VLOOKUP($A17,'Return Data'!$B$7:$R$2292,12,0)</f>
        <v>5.2788000000000004</v>
      </c>
      <c r="S17" s="61">
        <f t="shared" si="7"/>
        <v>5</v>
      </c>
      <c r="T17" s="60">
        <f>VLOOKUP($A17,'Return Data'!$B$7:$R$2292,13,0)</f>
        <v>4.8715000000000002</v>
      </c>
      <c r="U17" s="61">
        <f t="shared" si="8"/>
        <v>4</v>
      </c>
      <c r="V17" s="60">
        <f>VLOOKUP($A17,'Return Data'!$B$7:$R$2292,17,0)</f>
        <v>4.0705</v>
      </c>
      <c r="W17" s="61">
        <f t="shared" si="10"/>
        <v>1</v>
      </c>
      <c r="X17" s="60"/>
      <c r="Y17" s="61"/>
      <c r="Z17" s="60">
        <f>VLOOKUP($A17,'Return Data'!$B$7:$R$2292,16,0)</f>
        <v>4.0892999999999997</v>
      </c>
      <c r="AA17" s="62">
        <f t="shared" si="9"/>
        <v>15</v>
      </c>
    </row>
    <row r="18" spans="1:27" x14ac:dyDescent="0.3">
      <c r="A18" s="58" t="s">
        <v>1191</v>
      </c>
      <c r="B18" s="59">
        <f>VLOOKUP($A18,'Return Data'!$B$7:$R$2292,3,0)</f>
        <v>44944</v>
      </c>
      <c r="C18" s="60">
        <f>VLOOKUP($A18,'Return Data'!$B$7:$R$2292,4,0)</f>
        <v>1193.4076</v>
      </c>
      <c r="D18" s="60">
        <f>VLOOKUP($A18,'Return Data'!$B$7:$R$2292,5,0)</f>
        <v>5.9955999999999996</v>
      </c>
      <c r="E18" s="61">
        <f t="shared" si="0"/>
        <v>9</v>
      </c>
      <c r="F18" s="60">
        <f>VLOOKUP($A18,'Return Data'!$B$7:$R$2292,6,0)</f>
        <v>6.02</v>
      </c>
      <c r="G18" s="61">
        <f t="shared" si="1"/>
        <v>13</v>
      </c>
      <c r="H18" s="60">
        <f>VLOOKUP($A18,'Return Data'!$B$7:$R$2292,7,0)</f>
        <v>6.0273000000000003</v>
      </c>
      <c r="I18" s="61">
        <f t="shared" si="2"/>
        <v>14</v>
      </c>
      <c r="J18" s="60">
        <f>VLOOKUP($A18,'Return Data'!$B$7:$R$2292,8,0)</f>
        <v>5.9635999999999996</v>
      </c>
      <c r="K18" s="61">
        <f t="shared" si="3"/>
        <v>18</v>
      </c>
      <c r="L18" s="60">
        <f>VLOOKUP($A18,'Return Data'!$B$7:$R$2292,9,0)</f>
        <v>6.1299000000000001</v>
      </c>
      <c r="M18" s="61">
        <f t="shared" si="4"/>
        <v>21</v>
      </c>
      <c r="N18" s="60">
        <f>VLOOKUP($A18,'Return Data'!$B$7:$R$2292,10,0)</f>
        <v>5.9736000000000002</v>
      </c>
      <c r="O18" s="61">
        <f t="shared" si="5"/>
        <v>19</v>
      </c>
      <c r="P18" s="60">
        <f>VLOOKUP($A18,'Return Data'!$B$7:$R$2292,11,0)</f>
        <v>5.6847000000000003</v>
      </c>
      <c r="Q18" s="61">
        <f t="shared" si="6"/>
        <v>18</v>
      </c>
      <c r="R18" s="60">
        <f>VLOOKUP($A18,'Return Data'!$B$7:$R$2292,12,0)</f>
        <v>5.2455999999999996</v>
      </c>
      <c r="S18" s="61">
        <f t="shared" si="7"/>
        <v>19</v>
      </c>
      <c r="T18" s="60">
        <f>VLOOKUP($A18,'Return Data'!$B$7:$R$2292,13,0)</f>
        <v>4.8296000000000001</v>
      </c>
      <c r="U18" s="61">
        <f t="shared" si="8"/>
        <v>17</v>
      </c>
      <c r="V18" s="60">
        <f>VLOOKUP($A18,'Return Data'!$B$7:$R$2292,17,0)</f>
        <v>4.0101000000000004</v>
      </c>
      <c r="W18" s="61">
        <f t="shared" si="10"/>
        <v>17</v>
      </c>
      <c r="X18" s="60">
        <f>VLOOKUP($A18,'Return Data'!$B$7:$R$2292,14,0)</f>
        <v>3.7650999999999999</v>
      </c>
      <c r="Y18" s="61">
        <f>RANK(X18,X$8:X$36,0)</f>
        <v>8</v>
      </c>
      <c r="Z18" s="60">
        <f>VLOOKUP($A18,'Return Data'!$B$7:$R$2292,16,0)</f>
        <v>4.3188000000000004</v>
      </c>
      <c r="AA18" s="62">
        <f t="shared" si="9"/>
        <v>6</v>
      </c>
    </row>
    <row r="19" spans="1:27" x14ac:dyDescent="0.3">
      <c r="A19" s="58" t="s">
        <v>1192</v>
      </c>
      <c r="B19" s="59">
        <f>VLOOKUP($A19,'Return Data'!$B$7:$R$2292,3,0)</f>
        <v>44944</v>
      </c>
      <c r="C19" s="60">
        <f>VLOOKUP($A19,'Return Data'!$B$7:$R$2292,4,0)</f>
        <v>1180.7509</v>
      </c>
      <c r="D19" s="60">
        <f>VLOOKUP($A19,'Return Data'!$B$7:$R$2292,5,0)</f>
        <v>5.9516</v>
      </c>
      <c r="E19" s="61">
        <f t="shared" si="0"/>
        <v>16</v>
      </c>
      <c r="F19" s="60">
        <f>VLOOKUP($A19,'Return Data'!$B$7:$R$2292,6,0)</f>
        <v>6.0103</v>
      </c>
      <c r="G19" s="61">
        <f t="shared" si="1"/>
        <v>14</v>
      </c>
      <c r="H19" s="60">
        <f>VLOOKUP($A19,'Return Data'!$B$7:$R$2292,7,0)</f>
        <v>6.0345000000000004</v>
      </c>
      <c r="I19" s="61">
        <f t="shared" si="2"/>
        <v>11</v>
      </c>
      <c r="J19" s="60">
        <f>VLOOKUP($A19,'Return Data'!$B$7:$R$2292,8,0)</f>
        <v>5.99</v>
      </c>
      <c r="K19" s="61">
        <f t="shared" si="3"/>
        <v>9</v>
      </c>
      <c r="L19" s="60">
        <f>VLOOKUP($A19,'Return Data'!$B$7:$R$2292,9,0)</f>
        <v>6.1562999999999999</v>
      </c>
      <c r="M19" s="61">
        <f t="shared" si="4"/>
        <v>9</v>
      </c>
      <c r="N19" s="60">
        <f>VLOOKUP($A19,'Return Data'!$B$7:$R$2292,10,0)</f>
        <v>6.0015000000000001</v>
      </c>
      <c r="O19" s="61">
        <f t="shared" si="5"/>
        <v>8</v>
      </c>
      <c r="P19" s="60">
        <f>VLOOKUP($A19,'Return Data'!$B$7:$R$2292,11,0)</f>
        <v>5.7045000000000003</v>
      </c>
      <c r="Q19" s="61">
        <f t="shared" si="6"/>
        <v>10</v>
      </c>
      <c r="R19" s="60">
        <f>VLOOKUP($A19,'Return Data'!$B$7:$R$2292,12,0)</f>
        <v>5.2649999999999997</v>
      </c>
      <c r="S19" s="61">
        <f t="shared" si="7"/>
        <v>12</v>
      </c>
      <c r="T19" s="60">
        <f>VLOOKUP($A19,'Return Data'!$B$7:$R$2292,13,0)</f>
        <v>4.8456000000000001</v>
      </c>
      <c r="U19" s="61">
        <f t="shared" si="8"/>
        <v>11</v>
      </c>
      <c r="V19" s="60">
        <f>VLOOKUP($A19,'Return Data'!$B$7:$R$2292,17,0)</f>
        <v>4.0167000000000002</v>
      </c>
      <c r="W19" s="61">
        <f t="shared" si="10"/>
        <v>16</v>
      </c>
      <c r="X19" s="60">
        <f>VLOOKUP($A19,'Return Data'!$B$7:$R$2292,14,0)</f>
        <v>3.7679</v>
      </c>
      <c r="Y19" s="61">
        <f>RANK(X19,X$8:X$36,0)</f>
        <v>6</v>
      </c>
      <c r="Z19" s="60">
        <f>VLOOKUP($A19,'Return Data'!$B$7:$R$2292,16,0)</f>
        <v>4.2382999999999997</v>
      </c>
      <c r="AA19" s="62">
        <f t="shared" si="9"/>
        <v>9</v>
      </c>
    </row>
    <row r="20" spans="1:27" x14ac:dyDescent="0.3">
      <c r="A20" s="58" t="s">
        <v>1194</v>
      </c>
      <c r="B20" s="59">
        <f>VLOOKUP($A20,'Return Data'!$B$7:$R$2292,3,0)</f>
        <v>44944</v>
      </c>
      <c r="C20" s="60">
        <f>VLOOKUP($A20,'Return Data'!$B$7:$R$2292,4,0)</f>
        <v>1145.6133</v>
      </c>
      <c r="D20" s="60">
        <f>VLOOKUP($A20,'Return Data'!$B$7:$R$2292,5,0)</f>
        <v>5.5572999999999997</v>
      </c>
      <c r="E20" s="61">
        <f t="shared" si="0"/>
        <v>27</v>
      </c>
      <c r="F20" s="60">
        <f>VLOOKUP($A20,'Return Data'!$B$7:$R$2292,6,0)</f>
        <v>5.5717999999999996</v>
      </c>
      <c r="G20" s="61">
        <f t="shared" si="1"/>
        <v>27</v>
      </c>
      <c r="H20" s="60">
        <f>VLOOKUP($A20,'Return Data'!$B$7:$R$2292,7,0)</f>
        <v>5.6085000000000003</v>
      </c>
      <c r="I20" s="61">
        <f t="shared" si="2"/>
        <v>27</v>
      </c>
      <c r="J20" s="60">
        <f>VLOOKUP($A20,'Return Data'!$B$7:$R$2292,8,0)</f>
        <v>5.5156000000000001</v>
      </c>
      <c r="K20" s="61">
        <f t="shared" si="3"/>
        <v>27</v>
      </c>
      <c r="L20" s="60">
        <f>VLOOKUP($A20,'Return Data'!$B$7:$R$2292,9,0)</f>
        <v>6.0206999999999997</v>
      </c>
      <c r="M20" s="61">
        <f t="shared" si="4"/>
        <v>27</v>
      </c>
      <c r="N20" s="60">
        <f>VLOOKUP($A20,'Return Data'!$B$7:$R$2292,10,0)</f>
        <v>5.7782</v>
      </c>
      <c r="O20" s="61">
        <f t="shared" si="5"/>
        <v>27</v>
      </c>
      <c r="P20" s="60">
        <f>VLOOKUP($A20,'Return Data'!$B$7:$R$2292,11,0)</f>
        <v>5.5167999999999999</v>
      </c>
      <c r="Q20" s="61">
        <f t="shared" si="6"/>
        <v>27</v>
      </c>
      <c r="R20" s="60">
        <f>VLOOKUP($A20,'Return Data'!$B$7:$R$2292,12,0)</f>
        <v>5.1105</v>
      </c>
      <c r="S20" s="61">
        <f t="shared" si="7"/>
        <v>27</v>
      </c>
      <c r="T20" s="60">
        <f>VLOOKUP($A20,'Return Data'!$B$7:$R$2292,13,0)</f>
        <v>4.6990999999999996</v>
      </c>
      <c r="U20" s="61">
        <f t="shared" si="8"/>
        <v>27</v>
      </c>
      <c r="V20" s="60">
        <f>VLOOKUP($A20,'Return Data'!$B$7:$R$2292,17,0)</f>
        <v>3.9140999999999999</v>
      </c>
      <c r="W20" s="61">
        <f t="shared" si="10"/>
        <v>26</v>
      </c>
      <c r="X20" s="60"/>
      <c r="Y20" s="61"/>
      <c r="Z20" s="60">
        <f>VLOOKUP($A20,'Return Data'!$B$7:$R$2292,16,0)</f>
        <v>3.9213</v>
      </c>
      <c r="AA20" s="62">
        <f t="shared" si="9"/>
        <v>24</v>
      </c>
    </row>
    <row r="21" spans="1:27" x14ac:dyDescent="0.3">
      <c r="A21" s="58" t="s">
        <v>1196</v>
      </c>
      <c r="B21" s="59">
        <f>VLOOKUP($A21,'Return Data'!$B$7:$R$2292,3,0)</f>
        <v>44944</v>
      </c>
      <c r="C21" s="60">
        <f>VLOOKUP($A21,'Return Data'!$B$7:$R$2292,4,0)</f>
        <v>1118.7728999999999</v>
      </c>
      <c r="D21" s="60">
        <f>VLOOKUP($A21,'Return Data'!$B$7:$R$2292,5,0)</f>
        <v>5.9288999999999996</v>
      </c>
      <c r="E21" s="61">
        <f t="shared" si="0"/>
        <v>18</v>
      </c>
      <c r="F21" s="60">
        <f>VLOOKUP($A21,'Return Data'!$B$7:$R$2292,6,0)</f>
        <v>5.9896000000000003</v>
      </c>
      <c r="G21" s="61">
        <f t="shared" si="1"/>
        <v>16</v>
      </c>
      <c r="H21" s="60">
        <f>VLOOKUP($A21,'Return Data'!$B$7:$R$2292,7,0)</f>
        <v>5.9819000000000004</v>
      </c>
      <c r="I21" s="61">
        <f t="shared" si="2"/>
        <v>21</v>
      </c>
      <c r="J21" s="60">
        <f>VLOOKUP($A21,'Return Data'!$B$7:$R$2292,8,0)</f>
        <v>5.9367999999999999</v>
      </c>
      <c r="K21" s="61">
        <f t="shared" si="3"/>
        <v>22</v>
      </c>
      <c r="L21" s="60">
        <f>VLOOKUP($A21,'Return Data'!$B$7:$R$2292,9,0)</f>
        <v>6.1211000000000002</v>
      </c>
      <c r="M21" s="61">
        <f t="shared" si="4"/>
        <v>22</v>
      </c>
      <c r="N21" s="60">
        <f>VLOOKUP($A21,'Return Data'!$B$7:$R$2292,10,0)</f>
        <v>5.9724000000000004</v>
      </c>
      <c r="O21" s="61">
        <f t="shared" si="5"/>
        <v>20</v>
      </c>
      <c r="P21" s="60">
        <f>VLOOKUP($A21,'Return Data'!$B$7:$R$2292,11,0)</f>
        <v>5.6791</v>
      </c>
      <c r="Q21" s="61">
        <f t="shared" si="6"/>
        <v>20</v>
      </c>
      <c r="R21" s="60">
        <f>VLOOKUP($A21,'Return Data'!$B$7:$R$2292,12,0)</f>
        <v>5.2478999999999996</v>
      </c>
      <c r="S21" s="61">
        <f t="shared" si="7"/>
        <v>17</v>
      </c>
      <c r="T21" s="60">
        <f>VLOOKUP($A21,'Return Data'!$B$7:$R$2292,13,0)</f>
        <v>4.8272000000000004</v>
      </c>
      <c r="U21" s="61">
        <f t="shared" si="8"/>
        <v>18</v>
      </c>
      <c r="V21" s="60">
        <f>VLOOKUP($A21,'Return Data'!$B$7:$R$2292,17,0)</f>
        <v>4.0079000000000002</v>
      </c>
      <c r="W21" s="61">
        <f t="shared" si="10"/>
        <v>18</v>
      </c>
      <c r="X21" s="60"/>
      <c r="Y21" s="61"/>
      <c r="Z21" s="60">
        <f>VLOOKUP($A21,'Return Data'!$B$7:$R$2292,16,0)</f>
        <v>3.7732999999999999</v>
      </c>
      <c r="AA21" s="62">
        <f t="shared" si="9"/>
        <v>27</v>
      </c>
    </row>
    <row r="22" spans="1:27" x14ac:dyDescent="0.3">
      <c r="A22" s="58" t="s">
        <v>1198</v>
      </c>
      <c r="B22" s="59">
        <f>VLOOKUP($A22,'Return Data'!$B$7:$R$2292,3,0)</f>
        <v>44944</v>
      </c>
      <c r="C22" s="60">
        <f>VLOOKUP($A22,'Return Data'!$B$7:$R$2292,4,0)</f>
        <v>1128.3451</v>
      </c>
      <c r="D22" s="60">
        <f>VLOOKUP($A22,'Return Data'!$B$7:$R$2292,5,0)</f>
        <v>5.7298</v>
      </c>
      <c r="E22" s="61">
        <f t="shared" si="0"/>
        <v>26</v>
      </c>
      <c r="F22" s="60">
        <f>VLOOKUP($A22,'Return Data'!$B$7:$R$2292,6,0)</f>
        <v>5.8632999999999997</v>
      </c>
      <c r="G22" s="61">
        <f t="shared" si="1"/>
        <v>26</v>
      </c>
      <c r="H22" s="60">
        <f>VLOOKUP($A22,'Return Data'!$B$7:$R$2292,7,0)</f>
        <v>5.8973000000000004</v>
      </c>
      <c r="I22" s="61">
        <f t="shared" si="2"/>
        <v>26</v>
      </c>
      <c r="J22" s="60">
        <f>VLOOKUP($A22,'Return Data'!$B$7:$R$2292,8,0)</f>
        <v>5.8589000000000002</v>
      </c>
      <c r="K22" s="61">
        <f t="shared" si="3"/>
        <v>26</v>
      </c>
      <c r="L22" s="60">
        <f>VLOOKUP($A22,'Return Data'!$B$7:$R$2292,9,0)</f>
        <v>6.0852000000000004</v>
      </c>
      <c r="M22" s="61">
        <f t="shared" si="4"/>
        <v>25</v>
      </c>
      <c r="N22" s="60">
        <f>VLOOKUP($A22,'Return Data'!$B$7:$R$2292,10,0)</f>
        <v>5.8902000000000001</v>
      </c>
      <c r="O22" s="61">
        <f t="shared" si="5"/>
        <v>26</v>
      </c>
      <c r="P22" s="60">
        <f>VLOOKUP($A22,'Return Data'!$B$7:$R$2292,11,0)</f>
        <v>5.5603999999999996</v>
      </c>
      <c r="Q22" s="61">
        <f t="shared" si="6"/>
        <v>26</v>
      </c>
      <c r="R22" s="60">
        <f>VLOOKUP($A22,'Return Data'!$B$7:$R$2292,12,0)</f>
        <v>5.1563999999999997</v>
      </c>
      <c r="S22" s="61">
        <f t="shared" si="7"/>
        <v>26</v>
      </c>
      <c r="T22" s="60">
        <f>VLOOKUP($A22,'Return Data'!$B$7:$R$2292,13,0)</f>
        <v>4.7374999999999998</v>
      </c>
      <c r="U22" s="61">
        <f t="shared" si="8"/>
        <v>26</v>
      </c>
      <c r="V22" s="60">
        <f>VLOOKUP($A22,'Return Data'!$B$7:$R$2292,17,0)</f>
        <v>3.9413999999999998</v>
      </c>
      <c r="W22" s="61">
        <f t="shared" si="10"/>
        <v>25</v>
      </c>
      <c r="X22" s="60"/>
      <c r="Y22" s="61"/>
      <c r="Z22" s="60">
        <f>VLOOKUP($A22,'Return Data'!$B$7:$R$2292,16,0)</f>
        <v>3.7991999999999999</v>
      </c>
      <c r="AA22" s="62">
        <f t="shared" si="9"/>
        <v>26</v>
      </c>
    </row>
    <row r="23" spans="1:27" x14ac:dyDescent="0.3">
      <c r="A23" s="58" t="s">
        <v>1200</v>
      </c>
      <c r="B23" s="59">
        <f>VLOOKUP($A23,'Return Data'!$B$7:$R$2292,3,0)</f>
        <v>44944</v>
      </c>
      <c r="C23" s="60">
        <f>VLOOKUP($A23,'Return Data'!$B$7:$R$2292,4,0)</f>
        <v>1125.0558000000001</v>
      </c>
      <c r="D23" s="60">
        <f>VLOOKUP($A23,'Return Data'!$B$7:$R$2292,5,0)</f>
        <v>5.8860999999999999</v>
      </c>
      <c r="E23" s="61">
        <f t="shared" si="0"/>
        <v>21</v>
      </c>
      <c r="F23" s="60">
        <f>VLOOKUP($A23,'Return Data'!$B$7:$R$2292,6,0)</f>
        <v>5.9409999999999998</v>
      </c>
      <c r="G23" s="61">
        <f t="shared" si="1"/>
        <v>23</v>
      </c>
      <c r="H23" s="60">
        <f>VLOOKUP($A23,'Return Data'!$B$7:$R$2292,7,0)</f>
        <v>5.9753999999999996</v>
      </c>
      <c r="I23" s="61">
        <f t="shared" si="2"/>
        <v>22</v>
      </c>
      <c r="J23" s="60">
        <f>VLOOKUP($A23,'Return Data'!$B$7:$R$2292,8,0)</f>
        <v>5.9206000000000003</v>
      </c>
      <c r="K23" s="61">
        <f t="shared" si="3"/>
        <v>23</v>
      </c>
      <c r="L23" s="60">
        <f>VLOOKUP($A23,'Return Data'!$B$7:$R$2292,9,0)</f>
        <v>6.1509999999999998</v>
      </c>
      <c r="M23" s="61">
        <f t="shared" si="4"/>
        <v>13</v>
      </c>
      <c r="N23" s="60">
        <f>VLOOKUP($A23,'Return Data'!$B$7:$R$2292,10,0)</f>
        <v>5.97</v>
      </c>
      <c r="O23" s="61">
        <f t="shared" si="5"/>
        <v>21</v>
      </c>
      <c r="P23" s="60">
        <f>VLOOKUP($A23,'Return Data'!$B$7:$R$2292,11,0)</f>
        <v>5.6830999999999996</v>
      </c>
      <c r="Q23" s="61">
        <f t="shared" si="6"/>
        <v>19</v>
      </c>
      <c r="R23" s="60">
        <f>VLOOKUP($A23,'Return Data'!$B$7:$R$2292,12,0)</f>
        <v>5.2423000000000002</v>
      </c>
      <c r="S23" s="61">
        <f t="shared" si="7"/>
        <v>20</v>
      </c>
      <c r="T23" s="60">
        <f>VLOOKUP($A23,'Return Data'!$B$7:$R$2292,13,0)</f>
        <v>4.8247999999999998</v>
      </c>
      <c r="U23" s="61">
        <f t="shared" si="8"/>
        <v>20</v>
      </c>
      <c r="V23" s="60">
        <f>VLOOKUP($A23,'Return Data'!$B$7:$R$2292,17,0)</f>
        <v>4.03</v>
      </c>
      <c r="W23" s="61">
        <f t="shared" si="10"/>
        <v>9</v>
      </c>
      <c r="X23" s="60"/>
      <c r="Y23" s="61"/>
      <c r="Z23" s="60">
        <f>VLOOKUP($A23,'Return Data'!$B$7:$R$2292,16,0)</f>
        <v>3.8378999999999999</v>
      </c>
      <c r="AA23" s="62">
        <f t="shared" si="9"/>
        <v>25</v>
      </c>
    </row>
    <row r="24" spans="1:27" x14ac:dyDescent="0.3">
      <c r="A24" s="58" t="s">
        <v>1202</v>
      </c>
      <c r="B24" s="59">
        <f>VLOOKUP($A24,'Return Data'!$B$7:$R$2292,3,0)</f>
        <v>44944</v>
      </c>
      <c r="C24" s="60">
        <f>VLOOKUP($A24,'Return Data'!$B$7:$R$2292,4,0)</f>
        <v>1180.8329000000001</v>
      </c>
      <c r="D24" s="60">
        <f>VLOOKUP($A24,'Return Data'!$B$7:$R$2292,5,0)</f>
        <v>5.9851999999999999</v>
      </c>
      <c r="E24" s="61">
        <f t="shared" si="0"/>
        <v>12</v>
      </c>
      <c r="F24" s="60">
        <f>VLOOKUP($A24,'Return Data'!$B$7:$R$2292,6,0)</f>
        <v>6.0335999999999999</v>
      </c>
      <c r="G24" s="61">
        <f t="shared" si="1"/>
        <v>8</v>
      </c>
      <c r="H24" s="60">
        <f>VLOOKUP($A24,'Return Data'!$B$7:$R$2292,7,0)</f>
        <v>6.0327000000000002</v>
      </c>
      <c r="I24" s="61">
        <f t="shared" si="2"/>
        <v>12</v>
      </c>
      <c r="J24" s="60">
        <f>VLOOKUP($A24,'Return Data'!$B$7:$R$2292,8,0)</f>
        <v>5.9816000000000003</v>
      </c>
      <c r="K24" s="61">
        <f t="shared" si="3"/>
        <v>12</v>
      </c>
      <c r="L24" s="60">
        <f>VLOOKUP($A24,'Return Data'!$B$7:$R$2292,9,0)</f>
        <v>6.1454000000000004</v>
      </c>
      <c r="M24" s="61">
        <f t="shared" si="4"/>
        <v>16</v>
      </c>
      <c r="N24" s="60">
        <f>VLOOKUP($A24,'Return Data'!$B$7:$R$2292,10,0)</f>
        <v>5.9962999999999997</v>
      </c>
      <c r="O24" s="61">
        <f t="shared" si="5"/>
        <v>10</v>
      </c>
      <c r="P24" s="60">
        <f>VLOOKUP($A24,'Return Data'!$B$7:$R$2292,11,0)</f>
        <v>5.7069999999999999</v>
      </c>
      <c r="Q24" s="61">
        <f t="shared" si="6"/>
        <v>9</v>
      </c>
      <c r="R24" s="60">
        <f>VLOOKUP($A24,'Return Data'!$B$7:$R$2292,12,0)</f>
        <v>5.2670000000000003</v>
      </c>
      <c r="S24" s="61">
        <f t="shared" si="7"/>
        <v>9</v>
      </c>
      <c r="T24" s="60">
        <f>VLOOKUP($A24,'Return Data'!$B$7:$R$2292,13,0)</f>
        <v>4.8506</v>
      </c>
      <c r="U24" s="61">
        <f t="shared" si="8"/>
        <v>10</v>
      </c>
      <c r="V24" s="60">
        <f>VLOOKUP($A24,'Return Data'!$B$7:$R$2292,17,0)</f>
        <v>4.0189000000000004</v>
      </c>
      <c r="W24" s="61">
        <f t="shared" si="10"/>
        <v>15</v>
      </c>
      <c r="X24" s="60">
        <f>VLOOKUP($A24,'Return Data'!$B$7:$R$2292,14,0)</f>
        <v>3.7723</v>
      </c>
      <c r="Y24" s="61">
        <f>RANK(X24,X$8:X$36,0)</f>
        <v>5</v>
      </c>
      <c r="Z24" s="60">
        <f>VLOOKUP($A24,'Return Data'!$B$7:$R$2292,16,0)</f>
        <v>4.2312000000000003</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44944</v>
      </c>
      <c r="C26" s="60">
        <f>VLOOKUP($A26,'Return Data'!$B$7:$R$2292,4,0)</f>
        <v>1147.7076999999999</v>
      </c>
      <c r="D26" s="60">
        <f>VLOOKUP($A26,'Return Data'!$B$7:$R$2292,5,0)</f>
        <v>5.9543999999999997</v>
      </c>
      <c r="E26" s="61">
        <f t="shared" si="0"/>
        <v>15</v>
      </c>
      <c r="F26" s="60">
        <f>VLOOKUP($A26,'Return Data'!$B$7:$R$2292,6,0)</f>
        <v>5.9923999999999999</v>
      </c>
      <c r="G26" s="61">
        <f t="shared" si="1"/>
        <v>15</v>
      </c>
      <c r="H26" s="60">
        <f>VLOOKUP($A26,'Return Data'!$B$7:$R$2292,7,0)</f>
        <v>6.0030000000000001</v>
      </c>
      <c r="I26" s="61">
        <f t="shared" si="2"/>
        <v>18</v>
      </c>
      <c r="J26" s="60">
        <f>VLOOKUP($A26,'Return Data'!$B$7:$R$2292,8,0)</f>
        <v>5.9562999999999997</v>
      </c>
      <c r="K26" s="61">
        <f t="shared" si="3"/>
        <v>19</v>
      </c>
      <c r="L26" s="60">
        <f>VLOOKUP($A26,'Return Data'!$B$7:$R$2292,9,0)</f>
        <v>6.1680999999999999</v>
      </c>
      <c r="M26" s="61">
        <f t="shared" si="4"/>
        <v>5</v>
      </c>
      <c r="N26" s="60">
        <f>VLOOKUP($A26,'Return Data'!$B$7:$R$2292,10,0)</f>
        <v>5.9992999999999999</v>
      </c>
      <c r="O26" s="61">
        <f t="shared" si="5"/>
        <v>9</v>
      </c>
      <c r="P26" s="60">
        <f>VLOOKUP($A26,'Return Data'!$B$7:$R$2292,11,0)</f>
        <v>5.7070999999999996</v>
      </c>
      <c r="Q26" s="61">
        <f t="shared" si="6"/>
        <v>8</v>
      </c>
      <c r="R26" s="60">
        <f>VLOOKUP($A26,'Return Data'!$B$7:$R$2292,12,0)</f>
        <v>5.2849000000000004</v>
      </c>
      <c r="S26" s="61">
        <f t="shared" si="7"/>
        <v>4</v>
      </c>
      <c r="T26" s="60">
        <f>VLOOKUP($A26,'Return Data'!$B$7:$R$2292,13,0)</f>
        <v>4.8661000000000003</v>
      </c>
      <c r="U26" s="61">
        <f t="shared" si="8"/>
        <v>6</v>
      </c>
      <c r="V26" s="60">
        <f>VLOOKUP($A26,'Return Data'!$B$7:$R$2292,17,0)</f>
        <v>4.0484999999999998</v>
      </c>
      <c r="W26" s="61">
        <f t="shared" si="10"/>
        <v>6</v>
      </c>
      <c r="X26" s="60"/>
      <c r="Y26" s="61"/>
      <c r="Z26" s="60">
        <f>VLOOKUP($A26,'Return Data'!$B$7:$R$2292,16,0)</f>
        <v>3.9903</v>
      </c>
      <c r="AA26" s="62">
        <f t="shared" si="9"/>
        <v>19</v>
      </c>
    </row>
    <row r="27" spans="1:27" x14ac:dyDescent="0.3">
      <c r="A27" s="58" t="s">
        <v>1208</v>
      </c>
      <c r="B27" s="59">
        <f>VLOOKUP($A27,'Return Data'!$B$7:$R$2292,3,0)</f>
        <v>44944</v>
      </c>
      <c r="C27" s="60">
        <f>VLOOKUP($A27,'Return Data'!$B$7:$R$2292,4,0)</f>
        <v>1145.9966999999999</v>
      </c>
      <c r="D27" s="60">
        <f>VLOOKUP($A27,'Return Data'!$B$7:$R$2292,5,0)</f>
        <v>6.0237999999999996</v>
      </c>
      <c r="E27" s="61">
        <f t="shared" si="0"/>
        <v>4</v>
      </c>
      <c r="F27" s="60">
        <f>VLOOKUP($A27,'Return Data'!$B$7:$R$2292,6,0)</f>
        <v>6.0460000000000003</v>
      </c>
      <c r="G27" s="61">
        <f t="shared" si="1"/>
        <v>5</v>
      </c>
      <c r="H27" s="60">
        <f>VLOOKUP($A27,'Return Data'!$B$7:$R$2292,7,0)</f>
        <v>6.0434999999999999</v>
      </c>
      <c r="I27" s="61">
        <f t="shared" si="2"/>
        <v>9</v>
      </c>
      <c r="J27" s="60">
        <f>VLOOKUP($A27,'Return Data'!$B$7:$R$2292,8,0)</f>
        <v>5.9767000000000001</v>
      </c>
      <c r="K27" s="61">
        <f t="shared" si="3"/>
        <v>14</v>
      </c>
      <c r="L27" s="60">
        <f>VLOOKUP($A27,'Return Data'!$B$7:$R$2292,9,0)</f>
        <v>6.1478000000000002</v>
      </c>
      <c r="M27" s="61">
        <f t="shared" si="4"/>
        <v>15</v>
      </c>
      <c r="N27" s="60">
        <f>VLOOKUP($A27,'Return Data'!$B$7:$R$2292,10,0)</f>
        <v>5.9859</v>
      </c>
      <c r="O27" s="61">
        <f t="shared" si="5"/>
        <v>14</v>
      </c>
      <c r="P27" s="60">
        <f>VLOOKUP($A27,'Return Data'!$B$7:$R$2292,11,0)</f>
        <v>5.702</v>
      </c>
      <c r="Q27" s="61">
        <f t="shared" si="6"/>
        <v>12</v>
      </c>
      <c r="R27" s="60">
        <f>VLOOKUP($A27,'Return Data'!$B$7:$R$2292,12,0)</f>
        <v>5.2656000000000001</v>
      </c>
      <c r="S27" s="61">
        <f t="shared" si="7"/>
        <v>11</v>
      </c>
      <c r="T27" s="60">
        <f>VLOOKUP($A27,'Return Data'!$B$7:$R$2292,13,0)</f>
        <v>4.8585000000000003</v>
      </c>
      <c r="U27" s="61">
        <f t="shared" si="8"/>
        <v>7</v>
      </c>
      <c r="V27" s="60">
        <f>VLOOKUP($A27,'Return Data'!$B$7:$R$2292,17,0)</f>
        <v>4.0542999999999996</v>
      </c>
      <c r="W27" s="61">
        <f t="shared" si="10"/>
        <v>4</v>
      </c>
      <c r="X27" s="60"/>
      <c r="Y27" s="61"/>
      <c r="Z27" s="60">
        <f>VLOOKUP($A27,'Return Data'!$B$7:$R$2292,16,0)</f>
        <v>3.9782999999999999</v>
      </c>
      <c r="AA27" s="62">
        <f t="shared" si="9"/>
        <v>20</v>
      </c>
    </row>
    <row r="28" spans="1:27" x14ac:dyDescent="0.3">
      <c r="A28" s="58" t="s">
        <v>1210</v>
      </c>
      <c r="B28" s="59">
        <f>VLOOKUP($A28,'Return Data'!$B$7:$R$2292,3,0)</f>
        <v>44944</v>
      </c>
      <c r="C28" s="60">
        <f>VLOOKUP($A28,'Return Data'!$B$7:$R$2292,4,0)</f>
        <v>1134.8234</v>
      </c>
      <c r="D28" s="60">
        <f>VLOOKUP($A28,'Return Data'!$B$7:$R$2292,5,0)</f>
        <v>6.0574000000000003</v>
      </c>
      <c r="E28" s="61">
        <f t="shared" si="0"/>
        <v>2</v>
      </c>
      <c r="F28" s="60">
        <f>VLOOKUP($A28,'Return Data'!$B$7:$R$2292,6,0)</f>
        <v>6.1013000000000002</v>
      </c>
      <c r="G28" s="61">
        <f t="shared" si="1"/>
        <v>2</v>
      </c>
      <c r="H28" s="60">
        <f>VLOOKUP($A28,'Return Data'!$B$7:$R$2292,7,0)</f>
        <v>6.0888</v>
      </c>
      <c r="I28" s="61">
        <f t="shared" si="2"/>
        <v>3</v>
      </c>
      <c r="J28" s="60">
        <f>VLOOKUP($A28,'Return Data'!$B$7:$R$2292,8,0)</f>
        <v>6.0151000000000003</v>
      </c>
      <c r="K28" s="61">
        <f t="shared" si="3"/>
        <v>4</v>
      </c>
      <c r="L28" s="60">
        <f>VLOOKUP($A28,'Return Data'!$B$7:$R$2292,9,0)</f>
        <v>6.2012999999999998</v>
      </c>
      <c r="M28" s="61">
        <f t="shared" si="4"/>
        <v>2</v>
      </c>
      <c r="N28" s="60">
        <f>VLOOKUP($A28,'Return Data'!$B$7:$R$2292,10,0)</f>
        <v>6.0433000000000003</v>
      </c>
      <c r="O28" s="61">
        <f t="shared" si="5"/>
        <v>2</v>
      </c>
      <c r="P28" s="60">
        <f>VLOOKUP($A28,'Return Data'!$B$7:$R$2292,11,0)</f>
        <v>5.7435999999999998</v>
      </c>
      <c r="Q28" s="61">
        <f t="shared" si="6"/>
        <v>2</v>
      </c>
      <c r="R28" s="60">
        <f>VLOOKUP($A28,'Return Data'!$B$7:$R$2292,12,0)</f>
        <v>5.2888000000000002</v>
      </c>
      <c r="S28" s="61">
        <f t="shared" si="7"/>
        <v>3</v>
      </c>
      <c r="T28" s="60">
        <f>VLOOKUP($A28,'Return Data'!$B$7:$R$2292,13,0)</f>
        <v>4.8799000000000001</v>
      </c>
      <c r="U28" s="61">
        <f t="shared" si="8"/>
        <v>2</v>
      </c>
      <c r="V28" s="60">
        <f>VLOOKUP($A28,'Return Data'!$B$7:$R$2292,17,0)</f>
        <v>4.0702999999999996</v>
      </c>
      <c r="W28" s="61">
        <f t="shared" si="10"/>
        <v>2</v>
      </c>
      <c r="X28" s="60"/>
      <c r="Y28" s="61"/>
      <c r="Z28" s="60">
        <f>VLOOKUP($A28,'Return Data'!$B$7:$R$2292,16,0)</f>
        <v>3.9521999999999999</v>
      </c>
      <c r="AA28" s="62">
        <f t="shared" si="9"/>
        <v>22</v>
      </c>
    </row>
    <row r="29" spans="1:27" x14ac:dyDescent="0.3">
      <c r="A29" s="58" t="s">
        <v>1212</v>
      </c>
      <c r="B29" s="59">
        <f>VLOOKUP($A29,'Return Data'!$B$7:$R$2292,3,0)</f>
        <v>44944</v>
      </c>
      <c r="C29" s="60">
        <f>VLOOKUP($A29,'Return Data'!$B$7:$R$2292,4,0)</f>
        <v>118.8541</v>
      </c>
      <c r="D29" s="60">
        <f>VLOOKUP($A29,'Return Data'!$B$7:$R$2292,5,0)</f>
        <v>5.9893999999999998</v>
      </c>
      <c r="E29" s="61">
        <f t="shared" si="0"/>
        <v>11</v>
      </c>
      <c r="F29" s="60">
        <f>VLOOKUP($A29,'Return Data'!$B$7:$R$2292,6,0)</f>
        <v>6.0426000000000002</v>
      </c>
      <c r="G29" s="61">
        <f t="shared" si="1"/>
        <v>7</v>
      </c>
      <c r="H29" s="60">
        <f>VLOOKUP($A29,'Return Data'!$B$7:$R$2292,7,0)</f>
        <v>6.0656999999999996</v>
      </c>
      <c r="I29" s="61">
        <f t="shared" si="2"/>
        <v>4</v>
      </c>
      <c r="J29" s="60">
        <f>VLOOKUP($A29,'Return Data'!$B$7:$R$2292,8,0)</f>
        <v>5.9955999999999996</v>
      </c>
      <c r="K29" s="61">
        <f t="shared" si="3"/>
        <v>7</v>
      </c>
      <c r="L29" s="60">
        <f>VLOOKUP($A29,'Return Data'!$B$7:$R$2292,9,0)</f>
        <v>6.1562000000000001</v>
      </c>
      <c r="M29" s="61">
        <f t="shared" si="4"/>
        <v>10</v>
      </c>
      <c r="N29" s="60">
        <f>VLOOKUP($A29,'Return Data'!$B$7:$R$2292,10,0)</f>
        <v>6.0030999999999999</v>
      </c>
      <c r="O29" s="61">
        <f t="shared" si="5"/>
        <v>7</v>
      </c>
      <c r="P29" s="60">
        <f>VLOOKUP($A29,'Return Data'!$B$7:$R$2292,11,0)</f>
        <v>5.7126999999999999</v>
      </c>
      <c r="Q29" s="61">
        <f t="shared" si="6"/>
        <v>7</v>
      </c>
      <c r="R29" s="60">
        <f>VLOOKUP($A29,'Return Data'!$B$7:$R$2292,12,0)</f>
        <v>5.2708000000000004</v>
      </c>
      <c r="S29" s="61">
        <f t="shared" si="7"/>
        <v>7</v>
      </c>
      <c r="T29" s="60">
        <f>VLOOKUP($A29,'Return Data'!$B$7:$R$2292,13,0)</f>
        <v>4.8715000000000002</v>
      </c>
      <c r="U29" s="61">
        <f t="shared" si="8"/>
        <v>4</v>
      </c>
      <c r="V29" s="60">
        <f>VLOOKUP($A29,'Return Data'!$B$7:$R$2292,17,0)</f>
        <v>4.0347999999999997</v>
      </c>
      <c r="W29" s="61">
        <f t="shared" si="10"/>
        <v>8</v>
      </c>
      <c r="X29" s="60">
        <f>VLOOKUP($A29,'Return Data'!$B$7:$R$2292,14,0)</f>
        <v>3.8062</v>
      </c>
      <c r="Y29" s="61">
        <f>RANK(X29,X$8:X$36,0)</f>
        <v>2</v>
      </c>
      <c r="Z29" s="60">
        <f>VLOOKUP($A29,'Return Data'!$B$7:$R$2292,16,0)</f>
        <v>4.3160999999999996</v>
      </c>
      <c r="AA29" s="62">
        <f t="shared" si="9"/>
        <v>7</v>
      </c>
    </row>
    <row r="30" spans="1:27" x14ac:dyDescent="0.3">
      <c r="A30" s="58" t="s">
        <v>1214</v>
      </c>
      <c r="B30" s="59">
        <f>VLOOKUP($A30,'Return Data'!$B$7:$R$2292,3,0)</f>
        <v>44944</v>
      </c>
      <c r="C30" s="60">
        <f>VLOOKUP($A30,'Return Data'!$B$7:$R$2292,4,0)</f>
        <v>1142.8570999999999</v>
      </c>
      <c r="D30" s="60">
        <f>VLOOKUP($A30,'Return Data'!$B$7:$R$2292,5,0)</f>
        <v>5.9604999999999997</v>
      </c>
      <c r="E30" s="61">
        <f t="shared" si="0"/>
        <v>14</v>
      </c>
      <c r="F30" s="60">
        <f>VLOOKUP($A30,'Return Data'!$B$7:$R$2292,6,0)</f>
        <v>5.9827000000000004</v>
      </c>
      <c r="G30" s="61">
        <f t="shared" si="1"/>
        <v>19</v>
      </c>
      <c r="H30" s="60">
        <f>VLOOKUP($A30,'Return Data'!$B$7:$R$2292,7,0)</f>
        <v>6.0148000000000001</v>
      </c>
      <c r="I30" s="61">
        <f t="shared" si="2"/>
        <v>16</v>
      </c>
      <c r="J30" s="60">
        <f>VLOOKUP($A30,'Return Data'!$B$7:$R$2292,8,0)</f>
        <v>6.0462999999999996</v>
      </c>
      <c r="K30" s="61">
        <f t="shared" si="3"/>
        <v>2</v>
      </c>
      <c r="L30" s="60">
        <f>VLOOKUP($A30,'Return Data'!$B$7:$R$2292,9,0)</f>
        <v>6.1616999999999997</v>
      </c>
      <c r="M30" s="61">
        <f t="shared" si="4"/>
        <v>6</v>
      </c>
      <c r="N30" s="60">
        <f>VLOOKUP($A30,'Return Data'!$B$7:$R$2292,10,0)</f>
        <v>6.0042999999999997</v>
      </c>
      <c r="O30" s="61">
        <f t="shared" si="5"/>
        <v>6</v>
      </c>
      <c r="P30" s="60">
        <f>VLOOKUP($A30,'Return Data'!$B$7:$R$2292,11,0)</f>
        <v>5.7327000000000004</v>
      </c>
      <c r="Q30" s="61">
        <f t="shared" si="6"/>
        <v>4</v>
      </c>
      <c r="R30" s="60">
        <f>VLOOKUP($A30,'Return Data'!$B$7:$R$2292,12,0)</f>
        <v>5.2667999999999999</v>
      </c>
      <c r="S30" s="61">
        <f t="shared" si="7"/>
        <v>10</v>
      </c>
      <c r="T30" s="60">
        <f>VLOOKUP($A30,'Return Data'!$B$7:$R$2292,13,0)</f>
        <v>4.8540999999999999</v>
      </c>
      <c r="U30" s="61">
        <f t="shared" si="8"/>
        <v>9</v>
      </c>
      <c r="V30" s="60">
        <f>VLOOKUP($A30,'Return Data'!$B$7:$R$2292,17,0)</f>
        <v>4.0552000000000001</v>
      </c>
      <c r="W30" s="61">
        <f t="shared" si="10"/>
        <v>3</v>
      </c>
      <c r="X30" s="60"/>
      <c r="Y30" s="61"/>
      <c r="Z30" s="60">
        <f>VLOOKUP($A30,'Return Data'!$B$7:$R$2292,16,0)</f>
        <v>4.0087999999999999</v>
      </c>
      <c r="AA30" s="62">
        <f t="shared" si="9"/>
        <v>16</v>
      </c>
    </row>
    <row r="31" spans="1:27" x14ac:dyDescent="0.3">
      <c r="A31" s="58" t="s">
        <v>1216</v>
      </c>
      <c r="B31" s="59">
        <f>VLOOKUP($A31,'Return Data'!$B$7:$R$2292,3,0)</f>
        <v>44944</v>
      </c>
      <c r="C31" s="60">
        <f>VLOOKUP($A31,'Return Data'!$B$7:$R$2292,4,0)</f>
        <v>3603.9160999999999</v>
      </c>
      <c r="D31" s="60">
        <f>VLOOKUP($A31,'Return Data'!$B$7:$R$2292,5,0)</f>
        <v>5.8944000000000001</v>
      </c>
      <c r="E31" s="61">
        <f t="shared" si="0"/>
        <v>20</v>
      </c>
      <c r="F31" s="60">
        <f>VLOOKUP($A31,'Return Data'!$B$7:$R$2292,6,0)</f>
        <v>5.9715999999999996</v>
      </c>
      <c r="G31" s="61">
        <f t="shared" si="1"/>
        <v>20</v>
      </c>
      <c r="H31" s="60">
        <f>VLOOKUP($A31,'Return Data'!$B$7:$R$2292,7,0)</f>
        <v>5.9886999999999997</v>
      </c>
      <c r="I31" s="61">
        <f t="shared" si="2"/>
        <v>20</v>
      </c>
      <c r="J31" s="60">
        <f>VLOOKUP($A31,'Return Data'!$B$7:$R$2292,8,0)</f>
        <v>5.9431000000000003</v>
      </c>
      <c r="K31" s="61">
        <f t="shared" si="3"/>
        <v>21</v>
      </c>
      <c r="L31" s="60">
        <f>VLOOKUP($A31,'Return Data'!$B$7:$R$2292,9,0)</f>
        <v>6.1180000000000003</v>
      </c>
      <c r="M31" s="61">
        <f t="shared" si="4"/>
        <v>23</v>
      </c>
      <c r="N31" s="60">
        <f>VLOOKUP($A31,'Return Data'!$B$7:$R$2292,10,0)</f>
        <v>5.9604999999999997</v>
      </c>
      <c r="O31" s="61">
        <f t="shared" si="5"/>
        <v>22</v>
      </c>
      <c r="P31" s="60">
        <f>VLOOKUP($A31,'Return Data'!$B$7:$R$2292,11,0)</f>
        <v>5.6696999999999997</v>
      </c>
      <c r="Q31" s="61">
        <f t="shared" si="6"/>
        <v>23</v>
      </c>
      <c r="R31" s="60">
        <f>VLOOKUP($A31,'Return Data'!$B$7:$R$2292,12,0)</f>
        <v>5.2324000000000002</v>
      </c>
      <c r="S31" s="61">
        <f t="shared" si="7"/>
        <v>22</v>
      </c>
      <c r="T31" s="60">
        <f>VLOOKUP($A31,'Return Data'!$B$7:$R$2292,13,0)</f>
        <v>4.8178999999999998</v>
      </c>
      <c r="U31" s="61">
        <f t="shared" si="8"/>
        <v>22</v>
      </c>
      <c r="V31" s="60">
        <f>VLOOKUP($A31,'Return Data'!$B$7:$R$2292,17,0)</f>
        <v>4.0049999999999999</v>
      </c>
      <c r="W31" s="61">
        <f t="shared" si="10"/>
        <v>19</v>
      </c>
      <c r="X31" s="60">
        <f>VLOOKUP($A31,'Return Data'!$B$7:$R$2292,14,0)</f>
        <v>3.7658</v>
      </c>
      <c r="Y31" s="61">
        <f>RANK(X31,X$8:X$36,0)</f>
        <v>7</v>
      </c>
      <c r="Z31" s="60">
        <f>VLOOKUP($A31,'Return Data'!$B$7:$R$2292,16,0)</f>
        <v>6.1699000000000002</v>
      </c>
      <c r="AA31" s="62">
        <f t="shared" si="9"/>
        <v>2</v>
      </c>
    </row>
    <row r="32" spans="1:27" x14ac:dyDescent="0.3">
      <c r="A32" s="58" t="s">
        <v>1218</v>
      </c>
      <c r="B32" s="59">
        <f>VLOOKUP($A32,'Return Data'!$B$7:$R$2292,3,0)</f>
        <v>44944</v>
      </c>
      <c r="C32" s="60">
        <f>VLOOKUP($A32,'Return Data'!$B$7:$R$2292,4,0)</f>
        <v>1176.4813999999999</v>
      </c>
      <c r="D32" s="60">
        <f>VLOOKUP($A32,'Return Data'!$B$7:$R$2292,5,0)</f>
        <v>6.0042999999999997</v>
      </c>
      <c r="E32" s="61">
        <f t="shared" si="0"/>
        <v>6</v>
      </c>
      <c r="F32" s="60">
        <f>VLOOKUP($A32,'Return Data'!$B$7:$R$2292,6,0)</f>
        <v>6.0289999999999999</v>
      </c>
      <c r="G32" s="61">
        <f t="shared" si="1"/>
        <v>10</v>
      </c>
      <c r="H32" s="60">
        <f>VLOOKUP($A32,'Return Data'!$B$7:$R$2292,7,0)</f>
        <v>6.0311000000000003</v>
      </c>
      <c r="I32" s="61">
        <f t="shared" si="2"/>
        <v>13</v>
      </c>
      <c r="J32" s="60">
        <f>VLOOKUP($A32,'Return Data'!$B$7:$R$2292,8,0)</f>
        <v>5.9741999999999997</v>
      </c>
      <c r="K32" s="61">
        <f t="shared" si="3"/>
        <v>15</v>
      </c>
      <c r="L32" s="60">
        <f>VLOOKUP($A32,'Return Data'!$B$7:$R$2292,9,0)</f>
        <v>6.1416000000000004</v>
      </c>
      <c r="M32" s="61">
        <f t="shared" si="4"/>
        <v>17</v>
      </c>
      <c r="N32" s="60">
        <f>VLOOKUP($A32,'Return Data'!$B$7:$R$2292,10,0)</f>
        <v>5.9919000000000002</v>
      </c>
      <c r="O32" s="61">
        <f t="shared" si="5"/>
        <v>12</v>
      </c>
      <c r="P32" s="60">
        <f>VLOOKUP($A32,'Return Data'!$B$7:$R$2292,11,0)</f>
        <v>5.6917</v>
      </c>
      <c r="Q32" s="61">
        <f t="shared" si="6"/>
        <v>17</v>
      </c>
      <c r="R32" s="60">
        <f>VLOOKUP($A32,'Return Data'!$B$7:$R$2292,12,0)</f>
        <v>5.2468000000000004</v>
      </c>
      <c r="S32" s="61">
        <f t="shared" si="7"/>
        <v>18</v>
      </c>
      <c r="T32" s="60">
        <f>VLOOKUP($A32,'Return Data'!$B$7:$R$2292,13,0)</f>
        <v>4.8224</v>
      </c>
      <c r="U32" s="61">
        <f t="shared" si="8"/>
        <v>21</v>
      </c>
      <c r="V32" s="60">
        <f>VLOOKUP($A32,'Return Data'!$B$7:$R$2292,17,0)</f>
        <v>3.9910000000000001</v>
      </c>
      <c r="W32" s="61">
        <f t="shared" si="10"/>
        <v>21</v>
      </c>
      <c r="X32" s="60"/>
      <c r="Y32" s="61"/>
      <c r="Z32" s="60">
        <f>VLOOKUP($A32,'Return Data'!$B$7:$R$2292,16,0)</f>
        <v>4.3284000000000002</v>
      </c>
      <c r="AA32" s="62">
        <f t="shared" si="9"/>
        <v>5</v>
      </c>
    </row>
    <row r="33" spans="1:27" x14ac:dyDescent="0.3">
      <c r="A33" s="58" t="s">
        <v>1220</v>
      </c>
      <c r="B33" s="59">
        <f>VLOOKUP($A33,'Return Data'!$B$7:$R$2292,3,0)</f>
        <v>44944</v>
      </c>
      <c r="C33" s="60">
        <f>VLOOKUP($A33,'Return Data'!$B$7:$R$2292,4,0)</f>
        <v>1167.8936000000001</v>
      </c>
      <c r="D33" s="60">
        <f>VLOOKUP($A33,'Return Data'!$B$7:$R$2292,5,0)</f>
        <v>6.0297000000000001</v>
      </c>
      <c r="E33" s="61">
        <f t="shared" si="0"/>
        <v>3</v>
      </c>
      <c r="F33" s="60">
        <f>VLOOKUP($A33,'Return Data'!$B$7:$R$2292,6,0)</f>
        <v>6.0483000000000002</v>
      </c>
      <c r="G33" s="61">
        <f t="shared" si="1"/>
        <v>4</v>
      </c>
      <c r="H33" s="60">
        <f>VLOOKUP($A33,'Return Data'!$B$7:$R$2292,7,0)</f>
        <v>6.0536000000000003</v>
      </c>
      <c r="I33" s="61">
        <f t="shared" si="2"/>
        <v>7</v>
      </c>
      <c r="J33" s="60">
        <f>VLOOKUP($A33,'Return Data'!$B$7:$R$2292,8,0)</f>
        <v>5.9806999999999997</v>
      </c>
      <c r="K33" s="61">
        <f t="shared" si="3"/>
        <v>13</v>
      </c>
      <c r="L33" s="60">
        <f>VLOOKUP($A33,'Return Data'!$B$7:$R$2292,9,0)</f>
        <v>6.1689999999999996</v>
      </c>
      <c r="M33" s="61">
        <f t="shared" si="4"/>
        <v>4</v>
      </c>
      <c r="N33" s="60">
        <f>VLOOKUP($A33,'Return Data'!$B$7:$R$2292,10,0)</f>
        <v>5.9851000000000001</v>
      </c>
      <c r="O33" s="61">
        <f t="shared" si="5"/>
        <v>15</v>
      </c>
      <c r="P33" s="60">
        <f>VLOOKUP($A33,'Return Data'!$B$7:$R$2292,11,0)</f>
        <v>5.7034000000000002</v>
      </c>
      <c r="Q33" s="61">
        <f t="shared" si="6"/>
        <v>11</v>
      </c>
      <c r="R33" s="60">
        <f>VLOOKUP($A33,'Return Data'!$B$7:$R$2292,12,0)</f>
        <v>5.2622999999999998</v>
      </c>
      <c r="S33" s="61">
        <f t="shared" si="7"/>
        <v>13</v>
      </c>
      <c r="T33" s="60">
        <f>VLOOKUP($A33,'Return Data'!$B$7:$R$2292,13,0)</f>
        <v>4.8403</v>
      </c>
      <c r="U33" s="61">
        <f t="shared" si="8"/>
        <v>15</v>
      </c>
      <c r="V33" s="60">
        <f>VLOOKUP($A33,'Return Data'!$B$7:$R$2292,17,0)</f>
        <v>4.0251999999999999</v>
      </c>
      <c r="W33" s="61">
        <f t="shared" si="10"/>
        <v>12</v>
      </c>
      <c r="X33" s="60"/>
      <c r="Y33" s="61"/>
      <c r="Z33" s="60">
        <f>VLOOKUP($A33,'Return Data'!$B$7:$R$2292,16,0)</f>
        <v>4.1414</v>
      </c>
      <c r="AA33" s="62">
        <f t="shared" si="9"/>
        <v>12</v>
      </c>
    </row>
    <row r="34" spans="1:27" x14ac:dyDescent="0.3">
      <c r="A34" s="58" t="s">
        <v>1222</v>
      </c>
      <c r="B34" s="59">
        <f>VLOOKUP($A34,'Return Data'!$B$7:$R$2292,3,0)</f>
        <v>44944</v>
      </c>
      <c r="C34" s="60">
        <f>VLOOKUP($A34,'Return Data'!$B$7:$R$2292,4,0)</f>
        <v>1165.6375</v>
      </c>
      <c r="D34" s="60">
        <f>VLOOKUP($A34,'Return Data'!$B$7:$R$2292,5,0)</f>
        <v>6.0132000000000003</v>
      </c>
      <c r="E34" s="61">
        <f t="shared" si="0"/>
        <v>5</v>
      </c>
      <c r="F34" s="60">
        <f>VLOOKUP($A34,'Return Data'!$B$7:$R$2292,6,0)</f>
        <v>6.1844000000000001</v>
      </c>
      <c r="G34" s="61">
        <f t="shared" si="1"/>
        <v>1</v>
      </c>
      <c r="H34" s="60">
        <f>VLOOKUP($A34,'Return Data'!$B$7:$R$2292,7,0)</f>
        <v>6.1280999999999999</v>
      </c>
      <c r="I34" s="61">
        <f t="shared" si="2"/>
        <v>1</v>
      </c>
      <c r="J34" s="60">
        <f>VLOOKUP($A34,'Return Data'!$B$7:$R$2292,8,0)</f>
        <v>6.0167999999999999</v>
      </c>
      <c r="K34" s="61">
        <f t="shared" si="3"/>
        <v>3</v>
      </c>
      <c r="L34" s="60">
        <f>VLOOKUP($A34,'Return Data'!$B$7:$R$2292,9,0)</f>
        <v>6.1524000000000001</v>
      </c>
      <c r="M34" s="61">
        <f t="shared" si="4"/>
        <v>12</v>
      </c>
      <c r="N34" s="60">
        <f>VLOOKUP($A34,'Return Data'!$B$7:$R$2292,10,0)</f>
        <v>5.9941000000000004</v>
      </c>
      <c r="O34" s="61">
        <f t="shared" si="5"/>
        <v>11</v>
      </c>
      <c r="P34" s="60">
        <f>VLOOKUP($A34,'Return Data'!$B$7:$R$2292,11,0)</f>
        <v>5.7013999999999996</v>
      </c>
      <c r="Q34" s="61">
        <f t="shared" si="6"/>
        <v>14</v>
      </c>
      <c r="R34" s="60">
        <f>VLOOKUP($A34,'Return Data'!$B$7:$R$2292,12,0)</f>
        <v>5.2553000000000001</v>
      </c>
      <c r="S34" s="61">
        <f t="shared" si="7"/>
        <v>16</v>
      </c>
      <c r="T34" s="60">
        <f>VLOOKUP($A34,'Return Data'!$B$7:$R$2292,13,0)</f>
        <v>4.8335999999999997</v>
      </c>
      <c r="U34" s="61">
        <f t="shared" si="8"/>
        <v>16</v>
      </c>
      <c r="V34" s="60">
        <f>VLOOKUP($A34,'Return Data'!$B$7:$R$2292,17,0)</f>
        <v>4.0216000000000003</v>
      </c>
      <c r="W34" s="61">
        <f t="shared" si="10"/>
        <v>14</v>
      </c>
      <c r="X34" s="60"/>
      <c r="Y34" s="61"/>
      <c r="Z34" s="60">
        <f>VLOOKUP($A34,'Return Data'!$B$7:$R$2292,16,0)</f>
        <v>4.0933000000000002</v>
      </c>
      <c r="AA34" s="62">
        <f t="shared" si="9"/>
        <v>14</v>
      </c>
    </row>
    <row r="35" spans="1:27" x14ac:dyDescent="0.3">
      <c r="A35" s="58" t="s">
        <v>1224</v>
      </c>
      <c r="B35" s="59">
        <f>VLOOKUP($A35,'Return Data'!$B$7:$R$2292,3,0)</f>
        <v>44944</v>
      </c>
      <c r="C35" s="60">
        <f>VLOOKUP($A35,'Return Data'!$B$7:$R$2292,4,0)</f>
        <v>3030.5362</v>
      </c>
      <c r="D35" s="60">
        <f>VLOOKUP($A35,'Return Data'!$B$7:$R$2292,5,0)</f>
        <v>5.9157999999999999</v>
      </c>
      <c r="E35" s="61">
        <f t="shared" si="0"/>
        <v>19</v>
      </c>
      <c r="F35" s="60">
        <f>VLOOKUP($A35,'Return Data'!$B$7:$R$2292,6,0)</f>
        <v>5.9867999999999997</v>
      </c>
      <c r="G35" s="61">
        <f t="shared" si="1"/>
        <v>18</v>
      </c>
      <c r="H35" s="60">
        <f>VLOOKUP($A35,'Return Data'!$B$7:$R$2292,7,0)</f>
        <v>5.9957000000000003</v>
      </c>
      <c r="I35" s="61">
        <f t="shared" si="2"/>
        <v>19</v>
      </c>
      <c r="J35" s="60">
        <f>VLOOKUP($A35,'Return Data'!$B$7:$R$2292,8,0)</f>
        <v>5.9512999999999998</v>
      </c>
      <c r="K35" s="61">
        <f t="shared" si="3"/>
        <v>20</v>
      </c>
      <c r="L35" s="60">
        <f>VLOOKUP($A35,'Return Data'!$B$7:$R$2292,9,0)</f>
        <v>6.1485000000000003</v>
      </c>
      <c r="M35" s="61">
        <f t="shared" si="4"/>
        <v>14</v>
      </c>
      <c r="N35" s="60">
        <f>VLOOKUP($A35,'Return Data'!$B$7:$R$2292,10,0)</f>
        <v>5.9898999999999996</v>
      </c>
      <c r="O35" s="61">
        <f t="shared" si="5"/>
        <v>13</v>
      </c>
      <c r="P35" s="60">
        <f>VLOOKUP($A35,'Return Data'!$B$7:$R$2292,11,0)</f>
        <v>5.6978999999999997</v>
      </c>
      <c r="Q35" s="61">
        <f t="shared" si="6"/>
        <v>15</v>
      </c>
      <c r="R35" s="60">
        <f>VLOOKUP($A35,'Return Data'!$B$7:$R$2292,12,0)</f>
        <v>5.2621000000000002</v>
      </c>
      <c r="S35" s="61">
        <f t="shared" si="7"/>
        <v>14</v>
      </c>
      <c r="T35" s="60">
        <f>VLOOKUP($A35,'Return Data'!$B$7:$R$2292,13,0)</f>
        <v>4.8414000000000001</v>
      </c>
      <c r="U35" s="61">
        <f t="shared" si="8"/>
        <v>13</v>
      </c>
      <c r="V35" s="60">
        <f>VLOOKUP($A35,'Return Data'!$B$7:$R$2292,17,0)</f>
        <v>4.0225999999999997</v>
      </c>
      <c r="W35" s="61">
        <f t="shared" si="10"/>
        <v>13</v>
      </c>
      <c r="X35" s="60">
        <f>VLOOKUP($A35,'Return Data'!$B$7:$R$2292,14,0)</f>
        <v>3.7932999999999999</v>
      </c>
      <c r="Y35" s="61">
        <f>RANK(X35,X$8:X$36,0)</f>
        <v>3</v>
      </c>
      <c r="Z35" s="60">
        <f>VLOOKUP($A35,'Return Data'!$B$7:$R$2292,16,0)</f>
        <v>6.2598000000000003</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5.5282482758620688</v>
      </c>
      <c r="E38" s="69"/>
      <c r="F38" s="70">
        <f>AVERAGE(F8:F36)</f>
        <v>5.5784172413793094</v>
      </c>
      <c r="G38" s="69"/>
      <c r="H38" s="70">
        <f>AVERAGE(H8:H36)</f>
        <v>5.589931034482758</v>
      </c>
      <c r="I38" s="69"/>
      <c r="J38" s="70">
        <f>AVERAGE(J8:J36)</f>
        <v>5.5463965517241371</v>
      </c>
      <c r="K38" s="69"/>
      <c r="L38" s="70">
        <f>AVERAGE(L8:L36)</f>
        <v>5.720041379310346</v>
      </c>
      <c r="M38" s="69"/>
      <c r="N38" s="70">
        <f>AVERAGE(N8:N36)</f>
        <v>5.5685724137931034</v>
      </c>
      <c r="O38" s="69"/>
      <c r="P38" s="70">
        <f>AVERAGE(P8:P36)</f>
        <v>5.295751724137931</v>
      </c>
      <c r="Q38" s="69"/>
      <c r="R38" s="70">
        <f>AVERAGE(R8:R36)</f>
        <v>4.8881551724137937</v>
      </c>
      <c r="S38" s="69"/>
      <c r="T38" s="70">
        <f>AVERAGE(T8:T36)</f>
        <v>4.5008413793103452</v>
      </c>
      <c r="U38" s="69"/>
      <c r="V38" s="70">
        <f>AVERAGE(V8:V36)</f>
        <v>3.7289000000000003</v>
      </c>
      <c r="W38" s="69"/>
      <c r="X38" s="70">
        <f>AVERAGE(X8:X36)</f>
        <v>3.4047100000000001</v>
      </c>
      <c r="Y38" s="69"/>
      <c r="Z38" s="70">
        <f>AVERAGE(Z8:Z36)</f>
        <v>4.0076827586206907</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6.0578000000000003</v>
      </c>
      <c r="E40" s="73"/>
      <c r="F40" s="74">
        <f>MAX(F8:F36)</f>
        <v>6.1844000000000001</v>
      </c>
      <c r="G40" s="73"/>
      <c r="H40" s="74">
        <f>MAX(H8:H36)</f>
        <v>6.1280999999999999</v>
      </c>
      <c r="I40" s="73"/>
      <c r="J40" s="74">
        <f>MAX(J8:J36)</f>
        <v>6.1265000000000001</v>
      </c>
      <c r="K40" s="73"/>
      <c r="L40" s="74">
        <f>MAX(L8:L36)</f>
        <v>6.2495000000000003</v>
      </c>
      <c r="M40" s="73"/>
      <c r="N40" s="74">
        <f>MAX(N8:N36)</f>
        <v>6.1070000000000002</v>
      </c>
      <c r="O40" s="73"/>
      <c r="P40" s="74">
        <f>MAX(P8:P36)</f>
        <v>5.7831000000000001</v>
      </c>
      <c r="Q40" s="73"/>
      <c r="R40" s="74">
        <f>MAX(R8:R36)</f>
        <v>5.3475999999999999</v>
      </c>
      <c r="S40" s="73"/>
      <c r="T40" s="74">
        <f>MAX(T8:T36)</f>
        <v>4.9499000000000004</v>
      </c>
      <c r="U40" s="73"/>
      <c r="V40" s="74">
        <f>MAX(V8:V36)</f>
        <v>4.0705</v>
      </c>
      <c r="W40" s="73"/>
      <c r="X40" s="74">
        <f>MAX(X8:X36)</f>
        <v>3.8372999999999999</v>
      </c>
      <c r="Y40" s="73"/>
      <c r="Z40" s="74">
        <f>MAX(Z8:Z36)</f>
        <v>6.2598000000000003</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44944</v>
      </c>
      <c r="C8" s="60">
        <f>VLOOKUP($A8,'Return Data'!$B$7:$R$2292,4,0)</f>
        <v>1191.2710999999999</v>
      </c>
      <c r="D8" s="60">
        <f>VLOOKUP($A8,'Return Data'!$B$7:$R$2292,5,0)</f>
        <v>5.8959999999999999</v>
      </c>
      <c r="E8" s="61">
        <f t="shared" ref="E8:E36" si="0">RANK(D8,D$8:D$36,0)</f>
        <v>9</v>
      </c>
      <c r="F8" s="60">
        <f>VLOOKUP($A8,'Return Data'!$B$7:$R$2292,6,0)</f>
        <v>5.9223999999999997</v>
      </c>
      <c r="G8" s="61">
        <f t="shared" ref="G8:G36" si="1">RANK(F8,F$8:F$36,0)</f>
        <v>14</v>
      </c>
      <c r="H8" s="60">
        <f>VLOOKUP($A8,'Return Data'!$B$7:$R$2292,7,0)</f>
        <v>5.9363999999999999</v>
      </c>
      <c r="I8" s="61">
        <f t="shared" ref="I8:I36" si="2">RANK(H8,H$8:H$36,0)</f>
        <v>14</v>
      </c>
      <c r="J8" s="60">
        <f>VLOOKUP($A8,'Return Data'!$B$7:$R$2292,8,0)</f>
        <v>5.8741000000000003</v>
      </c>
      <c r="K8" s="61">
        <f t="shared" ref="K8:K36" si="3">RANK(J8,J$8:J$36,0)</f>
        <v>16</v>
      </c>
      <c r="L8" s="60">
        <f>VLOOKUP($A8,'Return Data'!$B$7:$R$2292,9,0)</f>
        <v>6.0399000000000003</v>
      </c>
      <c r="M8" s="61">
        <f t="shared" ref="M8:M36" si="4">RANK(L8,L$8:L$36,0)</f>
        <v>17</v>
      </c>
      <c r="N8" s="60">
        <f>VLOOKUP($A8,'Return Data'!$B$7:$R$2292,10,0)</f>
        <v>5.8806000000000003</v>
      </c>
      <c r="O8" s="61">
        <f t="shared" ref="O8:O36" si="5">RANK(N8,N$8:N$36,0)</f>
        <v>18</v>
      </c>
      <c r="P8" s="60">
        <f>VLOOKUP($A8,'Return Data'!$B$7:$R$2292,11,0)</f>
        <v>5.5926999999999998</v>
      </c>
      <c r="Q8" s="61">
        <f t="shared" ref="Q8:Q36" si="6">RANK(P8,P$8:P$36,0)</f>
        <v>16</v>
      </c>
      <c r="R8" s="60">
        <f>VLOOKUP($A8,'Return Data'!$B$7:$R$2292,12,0)</f>
        <v>5.1486999999999998</v>
      </c>
      <c r="S8" s="61">
        <f t="shared" ref="S8:S36" si="7">RANK(R8,R$8:R$36,0)</f>
        <v>20</v>
      </c>
      <c r="T8" s="60">
        <f>VLOOKUP($A8,'Return Data'!$B$7:$R$2292,13,0)</f>
        <v>4.7283999999999997</v>
      </c>
      <c r="U8" s="61">
        <f t="shared" ref="U8:U36" si="8">RANK(T8,T$8:T$36,0)</f>
        <v>20</v>
      </c>
      <c r="V8" s="60">
        <f>VLOOKUP($A8,'Return Data'!$B$7:$R$2292,17,0)</f>
        <v>3.92</v>
      </c>
      <c r="W8" s="61">
        <f>RANK(V8,V$8:V$36,0)</f>
        <v>15</v>
      </c>
      <c r="X8" s="60">
        <f>VLOOKUP($A8,'Return Data'!$B$7:$R$2292,14,0)</f>
        <v>3.6734</v>
      </c>
      <c r="Y8" s="61">
        <f>RANK(X8,X$8:X$36,0)</f>
        <v>5</v>
      </c>
      <c r="Z8" s="60">
        <f>VLOOKUP($A8,'Return Data'!$B$7:$R$2292,16,0)</f>
        <v>4.2382999999999997</v>
      </c>
      <c r="AA8" s="62">
        <f t="shared" ref="AA8:AA36" si="9">RANK(Z8,Z$8:Z$36,0)</f>
        <v>4</v>
      </c>
    </row>
    <row r="9" spans="1:27" x14ac:dyDescent="0.3">
      <c r="A9" s="58" t="s">
        <v>1175</v>
      </c>
      <c r="B9" s="59">
        <f>VLOOKUP($A9,'Return Data'!$B$7:$R$2292,3,0)</f>
        <v>44944</v>
      </c>
      <c r="C9" s="60">
        <f>VLOOKUP($A9,'Return Data'!$B$7:$R$2292,4,0)</f>
        <v>1168.0400999999999</v>
      </c>
      <c r="D9" s="60">
        <f>VLOOKUP($A9,'Return Data'!$B$7:$R$2292,5,0)</f>
        <v>5.9444999999999997</v>
      </c>
      <c r="E9" s="61">
        <f t="shared" si="0"/>
        <v>3</v>
      </c>
      <c r="F9" s="60">
        <f>VLOOKUP($A9,'Return Data'!$B$7:$R$2292,6,0)</f>
        <v>5.9861000000000004</v>
      </c>
      <c r="G9" s="61">
        <f t="shared" si="1"/>
        <v>3</v>
      </c>
      <c r="H9" s="60">
        <f>VLOOKUP($A9,'Return Data'!$B$7:$R$2292,7,0)</f>
        <v>5.9884000000000004</v>
      </c>
      <c r="I9" s="61">
        <f t="shared" si="2"/>
        <v>3</v>
      </c>
      <c r="J9" s="60">
        <f>VLOOKUP($A9,'Return Data'!$B$7:$R$2292,8,0)</f>
        <v>5.9340000000000002</v>
      </c>
      <c r="K9" s="61">
        <f t="shared" si="3"/>
        <v>3</v>
      </c>
      <c r="L9" s="60">
        <f>VLOOKUP($A9,'Return Data'!$B$7:$R$2292,9,0)</f>
        <v>6.1204000000000001</v>
      </c>
      <c r="M9" s="61">
        <f t="shared" si="4"/>
        <v>3</v>
      </c>
      <c r="N9" s="60">
        <f>VLOOKUP($A9,'Return Data'!$B$7:$R$2292,10,0)</f>
        <v>5.9679000000000002</v>
      </c>
      <c r="O9" s="61">
        <f t="shared" si="5"/>
        <v>2</v>
      </c>
      <c r="P9" s="60">
        <f>VLOOKUP($A9,'Return Data'!$B$7:$R$2292,11,0)</f>
        <v>5.6745000000000001</v>
      </c>
      <c r="Q9" s="61">
        <f t="shared" si="6"/>
        <v>2</v>
      </c>
      <c r="R9" s="60">
        <f>VLOOKUP($A9,'Return Data'!$B$7:$R$2292,12,0)</f>
        <v>5.2332000000000001</v>
      </c>
      <c r="S9" s="61">
        <f t="shared" si="7"/>
        <v>2</v>
      </c>
      <c r="T9" s="60">
        <f>VLOOKUP($A9,'Return Data'!$B$7:$R$2292,13,0)</f>
        <v>4.8141999999999996</v>
      </c>
      <c r="U9" s="61">
        <f t="shared" si="8"/>
        <v>3</v>
      </c>
      <c r="V9" s="60">
        <f>VLOOKUP($A9,'Return Data'!$B$7:$R$2292,17,0)</f>
        <v>3.9897999999999998</v>
      </c>
      <c r="W9" s="61">
        <f>RANK(V9,V$8:V$36,0)</f>
        <v>2</v>
      </c>
      <c r="X9" s="60"/>
      <c r="Y9" s="61"/>
      <c r="Z9" s="60">
        <f>VLOOKUP($A9,'Return Data'!$B$7:$R$2292,16,0)</f>
        <v>4.1177000000000001</v>
      </c>
      <c r="AA9" s="62">
        <f t="shared" si="9"/>
        <v>11</v>
      </c>
    </row>
    <row r="10" spans="1:27" x14ac:dyDescent="0.3">
      <c r="A10" s="58" t="s">
        <v>1932</v>
      </c>
      <c r="B10" s="59">
        <f>VLOOKUP($A10,'Return Data'!$B$7:$R$2292,3,0)</f>
        <v>44944</v>
      </c>
      <c r="C10" s="60">
        <f>VLOOKUP($A10,'Return Data'!$B$7:$R$2292,4,0)</f>
        <v>1160.1437000000001</v>
      </c>
      <c r="D10" s="60">
        <f>VLOOKUP($A10,'Return Data'!$B$7:$R$2292,5,0)</f>
        <v>5.8087</v>
      </c>
      <c r="E10" s="61">
        <f t="shared" si="0"/>
        <v>25</v>
      </c>
      <c r="F10" s="60">
        <f>VLOOKUP($A10,'Return Data'!$B$7:$R$2292,6,0)</f>
        <v>5.9093</v>
      </c>
      <c r="G10" s="61">
        <f t="shared" si="1"/>
        <v>17</v>
      </c>
      <c r="H10" s="60">
        <f>VLOOKUP($A10,'Return Data'!$B$7:$R$2292,7,0)</f>
        <v>5.9611000000000001</v>
      </c>
      <c r="I10" s="61">
        <f t="shared" si="2"/>
        <v>7</v>
      </c>
      <c r="J10" s="60">
        <f>VLOOKUP($A10,'Return Data'!$B$7:$R$2292,8,0)</f>
        <v>5.9233000000000002</v>
      </c>
      <c r="K10" s="61">
        <f t="shared" si="3"/>
        <v>5</v>
      </c>
      <c r="L10" s="60">
        <f>VLOOKUP($A10,'Return Data'!$B$7:$R$2292,9,0)</f>
        <v>6.0743999999999998</v>
      </c>
      <c r="M10" s="61">
        <f t="shared" si="4"/>
        <v>9</v>
      </c>
      <c r="N10" s="60">
        <f>VLOOKUP($A10,'Return Data'!$B$7:$R$2292,10,0)</f>
        <v>5.9215999999999998</v>
      </c>
      <c r="O10" s="61">
        <f t="shared" si="5"/>
        <v>7</v>
      </c>
      <c r="P10" s="60">
        <f>VLOOKUP($A10,'Return Data'!$B$7:$R$2292,11,0)</f>
        <v>5.64</v>
      </c>
      <c r="Q10" s="61">
        <f t="shared" si="6"/>
        <v>6</v>
      </c>
      <c r="R10" s="60">
        <f>VLOOKUP($A10,'Return Data'!$B$7:$R$2292,12,0)</f>
        <v>5.2051999999999996</v>
      </c>
      <c r="S10" s="61">
        <f t="shared" si="7"/>
        <v>5</v>
      </c>
      <c r="T10" s="60">
        <f>VLOOKUP($A10,'Return Data'!$B$7:$R$2292,13,0)</f>
        <v>4.7774000000000001</v>
      </c>
      <c r="U10" s="61">
        <f t="shared" si="8"/>
        <v>7</v>
      </c>
      <c r="V10" s="60">
        <f>VLOOKUP($A10,'Return Data'!$B$7:$R$2292,17,0)</f>
        <v>3.9664000000000001</v>
      </c>
      <c r="W10" s="61">
        <f>RANK(V10,V$8:V$36,0)</f>
        <v>5</v>
      </c>
      <c r="X10" s="60"/>
      <c r="Y10" s="61"/>
      <c r="Z10" s="60">
        <f>VLOOKUP($A10,'Return Data'!$B$7:$R$2292,16,0)</f>
        <v>4.0503</v>
      </c>
      <c r="AA10" s="62">
        <f t="shared" si="9"/>
        <v>12</v>
      </c>
    </row>
    <row r="11" spans="1:27" x14ac:dyDescent="0.3">
      <c r="A11" s="58" t="s">
        <v>1982</v>
      </c>
      <c r="B11" s="59">
        <f>VLOOKUP($A11,'Return Data'!$B$7:$R$2292,3,0)</f>
        <v>44944</v>
      </c>
      <c r="C11" s="60">
        <f>VLOOKUP($A11,'Return Data'!$B$7:$R$2292,4,0)</f>
        <v>1118.9675999999999</v>
      </c>
      <c r="D11" s="60">
        <f>VLOOKUP($A11,'Return Data'!$B$7:$R$2292,5,0)</f>
        <v>6.0258000000000003</v>
      </c>
      <c r="E11" s="61">
        <f t="shared" si="0"/>
        <v>1</v>
      </c>
      <c r="F11" s="60">
        <f>VLOOKUP($A11,'Return Data'!$B$7:$R$2292,6,0)</f>
        <v>6.0549999999999997</v>
      </c>
      <c r="G11" s="61">
        <f t="shared" si="1"/>
        <v>2</v>
      </c>
      <c r="H11" s="60">
        <f>VLOOKUP($A11,'Return Data'!$B$7:$R$2292,7,0)</f>
        <v>6.0486000000000004</v>
      </c>
      <c r="I11" s="61">
        <f t="shared" si="2"/>
        <v>1</v>
      </c>
      <c r="J11" s="60">
        <f>VLOOKUP($A11,'Return Data'!$B$7:$R$2292,8,0)</f>
        <v>6.0753000000000004</v>
      </c>
      <c r="K11" s="61">
        <f t="shared" si="3"/>
        <v>1</v>
      </c>
      <c r="L11" s="60">
        <f>VLOOKUP($A11,'Return Data'!$B$7:$R$2292,9,0)</f>
        <v>6.194</v>
      </c>
      <c r="M11" s="61">
        <f t="shared" si="4"/>
        <v>1</v>
      </c>
      <c r="N11" s="60">
        <f>VLOOKUP($A11,'Return Data'!$B$7:$R$2292,10,0)</f>
        <v>6.0488</v>
      </c>
      <c r="O11" s="61">
        <f t="shared" si="5"/>
        <v>1</v>
      </c>
      <c r="P11" s="60">
        <f>VLOOKUP($A11,'Return Data'!$B$7:$R$2292,11,0)</f>
        <v>5.7257999999999996</v>
      </c>
      <c r="Q11" s="61">
        <f t="shared" si="6"/>
        <v>1</v>
      </c>
      <c r="R11" s="60">
        <f>VLOOKUP($A11,'Return Data'!$B$7:$R$2292,12,0)</f>
        <v>5.2922000000000002</v>
      </c>
      <c r="S11" s="61">
        <f t="shared" si="7"/>
        <v>1</v>
      </c>
      <c r="T11" s="60">
        <f>VLOOKUP($A11,'Return Data'!$B$7:$R$2292,13,0)</f>
        <v>4.8909000000000002</v>
      </c>
      <c r="U11" s="61">
        <f t="shared" si="8"/>
        <v>1</v>
      </c>
      <c r="V11" s="60"/>
      <c r="W11" s="61"/>
      <c r="X11" s="60"/>
      <c r="Y11" s="61"/>
      <c r="Z11" s="60">
        <f>VLOOKUP($A11,'Return Data'!$B$7:$R$2292,16,0)</f>
        <v>3.8458000000000001</v>
      </c>
      <c r="AA11" s="62">
        <f t="shared" si="9"/>
        <v>23</v>
      </c>
    </row>
    <row r="12" spans="1:27" x14ac:dyDescent="0.3">
      <c r="A12" s="58" t="s">
        <v>1179</v>
      </c>
      <c r="B12" s="59">
        <f>VLOOKUP($A12,'Return Data'!$B$7:$R$2292,3,0)</f>
        <v>44944</v>
      </c>
      <c r="C12" s="60">
        <f>VLOOKUP($A12,'Return Data'!$B$7:$R$2292,4,0)</f>
        <v>1145.0667000000001</v>
      </c>
      <c r="D12" s="60">
        <f>VLOOKUP($A12,'Return Data'!$B$7:$R$2292,5,0)</f>
        <v>5.8757000000000001</v>
      </c>
      <c r="E12" s="61">
        <f t="shared" si="0"/>
        <v>13</v>
      </c>
      <c r="F12" s="60">
        <f>VLOOKUP($A12,'Return Data'!$B$7:$R$2292,6,0)</f>
        <v>5.9349999999999996</v>
      </c>
      <c r="G12" s="61">
        <f t="shared" si="1"/>
        <v>8</v>
      </c>
      <c r="H12" s="60">
        <f>VLOOKUP($A12,'Return Data'!$B$7:$R$2292,7,0)</f>
        <v>5.9489000000000001</v>
      </c>
      <c r="I12" s="61">
        <f t="shared" si="2"/>
        <v>9</v>
      </c>
      <c r="J12" s="60">
        <f>VLOOKUP($A12,'Return Data'!$B$7:$R$2292,8,0)</f>
        <v>5.9051</v>
      </c>
      <c r="K12" s="61">
        <f t="shared" si="3"/>
        <v>8</v>
      </c>
      <c r="L12" s="60">
        <f>VLOOKUP($A12,'Return Data'!$B$7:$R$2292,9,0)</f>
        <v>6.1501999999999999</v>
      </c>
      <c r="M12" s="61">
        <f t="shared" si="4"/>
        <v>2</v>
      </c>
      <c r="N12" s="60">
        <f>VLOOKUP($A12,'Return Data'!$B$7:$R$2292,10,0)</f>
        <v>5.9665999999999997</v>
      </c>
      <c r="O12" s="61">
        <f t="shared" si="5"/>
        <v>3</v>
      </c>
      <c r="P12" s="60">
        <f>VLOOKUP($A12,'Return Data'!$B$7:$R$2292,11,0)</f>
        <v>5.6650999999999998</v>
      </c>
      <c r="Q12" s="61">
        <f t="shared" si="6"/>
        <v>3</v>
      </c>
      <c r="R12" s="60">
        <f>VLOOKUP($A12,'Return Data'!$B$7:$R$2292,12,0)</f>
        <v>5.2264999999999997</v>
      </c>
      <c r="S12" s="61">
        <f t="shared" si="7"/>
        <v>3</v>
      </c>
      <c r="T12" s="60">
        <f>VLOOKUP($A12,'Return Data'!$B$7:$R$2292,13,0)</f>
        <v>4.8158000000000003</v>
      </c>
      <c r="U12" s="61">
        <f t="shared" si="8"/>
        <v>2</v>
      </c>
      <c r="V12" s="60">
        <f>VLOOKUP($A12,'Return Data'!$B$7:$R$2292,17,0)</f>
        <v>3.9887999999999999</v>
      </c>
      <c r="W12" s="61">
        <f t="shared" ref="W12:W36" si="10">RANK(V12,V$8:V$36,0)</f>
        <v>3</v>
      </c>
      <c r="X12" s="60"/>
      <c r="Y12" s="61"/>
      <c r="Z12" s="60">
        <f>VLOOKUP($A12,'Return Data'!$B$7:$R$2292,16,0)</f>
        <v>3.9514999999999998</v>
      </c>
      <c r="AA12" s="62">
        <f t="shared" si="9"/>
        <v>15</v>
      </c>
    </row>
    <row r="13" spans="1:27" x14ac:dyDescent="0.3">
      <c r="A13" s="58" t="s">
        <v>1181</v>
      </c>
      <c r="B13" s="59">
        <f>VLOOKUP($A13,'Return Data'!$B$7:$R$2292,3,0)</f>
        <v>44944</v>
      </c>
      <c r="C13" s="60">
        <f>VLOOKUP($A13,'Return Data'!$B$7:$R$2292,4,0)</f>
        <v>1181.6382000000001</v>
      </c>
      <c r="D13" s="60">
        <f>VLOOKUP($A13,'Return Data'!$B$7:$R$2292,5,0)</f>
        <v>5.8853999999999997</v>
      </c>
      <c r="E13" s="61">
        <f t="shared" si="0"/>
        <v>12</v>
      </c>
      <c r="F13" s="60">
        <f>VLOOKUP($A13,'Return Data'!$B$7:$R$2292,6,0)</f>
        <v>5.9531999999999998</v>
      </c>
      <c r="G13" s="61">
        <f t="shared" si="1"/>
        <v>5</v>
      </c>
      <c r="H13" s="60">
        <f>VLOOKUP($A13,'Return Data'!$B$7:$R$2292,7,0)</f>
        <v>5.9821999999999997</v>
      </c>
      <c r="I13" s="61">
        <f t="shared" si="2"/>
        <v>4</v>
      </c>
      <c r="J13" s="60">
        <f>VLOOKUP($A13,'Return Data'!$B$7:$R$2292,8,0)</f>
        <v>5.9189999999999996</v>
      </c>
      <c r="K13" s="61">
        <f t="shared" si="3"/>
        <v>6</v>
      </c>
      <c r="L13" s="60">
        <f>VLOOKUP($A13,'Return Data'!$B$7:$R$2292,9,0)</f>
        <v>6.0788000000000002</v>
      </c>
      <c r="M13" s="61">
        <f t="shared" si="4"/>
        <v>8</v>
      </c>
      <c r="N13" s="60">
        <f>VLOOKUP($A13,'Return Data'!$B$7:$R$2292,10,0)</f>
        <v>5.9199000000000002</v>
      </c>
      <c r="O13" s="61">
        <f t="shared" si="5"/>
        <v>8</v>
      </c>
      <c r="P13" s="60">
        <f>VLOOKUP($A13,'Return Data'!$B$7:$R$2292,11,0)</f>
        <v>5.6302000000000003</v>
      </c>
      <c r="Q13" s="61">
        <f t="shared" si="6"/>
        <v>8</v>
      </c>
      <c r="R13" s="60">
        <f>VLOOKUP($A13,'Return Data'!$B$7:$R$2292,12,0)</f>
        <v>5.1887999999999996</v>
      </c>
      <c r="S13" s="61">
        <f t="shared" si="7"/>
        <v>8</v>
      </c>
      <c r="T13" s="60">
        <f>VLOOKUP($A13,'Return Data'!$B$7:$R$2292,13,0)</f>
        <v>4.7685000000000004</v>
      </c>
      <c r="U13" s="61">
        <f t="shared" si="8"/>
        <v>8</v>
      </c>
      <c r="V13" s="60">
        <f>VLOOKUP($A13,'Return Data'!$B$7:$R$2292,17,0)</f>
        <v>3.9432999999999998</v>
      </c>
      <c r="W13" s="61">
        <f t="shared" si="10"/>
        <v>10</v>
      </c>
      <c r="X13" s="60">
        <f>VLOOKUP($A13,'Return Data'!$B$7:$R$2292,14,0)</f>
        <v>3.7549999999999999</v>
      </c>
      <c r="Y13" s="61">
        <f>RANK(X13,X$8:X$36,0)</f>
        <v>1</v>
      </c>
      <c r="Z13" s="60">
        <f>VLOOKUP($A13,'Return Data'!$B$7:$R$2292,16,0)</f>
        <v>4.2267000000000001</v>
      </c>
      <c r="AA13" s="62">
        <f t="shared" si="9"/>
        <v>5</v>
      </c>
    </row>
    <row r="14" spans="1:27" x14ac:dyDescent="0.3">
      <c r="A14" s="58" t="s">
        <v>1183</v>
      </c>
      <c r="B14" s="59">
        <f>VLOOKUP($A14,'Return Data'!$B$7:$R$2292,3,0)</f>
        <v>44944</v>
      </c>
      <c r="C14" s="60">
        <f>VLOOKUP($A14,'Return Data'!$B$7:$R$2292,4,0)</f>
        <v>1144.7261000000001</v>
      </c>
      <c r="D14" s="60">
        <f>VLOOKUP($A14,'Return Data'!$B$7:$R$2292,5,0)</f>
        <v>5.8136000000000001</v>
      </c>
      <c r="E14" s="61">
        <f t="shared" si="0"/>
        <v>24</v>
      </c>
      <c r="F14" s="60">
        <f>VLOOKUP($A14,'Return Data'!$B$7:$R$2292,6,0)</f>
        <v>5.8623000000000003</v>
      </c>
      <c r="G14" s="61">
        <f t="shared" si="1"/>
        <v>24</v>
      </c>
      <c r="H14" s="60">
        <f>VLOOKUP($A14,'Return Data'!$B$7:$R$2292,7,0)</f>
        <v>5.8772000000000002</v>
      </c>
      <c r="I14" s="61">
        <f t="shared" si="2"/>
        <v>23</v>
      </c>
      <c r="J14" s="60">
        <f>VLOOKUP($A14,'Return Data'!$B$7:$R$2292,8,0)</f>
        <v>5.9339000000000004</v>
      </c>
      <c r="K14" s="61">
        <f t="shared" si="3"/>
        <v>4</v>
      </c>
      <c r="L14" s="60">
        <f>VLOOKUP($A14,'Return Data'!$B$7:$R$2292,9,0)</f>
        <v>6.0309999999999997</v>
      </c>
      <c r="M14" s="61">
        <f t="shared" si="4"/>
        <v>21</v>
      </c>
      <c r="N14" s="60">
        <f>VLOOKUP($A14,'Return Data'!$B$7:$R$2292,10,0)</f>
        <v>5.9024999999999999</v>
      </c>
      <c r="O14" s="61">
        <f t="shared" si="5"/>
        <v>12</v>
      </c>
      <c r="P14" s="60">
        <f>VLOOKUP($A14,'Return Data'!$B$7:$R$2292,11,0)</f>
        <v>5.5681000000000003</v>
      </c>
      <c r="Q14" s="61">
        <f t="shared" si="6"/>
        <v>24</v>
      </c>
      <c r="R14" s="60">
        <f>VLOOKUP($A14,'Return Data'!$B$7:$R$2292,12,0)</f>
        <v>5.1337999999999999</v>
      </c>
      <c r="S14" s="61">
        <f t="shared" si="7"/>
        <v>23</v>
      </c>
      <c r="T14" s="60">
        <f>VLOOKUP($A14,'Return Data'!$B$7:$R$2292,13,0)</f>
        <v>4.7115</v>
      </c>
      <c r="U14" s="61">
        <f t="shared" si="8"/>
        <v>24</v>
      </c>
      <c r="V14" s="60">
        <f>VLOOKUP($A14,'Return Data'!$B$7:$R$2292,17,0)</f>
        <v>3.9121999999999999</v>
      </c>
      <c r="W14" s="61">
        <f t="shared" si="10"/>
        <v>18</v>
      </c>
      <c r="X14" s="60"/>
      <c r="Y14" s="61"/>
      <c r="Z14" s="60">
        <f>VLOOKUP($A14,'Return Data'!$B$7:$R$2292,16,0)</f>
        <v>3.9439000000000002</v>
      </c>
      <c r="AA14" s="62">
        <f t="shared" si="9"/>
        <v>16</v>
      </c>
    </row>
    <row r="15" spans="1:27" x14ac:dyDescent="0.3">
      <c r="A15" s="58" t="s">
        <v>1184</v>
      </c>
      <c r="B15" s="59">
        <f>VLOOKUP($A15,'Return Data'!$B$7:$R$2292,3,0)</f>
        <v>44944</v>
      </c>
      <c r="C15" s="60">
        <f>VLOOKUP($A15,'Return Data'!$B$7:$R$2292,4,0)</f>
        <v>1153.5371</v>
      </c>
      <c r="D15" s="60">
        <f>VLOOKUP($A15,'Return Data'!$B$7:$R$2292,5,0)</f>
        <v>5.8198999999999996</v>
      </c>
      <c r="E15" s="61">
        <f t="shared" si="0"/>
        <v>21</v>
      </c>
      <c r="F15" s="60">
        <f>VLOOKUP($A15,'Return Data'!$B$7:$R$2292,6,0)</f>
        <v>5.8745000000000003</v>
      </c>
      <c r="G15" s="61">
        <f t="shared" si="1"/>
        <v>22</v>
      </c>
      <c r="H15" s="60">
        <f>VLOOKUP($A15,'Return Data'!$B$7:$R$2292,7,0)</f>
        <v>5.8630000000000004</v>
      </c>
      <c r="I15" s="61">
        <f t="shared" si="2"/>
        <v>25</v>
      </c>
      <c r="J15" s="60">
        <f>VLOOKUP($A15,'Return Data'!$B$7:$R$2292,8,0)</f>
        <v>5.8220000000000001</v>
      </c>
      <c r="K15" s="61">
        <f t="shared" si="3"/>
        <v>25</v>
      </c>
      <c r="L15" s="60">
        <f>VLOOKUP($A15,'Return Data'!$B$7:$R$2292,9,0)</f>
        <v>6.0810000000000004</v>
      </c>
      <c r="M15" s="61">
        <f t="shared" si="4"/>
        <v>6</v>
      </c>
      <c r="N15" s="60">
        <f>VLOOKUP($A15,'Return Data'!$B$7:$R$2292,10,0)</f>
        <v>5.8868999999999998</v>
      </c>
      <c r="O15" s="61">
        <f t="shared" si="5"/>
        <v>15</v>
      </c>
      <c r="P15" s="60">
        <f>VLOOKUP($A15,'Return Data'!$B$7:$R$2292,11,0)</f>
        <v>5.6037999999999997</v>
      </c>
      <c r="Q15" s="61">
        <f t="shared" si="6"/>
        <v>13</v>
      </c>
      <c r="R15" s="60">
        <f>VLOOKUP($A15,'Return Data'!$B$7:$R$2292,12,0)</f>
        <v>5.1637000000000004</v>
      </c>
      <c r="S15" s="61">
        <f t="shared" si="7"/>
        <v>13</v>
      </c>
      <c r="T15" s="60">
        <f>VLOOKUP($A15,'Return Data'!$B$7:$R$2292,13,0)</f>
        <v>4.7419000000000002</v>
      </c>
      <c r="U15" s="61">
        <f t="shared" si="8"/>
        <v>13</v>
      </c>
      <c r="V15" s="60">
        <f>VLOOKUP($A15,'Return Data'!$B$7:$R$2292,17,0)</f>
        <v>3.9213</v>
      </c>
      <c r="W15" s="61">
        <f t="shared" si="10"/>
        <v>14</v>
      </c>
      <c r="X15" s="60"/>
      <c r="Y15" s="61"/>
      <c r="Z15" s="60">
        <f>VLOOKUP($A15,'Return Data'!$B$7:$R$2292,16,0)</f>
        <v>3.9342999999999999</v>
      </c>
      <c r="AA15" s="62">
        <f t="shared" si="9"/>
        <v>17</v>
      </c>
    </row>
    <row r="16" spans="1:27" x14ac:dyDescent="0.3">
      <c r="A16" s="58" t="s">
        <v>1186</v>
      </c>
      <c r="B16" s="59">
        <f>VLOOKUP($A16,'Return Data'!$B$7:$R$2292,3,0)</f>
        <v>44944</v>
      </c>
      <c r="C16" s="60">
        <f>VLOOKUP($A16,'Return Data'!$B$7:$R$2292,4,0)</f>
        <v>3262.2514000000001</v>
      </c>
      <c r="D16" s="60">
        <f>VLOOKUP($A16,'Return Data'!$B$7:$R$2292,5,0)</f>
        <v>5.8357999999999999</v>
      </c>
      <c r="E16" s="61">
        <f t="shared" si="0"/>
        <v>19</v>
      </c>
      <c r="F16" s="60">
        <f>VLOOKUP($A16,'Return Data'!$B$7:$R$2292,6,0)</f>
        <v>5.8891999999999998</v>
      </c>
      <c r="G16" s="61">
        <f t="shared" si="1"/>
        <v>20</v>
      </c>
      <c r="H16" s="60">
        <f>VLOOKUP($A16,'Return Data'!$B$7:$R$2292,7,0)</f>
        <v>5.9638999999999998</v>
      </c>
      <c r="I16" s="61">
        <f t="shared" si="2"/>
        <v>6</v>
      </c>
      <c r="J16" s="60">
        <f>VLOOKUP($A16,'Return Data'!$B$7:$R$2292,8,0)</f>
        <v>5.8731</v>
      </c>
      <c r="K16" s="61">
        <f t="shared" si="3"/>
        <v>18</v>
      </c>
      <c r="L16" s="60">
        <f>VLOOKUP($A16,'Return Data'!$B$7:$R$2292,9,0)</f>
        <v>6.0152000000000001</v>
      </c>
      <c r="M16" s="61">
        <f t="shared" si="4"/>
        <v>25</v>
      </c>
      <c r="N16" s="60">
        <f>VLOOKUP($A16,'Return Data'!$B$7:$R$2292,10,0)</f>
        <v>5.8555000000000001</v>
      </c>
      <c r="O16" s="61">
        <f t="shared" si="5"/>
        <v>25</v>
      </c>
      <c r="P16" s="60">
        <f>VLOOKUP($A16,'Return Data'!$B$7:$R$2292,11,0)</f>
        <v>5.5678000000000001</v>
      </c>
      <c r="Q16" s="61">
        <f t="shared" si="6"/>
        <v>25</v>
      </c>
      <c r="R16" s="60">
        <f>VLOOKUP($A16,'Return Data'!$B$7:$R$2292,12,0)</f>
        <v>5.1177000000000001</v>
      </c>
      <c r="S16" s="61">
        <f t="shared" si="7"/>
        <v>25</v>
      </c>
      <c r="T16" s="60">
        <f>VLOOKUP($A16,'Return Data'!$B$7:$R$2292,13,0)</f>
        <v>4.6948999999999996</v>
      </c>
      <c r="U16" s="61">
        <f t="shared" si="8"/>
        <v>25</v>
      </c>
      <c r="V16" s="60">
        <f>VLOOKUP($A16,'Return Data'!$B$7:$R$2292,17,0)</f>
        <v>3.8860999999999999</v>
      </c>
      <c r="W16" s="61">
        <f t="shared" si="10"/>
        <v>24</v>
      </c>
      <c r="X16" s="60">
        <f>VLOOKUP($A16,'Return Data'!$B$7:$R$2292,14,0)</f>
        <v>3.6434000000000002</v>
      </c>
      <c r="Y16" s="61">
        <f>RANK(X16,X$8:X$36,0)</f>
        <v>9</v>
      </c>
      <c r="Z16" s="60">
        <f>VLOOKUP($A16,'Return Data'!$B$7:$R$2292,16,0)</f>
        <v>5.8029999999999999</v>
      </c>
      <c r="AA16" s="62">
        <f t="shared" si="9"/>
        <v>3</v>
      </c>
    </row>
    <row r="17" spans="1:27" x14ac:dyDescent="0.3">
      <c r="A17" s="58" t="s">
        <v>1189</v>
      </c>
      <c r="B17" s="59">
        <f>VLOOKUP($A17,'Return Data'!$B$7:$R$2292,3,0)</f>
        <v>44944</v>
      </c>
      <c r="C17" s="60">
        <f>VLOOKUP($A17,'Return Data'!$B$7:$R$2292,4,0)</f>
        <v>1151.9831999999999</v>
      </c>
      <c r="D17" s="60">
        <f>VLOOKUP($A17,'Return Data'!$B$7:$R$2292,5,0)</f>
        <v>5.9005999999999998</v>
      </c>
      <c r="E17" s="61">
        <f t="shared" si="0"/>
        <v>8</v>
      </c>
      <c r="F17" s="60">
        <f>VLOOKUP($A17,'Return Data'!$B$7:$R$2292,6,0)</f>
        <v>5.9268000000000001</v>
      </c>
      <c r="G17" s="61">
        <f t="shared" si="1"/>
        <v>12</v>
      </c>
      <c r="H17" s="60">
        <f>VLOOKUP($A17,'Return Data'!$B$7:$R$2292,7,0)</f>
        <v>5.9108999999999998</v>
      </c>
      <c r="I17" s="61">
        <f t="shared" si="2"/>
        <v>20</v>
      </c>
      <c r="J17" s="60">
        <f>VLOOKUP($A17,'Return Data'!$B$7:$R$2292,8,0)</f>
        <v>5.9008000000000003</v>
      </c>
      <c r="K17" s="61">
        <f t="shared" si="3"/>
        <v>11</v>
      </c>
      <c r="L17" s="60">
        <f>VLOOKUP($A17,'Return Data'!$B$7:$R$2292,9,0)</f>
        <v>6.0284000000000004</v>
      </c>
      <c r="M17" s="61">
        <f t="shared" si="4"/>
        <v>22</v>
      </c>
      <c r="N17" s="60">
        <f>VLOOKUP($A17,'Return Data'!$B$7:$R$2292,10,0)</f>
        <v>5.8743999999999996</v>
      </c>
      <c r="O17" s="61">
        <f t="shared" si="5"/>
        <v>22</v>
      </c>
      <c r="P17" s="60">
        <f>VLOOKUP($A17,'Return Data'!$B$7:$R$2292,11,0)</f>
        <v>5.5731000000000002</v>
      </c>
      <c r="Q17" s="61">
        <f t="shared" si="6"/>
        <v>23</v>
      </c>
      <c r="R17" s="60">
        <f>VLOOKUP($A17,'Return Data'!$B$7:$R$2292,12,0)</f>
        <v>5.1257999999999999</v>
      </c>
      <c r="S17" s="61">
        <f t="shared" si="7"/>
        <v>24</v>
      </c>
      <c r="T17" s="60">
        <f>VLOOKUP($A17,'Return Data'!$B$7:$R$2292,13,0)</f>
        <v>4.7164000000000001</v>
      </c>
      <c r="U17" s="61">
        <f t="shared" si="8"/>
        <v>23</v>
      </c>
      <c r="V17" s="60">
        <f>VLOOKUP($A17,'Return Data'!$B$7:$R$2292,17,0)</f>
        <v>3.9156</v>
      </c>
      <c r="W17" s="61">
        <f t="shared" si="10"/>
        <v>16</v>
      </c>
      <c r="X17" s="60"/>
      <c r="Y17" s="61"/>
      <c r="Z17" s="60">
        <f>VLOOKUP($A17,'Return Data'!$B$7:$R$2292,16,0)</f>
        <v>3.9337</v>
      </c>
      <c r="AA17" s="62">
        <f t="shared" si="9"/>
        <v>18</v>
      </c>
    </row>
    <row r="18" spans="1:27" x14ac:dyDescent="0.3">
      <c r="A18" s="58" t="s">
        <v>1190</v>
      </c>
      <c r="B18" s="59">
        <f>VLOOKUP($A18,'Return Data'!$B$7:$R$2292,3,0)</f>
        <v>44944</v>
      </c>
      <c r="C18" s="60">
        <f>VLOOKUP($A18,'Return Data'!$B$7:$R$2292,4,0)</f>
        <v>1188.5422000000001</v>
      </c>
      <c r="D18" s="60">
        <f>VLOOKUP($A18,'Return Data'!$B$7:$R$2292,5,0)</f>
        <v>5.9034000000000004</v>
      </c>
      <c r="E18" s="61">
        <f t="shared" si="0"/>
        <v>7</v>
      </c>
      <c r="F18" s="60">
        <f>VLOOKUP($A18,'Return Data'!$B$7:$R$2292,6,0)</f>
        <v>5.9298999999999999</v>
      </c>
      <c r="G18" s="61">
        <f t="shared" si="1"/>
        <v>11</v>
      </c>
      <c r="H18" s="60">
        <f>VLOOKUP($A18,'Return Data'!$B$7:$R$2292,7,0)</f>
        <v>5.9372999999999996</v>
      </c>
      <c r="I18" s="61">
        <f t="shared" si="2"/>
        <v>13</v>
      </c>
      <c r="J18" s="60">
        <f>VLOOKUP($A18,'Return Data'!$B$7:$R$2292,8,0)</f>
        <v>5.8734999999999999</v>
      </c>
      <c r="K18" s="61">
        <f t="shared" si="3"/>
        <v>17</v>
      </c>
      <c r="L18" s="60">
        <f>VLOOKUP($A18,'Return Data'!$B$7:$R$2292,9,0)</f>
        <v>6.0396000000000001</v>
      </c>
      <c r="M18" s="61">
        <f t="shared" si="4"/>
        <v>18</v>
      </c>
      <c r="N18" s="60">
        <f>VLOOKUP($A18,'Return Data'!$B$7:$R$2292,10,0)</f>
        <v>5.8822999999999999</v>
      </c>
      <c r="O18" s="61">
        <f t="shared" si="5"/>
        <v>17</v>
      </c>
      <c r="P18" s="60">
        <f>VLOOKUP($A18,'Return Data'!$B$7:$R$2292,11,0)</f>
        <v>5.5922000000000001</v>
      </c>
      <c r="Q18" s="61">
        <f t="shared" si="6"/>
        <v>17</v>
      </c>
      <c r="R18" s="60">
        <f>VLOOKUP($A18,'Return Data'!$B$7:$R$2292,12,0)</f>
        <v>5.1520000000000001</v>
      </c>
      <c r="S18" s="61">
        <f t="shared" si="7"/>
        <v>17</v>
      </c>
      <c r="T18" s="60">
        <f>VLOOKUP($A18,'Return Data'!$B$7:$R$2292,13,0)</f>
        <v>4.7348999999999997</v>
      </c>
      <c r="U18" s="61">
        <f t="shared" si="8"/>
        <v>15</v>
      </c>
      <c r="V18" s="60">
        <f>VLOOKUP($A18,'Return Data'!$B$7:$R$2292,17,0)</f>
        <v>3.9110999999999998</v>
      </c>
      <c r="W18" s="61">
        <f t="shared" si="10"/>
        <v>20</v>
      </c>
      <c r="X18" s="60">
        <f>VLOOKUP($A18,'Return Data'!$B$7:$R$2292,14,0)</f>
        <v>3.6646000000000001</v>
      </c>
      <c r="Y18" s="61">
        <f>RANK(X18,X$8:X$36,0)</f>
        <v>7</v>
      </c>
      <c r="Z18" s="60">
        <f>VLOOKUP($A18,'Return Data'!$B$7:$R$2292,16,0)</f>
        <v>4.2168999999999999</v>
      </c>
      <c r="AA18" s="62">
        <f t="shared" si="9"/>
        <v>7</v>
      </c>
    </row>
    <row r="19" spans="1:27" x14ac:dyDescent="0.3">
      <c r="A19" s="58" t="s">
        <v>1193</v>
      </c>
      <c r="B19" s="59">
        <f>VLOOKUP($A19,'Return Data'!$B$7:$R$2292,3,0)</f>
        <v>44944</v>
      </c>
      <c r="C19" s="60">
        <f>VLOOKUP($A19,'Return Data'!$B$7:$R$2292,4,0)</f>
        <v>1175.3951999999999</v>
      </c>
      <c r="D19" s="60">
        <f>VLOOKUP($A19,'Return Data'!$B$7:$R$2292,5,0)</f>
        <v>5.8483000000000001</v>
      </c>
      <c r="E19" s="61">
        <f t="shared" si="0"/>
        <v>18</v>
      </c>
      <c r="F19" s="60">
        <f>VLOOKUP($A19,'Return Data'!$B$7:$R$2292,6,0)</f>
        <v>5.9071999999999996</v>
      </c>
      <c r="G19" s="61">
        <f t="shared" si="1"/>
        <v>18</v>
      </c>
      <c r="H19" s="60">
        <f>VLOOKUP($A19,'Return Data'!$B$7:$R$2292,7,0)</f>
        <v>5.9317000000000002</v>
      </c>
      <c r="I19" s="61">
        <f t="shared" si="2"/>
        <v>15</v>
      </c>
      <c r="J19" s="60">
        <f>VLOOKUP($A19,'Return Data'!$B$7:$R$2292,8,0)</f>
        <v>5.8876999999999997</v>
      </c>
      <c r="K19" s="61">
        <f t="shared" si="3"/>
        <v>13</v>
      </c>
      <c r="L19" s="60">
        <f>VLOOKUP($A19,'Return Data'!$B$7:$R$2292,9,0)</f>
        <v>6.0534999999999997</v>
      </c>
      <c r="M19" s="61">
        <f t="shared" si="4"/>
        <v>14</v>
      </c>
      <c r="N19" s="60">
        <f>VLOOKUP($A19,'Return Data'!$B$7:$R$2292,10,0)</f>
        <v>5.8978000000000002</v>
      </c>
      <c r="O19" s="61">
        <f t="shared" si="5"/>
        <v>14</v>
      </c>
      <c r="P19" s="60">
        <f>VLOOKUP($A19,'Return Data'!$B$7:$R$2292,11,0)</f>
        <v>5.6002999999999998</v>
      </c>
      <c r="Q19" s="61">
        <f t="shared" si="6"/>
        <v>14</v>
      </c>
      <c r="R19" s="60">
        <f>VLOOKUP($A19,'Return Data'!$B$7:$R$2292,12,0)</f>
        <v>5.1596000000000002</v>
      </c>
      <c r="S19" s="61">
        <f t="shared" si="7"/>
        <v>15</v>
      </c>
      <c r="T19" s="60">
        <f>VLOOKUP($A19,'Return Data'!$B$7:$R$2292,13,0)</f>
        <v>4.7386999999999997</v>
      </c>
      <c r="U19" s="61">
        <f t="shared" si="8"/>
        <v>14</v>
      </c>
      <c r="V19" s="60">
        <f>VLOOKUP($A19,'Return Data'!$B$7:$R$2292,17,0)</f>
        <v>3.9114</v>
      </c>
      <c r="W19" s="61">
        <f t="shared" si="10"/>
        <v>19</v>
      </c>
      <c r="X19" s="60">
        <f>VLOOKUP($A19,'Return Data'!$B$7:$R$2292,14,0)</f>
        <v>3.6526000000000001</v>
      </c>
      <c r="Y19" s="61">
        <f>RANK(X19,X$8:X$36,0)</f>
        <v>8</v>
      </c>
      <c r="Z19" s="60">
        <f>VLOOKUP($A19,'Return Data'!$B$7:$R$2292,16,0)</f>
        <v>4.12</v>
      </c>
      <c r="AA19" s="62">
        <f t="shared" si="9"/>
        <v>10</v>
      </c>
    </row>
    <row r="20" spans="1:27" x14ac:dyDescent="0.3">
      <c r="A20" s="58" t="s">
        <v>1195</v>
      </c>
      <c r="B20" s="59">
        <f>VLOOKUP($A20,'Return Data'!$B$7:$R$2292,3,0)</f>
        <v>44944</v>
      </c>
      <c r="C20" s="60">
        <f>VLOOKUP($A20,'Return Data'!$B$7:$R$2292,4,0)</f>
        <v>1141.8860999999999</v>
      </c>
      <c r="D20" s="60">
        <f>VLOOKUP($A20,'Return Data'!$B$7:$R$2292,5,0)</f>
        <v>5.5050999999999997</v>
      </c>
      <c r="E20" s="61">
        <f t="shared" si="0"/>
        <v>27</v>
      </c>
      <c r="F20" s="60">
        <f>VLOOKUP($A20,'Return Data'!$B$7:$R$2292,6,0)</f>
        <v>5.5217000000000001</v>
      </c>
      <c r="G20" s="61">
        <f t="shared" si="1"/>
        <v>27</v>
      </c>
      <c r="H20" s="60">
        <f>VLOOKUP($A20,'Return Data'!$B$7:$R$2292,7,0)</f>
        <v>5.5586000000000002</v>
      </c>
      <c r="I20" s="61">
        <f t="shared" si="2"/>
        <v>27</v>
      </c>
      <c r="J20" s="60">
        <f>VLOOKUP($A20,'Return Data'!$B$7:$R$2292,8,0)</f>
        <v>5.4565999999999999</v>
      </c>
      <c r="K20" s="61">
        <f t="shared" si="3"/>
        <v>27</v>
      </c>
      <c r="L20" s="60">
        <f>VLOOKUP($A20,'Return Data'!$B$7:$R$2292,9,0)</f>
        <v>5.9668999999999999</v>
      </c>
      <c r="M20" s="61">
        <f t="shared" si="4"/>
        <v>27</v>
      </c>
      <c r="N20" s="60">
        <f>VLOOKUP($A20,'Return Data'!$B$7:$R$2292,10,0)</f>
        <v>5.7298999999999998</v>
      </c>
      <c r="O20" s="61">
        <f t="shared" si="5"/>
        <v>27</v>
      </c>
      <c r="P20" s="60">
        <f>VLOOKUP($A20,'Return Data'!$B$7:$R$2292,11,0)</f>
        <v>5.4725000000000001</v>
      </c>
      <c r="Q20" s="61">
        <f t="shared" si="6"/>
        <v>26</v>
      </c>
      <c r="R20" s="60">
        <f>VLOOKUP($A20,'Return Data'!$B$7:$R$2292,12,0)</f>
        <v>5.0457999999999998</v>
      </c>
      <c r="S20" s="61">
        <f t="shared" si="7"/>
        <v>26</v>
      </c>
      <c r="T20" s="60">
        <f>VLOOKUP($A20,'Return Data'!$B$7:$R$2292,13,0)</f>
        <v>4.6241000000000003</v>
      </c>
      <c r="U20" s="61">
        <f t="shared" si="8"/>
        <v>26</v>
      </c>
      <c r="V20" s="60">
        <f>VLOOKUP($A20,'Return Data'!$B$7:$R$2292,17,0)</f>
        <v>3.8250999999999999</v>
      </c>
      <c r="W20" s="61">
        <f t="shared" si="10"/>
        <v>26</v>
      </c>
      <c r="X20" s="60"/>
      <c r="Y20" s="61"/>
      <c r="Z20" s="60">
        <f>VLOOKUP($A20,'Return Data'!$B$7:$R$2292,16,0)</f>
        <v>3.8254999999999999</v>
      </c>
      <c r="AA20" s="62">
        <f t="shared" si="9"/>
        <v>24</v>
      </c>
    </row>
    <row r="21" spans="1:27" x14ac:dyDescent="0.3">
      <c r="A21" s="58" t="s">
        <v>1197</v>
      </c>
      <c r="B21" s="59">
        <f>VLOOKUP($A21,'Return Data'!$B$7:$R$2292,3,0)</f>
        <v>44944</v>
      </c>
      <c r="C21" s="60">
        <f>VLOOKUP($A21,'Return Data'!$B$7:$R$2292,4,0)</f>
        <v>1116.7336</v>
      </c>
      <c r="D21" s="60">
        <f>VLOOKUP($A21,'Return Data'!$B$7:$R$2292,5,0)</f>
        <v>5.8711000000000002</v>
      </c>
      <c r="E21" s="61">
        <f t="shared" si="0"/>
        <v>14</v>
      </c>
      <c r="F21" s="60">
        <f>VLOOKUP($A21,'Return Data'!$B$7:$R$2292,6,0)</f>
        <v>5.9307999999999996</v>
      </c>
      <c r="G21" s="61">
        <f t="shared" si="1"/>
        <v>10</v>
      </c>
      <c r="H21" s="60">
        <f>VLOOKUP($A21,'Return Data'!$B$7:$R$2292,7,0)</f>
        <v>5.9222000000000001</v>
      </c>
      <c r="I21" s="61">
        <f t="shared" si="2"/>
        <v>16</v>
      </c>
      <c r="J21" s="60">
        <f>VLOOKUP($A21,'Return Data'!$B$7:$R$2292,8,0)</f>
        <v>5.8773</v>
      </c>
      <c r="K21" s="61">
        <f t="shared" si="3"/>
        <v>14</v>
      </c>
      <c r="L21" s="60">
        <f>VLOOKUP($A21,'Return Data'!$B$7:$R$2292,9,0)</f>
        <v>6.0609999999999999</v>
      </c>
      <c r="M21" s="61">
        <f t="shared" si="4"/>
        <v>13</v>
      </c>
      <c r="N21" s="60">
        <f>VLOOKUP($A21,'Return Data'!$B$7:$R$2292,10,0)</f>
        <v>5.9116999999999997</v>
      </c>
      <c r="O21" s="61">
        <f t="shared" si="5"/>
        <v>9</v>
      </c>
      <c r="P21" s="60">
        <f>VLOOKUP($A21,'Return Data'!$B$7:$R$2292,11,0)</f>
        <v>5.6173999999999999</v>
      </c>
      <c r="Q21" s="61">
        <f t="shared" si="6"/>
        <v>10</v>
      </c>
      <c r="R21" s="60">
        <f>VLOOKUP($A21,'Return Data'!$B$7:$R$2292,12,0)</f>
        <v>5.1852999999999998</v>
      </c>
      <c r="S21" s="61">
        <f t="shared" si="7"/>
        <v>9</v>
      </c>
      <c r="T21" s="60">
        <f>VLOOKUP($A21,'Return Data'!$B$7:$R$2292,13,0)</f>
        <v>4.7641</v>
      </c>
      <c r="U21" s="61">
        <f t="shared" si="8"/>
        <v>9</v>
      </c>
      <c r="V21" s="60">
        <f>VLOOKUP($A21,'Return Data'!$B$7:$R$2292,17,0)</f>
        <v>3.9453</v>
      </c>
      <c r="W21" s="61">
        <f t="shared" si="10"/>
        <v>9</v>
      </c>
      <c r="X21" s="60"/>
      <c r="Y21" s="61"/>
      <c r="Z21" s="60">
        <f>VLOOKUP($A21,'Return Data'!$B$7:$R$2292,16,0)</f>
        <v>3.7109000000000001</v>
      </c>
      <c r="AA21" s="62">
        <f t="shared" si="9"/>
        <v>26</v>
      </c>
    </row>
    <row r="22" spans="1:27" x14ac:dyDescent="0.3">
      <c r="A22" s="58" t="s">
        <v>1199</v>
      </c>
      <c r="B22" s="59">
        <f>VLOOKUP($A22,'Return Data'!$B$7:$R$2292,3,0)</f>
        <v>44944</v>
      </c>
      <c r="C22" s="60">
        <f>VLOOKUP($A22,'Return Data'!$B$7:$R$2292,4,0)</f>
        <v>1124.5932</v>
      </c>
      <c r="D22" s="60">
        <f>VLOOKUP($A22,'Return Data'!$B$7:$R$2292,5,0)</f>
        <v>5.6189999999999998</v>
      </c>
      <c r="E22" s="61">
        <f t="shared" si="0"/>
        <v>26</v>
      </c>
      <c r="F22" s="60">
        <f>VLOOKUP($A22,'Return Data'!$B$7:$R$2292,6,0)</f>
        <v>5.7605000000000004</v>
      </c>
      <c r="G22" s="61">
        <f t="shared" si="1"/>
        <v>26</v>
      </c>
      <c r="H22" s="60">
        <f>VLOOKUP($A22,'Return Data'!$B$7:$R$2292,7,0)</f>
        <v>5.7961999999999998</v>
      </c>
      <c r="I22" s="61">
        <f t="shared" si="2"/>
        <v>26</v>
      </c>
      <c r="J22" s="60">
        <f>VLOOKUP($A22,'Return Data'!$B$7:$R$2292,8,0)</f>
        <v>5.7580999999999998</v>
      </c>
      <c r="K22" s="61">
        <f t="shared" si="3"/>
        <v>26</v>
      </c>
      <c r="L22" s="60">
        <f>VLOOKUP($A22,'Return Data'!$B$7:$R$2292,9,0)</f>
        <v>5.9847000000000001</v>
      </c>
      <c r="M22" s="61">
        <f t="shared" si="4"/>
        <v>26</v>
      </c>
      <c r="N22" s="60">
        <f>VLOOKUP($A22,'Return Data'!$B$7:$R$2292,10,0)</f>
        <v>5.7888000000000002</v>
      </c>
      <c r="O22" s="61">
        <f t="shared" si="5"/>
        <v>26</v>
      </c>
      <c r="P22" s="60">
        <f>VLOOKUP($A22,'Return Data'!$B$7:$R$2292,11,0)</f>
        <v>5.4585999999999997</v>
      </c>
      <c r="Q22" s="61">
        <f t="shared" si="6"/>
        <v>27</v>
      </c>
      <c r="R22" s="60">
        <f>VLOOKUP($A22,'Return Data'!$B$7:$R$2292,12,0)</f>
        <v>5.0393999999999997</v>
      </c>
      <c r="S22" s="61">
        <f t="shared" si="7"/>
        <v>27</v>
      </c>
      <c r="T22" s="60">
        <f>VLOOKUP($A22,'Return Data'!$B$7:$R$2292,13,0)</f>
        <v>4.6230000000000002</v>
      </c>
      <c r="U22" s="61">
        <f t="shared" si="8"/>
        <v>27</v>
      </c>
      <c r="V22" s="60">
        <f>VLOOKUP($A22,'Return Data'!$B$7:$R$2292,17,0)</f>
        <v>3.8325999999999998</v>
      </c>
      <c r="W22" s="61">
        <f t="shared" si="10"/>
        <v>25</v>
      </c>
      <c r="X22" s="60"/>
      <c r="Y22" s="61"/>
      <c r="Z22" s="60">
        <f>VLOOKUP($A22,'Return Data'!$B$7:$R$2292,16,0)</f>
        <v>3.6924999999999999</v>
      </c>
      <c r="AA22" s="62">
        <f t="shared" si="9"/>
        <v>27</v>
      </c>
    </row>
    <row r="23" spans="1:27" x14ac:dyDescent="0.3">
      <c r="A23" s="58" t="s">
        <v>1201</v>
      </c>
      <c r="B23" s="59">
        <f>VLOOKUP($A23,'Return Data'!$B$7:$R$2292,3,0)</f>
        <v>44944</v>
      </c>
      <c r="C23" s="60">
        <f>VLOOKUP($A23,'Return Data'!$B$7:$R$2292,4,0)</f>
        <v>1122.6087</v>
      </c>
      <c r="D23" s="60">
        <f>VLOOKUP($A23,'Return Data'!$B$7:$R$2292,5,0)</f>
        <v>5.8143000000000002</v>
      </c>
      <c r="E23" s="61">
        <f t="shared" si="0"/>
        <v>22</v>
      </c>
      <c r="F23" s="60">
        <f>VLOOKUP($A23,'Return Data'!$B$7:$R$2292,6,0)</f>
        <v>5.8693999999999997</v>
      </c>
      <c r="G23" s="61">
        <f t="shared" si="1"/>
        <v>23</v>
      </c>
      <c r="H23" s="60">
        <f>VLOOKUP($A23,'Return Data'!$B$7:$R$2292,7,0)</f>
        <v>5.9055999999999997</v>
      </c>
      <c r="I23" s="61">
        <f t="shared" si="2"/>
        <v>22</v>
      </c>
      <c r="J23" s="60">
        <f>VLOOKUP($A23,'Return Data'!$B$7:$R$2292,8,0)</f>
        <v>5.8502000000000001</v>
      </c>
      <c r="K23" s="61">
        <f t="shared" si="3"/>
        <v>23</v>
      </c>
      <c r="L23" s="60">
        <f>VLOOKUP($A23,'Return Data'!$B$7:$R$2292,9,0)</f>
        <v>6.0803000000000003</v>
      </c>
      <c r="M23" s="61">
        <f t="shared" si="4"/>
        <v>7</v>
      </c>
      <c r="N23" s="60">
        <f>VLOOKUP($A23,'Return Data'!$B$7:$R$2292,10,0)</f>
        <v>5.8987999999999996</v>
      </c>
      <c r="O23" s="61">
        <f t="shared" si="5"/>
        <v>13</v>
      </c>
      <c r="P23" s="60">
        <f>VLOOKUP($A23,'Return Data'!$B$7:$R$2292,11,0)</f>
        <v>5.6109999999999998</v>
      </c>
      <c r="Q23" s="61">
        <f t="shared" si="6"/>
        <v>11</v>
      </c>
      <c r="R23" s="60">
        <f>VLOOKUP($A23,'Return Data'!$B$7:$R$2292,12,0)</f>
        <v>5.1696999999999997</v>
      </c>
      <c r="S23" s="61">
        <f t="shared" si="7"/>
        <v>11</v>
      </c>
      <c r="T23" s="60">
        <f>VLOOKUP($A23,'Return Data'!$B$7:$R$2292,13,0)</f>
        <v>4.7516999999999996</v>
      </c>
      <c r="U23" s="61">
        <f t="shared" si="8"/>
        <v>12</v>
      </c>
      <c r="V23" s="60">
        <f>VLOOKUP($A23,'Return Data'!$B$7:$R$2292,17,0)</f>
        <v>3.9573999999999998</v>
      </c>
      <c r="W23" s="61">
        <f t="shared" si="10"/>
        <v>7</v>
      </c>
      <c r="X23" s="60"/>
      <c r="Y23" s="61"/>
      <c r="Z23" s="60">
        <f>VLOOKUP($A23,'Return Data'!$B$7:$R$2292,16,0)</f>
        <v>3.7656999999999998</v>
      </c>
      <c r="AA23" s="62">
        <f t="shared" si="9"/>
        <v>25</v>
      </c>
    </row>
    <row r="24" spans="1:27" x14ac:dyDescent="0.3">
      <c r="A24" s="58" t="s">
        <v>1203</v>
      </c>
      <c r="B24" s="59">
        <f>VLOOKUP($A24,'Return Data'!$B$7:$R$2292,3,0)</f>
        <v>44944</v>
      </c>
      <c r="C24" s="60">
        <f>VLOOKUP($A24,'Return Data'!$B$7:$R$2292,4,0)</f>
        <v>1176.6164000000001</v>
      </c>
      <c r="D24" s="60">
        <f>VLOOKUP($A24,'Return Data'!$B$7:$R$2292,5,0)</f>
        <v>5.867</v>
      </c>
      <c r="E24" s="61">
        <f t="shared" si="0"/>
        <v>15</v>
      </c>
      <c r="F24" s="60">
        <f>VLOOKUP($A24,'Return Data'!$B$7:$R$2292,6,0)</f>
        <v>5.9134000000000002</v>
      </c>
      <c r="G24" s="61">
        <f t="shared" si="1"/>
        <v>16</v>
      </c>
      <c r="H24" s="60">
        <f>VLOOKUP($A24,'Return Data'!$B$7:$R$2292,7,0)</f>
        <v>5.9127000000000001</v>
      </c>
      <c r="I24" s="61">
        <f t="shared" si="2"/>
        <v>19</v>
      </c>
      <c r="J24" s="60">
        <f>VLOOKUP($A24,'Return Data'!$B$7:$R$2292,8,0)</f>
        <v>5.8611000000000004</v>
      </c>
      <c r="K24" s="61">
        <f t="shared" si="3"/>
        <v>21</v>
      </c>
      <c r="L24" s="60">
        <f>VLOOKUP($A24,'Return Data'!$B$7:$R$2292,9,0)</f>
        <v>6.0247999999999999</v>
      </c>
      <c r="M24" s="61">
        <f t="shared" si="4"/>
        <v>24</v>
      </c>
      <c r="N24" s="60">
        <f>VLOOKUP($A24,'Return Data'!$B$7:$R$2292,10,0)</f>
        <v>5.8745000000000003</v>
      </c>
      <c r="O24" s="61">
        <f t="shared" si="5"/>
        <v>21</v>
      </c>
      <c r="P24" s="60">
        <f>VLOOKUP($A24,'Return Data'!$B$7:$R$2292,11,0)</f>
        <v>5.5835999999999997</v>
      </c>
      <c r="Q24" s="61">
        <f t="shared" si="6"/>
        <v>20</v>
      </c>
      <c r="R24" s="60">
        <f>VLOOKUP($A24,'Return Data'!$B$7:$R$2292,12,0)</f>
        <v>5.1422999999999996</v>
      </c>
      <c r="S24" s="61">
        <f t="shared" si="7"/>
        <v>22</v>
      </c>
      <c r="T24" s="60">
        <f>VLOOKUP($A24,'Return Data'!$B$7:$R$2292,13,0)</f>
        <v>4.7274000000000003</v>
      </c>
      <c r="U24" s="61">
        <f t="shared" si="8"/>
        <v>21</v>
      </c>
      <c r="V24" s="60">
        <f>VLOOKUP($A24,'Return Data'!$B$7:$R$2292,17,0)</f>
        <v>3.9058000000000002</v>
      </c>
      <c r="W24" s="61">
        <f t="shared" si="10"/>
        <v>22</v>
      </c>
      <c r="X24" s="60">
        <f>VLOOKUP($A24,'Return Data'!$B$7:$R$2292,14,0)</f>
        <v>3.6665999999999999</v>
      </c>
      <c r="Y24" s="61">
        <f>RANK(X24,X$8:X$36,0)</f>
        <v>6</v>
      </c>
      <c r="Z24" s="60">
        <f>VLOOKUP($A24,'Return Data'!$B$7:$R$2292,16,0)</f>
        <v>4.1383000000000001</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44944</v>
      </c>
      <c r="C26" s="60">
        <f>VLOOKUP($A26,'Return Data'!$B$7:$R$2292,4,0)</f>
        <v>1142.4817</v>
      </c>
      <c r="D26" s="60">
        <f>VLOOKUP($A26,'Return Data'!$B$7:$R$2292,5,0)</f>
        <v>5.8219000000000003</v>
      </c>
      <c r="E26" s="61">
        <f t="shared" si="0"/>
        <v>20</v>
      </c>
      <c r="F26" s="60">
        <f>VLOOKUP($A26,'Return Data'!$B$7:$R$2292,6,0)</f>
        <v>5.8620999999999999</v>
      </c>
      <c r="G26" s="61">
        <f t="shared" si="1"/>
        <v>25</v>
      </c>
      <c r="H26" s="60">
        <f>VLOOKUP($A26,'Return Data'!$B$7:$R$2292,7,0)</f>
        <v>5.8723000000000001</v>
      </c>
      <c r="I26" s="61">
        <f t="shared" si="2"/>
        <v>24</v>
      </c>
      <c r="J26" s="60">
        <f>VLOOKUP($A26,'Return Data'!$B$7:$R$2292,8,0)</f>
        <v>5.8257000000000003</v>
      </c>
      <c r="K26" s="61">
        <f t="shared" si="3"/>
        <v>24</v>
      </c>
      <c r="L26" s="60">
        <f>VLOOKUP($A26,'Return Data'!$B$7:$R$2292,9,0)</f>
        <v>6.0373000000000001</v>
      </c>
      <c r="M26" s="61">
        <f t="shared" si="4"/>
        <v>20</v>
      </c>
      <c r="N26" s="60">
        <f>VLOOKUP($A26,'Return Data'!$B$7:$R$2292,10,0)</f>
        <v>5.8673000000000002</v>
      </c>
      <c r="O26" s="61">
        <f t="shared" si="5"/>
        <v>24</v>
      </c>
      <c r="P26" s="60">
        <f>VLOOKUP($A26,'Return Data'!$B$7:$R$2292,11,0)</f>
        <v>5.5732999999999997</v>
      </c>
      <c r="Q26" s="61">
        <f t="shared" si="6"/>
        <v>22</v>
      </c>
      <c r="R26" s="60">
        <f>VLOOKUP($A26,'Return Data'!$B$7:$R$2292,12,0)</f>
        <v>5.1498999999999997</v>
      </c>
      <c r="S26" s="61">
        <f t="shared" si="7"/>
        <v>18</v>
      </c>
      <c r="T26" s="60">
        <f>VLOOKUP($A26,'Return Data'!$B$7:$R$2292,13,0)</f>
        <v>4.7298</v>
      </c>
      <c r="U26" s="61">
        <f t="shared" si="8"/>
        <v>19</v>
      </c>
      <c r="V26" s="60">
        <f>VLOOKUP($A26,'Return Data'!$B$7:$R$2292,17,0)</f>
        <v>3.9131999999999998</v>
      </c>
      <c r="W26" s="61">
        <f t="shared" si="10"/>
        <v>17</v>
      </c>
      <c r="X26" s="60"/>
      <c r="Y26" s="61"/>
      <c r="Z26" s="60">
        <f>VLOOKUP($A26,'Return Data'!$B$7:$R$2292,16,0)</f>
        <v>3.8552</v>
      </c>
      <c r="AA26" s="62">
        <f t="shared" si="9"/>
        <v>21</v>
      </c>
    </row>
    <row r="27" spans="1:27" x14ac:dyDescent="0.3">
      <c r="A27" s="58" t="s">
        <v>1209</v>
      </c>
      <c r="B27" s="59">
        <f>VLOOKUP($A27,'Return Data'!$B$7:$R$2292,3,0)</f>
        <v>44944</v>
      </c>
      <c r="C27" s="60">
        <f>VLOOKUP($A27,'Return Data'!$B$7:$R$2292,4,0)</f>
        <v>1141.9382000000001</v>
      </c>
      <c r="D27" s="60">
        <f>VLOOKUP($A27,'Return Data'!$B$7:$R$2292,5,0)</f>
        <v>5.9237000000000002</v>
      </c>
      <c r="E27" s="61">
        <f t="shared" si="0"/>
        <v>4</v>
      </c>
      <c r="F27" s="60">
        <f>VLOOKUP($A27,'Return Data'!$B$7:$R$2292,6,0)</f>
        <v>5.9459</v>
      </c>
      <c r="G27" s="61">
        <f t="shared" si="1"/>
        <v>6</v>
      </c>
      <c r="H27" s="60">
        <f>VLOOKUP($A27,'Return Data'!$B$7:$R$2292,7,0)</f>
        <v>5.9432</v>
      </c>
      <c r="I27" s="61">
        <f t="shared" si="2"/>
        <v>11</v>
      </c>
      <c r="J27" s="60">
        <f>VLOOKUP($A27,'Return Data'!$B$7:$R$2292,8,0)</f>
        <v>5.8764000000000003</v>
      </c>
      <c r="K27" s="61">
        <f t="shared" si="3"/>
        <v>15</v>
      </c>
      <c r="L27" s="60">
        <f>VLOOKUP($A27,'Return Data'!$B$7:$R$2292,9,0)</f>
        <v>6.0472999999999999</v>
      </c>
      <c r="M27" s="61">
        <f t="shared" si="4"/>
        <v>16</v>
      </c>
      <c r="N27" s="60">
        <f>VLOOKUP($A27,'Return Data'!$B$7:$R$2292,10,0)</f>
        <v>5.8845000000000001</v>
      </c>
      <c r="O27" s="61">
        <f t="shared" si="5"/>
        <v>16</v>
      </c>
      <c r="P27" s="60">
        <f>VLOOKUP($A27,'Return Data'!$B$7:$R$2292,11,0)</f>
        <v>5.5991</v>
      </c>
      <c r="Q27" s="61">
        <f t="shared" si="6"/>
        <v>15</v>
      </c>
      <c r="R27" s="60">
        <f>VLOOKUP($A27,'Return Data'!$B$7:$R$2292,12,0)</f>
        <v>5.1608000000000001</v>
      </c>
      <c r="S27" s="61">
        <f t="shared" si="7"/>
        <v>14</v>
      </c>
      <c r="T27" s="60">
        <f>VLOOKUP($A27,'Return Data'!$B$7:$R$2292,13,0)</f>
        <v>4.7530999999999999</v>
      </c>
      <c r="U27" s="61">
        <f t="shared" si="8"/>
        <v>11</v>
      </c>
      <c r="V27" s="60">
        <f>VLOOKUP($A27,'Return Data'!$B$7:$R$2292,17,0)</f>
        <v>3.9487000000000001</v>
      </c>
      <c r="W27" s="61">
        <f t="shared" si="10"/>
        <v>8</v>
      </c>
      <c r="X27" s="60"/>
      <c r="Y27" s="61"/>
      <c r="Z27" s="60">
        <f>VLOOKUP($A27,'Return Data'!$B$7:$R$2292,16,0)</f>
        <v>3.8727</v>
      </c>
      <c r="AA27" s="62">
        <f t="shared" si="9"/>
        <v>20</v>
      </c>
    </row>
    <row r="28" spans="1:27" x14ac:dyDescent="0.3">
      <c r="A28" s="58" t="s">
        <v>1211</v>
      </c>
      <c r="B28" s="59">
        <f>VLOOKUP($A28,'Return Data'!$B$7:$R$2292,3,0)</f>
        <v>44944</v>
      </c>
      <c r="C28" s="60">
        <f>VLOOKUP($A28,'Return Data'!$B$7:$R$2292,4,0)</f>
        <v>1131.2673</v>
      </c>
      <c r="D28" s="60">
        <f>VLOOKUP($A28,'Return Data'!$B$7:$R$2292,5,0)</f>
        <v>5.9603000000000002</v>
      </c>
      <c r="E28" s="61">
        <f t="shared" si="0"/>
        <v>2</v>
      </c>
      <c r="F28" s="60">
        <f>VLOOKUP($A28,'Return Data'!$B$7:$R$2292,6,0)</f>
        <v>5.9256000000000002</v>
      </c>
      <c r="G28" s="61">
        <f t="shared" si="1"/>
        <v>13</v>
      </c>
      <c r="H28" s="60">
        <f>VLOOKUP($A28,'Return Data'!$B$7:$R$2292,7,0)</f>
        <v>5.9546000000000001</v>
      </c>
      <c r="I28" s="61">
        <f t="shared" si="2"/>
        <v>8</v>
      </c>
      <c r="J28" s="60">
        <f>VLOOKUP($A28,'Return Data'!$B$7:$R$2292,8,0)</f>
        <v>5.8964999999999996</v>
      </c>
      <c r="K28" s="61">
        <f t="shared" si="3"/>
        <v>12</v>
      </c>
      <c r="L28" s="60">
        <f>VLOOKUP($A28,'Return Data'!$B$7:$R$2292,9,0)</f>
        <v>6.0909000000000004</v>
      </c>
      <c r="M28" s="61">
        <f t="shared" si="4"/>
        <v>5</v>
      </c>
      <c r="N28" s="60">
        <f>VLOOKUP($A28,'Return Data'!$B$7:$R$2292,10,0)</f>
        <v>5.9382000000000001</v>
      </c>
      <c r="O28" s="61">
        <f t="shared" si="5"/>
        <v>5</v>
      </c>
      <c r="P28" s="60">
        <f>VLOOKUP($A28,'Return Data'!$B$7:$R$2292,11,0)</f>
        <v>5.6363000000000003</v>
      </c>
      <c r="Q28" s="61">
        <f t="shared" si="6"/>
        <v>7</v>
      </c>
      <c r="R28" s="60">
        <f>VLOOKUP($A28,'Return Data'!$B$7:$R$2292,12,0)</f>
        <v>5.1891999999999996</v>
      </c>
      <c r="S28" s="61">
        <f t="shared" si="7"/>
        <v>7</v>
      </c>
      <c r="T28" s="60">
        <f>VLOOKUP($A28,'Return Data'!$B$7:$R$2292,13,0)</f>
        <v>4.782</v>
      </c>
      <c r="U28" s="61">
        <f t="shared" si="8"/>
        <v>6</v>
      </c>
      <c r="V28" s="60">
        <f>VLOOKUP($A28,'Return Data'!$B$7:$R$2292,17,0)</f>
        <v>3.9740000000000002</v>
      </c>
      <c r="W28" s="61">
        <f t="shared" si="10"/>
        <v>4</v>
      </c>
      <c r="X28" s="60"/>
      <c r="Y28" s="61"/>
      <c r="Z28" s="60">
        <f>VLOOKUP($A28,'Return Data'!$B$7:$R$2292,16,0)</f>
        <v>3.8521999999999998</v>
      </c>
      <c r="AA28" s="62">
        <f t="shared" si="9"/>
        <v>22</v>
      </c>
    </row>
    <row r="29" spans="1:27" x14ac:dyDescent="0.3">
      <c r="A29" s="58" t="s">
        <v>1213</v>
      </c>
      <c r="B29" s="59">
        <f>VLOOKUP($A29,'Return Data'!$B$7:$R$2292,3,0)</f>
        <v>44944</v>
      </c>
      <c r="C29" s="60">
        <f>VLOOKUP($A29,'Return Data'!$B$7:$R$2292,4,0)</f>
        <v>118.3813</v>
      </c>
      <c r="D29" s="60">
        <f>VLOOKUP($A29,'Return Data'!$B$7:$R$2292,5,0)</f>
        <v>5.89</v>
      </c>
      <c r="E29" s="61">
        <f t="shared" si="0"/>
        <v>11</v>
      </c>
      <c r="F29" s="60">
        <f>VLOOKUP($A29,'Return Data'!$B$7:$R$2292,6,0)</f>
        <v>5.9535999999999998</v>
      </c>
      <c r="G29" s="61">
        <f t="shared" si="1"/>
        <v>4</v>
      </c>
      <c r="H29" s="60">
        <f>VLOOKUP($A29,'Return Data'!$B$7:$R$2292,7,0)</f>
        <v>5.9751000000000003</v>
      </c>
      <c r="I29" s="61">
        <f t="shared" si="2"/>
        <v>5</v>
      </c>
      <c r="J29" s="60">
        <f>VLOOKUP($A29,'Return Data'!$B$7:$R$2292,8,0)</f>
        <v>5.9046000000000003</v>
      </c>
      <c r="K29" s="61">
        <f t="shared" si="3"/>
        <v>9</v>
      </c>
      <c r="L29" s="60">
        <f>VLOOKUP($A29,'Return Data'!$B$7:$R$2292,9,0)</f>
        <v>6.0652999999999997</v>
      </c>
      <c r="M29" s="61">
        <f t="shared" si="4"/>
        <v>11</v>
      </c>
      <c r="N29" s="60">
        <f>VLOOKUP($A29,'Return Data'!$B$7:$R$2292,10,0)</f>
        <v>5.9111000000000002</v>
      </c>
      <c r="O29" s="61">
        <f t="shared" si="5"/>
        <v>10</v>
      </c>
      <c r="P29" s="60">
        <f>VLOOKUP($A29,'Return Data'!$B$7:$R$2292,11,0)</f>
        <v>5.6199000000000003</v>
      </c>
      <c r="Q29" s="61">
        <f t="shared" si="6"/>
        <v>9</v>
      </c>
      <c r="R29" s="60">
        <f>VLOOKUP($A29,'Return Data'!$B$7:$R$2292,12,0)</f>
        <v>5.1756000000000002</v>
      </c>
      <c r="S29" s="61">
        <f t="shared" si="7"/>
        <v>10</v>
      </c>
      <c r="T29" s="60">
        <f>VLOOKUP($A29,'Return Data'!$B$7:$R$2292,13,0)</f>
        <v>4.7621000000000002</v>
      </c>
      <c r="U29" s="61">
        <f t="shared" si="8"/>
        <v>10</v>
      </c>
      <c r="V29" s="60">
        <f>VLOOKUP($A29,'Return Data'!$B$7:$R$2292,17,0)</f>
        <v>3.9338000000000002</v>
      </c>
      <c r="W29" s="61">
        <f t="shared" si="10"/>
        <v>11</v>
      </c>
      <c r="X29" s="60">
        <f>VLOOKUP($A29,'Return Data'!$B$7:$R$2292,14,0)</f>
        <v>3.7061000000000002</v>
      </c>
      <c r="Y29" s="61">
        <f>RANK(X29,X$8:X$36,0)</f>
        <v>3</v>
      </c>
      <c r="Z29" s="60">
        <f>VLOOKUP($A29,'Return Data'!$B$7:$R$2292,16,0)</f>
        <v>4.2144000000000004</v>
      </c>
      <c r="AA29" s="62">
        <f t="shared" si="9"/>
        <v>8</v>
      </c>
    </row>
    <row r="30" spans="1:27" x14ac:dyDescent="0.3">
      <c r="A30" s="58" t="s">
        <v>1215</v>
      </c>
      <c r="B30" s="59">
        <f>VLOOKUP($A30,'Return Data'!$B$7:$R$2292,3,0)</f>
        <v>44944</v>
      </c>
      <c r="C30" s="60">
        <f>VLOOKUP($A30,'Return Data'!$B$7:$R$2292,4,0)</f>
        <v>1139.73</v>
      </c>
      <c r="D30" s="60">
        <f>VLOOKUP($A30,'Return Data'!$B$7:$R$2292,5,0)</f>
        <v>5.8647</v>
      </c>
      <c r="E30" s="61">
        <f t="shared" si="0"/>
        <v>17</v>
      </c>
      <c r="F30" s="60">
        <f>VLOOKUP($A30,'Return Data'!$B$7:$R$2292,6,0)</f>
        <v>5.8859000000000004</v>
      </c>
      <c r="G30" s="61">
        <f t="shared" si="1"/>
        <v>21</v>
      </c>
      <c r="H30" s="60">
        <f>VLOOKUP($A30,'Return Data'!$B$7:$R$2292,7,0)</f>
        <v>5.9176000000000002</v>
      </c>
      <c r="I30" s="61">
        <f t="shared" si="2"/>
        <v>18</v>
      </c>
      <c r="J30" s="60">
        <f>VLOOKUP($A30,'Return Data'!$B$7:$R$2292,8,0)</f>
        <v>5.9500999999999999</v>
      </c>
      <c r="K30" s="61">
        <f t="shared" si="3"/>
        <v>2</v>
      </c>
      <c r="L30" s="60">
        <f>VLOOKUP($A30,'Return Data'!$B$7:$R$2292,9,0)</f>
        <v>6.0646000000000004</v>
      </c>
      <c r="M30" s="61">
        <f t="shared" si="4"/>
        <v>12</v>
      </c>
      <c r="N30" s="60">
        <f>VLOOKUP($A30,'Return Data'!$B$7:$R$2292,10,0)</f>
        <v>5.93</v>
      </c>
      <c r="O30" s="61">
        <f t="shared" si="5"/>
        <v>6</v>
      </c>
      <c r="P30" s="60">
        <f>VLOOKUP($A30,'Return Data'!$B$7:$R$2292,11,0)</f>
        <v>5.6642000000000001</v>
      </c>
      <c r="Q30" s="61">
        <f t="shared" si="6"/>
        <v>4</v>
      </c>
      <c r="R30" s="60">
        <f>VLOOKUP($A30,'Return Data'!$B$7:$R$2292,12,0)</f>
        <v>5.2001999999999997</v>
      </c>
      <c r="S30" s="61">
        <f t="shared" si="7"/>
        <v>6</v>
      </c>
      <c r="T30" s="60">
        <f>VLOOKUP($A30,'Return Data'!$B$7:$R$2292,13,0)</f>
        <v>4.7878999999999996</v>
      </c>
      <c r="U30" s="61">
        <f t="shared" si="8"/>
        <v>4</v>
      </c>
      <c r="V30" s="60">
        <f>VLOOKUP($A30,'Return Data'!$B$7:$R$2292,17,0)</f>
        <v>3.9908000000000001</v>
      </c>
      <c r="W30" s="61">
        <f t="shared" si="10"/>
        <v>1</v>
      </c>
      <c r="X30" s="60"/>
      <c r="Y30" s="61"/>
      <c r="Z30" s="60">
        <f>VLOOKUP($A30,'Return Data'!$B$7:$R$2292,16,0)</f>
        <v>3.9249999999999998</v>
      </c>
      <c r="AA30" s="62">
        <f t="shared" si="9"/>
        <v>19</v>
      </c>
    </row>
    <row r="31" spans="1:27" x14ac:dyDescent="0.3">
      <c r="A31" s="58" t="s">
        <v>1217</v>
      </c>
      <c r="B31" s="59">
        <f>VLOOKUP($A31,'Return Data'!$B$7:$R$2292,3,0)</f>
        <v>44944</v>
      </c>
      <c r="C31" s="60">
        <f>VLOOKUP($A31,'Return Data'!$B$7:$R$2292,4,0)</f>
        <v>3564.0614</v>
      </c>
      <c r="D31" s="60">
        <f>VLOOKUP($A31,'Return Data'!$B$7:$R$2292,5,0)</f>
        <v>5.8137999999999996</v>
      </c>
      <c r="E31" s="61">
        <f t="shared" si="0"/>
        <v>23</v>
      </c>
      <c r="F31" s="60">
        <f>VLOOKUP($A31,'Return Data'!$B$7:$R$2292,6,0)</f>
        <v>5.8914999999999997</v>
      </c>
      <c r="G31" s="61">
        <f t="shared" si="1"/>
        <v>19</v>
      </c>
      <c r="H31" s="60">
        <f>VLOOKUP($A31,'Return Data'!$B$7:$R$2292,7,0)</f>
        <v>5.9085000000000001</v>
      </c>
      <c r="I31" s="61">
        <f t="shared" si="2"/>
        <v>21</v>
      </c>
      <c r="J31" s="60">
        <f>VLOOKUP($A31,'Return Data'!$B$7:$R$2292,8,0)</f>
        <v>5.8628999999999998</v>
      </c>
      <c r="K31" s="61">
        <f t="shared" si="3"/>
        <v>20</v>
      </c>
      <c r="L31" s="60">
        <f>VLOOKUP($A31,'Return Data'!$B$7:$R$2292,9,0)</f>
        <v>6.0374999999999996</v>
      </c>
      <c r="M31" s="61">
        <f t="shared" si="4"/>
        <v>19</v>
      </c>
      <c r="N31" s="60">
        <f>VLOOKUP($A31,'Return Data'!$B$7:$R$2292,10,0)</f>
        <v>5.8785999999999996</v>
      </c>
      <c r="O31" s="61">
        <f t="shared" si="5"/>
        <v>19</v>
      </c>
      <c r="P31" s="60">
        <f>VLOOKUP($A31,'Return Data'!$B$7:$R$2292,11,0)</f>
        <v>5.5869999999999997</v>
      </c>
      <c r="Q31" s="61">
        <f t="shared" si="6"/>
        <v>18</v>
      </c>
      <c r="R31" s="60">
        <f>VLOOKUP($A31,'Return Data'!$B$7:$R$2292,12,0)</f>
        <v>5.1487999999999996</v>
      </c>
      <c r="S31" s="61">
        <f t="shared" si="7"/>
        <v>19</v>
      </c>
      <c r="T31" s="60">
        <f>VLOOKUP($A31,'Return Data'!$B$7:$R$2292,13,0)</f>
        <v>4.7336999999999998</v>
      </c>
      <c r="U31" s="61">
        <f t="shared" si="8"/>
        <v>16</v>
      </c>
      <c r="V31" s="60">
        <f>VLOOKUP($A31,'Return Data'!$B$7:$R$2292,17,0)</f>
        <v>3.9247999999999998</v>
      </c>
      <c r="W31" s="61">
        <f t="shared" si="10"/>
        <v>12</v>
      </c>
      <c r="X31" s="60">
        <f>VLOOKUP($A31,'Return Data'!$B$7:$R$2292,14,0)</f>
        <v>3.6882000000000001</v>
      </c>
      <c r="Y31" s="61">
        <f>RANK(X31,X$8:X$36,0)</f>
        <v>4</v>
      </c>
      <c r="Z31" s="60">
        <f>VLOOKUP($A31,'Return Data'!$B$7:$R$2292,16,0)</f>
        <v>6.4504000000000001</v>
      </c>
      <c r="AA31" s="62">
        <f t="shared" si="9"/>
        <v>1</v>
      </c>
    </row>
    <row r="32" spans="1:27" x14ac:dyDescent="0.3">
      <c r="A32" s="58" t="s">
        <v>1219</v>
      </c>
      <c r="B32" s="59">
        <f>VLOOKUP($A32,'Return Data'!$B$7:$R$2292,3,0)</f>
        <v>44944</v>
      </c>
      <c r="C32" s="60">
        <f>VLOOKUP($A32,'Return Data'!$B$7:$R$2292,4,0)</f>
        <v>1171.9295999999999</v>
      </c>
      <c r="D32" s="60">
        <f>VLOOKUP($A32,'Return Data'!$B$7:$R$2292,5,0)</f>
        <v>5.8905000000000003</v>
      </c>
      <c r="E32" s="61">
        <f t="shared" si="0"/>
        <v>10</v>
      </c>
      <c r="F32" s="60">
        <f>VLOOKUP($A32,'Return Data'!$B$7:$R$2292,6,0)</f>
        <v>5.9162999999999997</v>
      </c>
      <c r="G32" s="61">
        <f t="shared" si="1"/>
        <v>15</v>
      </c>
      <c r="H32" s="60">
        <f>VLOOKUP($A32,'Return Data'!$B$7:$R$2292,7,0)</f>
        <v>5.9180999999999999</v>
      </c>
      <c r="I32" s="61">
        <f t="shared" si="2"/>
        <v>17</v>
      </c>
      <c r="J32" s="60">
        <f>VLOOKUP($A32,'Return Data'!$B$7:$R$2292,8,0)</f>
        <v>5.8606999999999996</v>
      </c>
      <c r="K32" s="61">
        <f t="shared" si="3"/>
        <v>22</v>
      </c>
      <c r="L32" s="60">
        <f>VLOOKUP($A32,'Return Data'!$B$7:$R$2292,9,0)</f>
        <v>6.0279999999999996</v>
      </c>
      <c r="M32" s="61">
        <f t="shared" si="4"/>
        <v>23</v>
      </c>
      <c r="N32" s="60">
        <f>VLOOKUP($A32,'Return Data'!$B$7:$R$2292,10,0)</f>
        <v>5.8771000000000004</v>
      </c>
      <c r="O32" s="61">
        <f t="shared" si="5"/>
        <v>20</v>
      </c>
      <c r="P32" s="60">
        <f>VLOOKUP($A32,'Return Data'!$B$7:$R$2292,11,0)</f>
        <v>5.5755999999999997</v>
      </c>
      <c r="Q32" s="61">
        <f t="shared" si="6"/>
        <v>21</v>
      </c>
      <c r="R32" s="60">
        <f>VLOOKUP($A32,'Return Data'!$B$7:$R$2292,12,0)</f>
        <v>5.1675000000000004</v>
      </c>
      <c r="S32" s="61">
        <f t="shared" si="7"/>
        <v>12</v>
      </c>
      <c r="T32" s="60">
        <f>VLOOKUP($A32,'Return Data'!$B$7:$R$2292,13,0)</f>
        <v>4.7328999999999999</v>
      </c>
      <c r="U32" s="61">
        <f t="shared" si="8"/>
        <v>17</v>
      </c>
      <c r="V32" s="60">
        <f>VLOOKUP($A32,'Return Data'!$B$7:$R$2292,17,0)</f>
        <v>3.8873000000000002</v>
      </c>
      <c r="W32" s="61">
        <f t="shared" si="10"/>
        <v>23</v>
      </c>
      <c r="X32" s="60"/>
      <c r="Y32" s="61"/>
      <c r="Z32" s="60">
        <f>VLOOKUP($A32,'Return Data'!$B$7:$R$2292,16,0)</f>
        <v>4.2229999999999999</v>
      </c>
      <c r="AA32" s="62">
        <f t="shared" si="9"/>
        <v>6</v>
      </c>
    </row>
    <row r="33" spans="1:27" x14ac:dyDescent="0.3">
      <c r="A33" s="58" t="s">
        <v>1221</v>
      </c>
      <c r="B33" s="59">
        <f>VLOOKUP($A33,'Return Data'!$B$7:$R$2292,3,0)</f>
        <v>44944</v>
      </c>
      <c r="C33" s="60">
        <f>VLOOKUP($A33,'Return Data'!$B$7:$R$2292,4,0)</f>
        <v>1163.1507999999999</v>
      </c>
      <c r="D33" s="60">
        <f>VLOOKUP($A33,'Return Data'!$B$7:$R$2292,5,0)</f>
        <v>5.9161000000000001</v>
      </c>
      <c r="E33" s="61">
        <f t="shared" si="0"/>
        <v>6</v>
      </c>
      <c r="F33" s="60">
        <f>VLOOKUP($A33,'Return Data'!$B$7:$R$2292,6,0)</f>
        <v>5.9348000000000001</v>
      </c>
      <c r="G33" s="61">
        <f t="shared" si="1"/>
        <v>9</v>
      </c>
      <c r="H33" s="60">
        <f>VLOOKUP($A33,'Return Data'!$B$7:$R$2292,7,0)</f>
        <v>5.9408000000000003</v>
      </c>
      <c r="I33" s="61">
        <f t="shared" si="2"/>
        <v>12</v>
      </c>
      <c r="J33" s="60">
        <f>VLOOKUP($A33,'Return Data'!$B$7:$R$2292,8,0)</f>
        <v>5.8682999999999996</v>
      </c>
      <c r="K33" s="61">
        <f t="shared" si="3"/>
        <v>19</v>
      </c>
      <c r="L33" s="60">
        <f>VLOOKUP($A33,'Return Data'!$B$7:$R$2292,9,0)</f>
        <v>6.0484999999999998</v>
      </c>
      <c r="M33" s="61">
        <f t="shared" si="4"/>
        <v>15</v>
      </c>
      <c r="N33" s="60">
        <f>VLOOKUP($A33,'Return Data'!$B$7:$R$2292,10,0)</f>
        <v>5.8692000000000002</v>
      </c>
      <c r="O33" s="61">
        <f t="shared" si="5"/>
        <v>23</v>
      </c>
      <c r="P33" s="60">
        <f>VLOOKUP($A33,'Return Data'!$B$7:$R$2292,11,0)</f>
        <v>5.585</v>
      </c>
      <c r="Q33" s="61">
        <f t="shared" si="6"/>
        <v>19</v>
      </c>
      <c r="R33" s="60">
        <f>VLOOKUP($A33,'Return Data'!$B$7:$R$2292,12,0)</f>
        <v>5.1433999999999997</v>
      </c>
      <c r="S33" s="61">
        <f t="shared" si="7"/>
        <v>21</v>
      </c>
      <c r="T33" s="60">
        <f>VLOOKUP($A33,'Return Data'!$B$7:$R$2292,13,0)</f>
        <v>4.7237</v>
      </c>
      <c r="U33" s="61">
        <f t="shared" si="8"/>
        <v>22</v>
      </c>
      <c r="V33" s="60">
        <f>VLOOKUP($A33,'Return Data'!$B$7:$R$2292,17,0)</f>
        <v>3.91</v>
      </c>
      <c r="W33" s="61">
        <f t="shared" si="10"/>
        <v>21</v>
      </c>
      <c r="X33" s="60"/>
      <c r="Y33" s="61"/>
      <c r="Z33" s="60">
        <f>VLOOKUP($A33,'Return Data'!$B$7:$R$2292,16,0)</f>
        <v>4.0304000000000002</v>
      </c>
      <c r="AA33" s="62">
        <f t="shared" si="9"/>
        <v>13</v>
      </c>
    </row>
    <row r="34" spans="1:27" x14ac:dyDescent="0.3">
      <c r="A34" s="58" t="s">
        <v>1223</v>
      </c>
      <c r="B34" s="59">
        <f>VLOOKUP($A34,'Return Data'!$B$7:$R$2292,3,0)</f>
        <v>44944</v>
      </c>
      <c r="C34" s="60">
        <f>VLOOKUP($A34,'Return Data'!$B$7:$R$2292,4,0)</f>
        <v>1161.2808</v>
      </c>
      <c r="D34" s="60">
        <f>VLOOKUP($A34,'Return Data'!$B$7:$R$2292,5,0)</f>
        <v>5.9161999999999999</v>
      </c>
      <c r="E34" s="61">
        <f t="shared" si="0"/>
        <v>5</v>
      </c>
      <c r="F34" s="60">
        <f>VLOOKUP($A34,'Return Data'!$B$7:$R$2292,6,0)</f>
        <v>6.0860000000000003</v>
      </c>
      <c r="G34" s="61">
        <f t="shared" si="1"/>
        <v>1</v>
      </c>
      <c r="H34" s="60">
        <f>VLOOKUP($A34,'Return Data'!$B$7:$R$2292,7,0)</f>
        <v>6.0282</v>
      </c>
      <c r="I34" s="61">
        <f t="shared" si="2"/>
        <v>2</v>
      </c>
      <c r="J34" s="60">
        <f>VLOOKUP($A34,'Return Data'!$B$7:$R$2292,8,0)</f>
        <v>5.9168000000000003</v>
      </c>
      <c r="K34" s="61">
        <f t="shared" si="3"/>
        <v>7</v>
      </c>
      <c r="L34" s="60">
        <f>VLOOKUP($A34,'Return Data'!$B$7:$R$2292,9,0)</f>
        <v>6.0717999999999996</v>
      </c>
      <c r="M34" s="61">
        <f t="shared" si="4"/>
        <v>10</v>
      </c>
      <c r="N34" s="60">
        <f>VLOOKUP($A34,'Return Data'!$B$7:$R$2292,10,0)</f>
        <v>5.9035000000000002</v>
      </c>
      <c r="O34" s="61">
        <f t="shared" si="5"/>
        <v>11</v>
      </c>
      <c r="P34" s="60">
        <f>VLOOKUP($A34,'Return Data'!$B$7:$R$2292,11,0)</f>
        <v>5.6040999999999999</v>
      </c>
      <c r="Q34" s="61">
        <f t="shared" si="6"/>
        <v>12</v>
      </c>
      <c r="R34" s="60">
        <f>VLOOKUP($A34,'Return Data'!$B$7:$R$2292,12,0)</f>
        <v>5.1551</v>
      </c>
      <c r="S34" s="61">
        <f t="shared" si="7"/>
        <v>16</v>
      </c>
      <c r="T34" s="60">
        <f>VLOOKUP($A34,'Return Data'!$B$7:$R$2292,13,0)</f>
        <v>4.7317</v>
      </c>
      <c r="U34" s="61">
        <f t="shared" si="8"/>
        <v>18</v>
      </c>
      <c r="V34" s="60">
        <f>VLOOKUP($A34,'Return Data'!$B$7:$R$2292,17,0)</f>
        <v>3.9214000000000002</v>
      </c>
      <c r="W34" s="61">
        <f t="shared" si="10"/>
        <v>13</v>
      </c>
      <c r="X34" s="60"/>
      <c r="Y34" s="61"/>
      <c r="Z34" s="60">
        <f>VLOOKUP($A34,'Return Data'!$B$7:$R$2292,16,0)</f>
        <v>3.9912999999999998</v>
      </c>
      <c r="AA34" s="62">
        <f t="shared" si="9"/>
        <v>14</v>
      </c>
    </row>
    <row r="35" spans="1:27" x14ac:dyDescent="0.3">
      <c r="A35" s="58" t="s">
        <v>1225</v>
      </c>
      <c r="B35" s="59">
        <f>VLOOKUP($A35,'Return Data'!$B$7:$R$2292,3,0)</f>
        <v>44944</v>
      </c>
      <c r="C35" s="60">
        <f>VLOOKUP($A35,'Return Data'!$B$7:$R$2292,4,0)</f>
        <v>3001.6849999999999</v>
      </c>
      <c r="D35" s="60">
        <f>VLOOKUP($A35,'Return Data'!$B$7:$R$2292,5,0)</f>
        <v>5.8655999999999997</v>
      </c>
      <c r="E35" s="61">
        <f t="shared" si="0"/>
        <v>16</v>
      </c>
      <c r="F35" s="60">
        <f>VLOOKUP($A35,'Return Data'!$B$7:$R$2292,6,0)</f>
        <v>5.9364999999999997</v>
      </c>
      <c r="G35" s="61">
        <f t="shared" si="1"/>
        <v>7</v>
      </c>
      <c r="H35" s="60">
        <f>VLOOKUP($A35,'Return Data'!$B$7:$R$2292,7,0)</f>
        <v>5.9455999999999998</v>
      </c>
      <c r="I35" s="61">
        <f t="shared" si="2"/>
        <v>10</v>
      </c>
      <c r="J35" s="60">
        <f>VLOOKUP($A35,'Return Data'!$B$7:$R$2292,8,0)</f>
        <v>5.9010999999999996</v>
      </c>
      <c r="K35" s="61">
        <f t="shared" si="3"/>
        <v>10</v>
      </c>
      <c r="L35" s="60">
        <f>VLOOKUP($A35,'Return Data'!$B$7:$R$2292,9,0)</f>
        <v>6.0982000000000003</v>
      </c>
      <c r="M35" s="61">
        <f t="shared" si="4"/>
        <v>4</v>
      </c>
      <c r="N35" s="60">
        <f>VLOOKUP($A35,'Return Data'!$B$7:$R$2292,10,0)</f>
        <v>5.9390999999999998</v>
      </c>
      <c r="O35" s="61">
        <f t="shared" si="5"/>
        <v>4</v>
      </c>
      <c r="P35" s="60">
        <f>VLOOKUP($A35,'Return Data'!$B$7:$R$2292,11,0)</f>
        <v>5.6463999999999999</v>
      </c>
      <c r="Q35" s="61">
        <f t="shared" si="6"/>
        <v>5</v>
      </c>
      <c r="R35" s="60">
        <f>VLOOKUP($A35,'Return Data'!$B$7:$R$2292,12,0)</f>
        <v>5.2079000000000004</v>
      </c>
      <c r="S35" s="61">
        <f t="shared" si="7"/>
        <v>4</v>
      </c>
      <c r="T35" s="60">
        <f>VLOOKUP($A35,'Return Data'!$B$7:$R$2292,13,0)</f>
        <v>4.7847</v>
      </c>
      <c r="U35" s="61">
        <f t="shared" si="8"/>
        <v>5</v>
      </c>
      <c r="V35" s="60">
        <f>VLOOKUP($A35,'Return Data'!$B$7:$R$2292,17,0)</f>
        <v>3.9632999999999998</v>
      </c>
      <c r="W35" s="61">
        <f t="shared" si="10"/>
        <v>6</v>
      </c>
      <c r="X35" s="60">
        <f>VLOOKUP($A35,'Return Data'!$B$7:$R$2292,14,0)</f>
        <v>3.7315999999999998</v>
      </c>
      <c r="Y35" s="61">
        <f>RANK(X35,X$8:X$36,0)</f>
        <v>2</v>
      </c>
      <c r="Z35" s="60">
        <f>VLOOKUP($A35,'Return Data'!$B$7:$R$2292,16,0)</f>
        <v>5.9161999999999999</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5.4516206896551713</v>
      </c>
      <c r="E38" s="69"/>
      <c r="F38" s="70">
        <f>AVERAGE(F8:F36)</f>
        <v>5.4994793103448281</v>
      </c>
      <c r="G38" s="69"/>
      <c r="H38" s="70">
        <f>AVERAGE(H8:H36)</f>
        <v>5.5120310344827601</v>
      </c>
      <c r="I38" s="69"/>
      <c r="J38" s="70">
        <f>AVERAGE(J8:J36)</f>
        <v>5.4685586206896559</v>
      </c>
      <c r="K38" s="69"/>
      <c r="L38" s="70">
        <f>AVERAGE(L8:L36)</f>
        <v>5.6418448275862056</v>
      </c>
      <c r="M38" s="69"/>
      <c r="N38" s="70">
        <f>AVERAGE(N8:N36)</f>
        <v>5.4899000000000004</v>
      </c>
      <c r="O38" s="69"/>
      <c r="P38" s="70">
        <f>AVERAGE(P8:P36)</f>
        <v>5.2161241379310352</v>
      </c>
      <c r="Q38" s="69"/>
      <c r="R38" s="70">
        <f>AVERAGE(R8:R36)</f>
        <v>4.8078655172413791</v>
      </c>
      <c r="S38" s="69"/>
      <c r="T38" s="70">
        <f>AVERAGE(T8:T36)</f>
        <v>4.4188068965517235</v>
      </c>
      <c r="U38" s="69"/>
      <c r="V38" s="70">
        <f>AVERAGE(V8:V36)</f>
        <v>3.6464107142857149</v>
      </c>
      <c r="W38" s="69"/>
      <c r="X38" s="70">
        <f>AVERAGE(X8:X36)</f>
        <v>3.3181500000000002</v>
      </c>
      <c r="Y38" s="69"/>
      <c r="Z38" s="70">
        <f>AVERAGE(Z8:Z36)</f>
        <v>3.9257172413793096</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6.0258000000000003</v>
      </c>
      <c r="E40" s="73"/>
      <c r="F40" s="74">
        <f>MAX(F8:F36)</f>
        <v>6.0860000000000003</v>
      </c>
      <c r="G40" s="73"/>
      <c r="H40" s="74">
        <f>MAX(H8:H36)</f>
        <v>6.0486000000000004</v>
      </c>
      <c r="I40" s="73"/>
      <c r="J40" s="74">
        <f>MAX(J8:J36)</f>
        <v>6.0753000000000004</v>
      </c>
      <c r="K40" s="73"/>
      <c r="L40" s="74">
        <f>MAX(L8:L36)</f>
        <v>6.194</v>
      </c>
      <c r="M40" s="73"/>
      <c r="N40" s="74">
        <f>MAX(N8:N36)</f>
        <v>6.0488</v>
      </c>
      <c r="O40" s="73"/>
      <c r="P40" s="74">
        <f>MAX(P8:P36)</f>
        <v>5.7257999999999996</v>
      </c>
      <c r="Q40" s="73"/>
      <c r="R40" s="74">
        <f>MAX(R8:R36)</f>
        <v>5.2922000000000002</v>
      </c>
      <c r="S40" s="73"/>
      <c r="T40" s="74">
        <f>MAX(T8:T36)</f>
        <v>4.8909000000000002</v>
      </c>
      <c r="U40" s="73"/>
      <c r="V40" s="74">
        <f>MAX(V8:V36)</f>
        <v>3.9908000000000001</v>
      </c>
      <c r="W40" s="73"/>
      <c r="X40" s="74">
        <f>MAX(X8:X36)</f>
        <v>3.7549999999999999</v>
      </c>
      <c r="Y40" s="73"/>
      <c r="Z40" s="74">
        <f>MAX(Z8:Z36)</f>
        <v>6.4504000000000001</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44944</v>
      </c>
      <c r="C8" s="60">
        <f>VLOOKUP($A8,'Return Data'!$B$7:$R$2292,4,0)</f>
        <v>602.56389999999999</v>
      </c>
      <c r="D8" s="60">
        <f>VLOOKUP($A8,'Return Data'!$B$7:$R$2292,5,0)</f>
        <v>6.8220000000000001</v>
      </c>
      <c r="E8" s="61">
        <f t="shared" ref="E8:E28" si="0">RANK(D8,D$8:D$28,0)</f>
        <v>4</v>
      </c>
      <c r="F8" s="60">
        <f>VLOOKUP($A8,'Return Data'!$B$7:$R$2292,6,0)</f>
        <v>6.1984000000000004</v>
      </c>
      <c r="G8" s="61">
        <f t="shared" ref="G8:G28" si="1">RANK(F8,F$8:F$28,0)</f>
        <v>4</v>
      </c>
      <c r="H8" s="60">
        <f>VLOOKUP($A8,'Return Data'!$B$7:$R$2292,7,0)</f>
        <v>6.2656999999999998</v>
      </c>
      <c r="I8" s="61">
        <f t="shared" ref="I8:I28" si="2">RANK(H8,H$8:H$28,0)</f>
        <v>9</v>
      </c>
      <c r="J8" s="60">
        <f>VLOOKUP($A8,'Return Data'!$B$7:$R$2292,8,0)</f>
        <v>6.0894000000000004</v>
      </c>
      <c r="K8" s="61">
        <f t="shared" ref="K8:K28" si="3">RANK(J8,J$8:J$28,0)</f>
        <v>13</v>
      </c>
      <c r="L8" s="60">
        <f>VLOOKUP($A8,'Return Data'!$B$7:$R$2292,9,0)</f>
        <v>6.5092999999999996</v>
      </c>
      <c r="M8" s="61">
        <f t="shared" ref="M8:M28" si="4">RANK(L8,L$8:L$28,0)</f>
        <v>11</v>
      </c>
      <c r="N8" s="60">
        <f>VLOOKUP($A8,'Return Data'!$B$7:$R$2292,10,0)</f>
        <v>7.0144000000000002</v>
      </c>
      <c r="O8" s="61">
        <f t="shared" ref="O8:O28" si="5">RANK(N8,N$8:N$28,0)</f>
        <v>5</v>
      </c>
      <c r="P8" s="60">
        <f>VLOOKUP($A8,'Return Data'!$B$7:$R$2292,11,0)</f>
        <v>6.2037000000000004</v>
      </c>
      <c r="Q8" s="61">
        <f t="shared" ref="Q8:Q28" si="6">RANK(P8,P$8:P$28,0)</f>
        <v>4</v>
      </c>
      <c r="R8" s="60">
        <f>VLOOKUP($A8,'Return Data'!$B$7:$R$2292,12,0)</f>
        <v>5.4554999999999998</v>
      </c>
      <c r="S8" s="61">
        <f t="shared" ref="S8:S28" si="7">RANK(R8,R$8:R$28,0)</f>
        <v>1</v>
      </c>
      <c r="T8" s="60">
        <f>VLOOKUP($A8,'Return Data'!$B$7:$R$2292,13,0)</f>
        <v>5.21</v>
      </c>
      <c r="U8" s="61">
        <f t="shared" ref="U8:U28" si="8">RANK(T8,T$8:T$28,0)</f>
        <v>1</v>
      </c>
      <c r="V8" s="60">
        <f>VLOOKUP($A8,'Return Data'!$B$7:$R$2292,17,0)</f>
        <v>4.9185999999999996</v>
      </c>
      <c r="W8" s="61">
        <f t="shared" ref="W8:W28" si="9">RANK(V8,V$8:V$28,0)</f>
        <v>3</v>
      </c>
      <c r="X8" s="60">
        <f>VLOOKUP($A8,'Return Data'!$B$7:$R$2292,14,0)</f>
        <v>5.9878</v>
      </c>
      <c r="Y8" s="61">
        <f t="shared" ref="Y8:Y28" si="10">RANK(X8,X$8:X$28,0)</f>
        <v>3</v>
      </c>
      <c r="Z8" s="60">
        <f>VLOOKUP($A8,'Return Data'!$B$7:$R$2292,16,0)</f>
        <v>8.0200999999999993</v>
      </c>
      <c r="AA8" s="62">
        <f t="shared" ref="AA8:AA28" si="11">RANK(Z8,Z$8:Z$28,0)</f>
        <v>1</v>
      </c>
    </row>
    <row r="9" spans="1:27" x14ac:dyDescent="0.3">
      <c r="A9" s="58" t="s">
        <v>942</v>
      </c>
      <c r="B9" s="59">
        <f>VLOOKUP($A9,'Return Data'!$B$7:$R$2292,3,0)</f>
        <v>44944</v>
      </c>
      <c r="C9" s="60">
        <f>VLOOKUP($A9,'Return Data'!$B$7:$R$2292,4,0)</f>
        <v>2690.9989</v>
      </c>
      <c r="D9" s="60">
        <f>VLOOKUP($A9,'Return Data'!$B$7:$R$2292,5,0)</f>
        <v>6.1982999999999997</v>
      </c>
      <c r="E9" s="61">
        <f t="shared" si="0"/>
        <v>6</v>
      </c>
      <c r="F9" s="60">
        <f>VLOOKUP($A9,'Return Data'!$B$7:$R$2292,6,0)</f>
        <v>6.3338000000000001</v>
      </c>
      <c r="G9" s="61">
        <f t="shared" si="1"/>
        <v>2</v>
      </c>
      <c r="H9" s="60">
        <f>VLOOKUP($A9,'Return Data'!$B$7:$R$2292,7,0)</f>
        <v>6.8544</v>
      </c>
      <c r="I9" s="61">
        <f t="shared" si="2"/>
        <v>2</v>
      </c>
      <c r="J9" s="60">
        <f>VLOOKUP($A9,'Return Data'!$B$7:$R$2292,8,0)</f>
        <v>6.3339999999999996</v>
      </c>
      <c r="K9" s="61">
        <f t="shared" si="3"/>
        <v>9</v>
      </c>
      <c r="L9" s="60">
        <f>VLOOKUP($A9,'Return Data'!$B$7:$R$2292,9,0)</f>
        <v>6.6894</v>
      </c>
      <c r="M9" s="61">
        <f t="shared" si="4"/>
        <v>3</v>
      </c>
      <c r="N9" s="60">
        <f>VLOOKUP($A9,'Return Data'!$B$7:$R$2292,10,0)</f>
        <v>6.8003</v>
      </c>
      <c r="O9" s="61">
        <f t="shared" si="5"/>
        <v>12</v>
      </c>
      <c r="P9" s="60">
        <f>VLOOKUP($A9,'Return Data'!$B$7:$R$2292,11,0)</f>
        <v>5.8879999999999999</v>
      </c>
      <c r="Q9" s="61">
        <f t="shared" si="6"/>
        <v>9</v>
      </c>
      <c r="R9" s="60">
        <f>VLOOKUP($A9,'Return Data'!$B$7:$R$2292,12,0)</f>
        <v>5.1292999999999997</v>
      </c>
      <c r="S9" s="61">
        <f t="shared" si="7"/>
        <v>8</v>
      </c>
      <c r="T9" s="60">
        <f>VLOOKUP($A9,'Return Data'!$B$7:$R$2292,13,0)</f>
        <v>4.8244999999999996</v>
      </c>
      <c r="U9" s="61">
        <f t="shared" si="8"/>
        <v>6</v>
      </c>
      <c r="V9" s="60">
        <f>VLOOKUP($A9,'Return Data'!$B$7:$R$2292,17,0)</f>
        <v>4.5461999999999998</v>
      </c>
      <c r="W9" s="61">
        <f t="shared" si="9"/>
        <v>7</v>
      </c>
      <c r="X9" s="60">
        <f>VLOOKUP($A9,'Return Data'!$B$7:$R$2292,14,0)</f>
        <v>5.4610000000000003</v>
      </c>
      <c r="Y9" s="61">
        <f t="shared" si="10"/>
        <v>9</v>
      </c>
      <c r="Z9" s="60">
        <f>VLOOKUP($A9,'Return Data'!$B$7:$R$2292,16,0)</f>
        <v>7.6909999999999998</v>
      </c>
      <c r="AA9" s="62">
        <f t="shared" si="11"/>
        <v>4</v>
      </c>
    </row>
    <row r="10" spans="1:27" x14ac:dyDescent="0.3">
      <c r="A10" s="58" t="s">
        <v>1925</v>
      </c>
      <c r="B10" s="59">
        <f>VLOOKUP($A10,'Return Data'!$B$7:$R$2292,3,0)</f>
        <v>44944</v>
      </c>
      <c r="C10" s="60">
        <f>VLOOKUP($A10,'Return Data'!$B$7:$R$2292,4,0)</f>
        <v>36.4559</v>
      </c>
      <c r="D10" s="60">
        <f>VLOOKUP($A10,'Return Data'!$B$7:$R$2292,5,0)</f>
        <v>17.629799999999999</v>
      </c>
      <c r="E10" s="61">
        <f t="shared" si="0"/>
        <v>1</v>
      </c>
      <c r="F10" s="60">
        <f>VLOOKUP($A10,'Return Data'!$B$7:$R$2292,6,0)</f>
        <v>7.6772999999999998</v>
      </c>
      <c r="G10" s="61">
        <f t="shared" si="1"/>
        <v>1</v>
      </c>
      <c r="H10" s="60">
        <f>VLOOKUP($A10,'Return Data'!$B$7:$R$2292,7,0)</f>
        <v>7.7925000000000004</v>
      </c>
      <c r="I10" s="61">
        <f t="shared" si="2"/>
        <v>1</v>
      </c>
      <c r="J10" s="60">
        <f>VLOOKUP($A10,'Return Data'!$B$7:$R$2292,8,0)</f>
        <v>6.9339000000000004</v>
      </c>
      <c r="K10" s="61">
        <f t="shared" si="3"/>
        <v>1</v>
      </c>
      <c r="L10" s="60">
        <f>VLOOKUP($A10,'Return Data'!$B$7:$R$2292,9,0)</f>
        <v>6.3315000000000001</v>
      </c>
      <c r="M10" s="61">
        <f t="shared" si="4"/>
        <v>16</v>
      </c>
      <c r="N10" s="60">
        <f>VLOOKUP($A10,'Return Data'!$B$7:$R$2292,10,0)</f>
        <v>6.8719000000000001</v>
      </c>
      <c r="O10" s="61">
        <f t="shared" si="5"/>
        <v>10</v>
      </c>
      <c r="P10" s="60">
        <f>VLOOKUP($A10,'Return Data'!$B$7:$R$2292,11,0)</f>
        <v>5.9031000000000002</v>
      </c>
      <c r="Q10" s="61">
        <f t="shared" si="6"/>
        <v>8</v>
      </c>
      <c r="R10" s="60">
        <f>VLOOKUP($A10,'Return Data'!$B$7:$R$2292,12,0)</f>
        <v>4.8708</v>
      </c>
      <c r="S10" s="61">
        <f t="shared" si="7"/>
        <v>14</v>
      </c>
      <c r="T10" s="60">
        <f>VLOOKUP($A10,'Return Data'!$B$7:$R$2292,13,0)</f>
        <v>4.6079999999999997</v>
      </c>
      <c r="U10" s="61">
        <f t="shared" si="8"/>
        <v>15</v>
      </c>
      <c r="V10" s="60">
        <f>VLOOKUP($A10,'Return Data'!$B$7:$R$2292,17,0)</f>
        <v>4.5452000000000004</v>
      </c>
      <c r="W10" s="61">
        <f t="shared" si="9"/>
        <v>8</v>
      </c>
      <c r="X10" s="60">
        <f>VLOOKUP($A10,'Return Data'!$B$7:$R$2292,14,0)</f>
        <v>5.6214000000000004</v>
      </c>
      <c r="Y10" s="61">
        <f t="shared" si="10"/>
        <v>8</v>
      </c>
      <c r="Z10" s="60">
        <f>VLOOKUP($A10,'Return Data'!$B$7:$R$2292,16,0)</f>
        <v>7.6031000000000004</v>
      </c>
      <c r="AA10" s="62">
        <f t="shared" si="11"/>
        <v>7</v>
      </c>
    </row>
    <row r="11" spans="1:27" x14ac:dyDescent="0.3">
      <c r="A11" s="58" t="s">
        <v>946</v>
      </c>
      <c r="B11" s="59">
        <f>VLOOKUP($A11,'Return Data'!$B$7:$R$2292,3,0)</f>
        <v>44944</v>
      </c>
      <c r="C11" s="60">
        <f>VLOOKUP($A11,'Return Data'!$B$7:$R$2292,4,0)</f>
        <v>36.125100000000003</v>
      </c>
      <c r="D11" s="60">
        <f>VLOOKUP($A11,'Return Data'!$B$7:$R$2292,5,0)</f>
        <v>3.1324000000000001</v>
      </c>
      <c r="E11" s="61">
        <f t="shared" si="0"/>
        <v>18</v>
      </c>
      <c r="F11" s="60">
        <f>VLOOKUP($A11,'Return Data'!$B$7:$R$2292,6,0)</f>
        <v>5.1970000000000001</v>
      </c>
      <c r="G11" s="61">
        <f t="shared" si="1"/>
        <v>12</v>
      </c>
      <c r="H11" s="60">
        <f>VLOOKUP($A11,'Return Data'!$B$7:$R$2292,7,0)</f>
        <v>5.8956999999999997</v>
      </c>
      <c r="I11" s="61">
        <f t="shared" si="2"/>
        <v>15</v>
      </c>
      <c r="J11" s="60">
        <f>VLOOKUP($A11,'Return Data'!$B$7:$R$2292,8,0)</f>
        <v>5.9314</v>
      </c>
      <c r="K11" s="61">
        <f t="shared" si="3"/>
        <v>16</v>
      </c>
      <c r="L11" s="60">
        <f>VLOOKUP($A11,'Return Data'!$B$7:$R$2292,9,0)</f>
        <v>6.3464999999999998</v>
      </c>
      <c r="M11" s="61">
        <f t="shared" si="4"/>
        <v>15</v>
      </c>
      <c r="N11" s="60">
        <f>VLOOKUP($A11,'Return Data'!$B$7:$R$2292,10,0)</f>
        <v>6.8677000000000001</v>
      </c>
      <c r="O11" s="61">
        <f t="shared" si="5"/>
        <v>11</v>
      </c>
      <c r="P11" s="60">
        <f>VLOOKUP($A11,'Return Data'!$B$7:$R$2292,11,0)</f>
        <v>5.5389999999999997</v>
      </c>
      <c r="Q11" s="61">
        <f t="shared" si="6"/>
        <v>17</v>
      </c>
      <c r="R11" s="60">
        <f>VLOOKUP($A11,'Return Data'!$B$7:$R$2292,12,0)</f>
        <v>4.7525000000000004</v>
      </c>
      <c r="S11" s="61">
        <f t="shared" si="7"/>
        <v>20</v>
      </c>
      <c r="T11" s="60">
        <f>VLOOKUP($A11,'Return Data'!$B$7:$R$2292,13,0)</f>
        <v>4.4579000000000004</v>
      </c>
      <c r="U11" s="61">
        <f t="shared" si="8"/>
        <v>21</v>
      </c>
      <c r="V11" s="60">
        <f>VLOOKUP($A11,'Return Data'!$B$7:$R$2292,17,0)</f>
        <v>4.0467000000000004</v>
      </c>
      <c r="W11" s="61">
        <f t="shared" si="9"/>
        <v>21</v>
      </c>
      <c r="X11" s="60">
        <f>VLOOKUP($A11,'Return Data'!$B$7:$R$2292,14,0)</f>
        <v>4.7801999999999998</v>
      </c>
      <c r="Y11" s="61">
        <f t="shared" si="10"/>
        <v>20</v>
      </c>
      <c r="Z11" s="60">
        <f>VLOOKUP($A11,'Return Data'!$B$7:$R$2292,16,0)</f>
        <v>7.2150999999999996</v>
      </c>
      <c r="AA11" s="62">
        <f t="shared" si="11"/>
        <v>12</v>
      </c>
    </row>
    <row r="12" spans="1:27" x14ac:dyDescent="0.3">
      <c r="A12" s="58" t="s">
        <v>948</v>
      </c>
      <c r="B12" s="59">
        <f>VLOOKUP($A12,'Return Data'!$B$7:$R$2292,3,0)</f>
        <v>44944</v>
      </c>
      <c r="C12" s="60">
        <f>VLOOKUP($A12,'Return Data'!$B$7:$R$2292,4,0)</f>
        <v>17.069800000000001</v>
      </c>
      <c r="D12" s="60">
        <f>VLOOKUP($A12,'Return Data'!$B$7:$R$2292,5,0)</f>
        <v>4.7047999999999996</v>
      </c>
      <c r="E12" s="61">
        <f t="shared" si="0"/>
        <v>13</v>
      </c>
      <c r="F12" s="60">
        <f>VLOOKUP($A12,'Return Data'!$B$7:$R$2292,6,0)</f>
        <v>4.9641999999999999</v>
      </c>
      <c r="G12" s="61">
        <f t="shared" si="1"/>
        <v>16</v>
      </c>
      <c r="H12" s="60">
        <f>VLOOKUP($A12,'Return Data'!$B$7:$R$2292,7,0)</f>
        <v>5.2286999999999999</v>
      </c>
      <c r="I12" s="61">
        <f t="shared" si="2"/>
        <v>18</v>
      </c>
      <c r="J12" s="60">
        <f>VLOOKUP($A12,'Return Data'!$B$7:$R$2292,8,0)</f>
        <v>5.6940999999999997</v>
      </c>
      <c r="K12" s="61">
        <f t="shared" si="3"/>
        <v>19</v>
      </c>
      <c r="L12" s="60">
        <f>VLOOKUP($A12,'Return Data'!$B$7:$R$2292,9,0)</f>
        <v>6.4850000000000003</v>
      </c>
      <c r="M12" s="61">
        <f t="shared" si="4"/>
        <v>12</v>
      </c>
      <c r="N12" s="60">
        <f>VLOOKUP($A12,'Return Data'!$B$7:$R$2292,10,0)</f>
        <v>6.7893999999999997</v>
      </c>
      <c r="O12" s="61">
        <f t="shared" si="5"/>
        <v>13</v>
      </c>
      <c r="P12" s="60">
        <f>VLOOKUP($A12,'Return Data'!$B$7:$R$2292,11,0)</f>
        <v>5.5735999999999999</v>
      </c>
      <c r="Q12" s="61">
        <f t="shared" si="6"/>
        <v>16</v>
      </c>
      <c r="R12" s="60">
        <f>VLOOKUP($A12,'Return Data'!$B$7:$R$2292,12,0)</f>
        <v>4.8219000000000003</v>
      </c>
      <c r="S12" s="61">
        <f t="shared" si="7"/>
        <v>16</v>
      </c>
      <c r="T12" s="60">
        <f>VLOOKUP($A12,'Return Data'!$B$7:$R$2292,13,0)</f>
        <v>4.5622999999999996</v>
      </c>
      <c r="U12" s="61">
        <f t="shared" si="8"/>
        <v>16</v>
      </c>
      <c r="V12" s="60">
        <f>VLOOKUP($A12,'Return Data'!$B$7:$R$2292,17,0)</f>
        <v>4.3064</v>
      </c>
      <c r="W12" s="61">
        <f t="shared" si="9"/>
        <v>14</v>
      </c>
      <c r="X12" s="60">
        <f>VLOOKUP($A12,'Return Data'!$B$7:$R$2292,14,0)</f>
        <v>5.0396000000000001</v>
      </c>
      <c r="Y12" s="61">
        <f t="shared" si="10"/>
        <v>18</v>
      </c>
      <c r="Z12" s="60">
        <f>VLOOKUP($A12,'Return Data'!$B$7:$R$2292,16,0)</f>
        <v>7.0346000000000002</v>
      </c>
      <c r="AA12" s="62">
        <f t="shared" si="11"/>
        <v>14</v>
      </c>
    </row>
    <row r="13" spans="1:27" x14ac:dyDescent="0.3">
      <c r="A13" s="58" t="s">
        <v>955</v>
      </c>
      <c r="B13" s="59">
        <f>VLOOKUP($A13,'Return Data'!$B$7:$R$2292,3,0)</f>
        <v>44944</v>
      </c>
      <c r="C13" s="60">
        <f>VLOOKUP($A13,'Return Data'!$B$7:$R$2292,4,0)</f>
        <v>51.769399999999997</v>
      </c>
      <c r="D13" s="60">
        <f>VLOOKUP($A13,'Return Data'!$B$7:$R$2292,5,0)</f>
        <v>0.98709999999999998</v>
      </c>
      <c r="E13" s="61">
        <f t="shared" si="0"/>
        <v>20</v>
      </c>
      <c r="F13" s="60">
        <f>VLOOKUP($A13,'Return Data'!$B$7:$R$2292,6,0)</f>
        <v>4.9527999999999999</v>
      </c>
      <c r="G13" s="61">
        <f t="shared" si="1"/>
        <v>17</v>
      </c>
      <c r="H13" s="60">
        <f>VLOOKUP($A13,'Return Data'!$B$7:$R$2292,7,0)</f>
        <v>6.1814999999999998</v>
      </c>
      <c r="I13" s="61">
        <f t="shared" si="2"/>
        <v>10</v>
      </c>
      <c r="J13" s="60">
        <f>VLOOKUP($A13,'Return Data'!$B$7:$R$2292,8,0)</f>
        <v>6.0016999999999996</v>
      </c>
      <c r="K13" s="61">
        <f t="shared" si="3"/>
        <v>15</v>
      </c>
      <c r="L13" s="60">
        <f>VLOOKUP($A13,'Return Data'!$B$7:$R$2292,9,0)</f>
        <v>6.3258999999999999</v>
      </c>
      <c r="M13" s="61">
        <f t="shared" si="4"/>
        <v>17</v>
      </c>
      <c r="N13" s="60">
        <f>VLOOKUP($A13,'Return Data'!$B$7:$R$2292,10,0)</f>
        <v>6.7313000000000001</v>
      </c>
      <c r="O13" s="61">
        <f t="shared" si="5"/>
        <v>14</v>
      </c>
      <c r="P13" s="60">
        <f>VLOOKUP($A13,'Return Data'!$B$7:$R$2292,11,0)</f>
        <v>6.3623000000000003</v>
      </c>
      <c r="Q13" s="61">
        <f t="shared" si="6"/>
        <v>2</v>
      </c>
      <c r="R13" s="60">
        <f>VLOOKUP($A13,'Return Data'!$B$7:$R$2292,12,0)</f>
        <v>5.2289000000000003</v>
      </c>
      <c r="S13" s="61">
        <f t="shared" si="7"/>
        <v>5</v>
      </c>
      <c r="T13" s="60">
        <f>VLOOKUP($A13,'Return Data'!$B$7:$R$2292,13,0)</f>
        <v>4.8685</v>
      </c>
      <c r="U13" s="61">
        <f t="shared" si="8"/>
        <v>5</v>
      </c>
      <c r="V13" s="60">
        <f>VLOOKUP($A13,'Return Data'!$B$7:$R$2292,17,0)</f>
        <v>4.6291000000000002</v>
      </c>
      <c r="W13" s="61">
        <f t="shared" si="9"/>
        <v>4</v>
      </c>
      <c r="X13" s="60">
        <f>VLOOKUP($A13,'Return Data'!$B$7:$R$2292,14,0)</f>
        <v>5.9199000000000002</v>
      </c>
      <c r="Y13" s="61">
        <f t="shared" si="10"/>
        <v>4</v>
      </c>
      <c r="Z13" s="60">
        <f>VLOOKUP($A13,'Return Data'!$B$7:$R$2292,16,0)</f>
        <v>7.6596000000000002</v>
      </c>
      <c r="AA13" s="62">
        <f t="shared" si="11"/>
        <v>5</v>
      </c>
    </row>
    <row r="14" spans="1:27" x14ac:dyDescent="0.3">
      <c r="A14" s="58" t="s">
        <v>956</v>
      </c>
      <c r="B14" s="59">
        <f>VLOOKUP($A14,'Return Data'!$B$7:$R$2292,3,0)</f>
        <v>44944</v>
      </c>
      <c r="C14" s="60">
        <f>VLOOKUP($A14,'Return Data'!$B$7:$R$2292,4,0)</f>
        <v>24.7789</v>
      </c>
      <c r="D14" s="60">
        <f>VLOOKUP($A14,'Return Data'!$B$7:$R$2292,5,0)</f>
        <v>5.4509999999999996</v>
      </c>
      <c r="E14" s="61">
        <f t="shared" si="0"/>
        <v>8</v>
      </c>
      <c r="F14" s="60">
        <f>VLOOKUP($A14,'Return Data'!$B$7:$R$2292,6,0)</f>
        <v>6.1329000000000002</v>
      </c>
      <c r="G14" s="61">
        <f t="shared" si="1"/>
        <v>6</v>
      </c>
      <c r="H14" s="60">
        <f>VLOOKUP($A14,'Return Data'!$B$7:$R$2292,7,0)</f>
        <v>6.6159999999999997</v>
      </c>
      <c r="I14" s="61">
        <f t="shared" si="2"/>
        <v>3</v>
      </c>
      <c r="J14" s="60">
        <f>VLOOKUP($A14,'Return Data'!$B$7:$R$2292,8,0)</f>
        <v>6.4446000000000003</v>
      </c>
      <c r="K14" s="61">
        <f t="shared" si="3"/>
        <v>8</v>
      </c>
      <c r="L14" s="60">
        <f>VLOOKUP($A14,'Return Data'!$B$7:$R$2292,9,0)</f>
        <v>6.5918000000000001</v>
      </c>
      <c r="M14" s="61">
        <f t="shared" si="4"/>
        <v>8</v>
      </c>
      <c r="N14" s="60">
        <f>VLOOKUP($A14,'Return Data'!$B$7:$R$2292,10,0)</f>
        <v>6.96</v>
      </c>
      <c r="O14" s="61">
        <f t="shared" si="5"/>
        <v>6</v>
      </c>
      <c r="P14" s="60">
        <f>VLOOKUP($A14,'Return Data'!$B$7:$R$2292,11,0)</f>
        <v>5.7820999999999998</v>
      </c>
      <c r="Q14" s="61">
        <f t="shared" si="6"/>
        <v>13</v>
      </c>
      <c r="R14" s="60">
        <f>VLOOKUP($A14,'Return Data'!$B$7:$R$2292,12,0)</f>
        <v>4.9766000000000004</v>
      </c>
      <c r="S14" s="61">
        <f t="shared" si="7"/>
        <v>13</v>
      </c>
      <c r="T14" s="60">
        <f>VLOOKUP($A14,'Return Data'!$B$7:$R$2292,13,0)</f>
        <v>4.7233000000000001</v>
      </c>
      <c r="U14" s="61">
        <f t="shared" si="8"/>
        <v>12</v>
      </c>
      <c r="V14" s="60">
        <f>VLOOKUP($A14,'Return Data'!$B$7:$R$2292,17,0)</f>
        <v>4.5410000000000004</v>
      </c>
      <c r="W14" s="61">
        <f t="shared" si="9"/>
        <v>9</v>
      </c>
      <c r="X14" s="60">
        <f>VLOOKUP($A14,'Return Data'!$B$7:$R$2292,14,0)</f>
        <v>5.3388999999999998</v>
      </c>
      <c r="Y14" s="61">
        <f t="shared" si="10"/>
        <v>11</v>
      </c>
      <c r="Z14" s="60">
        <f>VLOOKUP($A14,'Return Data'!$B$7:$R$2292,16,0)</f>
        <v>7.5087999999999999</v>
      </c>
      <c r="AA14" s="62">
        <f t="shared" si="11"/>
        <v>8</v>
      </c>
    </row>
    <row r="15" spans="1:27" x14ac:dyDescent="0.3">
      <c r="A15" s="58" t="s">
        <v>958</v>
      </c>
      <c r="B15" s="59">
        <f>VLOOKUP($A15,'Return Data'!$B$7:$R$2292,3,0)</f>
        <v>44944</v>
      </c>
      <c r="C15" s="60">
        <f>VLOOKUP($A15,'Return Data'!$B$7:$R$2292,4,0)</f>
        <v>455.64170000000001</v>
      </c>
      <c r="D15" s="60">
        <f>VLOOKUP($A15,'Return Data'!$B$7:$R$2292,5,0)</f>
        <v>-1.2096</v>
      </c>
      <c r="E15" s="61">
        <f t="shared" si="0"/>
        <v>21</v>
      </c>
      <c r="F15" s="60">
        <f>VLOOKUP($A15,'Return Data'!$B$7:$R$2292,6,0)</f>
        <v>3.4077000000000002</v>
      </c>
      <c r="G15" s="61">
        <f t="shared" si="1"/>
        <v>21</v>
      </c>
      <c r="H15" s="60">
        <f>VLOOKUP($A15,'Return Data'!$B$7:$R$2292,7,0)</f>
        <v>4.8429000000000002</v>
      </c>
      <c r="I15" s="61">
        <f t="shared" si="2"/>
        <v>20</v>
      </c>
      <c r="J15" s="60">
        <f>VLOOKUP($A15,'Return Data'!$B$7:$R$2292,8,0)</f>
        <v>5.3529</v>
      </c>
      <c r="K15" s="61">
        <f t="shared" si="3"/>
        <v>21</v>
      </c>
      <c r="L15" s="60">
        <f>VLOOKUP($A15,'Return Data'!$B$7:$R$2292,9,0)</f>
        <v>5.7911000000000001</v>
      </c>
      <c r="M15" s="61">
        <f t="shared" si="4"/>
        <v>21</v>
      </c>
      <c r="N15" s="60">
        <f>VLOOKUP($A15,'Return Data'!$B$7:$R$2292,10,0)</f>
        <v>6.2664999999999997</v>
      </c>
      <c r="O15" s="61">
        <f t="shared" si="5"/>
        <v>21</v>
      </c>
      <c r="P15" s="60">
        <f>VLOOKUP($A15,'Return Data'!$B$7:$R$2292,11,0)</f>
        <v>7.3867000000000003</v>
      </c>
      <c r="Q15" s="61">
        <f t="shared" si="6"/>
        <v>1</v>
      </c>
      <c r="R15" s="60">
        <f>VLOOKUP($A15,'Return Data'!$B$7:$R$2292,12,0)</f>
        <v>5.3186</v>
      </c>
      <c r="S15" s="61">
        <f t="shared" si="7"/>
        <v>3</v>
      </c>
      <c r="T15" s="60">
        <f>VLOOKUP($A15,'Return Data'!$B$7:$R$2292,13,0)</f>
        <v>4.7885</v>
      </c>
      <c r="U15" s="61">
        <f t="shared" si="8"/>
        <v>7</v>
      </c>
      <c r="V15" s="60">
        <f>VLOOKUP($A15,'Return Data'!$B$7:$R$2292,17,0)</f>
        <v>4.3529</v>
      </c>
      <c r="W15" s="61">
        <f t="shared" si="9"/>
        <v>12</v>
      </c>
      <c r="X15" s="60">
        <f>VLOOKUP($A15,'Return Data'!$B$7:$R$2292,14,0)</f>
        <v>5.6821999999999999</v>
      </c>
      <c r="Y15" s="61">
        <f t="shared" si="10"/>
        <v>7</v>
      </c>
      <c r="Z15" s="60">
        <f>VLOOKUP($A15,'Return Data'!$B$7:$R$2292,16,0)</f>
        <v>7.7836999999999996</v>
      </c>
      <c r="AA15" s="62">
        <f t="shared" si="11"/>
        <v>3</v>
      </c>
    </row>
    <row r="16" spans="1:27" x14ac:dyDescent="0.3">
      <c r="A16" s="58" t="s">
        <v>959</v>
      </c>
      <c r="B16" s="59">
        <f>VLOOKUP($A16,'Return Data'!$B$7:$R$2292,3,0)</f>
        <v>44944</v>
      </c>
      <c r="C16" s="60">
        <f>VLOOKUP($A16,'Return Data'!$B$7:$R$2292,4,0)</f>
        <v>33.008699999999997</v>
      </c>
      <c r="D16" s="60">
        <f>VLOOKUP($A16,'Return Data'!$B$7:$R$2292,5,0)</f>
        <v>8.0739000000000001</v>
      </c>
      <c r="E16" s="61">
        <f t="shared" si="0"/>
        <v>3</v>
      </c>
      <c r="F16" s="60">
        <f>VLOOKUP($A16,'Return Data'!$B$7:$R$2292,6,0)</f>
        <v>4.7135999999999996</v>
      </c>
      <c r="G16" s="61">
        <f t="shared" si="1"/>
        <v>19</v>
      </c>
      <c r="H16" s="60">
        <f>VLOOKUP($A16,'Return Data'!$B$7:$R$2292,7,0)</f>
        <v>6.1363000000000003</v>
      </c>
      <c r="I16" s="61">
        <f t="shared" si="2"/>
        <v>11</v>
      </c>
      <c r="J16" s="60">
        <f>VLOOKUP($A16,'Return Data'!$B$7:$R$2292,8,0)</f>
        <v>6.6197999999999997</v>
      </c>
      <c r="K16" s="61">
        <f t="shared" si="3"/>
        <v>3</v>
      </c>
      <c r="L16" s="60">
        <f>VLOOKUP($A16,'Return Data'!$B$7:$R$2292,9,0)</f>
        <v>6.6272000000000002</v>
      </c>
      <c r="M16" s="61">
        <f t="shared" si="4"/>
        <v>4</v>
      </c>
      <c r="N16" s="60">
        <f>VLOOKUP($A16,'Return Data'!$B$7:$R$2292,10,0)</f>
        <v>7.0510000000000002</v>
      </c>
      <c r="O16" s="61">
        <f t="shared" si="5"/>
        <v>4</v>
      </c>
      <c r="P16" s="60">
        <f>VLOOKUP($A16,'Return Data'!$B$7:$R$2292,11,0)</f>
        <v>5.6669999999999998</v>
      </c>
      <c r="Q16" s="61">
        <f t="shared" si="6"/>
        <v>14</v>
      </c>
      <c r="R16" s="60">
        <f>VLOOKUP($A16,'Return Data'!$B$7:$R$2292,12,0)</f>
        <v>4.7941000000000003</v>
      </c>
      <c r="S16" s="61">
        <f t="shared" si="7"/>
        <v>17</v>
      </c>
      <c r="T16" s="60">
        <f>VLOOKUP($A16,'Return Data'!$B$7:$R$2292,13,0)</f>
        <v>4.4817</v>
      </c>
      <c r="U16" s="61">
        <f t="shared" si="8"/>
        <v>19</v>
      </c>
      <c r="V16" s="60">
        <f>VLOOKUP($A16,'Return Data'!$B$7:$R$2292,17,0)</f>
        <v>4.2114000000000003</v>
      </c>
      <c r="W16" s="61">
        <f t="shared" si="9"/>
        <v>18</v>
      </c>
      <c r="X16" s="60">
        <f>VLOOKUP($A16,'Return Data'!$B$7:$R$2292,14,0)</f>
        <v>5.0427999999999997</v>
      </c>
      <c r="Y16" s="61">
        <f t="shared" si="10"/>
        <v>17</v>
      </c>
      <c r="Z16" s="60">
        <f>VLOOKUP($A16,'Return Data'!$B$7:$R$2292,16,0)</f>
        <v>7.4962999999999997</v>
      </c>
      <c r="AA16" s="62">
        <f t="shared" si="11"/>
        <v>10</v>
      </c>
    </row>
    <row r="17" spans="1:27" x14ac:dyDescent="0.3">
      <c r="A17" s="58" t="s">
        <v>962</v>
      </c>
      <c r="B17" s="59">
        <f>VLOOKUP($A17,'Return Data'!$B$7:$R$2292,3,0)</f>
        <v>44944</v>
      </c>
      <c r="C17" s="60">
        <f>VLOOKUP($A17,'Return Data'!$B$7:$R$2292,4,0)</f>
        <v>3288.9061000000002</v>
      </c>
      <c r="D17" s="60">
        <f>VLOOKUP($A17,'Return Data'!$B$7:$R$2292,5,0)</f>
        <v>6.7709999999999999</v>
      </c>
      <c r="E17" s="61">
        <f t="shared" si="0"/>
        <v>5</v>
      </c>
      <c r="F17" s="60">
        <f>VLOOKUP($A17,'Return Data'!$B$7:$R$2292,6,0)</f>
        <v>5.3273000000000001</v>
      </c>
      <c r="G17" s="61">
        <f t="shared" si="1"/>
        <v>11</v>
      </c>
      <c r="H17" s="60">
        <f>VLOOKUP($A17,'Return Data'!$B$7:$R$2292,7,0)</f>
        <v>6.1005000000000003</v>
      </c>
      <c r="I17" s="61">
        <f t="shared" si="2"/>
        <v>12</v>
      </c>
      <c r="J17" s="60">
        <f>VLOOKUP($A17,'Return Data'!$B$7:$R$2292,8,0)</f>
        <v>6.6185999999999998</v>
      </c>
      <c r="K17" s="61">
        <f t="shared" si="3"/>
        <v>4</v>
      </c>
      <c r="L17" s="60">
        <f>VLOOKUP($A17,'Return Data'!$B$7:$R$2292,9,0)</f>
        <v>6.6064999999999996</v>
      </c>
      <c r="M17" s="61">
        <f t="shared" si="4"/>
        <v>7</v>
      </c>
      <c r="N17" s="60">
        <f>VLOOKUP($A17,'Return Data'!$B$7:$R$2292,10,0)</f>
        <v>6.91</v>
      </c>
      <c r="O17" s="61">
        <f t="shared" si="5"/>
        <v>8</v>
      </c>
      <c r="P17" s="60">
        <f>VLOOKUP($A17,'Return Data'!$B$7:$R$2292,11,0)</f>
        <v>5.4954000000000001</v>
      </c>
      <c r="Q17" s="61">
        <f t="shared" si="6"/>
        <v>18</v>
      </c>
      <c r="R17" s="60">
        <f>VLOOKUP($A17,'Return Data'!$B$7:$R$2292,12,0)</f>
        <v>4.7526999999999999</v>
      </c>
      <c r="S17" s="61">
        <f t="shared" si="7"/>
        <v>19</v>
      </c>
      <c r="T17" s="60">
        <f>VLOOKUP($A17,'Return Data'!$B$7:$R$2292,13,0)</f>
        <v>4.5061</v>
      </c>
      <c r="U17" s="61">
        <f t="shared" si="8"/>
        <v>17</v>
      </c>
      <c r="V17" s="60">
        <f>VLOOKUP($A17,'Return Data'!$B$7:$R$2292,17,0)</f>
        <v>4.2737999999999996</v>
      </c>
      <c r="W17" s="61">
        <f t="shared" si="9"/>
        <v>17</v>
      </c>
      <c r="X17" s="60">
        <f>VLOOKUP($A17,'Return Data'!$B$7:$R$2292,14,0)</f>
        <v>5.1740000000000004</v>
      </c>
      <c r="Y17" s="61">
        <f t="shared" si="10"/>
        <v>16</v>
      </c>
      <c r="Z17" s="60">
        <f>VLOOKUP($A17,'Return Data'!$B$7:$R$2292,16,0)</f>
        <v>7.5038</v>
      </c>
      <c r="AA17" s="62">
        <f t="shared" si="11"/>
        <v>9</v>
      </c>
    </row>
    <row r="18" spans="1:27" x14ac:dyDescent="0.3">
      <c r="A18" s="58" t="s">
        <v>964</v>
      </c>
      <c r="B18" s="59">
        <f>VLOOKUP($A18,'Return Data'!$B$7:$R$2292,3,0)</f>
        <v>44944</v>
      </c>
      <c r="C18" s="60">
        <f>VLOOKUP($A18,'Return Data'!$B$7:$R$2292,4,0)</f>
        <v>31.771599999999999</v>
      </c>
      <c r="D18" s="60">
        <f>VLOOKUP($A18,'Return Data'!$B$7:$R$2292,5,0)</f>
        <v>4.8257000000000003</v>
      </c>
      <c r="E18" s="61">
        <f t="shared" si="0"/>
        <v>12</v>
      </c>
      <c r="F18" s="60">
        <f>VLOOKUP($A18,'Return Data'!$B$7:$R$2292,6,0)</f>
        <v>4.8742999999999999</v>
      </c>
      <c r="G18" s="61">
        <f t="shared" si="1"/>
        <v>18</v>
      </c>
      <c r="H18" s="60">
        <f>VLOOKUP($A18,'Return Data'!$B$7:$R$2292,7,0)</f>
        <v>5.1748000000000003</v>
      </c>
      <c r="I18" s="61">
        <f t="shared" si="2"/>
        <v>19</v>
      </c>
      <c r="J18" s="60">
        <f>VLOOKUP($A18,'Return Data'!$B$7:$R$2292,8,0)</f>
        <v>5.9217000000000004</v>
      </c>
      <c r="K18" s="61">
        <f t="shared" si="3"/>
        <v>17</v>
      </c>
      <c r="L18" s="60">
        <f>VLOOKUP($A18,'Return Data'!$B$7:$R$2292,9,0)</f>
        <v>6.5415000000000001</v>
      </c>
      <c r="M18" s="61">
        <f t="shared" si="4"/>
        <v>10</v>
      </c>
      <c r="N18" s="60">
        <f>VLOOKUP($A18,'Return Data'!$B$7:$R$2292,10,0)</f>
        <v>6.5743</v>
      </c>
      <c r="O18" s="61">
        <f t="shared" si="5"/>
        <v>18</v>
      </c>
      <c r="P18" s="60">
        <f>VLOOKUP($A18,'Return Data'!$B$7:$R$2292,11,0)</f>
        <v>5.4747000000000003</v>
      </c>
      <c r="Q18" s="61">
        <f t="shared" si="6"/>
        <v>19</v>
      </c>
      <c r="R18" s="60">
        <f>VLOOKUP($A18,'Return Data'!$B$7:$R$2292,12,0)</f>
        <v>4.8592000000000004</v>
      </c>
      <c r="S18" s="61">
        <f t="shared" si="7"/>
        <v>15</v>
      </c>
      <c r="T18" s="60">
        <f>VLOOKUP($A18,'Return Data'!$B$7:$R$2292,13,0)</f>
        <v>4.6630000000000003</v>
      </c>
      <c r="U18" s="61">
        <f t="shared" si="8"/>
        <v>14</v>
      </c>
      <c r="V18" s="60">
        <f>VLOOKUP($A18,'Return Data'!$B$7:$R$2292,17,0)</f>
        <v>4.1836000000000002</v>
      </c>
      <c r="W18" s="61">
        <f t="shared" si="9"/>
        <v>19</v>
      </c>
      <c r="X18" s="60">
        <f>VLOOKUP($A18,'Return Data'!$B$7:$R$2292,14,0)</f>
        <v>11.1393</v>
      </c>
      <c r="Y18" s="61">
        <f t="shared" si="10"/>
        <v>1</v>
      </c>
      <c r="Z18" s="60">
        <f>VLOOKUP($A18,'Return Data'!$B$7:$R$2292,16,0)</f>
        <v>6.8754</v>
      </c>
      <c r="AA18" s="62">
        <f t="shared" si="11"/>
        <v>17</v>
      </c>
    </row>
    <row r="19" spans="1:27" x14ac:dyDescent="0.3">
      <c r="A19" s="58" t="s">
        <v>966</v>
      </c>
      <c r="B19" s="59">
        <f>VLOOKUP($A19,'Return Data'!$B$7:$R$2292,3,0)</f>
        <v>44944</v>
      </c>
      <c r="C19" s="60">
        <f>VLOOKUP($A19,'Return Data'!$B$7:$R$2292,4,0)</f>
        <v>3014.1727999999998</v>
      </c>
      <c r="D19" s="60">
        <f>VLOOKUP($A19,'Return Data'!$B$7:$R$2292,5,0)</f>
        <v>2.6509999999999998</v>
      </c>
      <c r="E19" s="61">
        <f t="shared" si="0"/>
        <v>19</v>
      </c>
      <c r="F19" s="60">
        <f>VLOOKUP($A19,'Return Data'!$B$7:$R$2292,6,0)</f>
        <v>5.0804999999999998</v>
      </c>
      <c r="G19" s="61">
        <f t="shared" si="1"/>
        <v>15</v>
      </c>
      <c r="H19" s="60">
        <f>VLOOKUP($A19,'Return Data'!$B$7:$R$2292,7,0)</f>
        <v>5.8795000000000002</v>
      </c>
      <c r="I19" s="61">
        <f t="shared" si="2"/>
        <v>16</v>
      </c>
      <c r="J19" s="60">
        <f>VLOOKUP($A19,'Return Data'!$B$7:$R$2292,8,0)</f>
        <v>5.9141000000000004</v>
      </c>
      <c r="K19" s="61">
        <f t="shared" si="3"/>
        <v>18</v>
      </c>
      <c r="L19" s="60">
        <f>VLOOKUP($A19,'Return Data'!$B$7:$R$2292,9,0)</f>
        <v>6.1035000000000004</v>
      </c>
      <c r="M19" s="61">
        <f t="shared" si="4"/>
        <v>19</v>
      </c>
      <c r="N19" s="60">
        <f>VLOOKUP($A19,'Return Data'!$B$7:$R$2292,10,0)</f>
        <v>6.7088999999999999</v>
      </c>
      <c r="O19" s="61">
        <f t="shared" si="5"/>
        <v>15</v>
      </c>
      <c r="P19" s="60">
        <f>VLOOKUP($A19,'Return Data'!$B$7:$R$2292,11,0)</f>
        <v>6.3494999999999999</v>
      </c>
      <c r="Q19" s="61">
        <f t="shared" si="6"/>
        <v>3</v>
      </c>
      <c r="R19" s="60">
        <f>VLOOKUP($A19,'Return Data'!$B$7:$R$2292,12,0)</f>
        <v>5.1379999999999999</v>
      </c>
      <c r="S19" s="61">
        <f t="shared" si="7"/>
        <v>7</v>
      </c>
      <c r="T19" s="60">
        <f>VLOOKUP($A19,'Return Data'!$B$7:$R$2292,13,0)</f>
        <v>4.7584</v>
      </c>
      <c r="U19" s="61">
        <f t="shared" si="8"/>
        <v>9</v>
      </c>
      <c r="V19" s="60">
        <f>VLOOKUP($A19,'Return Data'!$B$7:$R$2292,17,0)</f>
        <v>4.6077000000000004</v>
      </c>
      <c r="W19" s="61">
        <f t="shared" si="9"/>
        <v>5</v>
      </c>
      <c r="X19" s="60">
        <f>VLOOKUP($A19,'Return Data'!$B$7:$R$2292,14,0)</f>
        <v>5.8262999999999998</v>
      </c>
      <c r="Y19" s="61">
        <f t="shared" si="10"/>
        <v>6</v>
      </c>
      <c r="Z19" s="60">
        <f>VLOOKUP($A19,'Return Data'!$B$7:$R$2292,16,0)</f>
        <v>7.9645999999999999</v>
      </c>
      <c r="AA19" s="62">
        <f t="shared" si="11"/>
        <v>2</v>
      </c>
    </row>
    <row r="20" spans="1:27" x14ac:dyDescent="0.3">
      <c r="A20" s="58" t="s">
        <v>968</v>
      </c>
      <c r="B20" s="59">
        <f>VLOOKUP($A20,'Return Data'!$B$7:$R$2292,3,0)</f>
        <v>44944</v>
      </c>
      <c r="C20" s="60">
        <f>VLOOKUP($A20,'Return Data'!$B$7:$R$2292,4,0)</f>
        <v>35.696300000000001</v>
      </c>
      <c r="D20" s="60">
        <f>VLOOKUP($A20,'Return Data'!$B$7:$R$2292,5,0)</f>
        <v>4.1928000000000001</v>
      </c>
      <c r="E20" s="61">
        <f t="shared" si="0"/>
        <v>16</v>
      </c>
      <c r="F20" s="60">
        <f>VLOOKUP($A20,'Return Data'!$B$7:$R$2292,6,0)</f>
        <v>5.1162000000000001</v>
      </c>
      <c r="G20" s="61">
        <f t="shared" si="1"/>
        <v>14</v>
      </c>
      <c r="H20" s="60">
        <f>VLOOKUP($A20,'Return Data'!$B$7:$R$2292,7,0)</f>
        <v>5.9813000000000001</v>
      </c>
      <c r="I20" s="61">
        <f t="shared" si="2"/>
        <v>14</v>
      </c>
      <c r="J20" s="60">
        <f>VLOOKUP($A20,'Return Data'!$B$7:$R$2292,8,0)</f>
        <v>6.0468000000000002</v>
      </c>
      <c r="K20" s="61">
        <f t="shared" si="3"/>
        <v>14</v>
      </c>
      <c r="L20" s="60">
        <f>VLOOKUP($A20,'Return Data'!$B$7:$R$2292,9,0)</f>
        <v>6.0095000000000001</v>
      </c>
      <c r="M20" s="61">
        <f t="shared" si="4"/>
        <v>20</v>
      </c>
      <c r="N20" s="60">
        <f>VLOOKUP($A20,'Return Data'!$B$7:$R$2292,10,0)</f>
        <v>6.423</v>
      </c>
      <c r="O20" s="61">
        <f t="shared" si="5"/>
        <v>19</v>
      </c>
      <c r="P20" s="60">
        <f>VLOOKUP($A20,'Return Data'!$B$7:$R$2292,11,0)</f>
        <v>5.4353999999999996</v>
      </c>
      <c r="Q20" s="61">
        <f t="shared" si="6"/>
        <v>20</v>
      </c>
      <c r="R20" s="60">
        <f>VLOOKUP($A20,'Return Data'!$B$7:$R$2292,12,0)</f>
        <v>4.7888999999999999</v>
      </c>
      <c r="S20" s="61">
        <f t="shared" si="7"/>
        <v>18</v>
      </c>
      <c r="T20" s="60">
        <f>VLOOKUP($A20,'Return Data'!$B$7:$R$2292,13,0)</f>
        <v>4.4943</v>
      </c>
      <c r="U20" s="61">
        <f t="shared" si="8"/>
        <v>18</v>
      </c>
      <c r="V20" s="60">
        <f>VLOOKUP($A20,'Return Data'!$B$7:$R$2292,17,0)</f>
        <v>4.1642999999999999</v>
      </c>
      <c r="W20" s="61">
        <f t="shared" si="9"/>
        <v>20</v>
      </c>
      <c r="X20" s="60">
        <f>VLOOKUP($A20,'Return Data'!$B$7:$R$2292,14,0)</f>
        <v>5.3982999999999999</v>
      </c>
      <c r="Y20" s="61">
        <f t="shared" si="10"/>
        <v>10</v>
      </c>
      <c r="Z20" s="60">
        <f>VLOOKUP($A20,'Return Data'!$B$7:$R$2292,16,0)</f>
        <v>7.1167999999999996</v>
      </c>
      <c r="AA20" s="62">
        <f t="shared" si="11"/>
        <v>13</v>
      </c>
    </row>
    <row r="21" spans="1:27" x14ac:dyDescent="0.3">
      <c r="A21" s="58" t="s">
        <v>969</v>
      </c>
      <c r="B21" s="59">
        <f>VLOOKUP($A21,'Return Data'!$B$7:$R$2292,3,0)</f>
        <v>44944</v>
      </c>
      <c r="C21" s="60">
        <f>VLOOKUP($A21,'Return Data'!$B$7:$R$2292,4,0)</f>
        <v>1453.3338000000001</v>
      </c>
      <c r="D21" s="60">
        <f>VLOOKUP($A21,'Return Data'!$B$7:$R$2292,5,0)</f>
        <v>4.6417999999999999</v>
      </c>
      <c r="E21" s="61">
        <f t="shared" si="0"/>
        <v>14</v>
      </c>
      <c r="F21" s="60">
        <f>VLOOKUP($A21,'Return Data'!$B$7:$R$2292,6,0)</f>
        <v>5.1661999999999999</v>
      </c>
      <c r="G21" s="61">
        <f t="shared" si="1"/>
        <v>13</v>
      </c>
      <c r="H21" s="60">
        <f>VLOOKUP($A21,'Return Data'!$B$7:$R$2292,7,0)</f>
        <v>5.6386000000000003</v>
      </c>
      <c r="I21" s="61">
        <f t="shared" si="2"/>
        <v>17</v>
      </c>
      <c r="J21" s="60">
        <f>VLOOKUP($A21,'Return Data'!$B$7:$R$2292,8,0)</f>
        <v>6.2451999999999996</v>
      </c>
      <c r="K21" s="61">
        <f t="shared" si="3"/>
        <v>11</v>
      </c>
      <c r="L21" s="60">
        <f>VLOOKUP($A21,'Return Data'!$B$7:$R$2292,9,0)</f>
        <v>6.5441000000000003</v>
      </c>
      <c r="M21" s="61">
        <f t="shared" si="4"/>
        <v>9</v>
      </c>
      <c r="N21" s="60">
        <f>VLOOKUP($A21,'Return Data'!$B$7:$R$2292,10,0)</f>
        <v>6.9055</v>
      </c>
      <c r="O21" s="61">
        <f t="shared" si="5"/>
        <v>9</v>
      </c>
      <c r="P21" s="60">
        <f>VLOOKUP($A21,'Return Data'!$B$7:$R$2292,11,0)</f>
        <v>5.8585000000000003</v>
      </c>
      <c r="Q21" s="61">
        <f t="shared" si="6"/>
        <v>12</v>
      </c>
      <c r="R21" s="60">
        <f>VLOOKUP($A21,'Return Data'!$B$7:$R$2292,12,0)</f>
        <v>5.0528000000000004</v>
      </c>
      <c r="S21" s="61">
        <f t="shared" si="7"/>
        <v>11</v>
      </c>
      <c r="T21" s="60">
        <f>VLOOKUP($A21,'Return Data'!$B$7:$R$2292,13,0)</f>
        <v>4.6821000000000002</v>
      </c>
      <c r="U21" s="61">
        <f t="shared" si="8"/>
        <v>13</v>
      </c>
      <c r="V21" s="60">
        <f>VLOOKUP($A21,'Return Data'!$B$7:$R$2292,17,0)</f>
        <v>4.4294000000000002</v>
      </c>
      <c r="W21" s="61">
        <f t="shared" si="9"/>
        <v>11</v>
      </c>
      <c r="X21" s="60">
        <f>VLOOKUP($A21,'Return Data'!$B$7:$R$2292,14,0)</f>
        <v>5.2282000000000002</v>
      </c>
      <c r="Y21" s="61">
        <f t="shared" si="10"/>
        <v>13</v>
      </c>
      <c r="Z21" s="60">
        <f>VLOOKUP($A21,'Return Data'!$B$7:$R$2292,16,0)</f>
        <v>6.5119999999999996</v>
      </c>
      <c r="AA21" s="62">
        <f t="shared" si="11"/>
        <v>19</v>
      </c>
    </row>
    <row r="22" spans="1:27" x14ac:dyDescent="0.3">
      <c r="A22" s="58" t="s">
        <v>971</v>
      </c>
      <c r="B22" s="59">
        <f>VLOOKUP($A22,'Return Data'!$B$7:$R$2292,3,0)</f>
        <v>44944</v>
      </c>
      <c r="C22" s="60">
        <f>VLOOKUP($A22,'Return Data'!$B$7:$R$2292,4,0)</f>
        <v>2042.4031</v>
      </c>
      <c r="D22" s="60">
        <f>VLOOKUP($A22,'Return Data'!$B$7:$R$2292,5,0)</f>
        <v>4.1734</v>
      </c>
      <c r="E22" s="61">
        <f t="shared" si="0"/>
        <v>17</v>
      </c>
      <c r="F22" s="60">
        <f>VLOOKUP($A22,'Return Data'!$B$7:$R$2292,6,0)</f>
        <v>5.5349000000000004</v>
      </c>
      <c r="G22" s="61">
        <f t="shared" si="1"/>
        <v>9</v>
      </c>
      <c r="H22" s="60">
        <f>VLOOKUP($A22,'Return Data'!$B$7:$R$2292,7,0)</f>
        <v>6.4192999999999998</v>
      </c>
      <c r="I22" s="61">
        <f t="shared" si="2"/>
        <v>7</v>
      </c>
      <c r="J22" s="60">
        <f>VLOOKUP($A22,'Return Data'!$B$7:$R$2292,8,0)</f>
        <v>6.3094000000000001</v>
      </c>
      <c r="K22" s="61">
        <f t="shared" si="3"/>
        <v>10</v>
      </c>
      <c r="L22" s="60">
        <f>VLOOKUP($A22,'Return Data'!$B$7:$R$2292,9,0)</f>
        <v>6.3657000000000004</v>
      </c>
      <c r="M22" s="61">
        <f t="shared" si="4"/>
        <v>14</v>
      </c>
      <c r="N22" s="60">
        <f>VLOOKUP($A22,'Return Data'!$B$7:$R$2292,10,0)</f>
        <v>6.6604999999999999</v>
      </c>
      <c r="O22" s="61">
        <f t="shared" si="5"/>
        <v>16</v>
      </c>
      <c r="P22" s="60">
        <f>VLOOKUP($A22,'Return Data'!$B$7:$R$2292,11,0)</f>
        <v>5.8617999999999997</v>
      </c>
      <c r="Q22" s="61">
        <f t="shared" si="6"/>
        <v>11</v>
      </c>
      <c r="R22" s="60">
        <f>VLOOKUP($A22,'Return Data'!$B$7:$R$2292,12,0)</f>
        <v>5.1073000000000004</v>
      </c>
      <c r="S22" s="61">
        <f t="shared" si="7"/>
        <v>9</v>
      </c>
      <c r="T22" s="60">
        <f>VLOOKUP($A22,'Return Data'!$B$7:$R$2292,13,0)</f>
        <v>4.7584999999999997</v>
      </c>
      <c r="U22" s="61">
        <f t="shared" si="8"/>
        <v>8</v>
      </c>
      <c r="V22" s="60">
        <f>VLOOKUP($A22,'Return Data'!$B$7:$R$2292,17,0)</f>
        <v>4.3460999999999999</v>
      </c>
      <c r="W22" s="61">
        <f t="shared" si="9"/>
        <v>13</v>
      </c>
      <c r="X22" s="60">
        <f>VLOOKUP($A22,'Return Data'!$B$7:$R$2292,14,0)</f>
        <v>5.1939000000000002</v>
      </c>
      <c r="Y22" s="61">
        <f t="shared" si="10"/>
        <v>15</v>
      </c>
      <c r="Z22" s="60">
        <f>VLOOKUP($A22,'Return Data'!$B$7:$R$2292,16,0)</f>
        <v>6.8963000000000001</v>
      </c>
      <c r="AA22" s="62">
        <f t="shared" si="11"/>
        <v>16</v>
      </c>
    </row>
    <row r="23" spans="1:27" x14ac:dyDescent="0.3">
      <c r="A23" s="58" t="s">
        <v>974</v>
      </c>
      <c r="B23" s="59">
        <f>VLOOKUP($A23,'Return Data'!$B$7:$R$2292,3,0)</f>
        <v>44944</v>
      </c>
      <c r="C23" s="60">
        <f>VLOOKUP($A23,'Return Data'!$B$7:$R$2292,4,0)</f>
        <v>3293.9081999999999</v>
      </c>
      <c r="D23" s="60">
        <f>VLOOKUP($A23,'Return Data'!$B$7:$R$2292,5,0)</f>
        <v>4.9128999999999996</v>
      </c>
      <c r="E23" s="61">
        <f t="shared" si="0"/>
        <v>11</v>
      </c>
      <c r="F23" s="60">
        <f>VLOOKUP($A23,'Return Data'!$B$7:$R$2292,6,0)</f>
        <v>5.8132999999999999</v>
      </c>
      <c r="G23" s="61">
        <f t="shared" si="1"/>
        <v>8</v>
      </c>
      <c r="H23" s="60">
        <f>VLOOKUP($A23,'Return Data'!$B$7:$R$2292,7,0)</f>
        <v>6.45</v>
      </c>
      <c r="I23" s="61">
        <f t="shared" si="2"/>
        <v>5</v>
      </c>
      <c r="J23" s="60">
        <f>VLOOKUP($A23,'Return Data'!$B$7:$R$2292,8,0)</f>
        <v>6.1276999999999999</v>
      </c>
      <c r="K23" s="61">
        <f t="shared" si="3"/>
        <v>12</v>
      </c>
      <c r="L23" s="60">
        <f>VLOOKUP($A23,'Return Data'!$B$7:$R$2292,9,0)</f>
        <v>6.3829000000000002</v>
      </c>
      <c r="M23" s="61">
        <f t="shared" si="4"/>
        <v>13</v>
      </c>
      <c r="N23" s="60">
        <f>VLOOKUP($A23,'Return Data'!$B$7:$R$2292,10,0)</f>
        <v>7.1166</v>
      </c>
      <c r="O23" s="61">
        <f t="shared" si="5"/>
        <v>3</v>
      </c>
      <c r="P23" s="60">
        <f>VLOOKUP($A23,'Return Data'!$B$7:$R$2292,11,0)</f>
        <v>5.8662999999999998</v>
      </c>
      <c r="Q23" s="61">
        <f t="shared" si="6"/>
        <v>10</v>
      </c>
      <c r="R23" s="60">
        <f>VLOOKUP($A23,'Return Data'!$B$7:$R$2292,12,0)</f>
        <v>5.1844999999999999</v>
      </c>
      <c r="S23" s="61">
        <f t="shared" si="7"/>
        <v>6</v>
      </c>
      <c r="T23" s="60">
        <f>VLOOKUP($A23,'Return Data'!$B$7:$R$2292,13,0)</f>
        <v>4.9326999999999996</v>
      </c>
      <c r="U23" s="61">
        <f t="shared" si="8"/>
        <v>4</v>
      </c>
      <c r="V23" s="60">
        <f>VLOOKUP($A23,'Return Data'!$B$7:$R$2292,17,0)</f>
        <v>4.9696999999999996</v>
      </c>
      <c r="W23" s="61">
        <f t="shared" si="9"/>
        <v>2</v>
      </c>
      <c r="X23" s="60">
        <f>VLOOKUP($A23,'Return Data'!$B$7:$R$2292,14,0)</f>
        <v>5.8391999999999999</v>
      </c>
      <c r="Y23" s="61">
        <f t="shared" si="10"/>
        <v>5</v>
      </c>
      <c r="Z23" s="60">
        <f>VLOOKUP($A23,'Return Data'!$B$7:$R$2292,16,0)</f>
        <v>7.6475</v>
      </c>
      <c r="AA23" s="62">
        <f t="shared" si="11"/>
        <v>6</v>
      </c>
    </row>
    <row r="24" spans="1:27" x14ac:dyDescent="0.3">
      <c r="A24" s="58" t="s">
        <v>976</v>
      </c>
      <c r="B24" s="59">
        <f>VLOOKUP($A24,'Return Data'!$B$7:$R$2292,3,0)</f>
        <v>44944</v>
      </c>
      <c r="C24" s="60">
        <f>VLOOKUP($A24,'Return Data'!$B$7:$R$2292,4,0)</f>
        <v>26.603899999999999</v>
      </c>
      <c r="D24" s="60">
        <f>VLOOKUP($A24,'Return Data'!$B$7:$R$2292,5,0)</f>
        <v>9.7437000000000005</v>
      </c>
      <c r="E24" s="61">
        <f t="shared" si="0"/>
        <v>2</v>
      </c>
      <c r="F24" s="60">
        <f>VLOOKUP($A24,'Return Data'!$B$7:$R$2292,6,0)</f>
        <v>6.1791</v>
      </c>
      <c r="G24" s="61">
        <f t="shared" si="1"/>
        <v>5</v>
      </c>
      <c r="H24" s="60">
        <f>VLOOKUP($A24,'Return Data'!$B$7:$R$2292,7,0)</f>
        <v>6.4366000000000003</v>
      </c>
      <c r="I24" s="61">
        <f t="shared" si="2"/>
        <v>6</v>
      </c>
      <c r="J24" s="60">
        <f>VLOOKUP($A24,'Return Data'!$B$7:$R$2292,8,0)</f>
        <v>6.7695999999999996</v>
      </c>
      <c r="K24" s="61">
        <f t="shared" si="3"/>
        <v>2</v>
      </c>
      <c r="L24" s="60">
        <f>VLOOKUP($A24,'Return Data'!$B$7:$R$2292,9,0)</f>
        <v>6.7933000000000003</v>
      </c>
      <c r="M24" s="61">
        <f t="shared" si="4"/>
        <v>2</v>
      </c>
      <c r="N24" s="60">
        <f>VLOOKUP($A24,'Return Data'!$B$7:$R$2292,10,0)</f>
        <v>6.9573999999999998</v>
      </c>
      <c r="O24" s="61">
        <f t="shared" si="5"/>
        <v>7</v>
      </c>
      <c r="P24" s="60">
        <f>VLOOKUP($A24,'Return Data'!$B$7:$R$2292,11,0)</f>
        <v>6.0430999999999999</v>
      </c>
      <c r="Q24" s="61">
        <f t="shared" si="6"/>
        <v>6</v>
      </c>
      <c r="R24" s="60">
        <f>VLOOKUP($A24,'Return Data'!$B$7:$R$2292,12,0)</f>
        <v>5.3548</v>
      </c>
      <c r="S24" s="61">
        <f t="shared" si="7"/>
        <v>2</v>
      </c>
      <c r="T24" s="60">
        <f>VLOOKUP($A24,'Return Data'!$B$7:$R$2292,13,0)</f>
        <v>5.1196999999999999</v>
      </c>
      <c r="U24" s="61">
        <f t="shared" si="8"/>
        <v>2</v>
      </c>
      <c r="V24" s="60">
        <f>VLOOKUP($A24,'Return Data'!$B$7:$R$2292,17,0)</f>
        <v>4.5867000000000004</v>
      </c>
      <c r="W24" s="61">
        <f t="shared" si="9"/>
        <v>6</v>
      </c>
      <c r="X24" s="60">
        <f>VLOOKUP($A24,'Return Data'!$B$7:$R$2292,14,0)</f>
        <v>3.9712999999999998</v>
      </c>
      <c r="Y24" s="61">
        <f t="shared" si="10"/>
        <v>21</v>
      </c>
      <c r="Z24" s="60">
        <f>VLOOKUP($A24,'Return Data'!$B$7:$R$2292,16,0)</f>
        <v>5.6485000000000003</v>
      </c>
      <c r="AA24" s="62">
        <f t="shared" si="11"/>
        <v>20</v>
      </c>
    </row>
    <row r="25" spans="1:27" x14ac:dyDescent="0.3">
      <c r="A25" s="58" t="s">
        <v>977</v>
      </c>
      <c r="B25" s="59">
        <f>VLOOKUP($A25,'Return Data'!$B$7:$R$2292,3,0)</f>
        <v>44944</v>
      </c>
      <c r="C25" s="60">
        <f>VLOOKUP($A25,'Return Data'!$B$7:$R$2292,4,0)</f>
        <v>3021.5893999999998</v>
      </c>
      <c r="D25" s="60">
        <f>VLOOKUP($A25,'Return Data'!$B$7:$R$2292,5,0)</f>
        <v>4.9714999999999998</v>
      </c>
      <c r="E25" s="61">
        <f t="shared" si="0"/>
        <v>10</v>
      </c>
      <c r="F25" s="60">
        <f>VLOOKUP($A25,'Return Data'!$B$7:$R$2292,6,0)</f>
        <v>5.4999000000000002</v>
      </c>
      <c r="G25" s="61">
        <f t="shared" si="1"/>
        <v>10</v>
      </c>
      <c r="H25" s="60">
        <f>VLOOKUP($A25,'Return Data'!$B$7:$R$2292,7,0)</f>
        <v>6.4542000000000002</v>
      </c>
      <c r="I25" s="61">
        <f t="shared" si="2"/>
        <v>4</v>
      </c>
      <c r="J25" s="60">
        <f>VLOOKUP($A25,'Return Data'!$B$7:$R$2292,8,0)</f>
        <v>6.4492000000000003</v>
      </c>
      <c r="K25" s="61">
        <f t="shared" si="3"/>
        <v>7</v>
      </c>
      <c r="L25" s="60">
        <f>VLOOKUP($A25,'Return Data'!$B$7:$R$2292,9,0)</f>
        <v>6.6105</v>
      </c>
      <c r="M25" s="61">
        <f t="shared" si="4"/>
        <v>6</v>
      </c>
      <c r="N25" s="60">
        <f>VLOOKUP($A25,'Return Data'!$B$7:$R$2292,10,0)</f>
        <v>7.1349</v>
      </c>
      <c r="O25" s="61">
        <f t="shared" si="5"/>
        <v>2</v>
      </c>
      <c r="P25" s="60">
        <f>VLOOKUP($A25,'Return Data'!$B$7:$R$2292,11,0)</f>
        <v>5.9276</v>
      </c>
      <c r="Q25" s="61">
        <f t="shared" si="6"/>
        <v>7</v>
      </c>
      <c r="R25" s="60">
        <f>VLOOKUP($A25,'Return Data'!$B$7:$R$2292,12,0)</f>
        <v>5.0194999999999999</v>
      </c>
      <c r="S25" s="61">
        <f t="shared" si="7"/>
        <v>12</v>
      </c>
      <c r="T25" s="60">
        <f>VLOOKUP($A25,'Return Data'!$B$7:$R$2292,13,0)</f>
        <v>4.7324000000000002</v>
      </c>
      <c r="U25" s="61">
        <f t="shared" si="8"/>
        <v>11</v>
      </c>
      <c r="V25" s="60">
        <f>VLOOKUP($A25,'Return Data'!$B$7:$R$2292,17,0)</f>
        <v>4.2988999999999997</v>
      </c>
      <c r="W25" s="61">
        <f t="shared" si="9"/>
        <v>16</v>
      </c>
      <c r="X25" s="60">
        <f>VLOOKUP($A25,'Return Data'!$B$7:$R$2292,14,0)</f>
        <v>5.2060000000000004</v>
      </c>
      <c r="Y25" s="61">
        <f t="shared" si="10"/>
        <v>14</v>
      </c>
      <c r="Z25" s="60">
        <f>VLOOKUP($A25,'Return Data'!$B$7:$R$2292,16,0)</f>
        <v>7.3929999999999998</v>
      </c>
      <c r="AA25" s="62">
        <f t="shared" si="11"/>
        <v>11</v>
      </c>
    </row>
    <row r="26" spans="1:27" x14ac:dyDescent="0.3">
      <c r="A26" s="58" t="s">
        <v>978</v>
      </c>
      <c r="B26" s="59">
        <f>VLOOKUP($A26,'Return Data'!$B$7:$R$2292,3,0)</f>
        <v>44944</v>
      </c>
      <c r="C26" s="60">
        <f>VLOOKUP($A26,'Return Data'!$B$7:$R$2292,4,0)</f>
        <v>3081.3532</v>
      </c>
      <c r="D26" s="60">
        <f>VLOOKUP($A26,'Return Data'!$B$7:$R$2292,5,0)</f>
        <v>5.9379</v>
      </c>
      <c r="E26" s="61">
        <f t="shared" si="0"/>
        <v>7</v>
      </c>
      <c r="F26" s="60">
        <f>VLOOKUP($A26,'Return Data'!$B$7:$R$2292,6,0)</f>
        <v>3.9150999999999998</v>
      </c>
      <c r="G26" s="61">
        <f t="shared" si="1"/>
        <v>20</v>
      </c>
      <c r="H26" s="60">
        <f>VLOOKUP($A26,'Return Data'!$B$7:$R$2292,7,0)</f>
        <v>4.7423000000000002</v>
      </c>
      <c r="I26" s="61">
        <f t="shared" si="2"/>
        <v>21</v>
      </c>
      <c r="J26" s="60">
        <f>VLOOKUP($A26,'Return Data'!$B$7:$R$2292,8,0)</f>
        <v>6.5567000000000002</v>
      </c>
      <c r="K26" s="61">
        <f t="shared" si="3"/>
        <v>6</v>
      </c>
      <c r="L26" s="60">
        <f>VLOOKUP($A26,'Return Data'!$B$7:$R$2292,9,0)</f>
        <v>6.8685999999999998</v>
      </c>
      <c r="M26" s="61">
        <f t="shared" si="4"/>
        <v>1</v>
      </c>
      <c r="N26" s="60">
        <f>VLOOKUP($A26,'Return Data'!$B$7:$R$2292,10,0)</f>
        <v>7.173</v>
      </c>
      <c r="O26" s="61">
        <f t="shared" si="5"/>
        <v>1</v>
      </c>
      <c r="P26" s="60">
        <f>VLOOKUP($A26,'Return Data'!$B$7:$R$2292,11,0)</f>
        <v>6.1028000000000002</v>
      </c>
      <c r="Q26" s="61">
        <f t="shared" si="6"/>
        <v>5</v>
      </c>
      <c r="R26" s="60">
        <f>VLOOKUP($A26,'Return Data'!$B$7:$R$2292,12,0)</f>
        <v>5.3022999999999998</v>
      </c>
      <c r="S26" s="61">
        <f t="shared" si="7"/>
        <v>4</v>
      </c>
      <c r="T26" s="60">
        <f>VLOOKUP($A26,'Return Data'!$B$7:$R$2292,13,0)</f>
        <v>5.0281000000000002</v>
      </c>
      <c r="U26" s="61">
        <f t="shared" si="8"/>
        <v>3</v>
      </c>
      <c r="V26" s="60">
        <f>VLOOKUP($A26,'Return Data'!$B$7:$R$2292,17,0)</f>
        <v>4.4611000000000001</v>
      </c>
      <c r="W26" s="61">
        <f t="shared" si="9"/>
        <v>10</v>
      </c>
      <c r="X26" s="60">
        <f>VLOOKUP($A26,'Return Data'!$B$7:$R$2292,14,0)</f>
        <v>4.9865000000000004</v>
      </c>
      <c r="Y26" s="61">
        <f t="shared" si="10"/>
        <v>19</v>
      </c>
      <c r="Z26" s="60">
        <f>VLOOKUP($A26,'Return Data'!$B$7:$R$2292,16,0)</f>
        <v>5.351</v>
      </c>
      <c r="AA26" s="62">
        <f t="shared" si="11"/>
        <v>21</v>
      </c>
    </row>
    <row r="27" spans="1:27" x14ac:dyDescent="0.3">
      <c r="A27" s="58" t="s">
        <v>980</v>
      </c>
      <c r="B27" s="59">
        <f>VLOOKUP($A27,'Return Data'!$B$7:$R$2292,3,0)</f>
        <v>44944</v>
      </c>
      <c r="C27" s="60">
        <f>VLOOKUP($A27,'Return Data'!$B$7:$R$2292,4,0)</f>
        <v>3366.7997999999998</v>
      </c>
      <c r="D27" s="60">
        <f>VLOOKUP($A27,'Return Data'!$B$7:$R$2292,5,0)</f>
        <v>4.2881999999999998</v>
      </c>
      <c r="E27" s="61">
        <f t="shared" si="0"/>
        <v>15</v>
      </c>
      <c r="F27" s="60">
        <f>VLOOKUP($A27,'Return Data'!$B$7:$R$2292,6,0)</f>
        <v>6.2121000000000004</v>
      </c>
      <c r="G27" s="61">
        <f t="shared" si="1"/>
        <v>3</v>
      </c>
      <c r="H27" s="60">
        <f>VLOOKUP($A27,'Return Data'!$B$7:$R$2292,7,0)</f>
        <v>6.0753000000000004</v>
      </c>
      <c r="I27" s="61">
        <f t="shared" si="2"/>
        <v>13</v>
      </c>
      <c r="J27" s="60">
        <f>VLOOKUP($A27,'Return Data'!$B$7:$R$2292,8,0)</f>
        <v>5.6471</v>
      </c>
      <c r="K27" s="61">
        <f t="shared" si="3"/>
        <v>20</v>
      </c>
      <c r="L27" s="60">
        <f>VLOOKUP($A27,'Return Data'!$B$7:$R$2292,9,0)</f>
        <v>6.3144</v>
      </c>
      <c r="M27" s="61">
        <f t="shared" si="4"/>
        <v>18</v>
      </c>
      <c r="N27" s="60">
        <f>VLOOKUP($A27,'Return Data'!$B$7:$R$2292,10,0)</f>
        <v>6.3514999999999997</v>
      </c>
      <c r="O27" s="61">
        <f t="shared" si="5"/>
        <v>20</v>
      </c>
      <c r="P27" s="60">
        <f>VLOOKUP($A27,'Return Data'!$B$7:$R$2292,11,0)</f>
        <v>5.4339000000000004</v>
      </c>
      <c r="Q27" s="61">
        <f t="shared" si="6"/>
        <v>21</v>
      </c>
      <c r="R27" s="60">
        <f>VLOOKUP($A27,'Return Data'!$B$7:$R$2292,12,0)</f>
        <v>4.7262000000000004</v>
      </c>
      <c r="S27" s="61">
        <f t="shared" si="7"/>
        <v>21</v>
      </c>
      <c r="T27" s="60">
        <f>VLOOKUP($A27,'Return Data'!$B$7:$R$2292,13,0)</f>
        <v>4.4630999999999998</v>
      </c>
      <c r="U27" s="61">
        <f t="shared" si="8"/>
        <v>20</v>
      </c>
      <c r="V27" s="60">
        <f>VLOOKUP($A27,'Return Data'!$B$7:$R$2292,17,0)</f>
        <v>4.3052999999999999</v>
      </c>
      <c r="W27" s="61">
        <f t="shared" si="9"/>
        <v>15</v>
      </c>
      <c r="X27" s="60">
        <f>VLOOKUP($A27,'Return Data'!$B$7:$R$2292,14,0)</f>
        <v>5.2694999999999999</v>
      </c>
      <c r="Y27" s="61">
        <f t="shared" si="10"/>
        <v>12</v>
      </c>
      <c r="Z27" s="60">
        <f>VLOOKUP($A27,'Return Data'!$B$7:$R$2292,16,0)</f>
        <v>6.9039000000000001</v>
      </c>
      <c r="AA27" s="62">
        <f t="shared" si="11"/>
        <v>15</v>
      </c>
    </row>
    <row r="28" spans="1:27" x14ac:dyDescent="0.3">
      <c r="A28" s="58" t="s">
        <v>982</v>
      </c>
      <c r="B28" s="59">
        <f>VLOOKUP($A28,'Return Data'!$B$7:$R$2292,3,0)</f>
        <v>44944</v>
      </c>
      <c r="C28" s="60">
        <f>VLOOKUP($A28,'Return Data'!$B$7:$R$2292,4,0)</f>
        <v>3003.8685999999998</v>
      </c>
      <c r="D28" s="60">
        <f>VLOOKUP($A28,'Return Data'!$B$7:$R$2292,5,0)</f>
        <v>5.3509000000000002</v>
      </c>
      <c r="E28" s="61">
        <f t="shared" si="0"/>
        <v>9</v>
      </c>
      <c r="F28" s="60">
        <f>VLOOKUP($A28,'Return Data'!$B$7:$R$2292,6,0)</f>
        <v>5.9036</v>
      </c>
      <c r="G28" s="61">
        <f t="shared" si="1"/>
        <v>7</v>
      </c>
      <c r="H28" s="60">
        <f>VLOOKUP($A28,'Return Data'!$B$7:$R$2292,7,0)</f>
        <v>6.2667999999999999</v>
      </c>
      <c r="I28" s="61">
        <f t="shared" si="2"/>
        <v>8</v>
      </c>
      <c r="J28" s="60">
        <f>VLOOKUP($A28,'Return Data'!$B$7:$R$2292,8,0)</f>
        <v>6.5603999999999996</v>
      </c>
      <c r="K28" s="61">
        <f t="shared" si="3"/>
        <v>5</v>
      </c>
      <c r="L28" s="60">
        <f>VLOOKUP($A28,'Return Data'!$B$7:$R$2292,9,0)</f>
        <v>6.6243999999999996</v>
      </c>
      <c r="M28" s="61">
        <f t="shared" si="4"/>
        <v>5</v>
      </c>
      <c r="N28" s="60">
        <f>VLOOKUP($A28,'Return Data'!$B$7:$R$2292,10,0)</f>
        <v>6.5884</v>
      </c>
      <c r="O28" s="61">
        <f t="shared" si="5"/>
        <v>17</v>
      </c>
      <c r="P28" s="60">
        <f>VLOOKUP($A28,'Return Data'!$B$7:$R$2292,11,0)</f>
        <v>5.6436000000000002</v>
      </c>
      <c r="Q28" s="61">
        <f t="shared" si="6"/>
        <v>15</v>
      </c>
      <c r="R28" s="60">
        <f>VLOOKUP($A28,'Return Data'!$B$7:$R$2292,12,0)</f>
        <v>5.0707000000000004</v>
      </c>
      <c r="S28" s="61">
        <f t="shared" si="7"/>
        <v>10</v>
      </c>
      <c r="T28" s="60">
        <f>VLOOKUP($A28,'Return Data'!$B$7:$R$2292,13,0)</f>
        <v>4.7502000000000004</v>
      </c>
      <c r="U28" s="61">
        <f t="shared" si="8"/>
        <v>10</v>
      </c>
      <c r="V28" s="60">
        <f>VLOOKUP($A28,'Return Data'!$B$7:$R$2292,17,0)</f>
        <v>7.0109000000000004</v>
      </c>
      <c r="W28" s="61">
        <f t="shared" si="9"/>
        <v>1</v>
      </c>
      <c r="X28" s="60">
        <f>VLOOKUP($A28,'Return Data'!$B$7:$R$2292,14,0)</f>
        <v>6.9969999999999999</v>
      </c>
      <c r="Y28" s="61">
        <f t="shared" si="10"/>
        <v>2</v>
      </c>
      <c r="Z28" s="60">
        <f>VLOOKUP($A28,'Return Data'!$B$7:$R$2292,16,0)</f>
        <v>6.7962999999999996</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5.4405000000000001</v>
      </c>
      <c r="E30" s="69"/>
      <c r="F30" s="70">
        <f>AVERAGE(F8:F28)</f>
        <v>5.4381047619047616</v>
      </c>
      <c r="G30" s="69"/>
      <c r="H30" s="70">
        <f>AVERAGE(H8:H28)</f>
        <v>6.0682333333333336</v>
      </c>
      <c r="I30" s="69"/>
      <c r="J30" s="70">
        <f>AVERAGE(J8:J28)</f>
        <v>6.217538095238095</v>
      </c>
      <c r="K30" s="69"/>
      <c r="L30" s="70">
        <f>AVERAGE(L8:L28)</f>
        <v>6.4506000000000006</v>
      </c>
      <c r="M30" s="69"/>
      <c r="N30" s="70">
        <f>AVERAGE(N8:N28)</f>
        <v>6.8026904761904756</v>
      </c>
      <c r="O30" s="69"/>
      <c r="P30" s="70">
        <f>AVERAGE(P8:P28)</f>
        <v>5.8951476190476191</v>
      </c>
      <c r="Q30" s="69"/>
      <c r="R30" s="70">
        <f>AVERAGE(R8:R28)</f>
        <v>5.0335761904761904</v>
      </c>
      <c r="S30" s="69"/>
      <c r="T30" s="70">
        <f>AVERAGE(T8:T28)</f>
        <v>4.7339666666666664</v>
      </c>
      <c r="U30" s="69"/>
      <c r="V30" s="70">
        <f>AVERAGE(V8:V28)</f>
        <v>4.5588095238095248</v>
      </c>
      <c r="W30" s="69"/>
      <c r="X30" s="70">
        <f>AVERAGE(X8:X28)</f>
        <v>5.6715857142857153</v>
      </c>
      <c r="Y30" s="69"/>
      <c r="Z30" s="70">
        <f>AVERAGE(Z8:Z28)</f>
        <v>7.1724476190476176</v>
      </c>
      <c r="AA30" s="71"/>
    </row>
    <row r="31" spans="1:27" x14ac:dyDescent="0.3">
      <c r="A31" s="68" t="s">
        <v>28</v>
      </c>
      <c r="B31" s="69"/>
      <c r="C31" s="69"/>
      <c r="D31" s="70">
        <f>MIN(D8:D28)</f>
        <v>-1.2096</v>
      </c>
      <c r="E31" s="69"/>
      <c r="F31" s="70">
        <f>MIN(F8:F28)</f>
        <v>3.4077000000000002</v>
      </c>
      <c r="G31" s="69"/>
      <c r="H31" s="70">
        <f>MIN(H8:H28)</f>
        <v>4.7423000000000002</v>
      </c>
      <c r="I31" s="69"/>
      <c r="J31" s="70">
        <f>MIN(J8:J28)</f>
        <v>5.3529</v>
      </c>
      <c r="K31" s="69"/>
      <c r="L31" s="70">
        <f>MIN(L8:L28)</f>
        <v>5.7911000000000001</v>
      </c>
      <c r="M31" s="69"/>
      <c r="N31" s="70">
        <f>MIN(N8:N28)</f>
        <v>6.2664999999999997</v>
      </c>
      <c r="O31" s="69"/>
      <c r="P31" s="70">
        <f>MIN(P8:P28)</f>
        <v>5.4339000000000004</v>
      </c>
      <c r="Q31" s="69"/>
      <c r="R31" s="70">
        <f>MIN(R8:R28)</f>
        <v>4.7262000000000004</v>
      </c>
      <c r="S31" s="69"/>
      <c r="T31" s="70">
        <f>MIN(T8:T28)</f>
        <v>4.4579000000000004</v>
      </c>
      <c r="U31" s="69"/>
      <c r="V31" s="70">
        <f>MIN(V8:V28)</f>
        <v>4.0467000000000004</v>
      </c>
      <c r="W31" s="69"/>
      <c r="X31" s="70">
        <f>MIN(X8:X28)</f>
        <v>3.9712999999999998</v>
      </c>
      <c r="Y31" s="69"/>
      <c r="Z31" s="70">
        <f>MIN(Z8:Z28)</f>
        <v>5.351</v>
      </c>
      <c r="AA31" s="71"/>
    </row>
    <row r="32" spans="1:27" ht="15" thickBot="1" x14ac:dyDescent="0.35">
      <c r="A32" s="72" t="s">
        <v>29</v>
      </c>
      <c r="B32" s="73"/>
      <c r="C32" s="73"/>
      <c r="D32" s="74">
        <f>MAX(D8:D28)</f>
        <v>17.629799999999999</v>
      </c>
      <c r="E32" s="73"/>
      <c r="F32" s="74">
        <f>MAX(F8:F28)</f>
        <v>7.6772999999999998</v>
      </c>
      <c r="G32" s="73"/>
      <c r="H32" s="74">
        <f>MAX(H8:H28)</f>
        <v>7.7925000000000004</v>
      </c>
      <c r="I32" s="73"/>
      <c r="J32" s="74">
        <f>MAX(J8:J28)</f>
        <v>6.9339000000000004</v>
      </c>
      <c r="K32" s="73"/>
      <c r="L32" s="74">
        <f>MAX(L8:L28)</f>
        <v>6.8685999999999998</v>
      </c>
      <c r="M32" s="73"/>
      <c r="N32" s="74">
        <f>MAX(N8:N28)</f>
        <v>7.173</v>
      </c>
      <c r="O32" s="73"/>
      <c r="P32" s="74">
        <f>MAX(P8:P28)</f>
        <v>7.3867000000000003</v>
      </c>
      <c r="Q32" s="73"/>
      <c r="R32" s="74">
        <f>MAX(R8:R28)</f>
        <v>5.4554999999999998</v>
      </c>
      <c r="S32" s="73"/>
      <c r="T32" s="74">
        <f>MAX(T8:T28)</f>
        <v>5.21</v>
      </c>
      <c r="U32" s="73"/>
      <c r="V32" s="74">
        <f>MAX(V8:V28)</f>
        <v>7.0109000000000004</v>
      </c>
      <c r="W32" s="73"/>
      <c r="X32" s="74">
        <f>MAX(X8:X28)</f>
        <v>11.1393</v>
      </c>
      <c r="Y32" s="73"/>
      <c r="Z32" s="74">
        <f>MAX(Z8:Z28)</f>
        <v>8.0200999999999993</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44944</v>
      </c>
      <c r="C8" s="60">
        <f>VLOOKUP($A8,'Return Data'!$B$7:$R$2292,4,0)</f>
        <v>554.64009999999996</v>
      </c>
      <c r="D8" s="60">
        <f>VLOOKUP($A8,'Return Data'!$B$7:$R$2292,5,0)</f>
        <v>5.9896000000000003</v>
      </c>
      <c r="E8" s="61">
        <f t="shared" ref="E8:E28" si="0">RANK(D8,D$8:D$28,0)</f>
        <v>5</v>
      </c>
      <c r="F8" s="60">
        <f>VLOOKUP($A8,'Return Data'!$B$7:$R$2292,6,0)</f>
        <v>5.3659999999999997</v>
      </c>
      <c r="G8" s="61">
        <f t="shared" ref="G8:G28" si="1">RANK(F8,F$8:F$28,0)</f>
        <v>6</v>
      </c>
      <c r="H8" s="60">
        <f>VLOOKUP($A8,'Return Data'!$B$7:$R$2292,7,0)</f>
        <v>5.4358000000000004</v>
      </c>
      <c r="I8" s="61">
        <f t="shared" ref="I8:I28" si="2">RANK(H8,H$8:H$28,0)</f>
        <v>14</v>
      </c>
      <c r="J8" s="60">
        <f>VLOOKUP($A8,'Return Data'!$B$7:$R$2292,8,0)</f>
        <v>5.2579000000000002</v>
      </c>
      <c r="K8" s="61">
        <f t="shared" ref="K8:K28" si="3">RANK(J8,J$8:J$28,0)</f>
        <v>20</v>
      </c>
      <c r="L8" s="60">
        <f>VLOOKUP($A8,'Return Data'!$B$7:$R$2292,9,0)</f>
        <v>5.6746999999999996</v>
      </c>
      <c r="M8" s="61">
        <f t="shared" ref="M8:M28" si="4">RANK(L8,L$8:L$28,0)</f>
        <v>18</v>
      </c>
      <c r="N8" s="60">
        <f>VLOOKUP($A8,'Return Data'!$B$7:$R$2292,10,0)</f>
        <v>6.1702000000000004</v>
      </c>
      <c r="O8" s="61">
        <f t="shared" ref="O8:O28" si="5">RANK(N8,N$8:N$28,0)</f>
        <v>12</v>
      </c>
      <c r="P8" s="60">
        <f>VLOOKUP($A8,'Return Data'!$B$7:$R$2292,11,0)</f>
        <v>5.3411999999999997</v>
      </c>
      <c r="Q8" s="61">
        <f t="shared" ref="Q8:Q28" si="6">RANK(P8,P$8:P$28,0)</f>
        <v>8</v>
      </c>
      <c r="R8" s="60">
        <f>VLOOKUP($A8,'Return Data'!$B$7:$R$2292,12,0)</f>
        <v>4.5883000000000003</v>
      </c>
      <c r="S8" s="61">
        <f t="shared" ref="S8:S28" si="7">RANK(R8,R$8:R$28,0)</f>
        <v>5</v>
      </c>
      <c r="T8" s="60">
        <f>VLOOKUP($A8,'Return Data'!$B$7:$R$2292,13,0)</f>
        <v>4.3361000000000001</v>
      </c>
      <c r="U8" s="61">
        <f t="shared" ref="U8:U28" si="8">RANK(T8,T$8:T$28,0)</f>
        <v>4</v>
      </c>
      <c r="V8" s="60">
        <f>VLOOKUP($A8,'Return Data'!$B$7:$R$2292,17,0)</f>
        <v>4.0663</v>
      </c>
      <c r="W8" s="61">
        <f t="shared" ref="W8:W28" si="9">RANK(V8,V$8:V$28,0)</f>
        <v>5</v>
      </c>
      <c r="X8" s="60">
        <f>VLOOKUP($A8,'Return Data'!$B$7:$R$2292,14,0)</f>
        <v>5.1228999999999996</v>
      </c>
      <c r="Y8" s="61">
        <f t="shared" ref="Y8:Y28" si="10">RANK(X8,X$8:X$28,0)</f>
        <v>6</v>
      </c>
      <c r="Z8" s="60">
        <f>VLOOKUP($A8,'Return Data'!$B$7:$R$2292,16,0)</f>
        <v>7.1824000000000003</v>
      </c>
      <c r="AA8" s="62">
        <f t="shared" ref="AA8:AA28" si="11">RANK(Z8,Z$8:Z$28,0)</f>
        <v>11</v>
      </c>
    </row>
    <row r="9" spans="1:27" x14ac:dyDescent="0.3">
      <c r="A9" s="58" t="s">
        <v>943</v>
      </c>
      <c r="B9" s="59">
        <f>VLOOKUP($A9,'Return Data'!$B$7:$R$2292,3,0)</f>
        <v>44944</v>
      </c>
      <c r="C9" s="60">
        <f>VLOOKUP($A9,'Return Data'!$B$7:$R$2292,4,0)</f>
        <v>2587.3825999999999</v>
      </c>
      <c r="D9" s="60">
        <f>VLOOKUP($A9,'Return Data'!$B$7:$R$2292,5,0)</f>
        <v>5.8624000000000001</v>
      </c>
      <c r="E9" s="61">
        <f t="shared" si="0"/>
        <v>6</v>
      </c>
      <c r="F9" s="60">
        <f>VLOOKUP($A9,'Return Data'!$B$7:$R$2292,6,0)</f>
        <v>5.9984000000000002</v>
      </c>
      <c r="G9" s="61">
        <f t="shared" si="1"/>
        <v>2</v>
      </c>
      <c r="H9" s="60">
        <f>VLOOKUP($A9,'Return Data'!$B$7:$R$2292,7,0)</f>
        <v>6.5189000000000004</v>
      </c>
      <c r="I9" s="61">
        <f t="shared" si="2"/>
        <v>2</v>
      </c>
      <c r="J9" s="60">
        <f>VLOOKUP($A9,'Return Data'!$B$7:$R$2292,8,0)</f>
        <v>5.9980000000000002</v>
      </c>
      <c r="K9" s="61">
        <f t="shared" si="3"/>
        <v>6</v>
      </c>
      <c r="L9" s="60">
        <f>VLOOKUP($A9,'Return Data'!$B$7:$R$2292,9,0)</f>
        <v>6.3521000000000001</v>
      </c>
      <c r="M9" s="61">
        <f t="shared" si="4"/>
        <v>3</v>
      </c>
      <c r="N9" s="60">
        <f>VLOOKUP($A9,'Return Data'!$B$7:$R$2292,10,0)</f>
        <v>6.4629000000000003</v>
      </c>
      <c r="O9" s="61">
        <f t="shared" si="5"/>
        <v>7</v>
      </c>
      <c r="P9" s="60">
        <f>VLOOKUP($A9,'Return Data'!$B$7:$R$2292,11,0)</f>
        <v>5.5403000000000002</v>
      </c>
      <c r="Q9" s="61">
        <f t="shared" si="6"/>
        <v>4</v>
      </c>
      <c r="R9" s="60">
        <f>VLOOKUP($A9,'Return Data'!$B$7:$R$2292,12,0)</f>
        <v>4.7743000000000002</v>
      </c>
      <c r="S9" s="61">
        <f t="shared" si="7"/>
        <v>3</v>
      </c>
      <c r="T9" s="60">
        <f>VLOOKUP($A9,'Return Data'!$B$7:$R$2292,13,0)</f>
        <v>4.4726999999999997</v>
      </c>
      <c r="U9" s="61">
        <f t="shared" si="8"/>
        <v>3</v>
      </c>
      <c r="V9" s="60">
        <f>VLOOKUP($A9,'Return Data'!$B$7:$R$2292,17,0)</f>
        <v>4.2080000000000002</v>
      </c>
      <c r="W9" s="61">
        <f t="shared" si="9"/>
        <v>4</v>
      </c>
      <c r="X9" s="60">
        <f>VLOOKUP($A9,'Return Data'!$B$7:$R$2292,14,0)</f>
        <v>5.1262999999999996</v>
      </c>
      <c r="Y9" s="61">
        <f t="shared" si="10"/>
        <v>5</v>
      </c>
      <c r="Z9" s="60">
        <f>VLOOKUP($A9,'Return Data'!$B$7:$R$2292,16,0)</f>
        <v>7.4180999999999999</v>
      </c>
      <c r="AA9" s="62">
        <f t="shared" si="11"/>
        <v>4</v>
      </c>
    </row>
    <row r="10" spans="1:27" x14ac:dyDescent="0.3">
      <c r="A10" s="58" t="s">
        <v>1924</v>
      </c>
      <c r="B10" s="59">
        <f>VLOOKUP($A10,'Return Data'!$B$7:$R$2292,3,0)</f>
        <v>44944</v>
      </c>
      <c r="C10" s="60">
        <f>VLOOKUP($A10,'Return Data'!$B$7:$R$2292,4,0)</f>
        <v>33.9101</v>
      </c>
      <c r="D10" s="60">
        <f>VLOOKUP($A10,'Return Data'!$B$7:$R$2292,5,0)</f>
        <v>17.014700000000001</v>
      </c>
      <c r="E10" s="61">
        <f t="shared" si="0"/>
        <v>1</v>
      </c>
      <c r="F10" s="60">
        <f>VLOOKUP($A10,'Return Data'!$B$7:$R$2292,6,0)</f>
        <v>7.0462999999999996</v>
      </c>
      <c r="G10" s="61">
        <f t="shared" si="1"/>
        <v>1</v>
      </c>
      <c r="H10" s="60">
        <f>VLOOKUP($A10,'Return Data'!$B$7:$R$2292,7,0)</f>
        <v>7.16</v>
      </c>
      <c r="I10" s="61">
        <f t="shared" si="2"/>
        <v>1</v>
      </c>
      <c r="J10" s="60">
        <f>VLOOKUP($A10,'Return Data'!$B$7:$R$2292,8,0)</f>
        <v>6.3042999999999996</v>
      </c>
      <c r="K10" s="61">
        <f t="shared" si="3"/>
        <v>3</v>
      </c>
      <c r="L10" s="60">
        <f>VLOOKUP($A10,'Return Data'!$B$7:$R$2292,9,0)</f>
        <v>5.6981000000000002</v>
      </c>
      <c r="M10" s="61">
        <f t="shared" si="4"/>
        <v>17</v>
      </c>
      <c r="N10" s="60">
        <f>VLOOKUP($A10,'Return Data'!$B$7:$R$2292,10,0)</f>
        <v>6.2317</v>
      </c>
      <c r="O10" s="61">
        <f t="shared" si="5"/>
        <v>11</v>
      </c>
      <c r="P10" s="60">
        <f>VLOOKUP($A10,'Return Data'!$B$7:$R$2292,11,0)</f>
        <v>5.2492999999999999</v>
      </c>
      <c r="Q10" s="61">
        <f t="shared" si="6"/>
        <v>12</v>
      </c>
      <c r="R10" s="60">
        <f>VLOOKUP($A10,'Return Data'!$B$7:$R$2292,12,0)</f>
        <v>4.1707000000000001</v>
      </c>
      <c r="S10" s="61">
        <f t="shared" si="7"/>
        <v>21</v>
      </c>
      <c r="T10" s="60">
        <f>VLOOKUP($A10,'Return Data'!$B$7:$R$2292,13,0)</f>
        <v>3.8445</v>
      </c>
      <c r="U10" s="61">
        <f t="shared" si="8"/>
        <v>21</v>
      </c>
      <c r="V10" s="60">
        <f>VLOOKUP($A10,'Return Data'!$B$7:$R$2292,17,0)</f>
        <v>3.7322000000000002</v>
      </c>
      <c r="W10" s="61">
        <f t="shared" si="9"/>
        <v>18</v>
      </c>
      <c r="X10" s="60">
        <f>VLOOKUP($A10,'Return Data'!$B$7:$R$2292,14,0)</f>
        <v>4.7892000000000001</v>
      </c>
      <c r="Y10" s="61">
        <f t="shared" si="10"/>
        <v>13</v>
      </c>
      <c r="Z10" s="60">
        <f>VLOOKUP($A10,'Return Data'!$B$7:$R$2292,16,0)</f>
        <v>7.3334999999999999</v>
      </c>
      <c r="AA10" s="62">
        <f t="shared" si="11"/>
        <v>6</v>
      </c>
    </row>
    <row r="11" spans="1:27" x14ac:dyDescent="0.3">
      <c r="A11" s="58" t="s">
        <v>947</v>
      </c>
      <c r="B11" s="59">
        <f>VLOOKUP($A11,'Return Data'!$B$7:$R$2292,3,0)</f>
        <v>44944</v>
      </c>
      <c r="C11" s="60">
        <f>VLOOKUP($A11,'Return Data'!$B$7:$R$2292,4,0)</f>
        <v>35.402000000000001</v>
      </c>
      <c r="D11" s="60">
        <f>VLOOKUP($A11,'Return Data'!$B$7:$R$2292,5,0)</f>
        <v>2.7839999999999998</v>
      </c>
      <c r="E11" s="61">
        <f t="shared" si="0"/>
        <v>18</v>
      </c>
      <c r="F11" s="60">
        <f>VLOOKUP($A11,'Return Data'!$B$7:$R$2292,6,0)</f>
        <v>4.9316000000000004</v>
      </c>
      <c r="G11" s="61">
        <f t="shared" si="1"/>
        <v>11</v>
      </c>
      <c r="H11" s="60">
        <f>VLOOKUP($A11,'Return Data'!$B$7:$R$2292,7,0)</f>
        <v>5.6177000000000001</v>
      </c>
      <c r="I11" s="61">
        <f t="shared" si="2"/>
        <v>12</v>
      </c>
      <c r="J11" s="60">
        <f>VLOOKUP($A11,'Return Data'!$B$7:$R$2292,8,0)</f>
        <v>5.6681999999999997</v>
      </c>
      <c r="K11" s="61">
        <f t="shared" si="3"/>
        <v>9</v>
      </c>
      <c r="L11" s="60">
        <f>VLOOKUP($A11,'Return Data'!$B$7:$R$2292,9,0)</f>
        <v>6.0724</v>
      </c>
      <c r="M11" s="61">
        <f t="shared" si="4"/>
        <v>7</v>
      </c>
      <c r="N11" s="60">
        <f>VLOOKUP($A11,'Return Data'!$B$7:$R$2292,10,0)</f>
        <v>6.6012000000000004</v>
      </c>
      <c r="O11" s="61">
        <f t="shared" si="5"/>
        <v>2</v>
      </c>
      <c r="P11" s="60">
        <f>VLOOKUP($A11,'Return Data'!$B$7:$R$2292,11,0)</f>
        <v>5.2748999999999997</v>
      </c>
      <c r="Q11" s="61">
        <f t="shared" si="6"/>
        <v>10</v>
      </c>
      <c r="R11" s="60">
        <f>VLOOKUP($A11,'Return Data'!$B$7:$R$2292,12,0)</f>
        <v>4.4863</v>
      </c>
      <c r="S11" s="61">
        <f t="shared" si="7"/>
        <v>10</v>
      </c>
      <c r="T11" s="60">
        <f>VLOOKUP($A11,'Return Data'!$B$7:$R$2292,13,0)</f>
        <v>4.1965000000000003</v>
      </c>
      <c r="U11" s="61">
        <f t="shared" si="8"/>
        <v>10</v>
      </c>
      <c r="V11" s="60">
        <f>VLOOKUP($A11,'Return Data'!$B$7:$R$2292,17,0)</f>
        <v>3.778</v>
      </c>
      <c r="W11" s="61">
        <f t="shared" si="9"/>
        <v>14</v>
      </c>
      <c r="X11" s="60">
        <f>VLOOKUP($A11,'Return Data'!$B$7:$R$2292,14,0)</f>
        <v>4.5179999999999998</v>
      </c>
      <c r="Y11" s="61">
        <f t="shared" si="10"/>
        <v>19</v>
      </c>
      <c r="Z11" s="60">
        <f>VLOOKUP($A11,'Return Data'!$B$7:$R$2292,16,0)</f>
        <v>7.3231000000000002</v>
      </c>
      <c r="AA11" s="62">
        <f t="shared" si="11"/>
        <v>7</v>
      </c>
    </row>
    <row r="12" spans="1:27" x14ac:dyDescent="0.3">
      <c r="A12" s="58" t="s">
        <v>949</v>
      </c>
      <c r="B12" s="59">
        <f>VLOOKUP($A12,'Return Data'!$B$7:$R$2292,3,0)</f>
        <v>44944</v>
      </c>
      <c r="C12" s="60">
        <f>VLOOKUP($A12,'Return Data'!$B$7:$R$2292,4,0)</f>
        <v>16.657800000000002</v>
      </c>
      <c r="D12" s="60">
        <f>VLOOKUP($A12,'Return Data'!$B$7:$R$2292,5,0)</f>
        <v>4.1637000000000004</v>
      </c>
      <c r="E12" s="61">
        <f t="shared" si="0"/>
        <v>13</v>
      </c>
      <c r="F12" s="60">
        <f>VLOOKUP($A12,'Return Data'!$B$7:$R$2292,6,0)</f>
        <v>4.6482000000000001</v>
      </c>
      <c r="G12" s="61">
        <f t="shared" si="1"/>
        <v>13</v>
      </c>
      <c r="H12" s="60">
        <f>VLOOKUP($A12,'Return Data'!$B$7:$R$2292,7,0)</f>
        <v>4.9504999999999999</v>
      </c>
      <c r="I12" s="61">
        <f t="shared" si="2"/>
        <v>17</v>
      </c>
      <c r="J12" s="60">
        <f>VLOOKUP($A12,'Return Data'!$B$7:$R$2292,8,0)</f>
        <v>5.3951000000000002</v>
      </c>
      <c r="K12" s="61">
        <f t="shared" si="3"/>
        <v>16</v>
      </c>
      <c r="L12" s="60">
        <f>VLOOKUP($A12,'Return Data'!$B$7:$R$2292,9,0)</f>
        <v>6.1896000000000004</v>
      </c>
      <c r="M12" s="61">
        <f t="shared" si="4"/>
        <v>5</v>
      </c>
      <c r="N12" s="60">
        <f>VLOOKUP($A12,'Return Data'!$B$7:$R$2292,10,0)</f>
        <v>6.4848999999999997</v>
      </c>
      <c r="O12" s="61">
        <f t="shared" si="5"/>
        <v>5</v>
      </c>
      <c r="P12" s="60">
        <f>VLOOKUP($A12,'Return Data'!$B$7:$R$2292,11,0)</f>
        <v>5.2614000000000001</v>
      </c>
      <c r="Q12" s="61">
        <f t="shared" si="6"/>
        <v>11</v>
      </c>
      <c r="R12" s="60">
        <f>VLOOKUP($A12,'Return Data'!$B$7:$R$2292,12,0)</f>
        <v>4.5064000000000002</v>
      </c>
      <c r="S12" s="61">
        <f t="shared" si="7"/>
        <v>8</v>
      </c>
      <c r="T12" s="60">
        <f>VLOOKUP($A12,'Return Data'!$B$7:$R$2292,13,0)</f>
        <v>4.2473999999999998</v>
      </c>
      <c r="U12" s="61">
        <f t="shared" si="8"/>
        <v>6</v>
      </c>
      <c r="V12" s="60">
        <f>VLOOKUP($A12,'Return Data'!$B$7:$R$2292,17,0)</f>
        <v>4.0008999999999997</v>
      </c>
      <c r="W12" s="61">
        <f t="shared" si="9"/>
        <v>7</v>
      </c>
      <c r="X12" s="60">
        <f>VLOOKUP($A12,'Return Data'!$B$7:$R$2292,14,0)</f>
        <v>4.7412000000000001</v>
      </c>
      <c r="Y12" s="61">
        <f t="shared" si="10"/>
        <v>14</v>
      </c>
      <c r="Z12" s="60">
        <f>VLOOKUP($A12,'Return Data'!$B$7:$R$2292,16,0)</f>
        <v>6.7026000000000003</v>
      </c>
      <c r="AA12" s="62">
        <f t="shared" si="11"/>
        <v>16</v>
      </c>
    </row>
    <row r="13" spans="1:27" x14ac:dyDescent="0.3">
      <c r="A13" s="58" t="s">
        <v>954</v>
      </c>
      <c r="B13" s="59">
        <f>VLOOKUP($A13,'Return Data'!$B$7:$R$2292,3,0)</f>
        <v>44944</v>
      </c>
      <c r="C13" s="60">
        <f>VLOOKUP($A13,'Return Data'!$B$7:$R$2292,4,0)</f>
        <v>48.437899999999999</v>
      </c>
      <c r="D13" s="60">
        <f>VLOOKUP($A13,'Return Data'!$B$7:$R$2292,5,0)</f>
        <v>0.37680000000000002</v>
      </c>
      <c r="E13" s="61">
        <f t="shared" si="0"/>
        <v>20</v>
      </c>
      <c r="F13" s="60">
        <f>VLOOKUP($A13,'Return Data'!$B$7:$R$2292,6,0)</f>
        <v>4.343</v>
      </c>
      <c r="G13" s="61">
        <f t="shared" si="1"/>
        <v>18</v>
      </c>
      <c r="H13" s="60">
        <f>VLOOKUP($A13,'Return Data'!$B$7:$R$2292,7,0)</f>
        <v>5.5713999999999997</v>
      </c>
      <c r="I13" s="61">
        <f t="shared" si="2"/>
        <v>13</v>
      </c>
      <c r="J13" s="60">
        <f>VLOOKUP($A13,'Return Data'!$B$7:$R$2292,8,0)</f>
        <v>5.3882000000000003</v>
      </c>
      <c r="K13" s="61">
        <f t="shared" si="3"/>
        <v>17</v>
      </c>
      <c r="L13" s="60">
        <f>VLOOKUP($A13,'Return Data'!$B$7:$R$2292,9,0)</f>
        <v>5.7129000000000003</v>
      </c>
      <c r="M13" s="61">
        <f t="shared" si="4"/>
        <v>15</v>
      </c>
      <c r="N13" s="60">
        <f>VLOOKUP($A13,'Return Data'!$B$7:$R$2292,10,0)</f>
        <v>6.1112000000000002</v>
      </c>
      <c r="O13" s="61">
        <f t="shared" si="5"/>
        <v>15</v>
      </c>
      <c r="P13" s="60">
        <f>VLOOKUP($A13,'Return Data'!$B$7:$R$2292,11,0)</f>
        <v>5.7332000000000001</v>
      </c>
      <c r="Q13" s="61">
        <f t="shared" si="6"/>
        <v>2</v>
      </c>
      <c r="R13" s="60">
        <f>VLOOKUP($A13,'Return Data'!$B$7:$R$2292,12,0)</f>
        <v>4.5937999999999999</v>
      </c>
      <c r="S13" s="61">
        <f t="shared" si="7"/>
        <v>4</v>
      </c>
      <c r="T13" s="60">
        <f>VLOOKUP($A13,'Return Data'!$B$7:$R$2292,13,0)</f>
        <v>4.2183999999999999</v>
      </c>
      <c r="U13" s="61">
        <f t="shared" si="8"/>
        <v>8</v>
      </c>
      <c r="V13" s="60">
        <f>VLOOKUP($A13,'Return Data'!$B$7:$R$2292,17,0)</f>
        <v>3.9885000000000002</v>
      </c>
      <c r="W13" s="61">
        <f t="shared" si="9"/>
        <v>8</v>
      </c>
      <c r="X13" s="60">
        <f>VLOOKUP($A13,'Return Data'!$B$7:$R$2292,14,0)</f>
        <v>5.2766000000000002</v>
      </c>
      <c r="Y13" s="61">
        <f t="shared" si="10"/>
        <v>4</v>
      </c>
      <c r="Z13" s="60">
        <f>VLOOKUP($A13,'Return Data'!$B$7:$R$2292,16,0)</f>
        <v>7.0420999999999996</v>
      </c>
      <c r="AA13" s="62">
        <f t="shared" si="11"/>
        <v>15</v>
      </c>
    </row>
    <row r="14" spans="1:27" x14ac:dyDescent="0.3">
      <c r="A14" t="s">
        <v>2040</v>
      </c>
      <c r="B14" s="59">
        <f>VLOOKUP($A14,'Return Data'!$B$7:$R$2292,3,0)</f>
        <v>44944</v>
      </c>
      <c r="C14" s="60">
        <f>VLOOKUP($A14,'Return Data'!$B$7:$R$2292,4,0)</f>
        <v>23.734999999999999</v>
      </c>
      <c r="D14" s="60">
        <f>VLOOKUP($A14,'Return Data'!$B$7:$R$2292,5,0)</f>
        <v>5.0754999999999999</v>
      </c>
      <c r="E14" s="61">
        <f t="shared" si="0"/>
        <v>8</v>
      </c>
      <c r="F14" s="60">
        <f>VLOOKUP($A14,'Return Data'!$B$7:$R$2292,6,0)</f>
        <v>5.7560000000000002</v>
      </c>
      <c r="G14" s="61">
        <f t="shared" si="1"/>
        <v>5</v>
      </c>
      <c r="H14" s="60">
        <f>VLOOKUP($A14,'Return Data'!$B$7:$R$2292,7,0)</f>
        <v>6.2245999999999997</v>
      </c>
      <c r="I14" s="61">
        <f t="shared" si="2"/>
        <v>3</v>
      </c>
      <c r="J14" s="60">
        <f>VLOOKUP($A14,'Return Data'!$B$7:$R$2292,8,0)</f>
        <v>6.0553999999999997</v>
      </c>
      <c r="K14" s="61">
        <f t="shared" si="3"/>
        <v>5</v>
      </c>
      <c r="L14" s="60">
        <f>VLOOKUP($A14,'Return Data'!$B$7:$R$2292,9,0)</f>
        <v>6.0583999999999998</v>
      </c>
      <c r="M14" s="61">
        <f t="shared" si="4"/>
        <v>8</v>
      </c>
      <c r="N14" s="60">
        <f>VLOOKUP($A14,'Return Data'!$B$7:$R$2292,10,0)</f>
        <v>6.3413000000000004</v>
      </c>
      <c r="O14" s="61">
        <f t="shared" si="5"/>
        <v>9</v>
      </c>
      <c r="P14" s="60">
        <f>VLOOKUP($A14,'Return Data'!$B$7:$R$2292,11,0)</f>
        <v>5.1341000000000001</v>
      </c>
      <c r="Q14" s="61">
        <f t="shared" si="6"/>
        <v>17</v>
      </c>
      <c r="R14" s="60">
        <f>VLOOKUP($A14,'Return Data'!$B$7:$R$2292,12,0)</f>
        <v>4.3171999999999997</v>
      </c>
      <c r="S14" s="61">
        <f t="shared" si="7"/>
        <v>18</v>
      </c>
      <c r="T14" s="60">
        <f>VLOOKUP($A14,'Return Data'!$B$7:$R$2292,13,0)</f>
        <v>4.0589000000000004</v>
      </c>
      <c r="U14" s="61">
        <f t="shared" si="8"/>
        <v>17</v>
      </c>
      <c r="V14" s="60">
        <f>VLOOKUP($A14,'Return Data'!$B$7:$R$2292,17,0)</f>
        <v>3.871</v>
      </c>
      <c r="W14" s="61">
        <f t="shared" si="9"/>
        <v>12</v>
      </c>
      <c r="X14" s="60">
        <f>VLOOKUP($A14,'Return Data'!$B$7:$R$2292,14,0)</f>
        <v>4.6852</v>
      </c>
      <c r="Y14" s="61">
        <f t="shared" si="10"/>
        <v>15</v>
      </c>
      <c r="Z14" s="60">
        <f>VLOOKUP($A14,'Return Data'!$B$7:$R$2292,16,0)</f>
        <v>7.3849</v>
      </c>
      <c r="AA14" s="62">
        <f t="shared" si="11"/>
        <v>5</v>
      </c>
    </row>
    <row r="15" spans="1:27" x14ac:dyDescent="0.3">
      <c r="A15" s="58" t="s">
        <v>957</v>
      </c>
      <c r="B15" s="59">
        <f>VLOOKUP($A15,'Return Data'!$B$7:$R$2292,3,0)</f>
        <v>44944</v>
      </c>
      <c r="C15" s="60">
        <f>VLOOKUP($A15,'Return Data'!$B$7:$R$2292,4,0)</f>
        <v>450.69349999999997</v>
      </c>
      <c r="D15" s="60">
        <f>VLOOKUP($A15,'Return Data'!$B$7:$R$2292,5,0)</f>
        <v>-1.2957000000000001</v>
      </c>
      <c r="E15" s="61">
        <f t="shared" si="0"/>
        <v>21</v>
      </c>
      <c r="F15" s="60">
        <f>VLOOKUP($A15,'Return Data'!$B$7:$R$2292,6,0)</f>
        <v>3.3187000000000002</v>
      </c>
      <c r="G15" s="61">
        <f t="shared" si="1"/>
        <v>20</v>
      </c>
      <c r="H15" s="60">
        <f>VLOOKUP($A15,'Return Data'!$B$7:$R$2292,7,0)</f>
        <v>4.7535999999999996</v>
      </c>
      <c r="I15" s="61">
        <f t="shared" si="2"/>
        <v>19</v>
      </c>
      <c r="J15" s="60">
        <f>VLOOKUP($A15,'Return Data'!$B$7:$R$2292,8,0)</f>
        <v>5.2630999999999997</v>
      </c>
      <c r="K15" s="61">
        <f t="shared" si="3"/>
        <v>19</v>
      </c>
      <c r="L15" s="60">
        <f>VLOOKUP($A15,'Return Data'!$B$7:$R$2292,9,0)</f>
        <v>5.7007000000000003</v>
      </c>
      <c r="M15" s="61">
        <f t="shared" si="4"/>
        <v>16</v>
      </c>
      <c r="N15" s="60">
        <f>VLOOKUP($A15,'Return Data'!$B$7:$R$2292,10,0)</f>
        <v>6.157</v>
      </c>
      <c r="O15" s="61">
        <f t="shared" si="5"/>
        <v>13</v>
      </c>
      <c r="P15" s="60">
        <f>VLOOKUP($A15,'Return Data'!$B$7:$R$2292,11,0)</f>
        <v>7.2685000000000004</v>
      </c>
      <c r="Q15" s="61">
        <f t="shared" si="6"/>
        <v>1</v>
      </c>
      <c r="R15" s="60">
        <f>VLOOKUP($A15,'Return Data'!$B$7:$R$2292,12,0)</f>
        <v>5.1980000000000004</v>
      </c>
      <c r="S15" s="61">
        <f t="shared" si="7"/>
        <v>1</v>
      </c>
      <c r="T15" s="60">
        <f>VLOOKUP($A15,'Return Data'!$B$7:$R$2292,13,0)</f>
        <v>4.6660000000000004</v>
      </c>
      <c r="U15" s="61">
        <f t="shared" si="8"/>
        <v>1</v>
      </c>
      <c r="V15" s="60">
        <f>VLOOKUP($A15,'Return Data'!$B$7:$R$2292,17,0)</f>
        <v>4.2321999999999997</v>
      </c>
      <c r="W15" s="61">
        <f t="shared" si="9"/>
        <v>3</v>
      </c>
      <c r="X15" s="60">
        <f>VLOOKUP($A15,'Return Data'!$B$7:$R$2292,14,0)</f>
        <v>5.5651999999999999</v>
      </c>
      <c r="Y15" s="61">
        <f t="shared" si="10"/>
        <v>3</v>
      </c>
      <c r="Z15" s="60">
        <f>VLOOKUP($A15,'Return Data'!$B$7:$R$2292,16,0)</f>
        <v>7.6897000000000002</v>
      </c>
      <c r="AA15" s="62">
        <f t="shared" si="11"/>
        <v>1</v>
      </c>
    </row>
    <row r="16" spans="1:27" x14ac:dyDescent="0.3">
      <c r="A16" s="58" t="s">
        <v>960</v>
      </c>
      <c r="B16" s="59">
        <f>VLOOKUP($A16,'Return Data'!$B$7:$R$2292,3,0)</f>
        <v>44944</v>
      </c>
      <c r="C16" s="60">
        <f>VLOOKUP($A16,'Return Data'!$B$7:$R$2292,4,0)</f>
        <v>32.422600000000003</v>
      </c>
      <c r="D16" s="60">
        <f>VLOOKUP($A16,'Return Data'!$B$7:$R$2292,5,0)</f>
        <v>7.8819999999999997</v>
      </c>
      <c r="E16" s="61">
        <f t="shared" si="0"/>
        <v>3</v>
      </c>
      <c r="F16" s="60">
        <f>VLOOKUP($A16,'Return Data'!$B$7:$R$2292,6,0)</f>
        <v>4.4607000000000001</v>
      </c>
      <c r="G16" s="61">
        <f t="shared" si="1"/>
        <v>15</v>
      </c>
      <c r="H16" s="60">
        <f>VLOOKUP($A16,'Return Data'!$B$7:$R$2292,7,0)</f>
        <v>5.8765999999999998</v>
      </c>
      <c r="I16" s="61">
        <f t="shared" si="2"/>
        <v>6</v>
      </c>
      <c r="J16" s="60">
        <f>VLOOKUP($A16,'Return Data'!$B$7:$R$2292,8,0)</f>
        <v>6.3598999999999997</v>
      </c>
      <c r="K16" s="61">
        <f t="shared" si="3"/>
        <v>2</v>
      </c>
      <c r="L16" s="60">
        <f>VLOOKUP($A16,'Return Data'!$B$7:$R$2292,9,0)</f>
        <v>6.3714000000000004</v>
      </c>
      <c r="M16" s="61">
        <f t="shared" si="4"/>
        <v>2</v>
      </c>
      <c r="N16" s="60">
        <f>VLOOKUP($A16,'Return Data'!$B$7:$R$2292,10,0)</f>
        <v>6.7942999999999998</v>
      </c>
      <c r="O16" s="61">
        <f t="shared" si="5"/>
        <v>1</v>
      </c>
      <c r="P16" s="60">
        <f>VLOOKUP($A16,'Return Data'!$B$7:$R$2292,11,0)</f>
        <v>5.4108999999999998</v>
      </c>
      <c r="Q16" s="61">
        <f t="shared" si="6"/>
        <v>6</v>
      </c>
      <c r="R16" s="60">
        <f>VLOOKUP($A16,'Return Data'!$B$7:$R$2292,12,0)</f>
        <v>4.5358000000000001</v>
      </c>
      <c r="S16" s="61">
        <f t="shared" si="7"/>
        <v>7</v>
      </c>
      <c r="T16" s="60">
        <f>VLOOKUP($A16,'Return Data'!$B$7:$R$2292,13,0)</f>
        <v>4.2168999999999999</v>
      </c>
      <c r="U16" s="61">
        <f t="shared" si="8"/>
        <v>9</v>
      </c>
      <c r="V16" s="60">
        <f>VLOOKUP($A16,'Return Data'!$B$7:$R$2292,17,0)</f>
        <v>3.9645000000000001</v>
      </c>
      <c r="W16" s="61">
        <f t="shared" si="9"/>
        <v>9</v>
      </c>
      <c r="X16" s="60">
        <f>VLOOKUP($A16,'Return Data'!$B$7:$R$2292,14,0)</f>
        <v>4.8</v>
      </c>
      <c r="Y16" s="61">
        <f t="shared" si="10"/>
        <v>12</v>
      </c>
      <c r="Z16" s="60">
        <f>VLOOKUP($A16,'Return Data'!$B$7:$R$2292,16,0)</f>
        <v>7.1582999999999997</v>
      </c>
      <c r="AA16" s="62">
        <f t="shared" si="11"/>
        <v>12</v>
      </c>
    </row>
    <row r="17" spans="1:27" x14ac:dyDescent="0.3">
      <c r="A17" s="58" t="s">
        <v>961</v>
      </c>
      <c r="B17" s="59">
        <f>VLOOKUP($A17,'Return Data'!$B$7:$R$2292,3,0)</f>
        <v>44944</v>
      </c>
      <c r="C17" s="60">
        <f>VLOOKUP($A17,'Return Data'!$B$7:$R$2292,4,0)</f>
        <v>3176.8912999999998</v>
      </c>
      <c r="D17" s="60">
        <f>VLOOKUP($A17,'Return Data'!$B$7:$R$2292,5,0)</f>
        <v>6.4397000000000002</v>
      </c>
      <c r="E17" s="61">
        <f t="shared" si="0"/>
        <v>4</v>
      </c>
      <c r="F17" s="60">
        <f>VLOOKUP($A17,'Return Data'!$B$7:$R$2292,6,0)</f>
        <v>4.9969000000000001</v>
      </c>
      <c r="G17" s="61">
        <f t="shared" si="1"/>
        <v>9</v>
      </c>
      <c r="H17" s="60">
        <f>VLOOKUP($A17,'Return Data'!$B$7:$R$2292,7,0)</f>
        <v>5.77</v>
      </c>
      <c r="I17" s="61">
        <f t="shared" si="2"/>
        <v>8</v>
      </c>
      <c r="J17" s="60">
        <f>VLOOKUP($A17,'Return Data'!$B$7:$R$2292,8,0)</f>
        <v>6.2877000000000001</v>
      </c>
      <c r="K17" s="61">
        <f t="shared" si="3"/>
        <v>4</v>
      </c>
      <c r="L17" s="60">
        <f>VLOOKUP($A17,'Return Data'!$B$7:$R$2292,9,0)</f>
        <v>6.2746000000000004</v>
      </c>
      <c r="M17" s="61">
        <f t="shared" si="4"/>
        <v>4</v>
      </c>
      <c r="N17" s="60">
        <f>VLOOKUP($A17,'Return Data'!$B$7:$R$2292,10,0)</f>
        <v>6.5743</v>
      </c>
      <c r="O17" s="61">
        <f t="shared" si="5"/>
        <v>3</v>
      </c>
      <c r="P17" s="60">
        <f>VLOOKUP($A17,'Return Data'!$B$7:$R$2292,11,0)</f>
        <v>5.1566999999999998</v>
      </c>
      <c r="Q17" s="61">
        <f t="shared" si="6"/>
        <v>15</v>
      </c>
      <c r="R17" s="60">
        <f>VLOOKUP($A17,'Return Data'!$B$7:$R$2292,12,0)</f>
        <v>4.4137000000000004</v>
      </c>
      <c r="S17" s="61">
        <f t="shared" si="7"/>
        <v>15</v>
      </c>
      <c r="T17" s="60">
        <f>VLOOKUP($A17,'Return Data'!$B$7:$R$2292,13,0)</f>
        <v>4.1632999999999996</v>
      </c>
      <c r="U17" s="61">
        <f t="shared" si="8"/>
        <v>14</v>
      </c>
      <c r="V17" s="60">
        <f>VLOOKUP($A17,'Return Data'!$B$7:$R$2292,17,0)</f>
        <v>3.931</v>
      </c>
      <c r="W17" s="61">
        <f t="shared" si="9"/>
        <v>10</v>
      </c>
      <c r="X17" s="60">
        <f>VLOOKUP($A17,'Return Data'!$B$7:$R$2292,14,0)</f>
        <v>4.8334000000000001</v>
      </c>
      <c r="Y17" s="61">
        <f t="shared" si="10"/>
        <v>10</v>
      </c>
      <c r="Z17" s="60">
        <f>VLOOKUP($A17,'Return Data'!$B$7:$R$2292,16,0)</f>
        <v>7.4851000000000001</v>
      </c>
      <c r="AA17" s="62">
        <f t="shared" si="11"/>
        <v>3</v>
      </c>
    </row>
    <row r="18" spans="1:27" x14ac:dyDescent="0.3">
      <c r="A18" s="58" t="s">
        <v>963</v>
      </c>
      <c r="B18" s="59">
        <f>VLOOKUP($A18,'Return Data'!$B$7:$R$2292,3,0)</f>
        <v>44944</v>
      </c>
      <c r="C18" s="60">
        <f>VLOOKUP($A18,'Return Data'!$B$7:$R$2292,4,0)</f>
        <v>31.249300000000002</v>
      </c>
      <c r="D18" s="60">
        <f>VLOOKUP($A18,'Return Data'!$B$7:$R$2292,5,0)</f>
        <v>4.3221999999999996</v>
      </c>
      <c r="E18" s="61">
        <f t="shared" si="0"/>
        <v>11</v>
      </c>
      <c r="F18" s="60">
        <f>VLOOKUP($A18,'Return Data'!$B$7:$R$2292,6,0)</f>
        <v>4.4177999999999997</v>
      </c>
      <c r="G18" s="61">
        <f t="shared" si="1"/>
        <v>16</v>
      </c>
      <c r="H18" s="60">
        <f>VLOOKUP($A18,'Return Data'!$B$7:$R$2292,7,0)</f>
        <v>4.7263999999999999</v>
      </c>
      <c r="I18" s="61">
        <f t="shared" si="2"/>
        <v>20</v>
      </c>
      <c r="J18" s="60">
        <f>VLOOKUP($A18,'Return Data'!$B$7:$R$2292,8,0)</f>
        <v>5.4678000000000004</v>
      </c>
      <c r="K18" s="61">
        <f t="shared" si="3"/>
        <v>13</v>
      </c>
      <c r="L18" s="60">
        <f>VLOOKUP($A18,'Return Data'!$B$7:$R$2292,9,0)</f>
        <v>6.0857999999999999</v>
      </c>
      <c r="M18" s="61">
        <f t="shared" si="4"/>
        <v>6</v>
      </c>
      <c r="N18" s="60">
        <f>VLOOKUP($A18,'Return Data'!$B$7:$R$2292,10,0)</f>
        <v>6.1158000000000001</v>
      </c>
      <c r="O18" s="61">
        <f t="shared" si="5"/>
        <v>14</v>
      </c>
      <c r="P18" s="60">
        <f>VLOOKUP($A18,'Return Data'!$B$7:$R$2292,11,0)</f>
        <v>5.0640999999999998</v>
      </c>
      <c r="Q18" s="61">
        <f t="shared" si="6"/>
        <v>19</v>
      </c>
      <c r="R18" s="60">
        <f>VLOOKUP($A18,'Return Data'!$B$7:$R$2292,12,0)</f>
        <v>4.3773999999999997</v>
      </c>
      <c r="S18" s="61">
        <f t="shared" si="7"/>
        <v>16</v>
      </c>
      <c r="T18" s="60">
        <f>VLOOKUP($A18,'Return Data'!$B$7:$R$2292,13,0)</f>
        <v>4.1635999999999997</v>
      </c>
      <c r="U18" s="61">
        <f t="shared" si="8"/>
        <v>13</v>
      </c>
      <c r="V18" s="60">
        <f>VLOOKUP($A18,'Return Data'!$B$7:$R$2292,17,0)</f>
        <v>3.7724000000000002</v>
      </c>
      <c r="W18" s="61">
        <f t="shared" si="9"/>
        <v>15</v>
      </c>
      <c r="X18" s="60">
        <f>VLOOKUP($A18,'Return Data'!$B$7:$R$2292,14,0)</f>
        <v>10.8064</v>
      </c>
      <c r="Y18" s="61">
        <f t="shared" si="10"/>
        <v>1</v>
      </c>
      <c r="Z18" s="60">
        <f>VLOOKUP($A18,'Return Data'!$B$7:$R$2292,16,0)</f>
        <v>7.2309000000000001</v>
      </c>
      <c r="AA18" s="62">
        <f t="shared" si="11"/>
        <v>8</v>
      </c>
    </row>
    <row r="19" spans="1:27" x14ac:dyDescent="0.3">
      <c r="A19" s="58" t="s">
        <v>965</v>
      </c>
      <c r="B19" s="59">
        <f>VLOOKUP($A19,'Return Data'!$B$7:$R$2292,3,0)</f>
        <v>44944</v>
      </c>
      <c r="C19" s="60">
        <f>VLOOKUP($A19,'Return Data'!$B$7:$R$2292,4,0)</f>
        <v>2816.8440999999998</v>
      </c>
      <c r="D19" s="60">
        <f>VLOOKUP($A19,'Return Data'!$B$7:$R$2292,5,0)</f>
        <v>1.8621000000000001</v>
      </c>
      <c r="E19" s="61">
        <f t="shared" si="0"/>
        <v>19</v>
      </c>
      <c r="F19" s="60">
        <f>VLOOKUP($A19,'Return Data'!$B$7:$R$2292,6,0)</f>
        <v>4.2953999999999999</v>
      </c>
      <c r="G19" s="61">
        <f t="shared" si="1"/>
        <v>19</v>
      </c>
      <c r="H19" s="60">
        <f>VLOOKUP($A19,'Return Data'!$B$7:$R$2292,7,0)</f>
        <v>5.0970000000000004</v>
      </c>
      <c r="I19" s="61">
        <f t="shared" si="2"/>
        <v>16</v>
      </c>
      <c r="J19" s="60">
        <f>VLOOKUP($A19,'Return Data'!$B$7:$R$2292,8,0)</f>
        <v>5.1346999999999996</v>
      </c>
      <c r="K19" s="61">
        <f t="shared" si="3"/>
        <v>21</v>
      </c>
      <c r="L19" s="60">
        <f>VLOOKUP($A19,'Return Data'!$B$7:$R$2292,9,0)</f>
        <v>5.3196000000000003</v>
      </c>
      <c r="M19" s="61">
        <f t="shared" si="4"/>
        <v>21</v>
      </c>
      <c r="N19" s="60">
        <f>VLOOKUP($A19,'Return Data'!$B$7:$R$2292,10,0)</f>
        <v>5.9227999999999996</v>
      </c>
      <c r="O19" s="61">
        <f t="shared" si="5"/>
        <v>20</v>
      </c>
      <c r="P19" s="60">
        <f>VLOOKUP($A19,'Return Data'!$B$7:$R$2292,11,0)</f>
        <v>5.5603999999999996</v>
      </c>
      <c r="Q19" s="61">
        <f t="shared" si="6"/>
        <v>3</v>
      </c>
      <c r="R19" s="60">
        <f>VLOOKUP($A19,'Return Data'!$B$7:$R$2292,12,0)</f>
        <v>4.3489000000000004</v>
      </c>
      <c r="S19" s="61">
        <f t="shared" si="7"/>
        <v>17</v>
      </c>
      <c r="T19" s="60">
        <f>VLOOKUP($A19,'Return Data'!$B$7:$R$2292,13,0)</f>
        <v>3.9666999999999999</v>
      </c>
      <c r="U19" s="61">
        <f t="shared" si="8"/>
        <v>18</v>
      </c>
      <c r="V19" s="60">
        <f>VLOOKUP($A19,'Return Data'!$B$7:$R$2292,17,0)</f>
        <v>3.8100999999999998</v>
      </c>
      <c r="W19" s="61">
        <f t="shared" si="9"/>
        <v>13</v>
      </c>
      <c r="X19" s="60">
        <f>VLOOKUP($A19,'Return Data'!$B$7:$R$2292,14,0)</f>
        <v>5.0227000000000004</v>
      </c>
      <c r="Y19" s="61">
        <f t="shared" si="10"/>
        <v>8</v>
      </c>
      <c r="Z19" s="60">
        <f>VLOOKUP($A19,'Return Data'!$B$7:$R$2292,16,0)</f>
        <v>7.2080000000000002</v>
      </c>
      <c r="AA19" s="62">
        <f t="shared" si="11"/>
        <v>10</v>
      </c>
    </row>
    <row r="20" spans="1:27" x14ac:dyDescent="0.3">
      <c r="A20" s="58" t="s">
        <v>967</v>
      </c>
      <c r="B20" s="59">
        <f>VLOOKUP($A20,'Return Data'!$B$7:$R$2292,3,0)</f>
        <v>44944</v>
      </c>
      <c r="C20" s="60">
        <f>VLOOKUP($A20,'Return Data'!$B$7:$R$2292,4,0)</f>
        <v>33.464100000000002</v>
      </c>
      <c r="D20" s="60">
        <f>VLOOKUP($A20,'Return Data'!$B$7:$R$2292,5,0)</f>
        <v>3.4906000000000001</v>
      </c>
      <c r="E20" s="61">
        <f t="shared" si="0"/>
        <v>17</v>
      </c>
      <c r="F20" s="60">
        <f>VLOOKUP($A20,'Return Data'!$B$7:$R$2292,6,0)</f>
        <v>4.5401999999999996</v>
      </c>
      <c r="G20" s="61">
        <f t="shared" si="1"/>
        <v>14</v>
      </c>
      <c r="H20" s="60">
        <f>VLOOKUP($A20,'Return Data'!$B$7:$R$2292,7,0)</f>
        <v>5.3968999999999996</v>
      </c>
      <c r="I20" s="61">
        <f t="shared" si="2"/>
        <v>15</v>
      </c>
      <c r="J20" s="60">
        <f>VLOOKUP($A20,'Return Data'!$B$7:$R$2292,8,0)</f>
        <v>5.4729000000000001</v>
      </c>
      <c r="K20" s="61">
        <f t="shared" si="3"/>
        <v>12</v>
      </c>
      <c r="L20" s="60">
        <f>VLOOKUP($A20,'Return Data'!$B$7:$R$2292,9,0)</f>
        <v>5.4405999999999999</v>
      </c>
      <c r="M20" s="61">
        <f t="shared" si="4"/>
        <v>20</v>
      </c>
      <c r="N20" s="60">
        <f>VLOOKUP($A20,'Return Data'!$B$7:$R$2292,10,0)</f>
        <v>5.8516000000000004</v>
      </c>
      <c r="O20" s="61">
        <f t="shared" si="5"/>
        <v>21</v>
      </c>
      <c r="P20" s="60">
        <f>VLOOKUP($A20,'Return Data'!$B$7:$R$2292,11,0)</f>
        <v>4.8684000000000003</v>
      </c>
      <c r="Q20" s="61">
        <f t="shared" si="6"/>
        <v>21</v>
      </c>
      <c r="R20" s="60">
        <f>VLOOKUP($A20,'Return Data'!$B$7:$R$2292,12,0)</f>
        <v>4.2222</v>
      </c>
      <c r="S20" s="61">
        <f t="shared" si="7"/>
        <v>20</v>
      </c>
      <c r="T20" s="60">
        <f>VLOOKUP($A20,'Return Data'!$B$7:$R$2292,13,0)</f>
        <v>3.9255</v>
      </c>
      <c r="U20" s="61">
        <f t="shared" si="8"/>
        <v>19</v>
      </c>
      <c r="V20" s="60">
        <f>VLOOKUP($A20,'Return Data'!$B$7:$R$2292,17,0)</f>
        <v>3.6019999999999999</v>
      </c>
      <c r="W20" s="61">
        <f t="shared" si="9"/>
        <v>20</v>
      </c>
      <c r="X20" s="60">
        <f>VLOOKUP($A20,'Return Data'!$B$7:$R$2292,14,0)</f>
        <v>4.8269000000000002</v>
      </c>
      <c r="Y20" s="61">
        <f t="shared" si="10"/>
        <v>11</v>
      </c>
      <c r="Z20" s="60">
        <f>VLOOKUP($A20,'Return Data'!$B$7:$R$2292,16,0)</f>
        <v>6.3437000000000001</v>
      </c>
      <c r="AA20" s="62">
        <f t="shared" si="11"/>
        <v>17</v>
      </c>
    </row>
    <row r="21" spans="1:27" x14ac:dyDescent="0.3">
      <c r="A21" s="58" t="s">
        <v>970</v>
      </c>
      <c r="B21" s="59">
        <f>VLOOKUP($A21,'Return Data'!$B$7:$R$2292,3,0)</f>
        <v>44944</v>
      </c>
      <c r="C21" s="60">
        <f>VLOOKUP($A21,'Return Data'!$B$7:$R$2292,4,0)</f>
        <v>1381.1446000000001</v>
      </c>
      <c r="D21" s="60">
        <f>VLOOKUP($A21,'Return Data'!$B$7:$R$2292,5,0)</f>
        <v>3.8403</v>
      </c>
      <c r="E21" s="61">
        <f t="shared" si="0"/>
        <v>15</v>
      </c>
      <c r="F21" s="60">
        <f>VLOOKUP($A21,'Return Data'!$B$7:$R$2292,6,0)</f>
        <v>4.3635999999999999</v>
      </c>
      <c r="G21" s="61">
        <f t="shared" si="1"/>
        <v>17</v>
      </c>
      <c r="H21" s="60">
        <f>VLOOKUP($A21,'Return Data'!$B$7:$R$2292,7,0)</f>
        <v>4.8365</v>
      </c>
      <c r="I21" s="61">
        <f t="shared" si="2"/>
        <v>18</v>
      </c>
      <c r="J21" s="60">
        <f>VLOOKUP($A21,'Return Data'!$B$7:$R$2292,8,0)</f>
        <v>5.4427000000000003</v>
      </c>
      <c r="K21" s="61">
        <f t="shared" si="3"/>
        <v>15</v>
      </c>
      <c r="L21" s="60">
        <f>VLOOKUP($A21,'Return Data'!$B$7:$R$2292,9,0)</f>
        <v>5.7392000000000003</v>
      </c>
      <c r="M21" s="61">
        <f t="shared" si="4"/>
        <v>13</v>
      </c>
      <c r="N21" s="60">
        <f>VLOOKUP($A21,'Return Data'!$B$7:$R$2292,10,0)</f>
        <v>6.093</v>
      </c>
      <c r="O21" s="61">
        <f t="shared" si="5"/>
        <v>16</v>
      </c>
      <c r="P21" s="60">
        <f>VLOOKUP($A21,'Return Data'!$B$7:$R$2292,11,0)</f>
        <v>5.0366999999999997</v>
      </c>
      <c r="Q21" s="61">
        <f t="shared" si="6"/>
        <v>20</v>
      </c>
      <c r="R21" s="60">
        <f>VLOOKUP($A21,'Return Data'!$B$7:$R$2292,12,0)</f>
        <v>4.2245999999999997</v>
      </c>
      <c r="S21" s="61">
        <f t="shared" si="7"/>
        <v>19</v>
      </c>
      <c r="T21" s="60">
        <f>VLOOKUP($A21,'Return Data'!$B$7:$R$2292,13,0)</f>
        <v>3.8477999999999999</v>
      </c>
      <c r="U21" s="61">
        <f t="shared" si="8"/>
        <v>20</v>
      </c>
      <c r="V21" s="60">
        <f>VLOOKUP($A21,'Return Data'!$B$7:$R$2292,17,0)</f>
        <v>3.5937999999999999</v>
      </c>
      <c r="W21" s="61">
        <f t="shared" si="9"/>
        <v>21</v>
      </c>
      <c r="X21" s="60">
        <f>VLOOKUP($A21,'Return Data'!$B$7:$R$2292,14,0)</f>
        <v>4.3807</v>
      </c>
      <c r="Y21" s="61">
        <f t="shared" si="10"/>
        <v>20</v>
      </c>
      <c r="Z21" s="60">
        <f>VLOOKUP($A21,'Return Data'!$B$7:$R$2292,16,0)</f>
        <v>5.6002999999999998</v>
      </c>
      <c r="AA21" s="62">
        <f t="shared" si="11"/>
        <v>20</v>
      </c>
    </row>
    <row r="22" spans="1:27" x14ac:dyDescent="0.3">
      <c r="A22" s="58" t="s">
        <v>972</v>
      </c>
      <c r="B22" s="59">
        <f>VLOOKUP($A22,'Return Data'!$B$7:$R$2292,3,0)</f>
        <v>44944</v>
      </c>
      <c r="C22" s="60">
        <f>VLOOKUP($A22,'Return Data'!$B$7:$R$2292,4,0)</f>
        <v>1904.3153</v>
      </c>
      <c r="D22" s="60">
        <f>VLOOKUP($A22,'Return Data'!$B$7:$R$2292,5,0)</f>
        <v>3.6172</v>
      </c>
      <c r="E22" s="61">
        <f t="shared" si="0"/>
        <v>16</v>
      </c>
      <c r="F22" s="60">
        <f>VLOOKUP($A22,'Return Data'!$B$7:$R$2292,6,0)</f>
        <v>4.7641999999999998</v>
      </c>
      <c r="G22" s="61">
        <f t="shared" si="1"/>
        <v>12</v>
      </c>
      <c r="H22" s="60">
        <f>VLOOKUP($A22,'Return Data'!$B$7:$R$2292,7,0)</f>
        <v>5.6725000000000003</v>
      </c>
      <c r="I22" s="61">
        <f t="shared" si="2"/>
        <v>10</v>
      </c>
      <c r="J22" s="60">
        <f>VLOOKUP($A22,'Return Data'!$B$7:$R$2292,8,0)</f>
        <v>5.5915999999999997</v>
      </c>
      <c r="K22" s="61">
        <f t="shared" si="3"/>
        <v>11</v>
      </c>
      <c r="L22" s="60">
        <f>VLOOKUP($A22,'Return Data'!$B$7:$R$2292,9,0)</f>
        <v>5.6631</v>
      </c>
      <c r="M22" s="61">
        <f t="shared" si="4"/>
        <v>19</v>
      </c>
      <c r="N22" s="60">
        <f>VLOOKUP($A22,'Return Data'!$B$7:$R$2292,10,0)</f>
        <v>6.0286</v>
      </c>
      <c r="O22" s="61">
        <f t="shared" si="5"/>
        <v>19</v>
      </c>
      <c r="P22" s="60">
        <f>VLOOKUP($A22,'Return Data'!$B$7:$R$2292,11,0)</f>
        <v>5.2301000000000002</v>
      </c>
      <c r="Q22" s="61">
        <f t="shared" si="6"/>
        <v>13</v>
      </c>
      <c r="R22" s="60">
        <f>VLOOKUP($A22,'Return Data'!$B$7:$R$2292,12,0)</f>
        <v>4.4676</v>
      </c>
      <c r="S22" s="61">
        <f t="shared" si="7"/>
        <v>11</v>
      </c>
      <c r="T22" s="60">
        <f>VLOOKUP($A22,'Return Data'!$B$7:$R$2292,13,0)</f>
        <v>4.1125999999999996</v>
      </c>
      <c r="U22" s="61">
        <f t="shared" si="8"/>
        <v>16</v>
      </c>
      <c r="V22" s="60">
        <f>VLOOKUP($A22,'Return Data'!$B$7:$R$2292,17,0)</f>
        <v>3.6880000000000002</v>
      </c>
      <c r="W22" s="61">
        <f t="shared" si="9"/>
        <v>19</v>
      </c>
      <c r="X22" s="60">
        <f>VLOOKUP($A22,'Return Data'!$B$7:$R$2292,14,0)</f>
        <v>4.5450999999999997</v>
      </c>
      <c r="Y22" s="61">
        <f t="shared" si="10"/>
        <v>17</v>
      </c>
      <c r="Z22" s="60">
        <f>VLOOKUP($A22,'Return Data'!$B$7:$R$2292,16,0)</f>
        <v>4.4231999999999996</v>
      </c>
      <c r="AA22" s="62">
        <f t="shared" si="11"/>
        <v>21</v>
      </c>
    </row>
    <row r="23" spans="1:27" x14ac:dyDescent="0.3">
      <c r="A23" s="58" t="s">
        <v>973</v>
      </c>
      <c r="B23" s="59">
        <f>VLOOKUP($A23,'Return Data'!$B$7:$R$2292,3,0)</f>
        <v>44944</v>
      </c>
      <c r="C23" s="60">
        <f>VLOOKUP($A23,'Return Data'!$B$7:$R$2292,4,0)</f>
        <v>3150.2723000000001</v>
      </c>
      <c r="D23" s="60">
        <f>VLOOKUP($A23,'Return Data'!$B$7:$R$2292,5,0)</f>
        <v>4.2515000000000001</v>
      </c>
      <c r="E23" s="61">
        <f t="shared" si="0"/>
        <v>12</v>
      </c>
      <c r="F23" s="60">
        <f>VLOOKUP($A23,'Return Data'!$B$7:$R$2292,6,0)</f>
        <v>5.1547000000000001</v>
      </c>
      <c r="G23" s="61">
        <f t="shared" si="1"/>
        <v>8</v>
      </c>
      <c r="H23" s="60">
        <f>VLOOKUP($A23,'Return Data'!$B$7:$R$2292,7,0)</f>
        <v>5.7910000000000004</v>
      </c>
      <c r="I23" s="61">
        <f t="shared" si="2"/>
        <v>7</v>
      </c>
      <c r="J23" s="60">
        <f>VLOOKUP($A23,'Return Data'!$B$7:$R$2292,8,0)</f>
        <v>5.4672999999999998</v>
      </c>
      <c r="K23" s="61">
        <f t="shared" si="3"/>
        <v>14</v>
      </c>
      <c r="L23" s="60">
        <f>VLOOKUP($A23,'Return Data'!$B$7:$R$2292,9,0)</f>
        <v>5.7196999999999996</v>
      </c>
      <c r="M23" s="61">
        <f t="shared" si="4"/>
        <v>14</v>
      </c>
      <c r="N23" s="60">
        <f>VLOOKUP($A23,'Return Data'!$B$7:$R$2292,10,0)</f>
        <v>6.4459</v>
      </c>
      <c r="O23" s="61">
        <f t="shared" si="5"/>
        <v>8</v>
      </c>
      <c r="P23" s="60">
        <f>VLOOKUP($A23,'Return Data'!$B$7:$R$2292,11,0)</f>
        <v>5.1882000000000001</v>
      </c>
      <c r="Q23" s="61">
        <f t="shared" si="6"/>
        <v>14</v>
      </c>
      <c r="R23" s="60">
        <f>VLOOKUP($A23,'Return Data'!$B$7:$R$2292,12,0)</f>
        <v>4.5007999999999999</v>
      </c>
      <c r="S23" s="61">
        <f t="shared" si="7"/>
        <v>9</v>
      </c>
      <c r="T23" s="60">
        <f>VLOOKUP($A23,'Return Data'!$B$7:$R$2292,13,0)</f>
        <v>4.2427999999999999</v>
      </c>
      <c r="U23" s="61">
        <f t="shared" si="8"/>
        <v>7</v>
      </c>
      <c r="V23" s="60">
        <f>VLOOKUP($A23,'Return Data'!$B$7:$R$2292,17,0)</f>
        <v>4.2649999999999997</v>
      </c>
      <c r="W23" s="61">
        <f t="shared" si="9"/>
        <v>2</v>
      </c>
      <c r="X23" s="60">
        <f>VLOOKUP($A23,'Return Data'!$B$7:$R$2292,14,0)</f>
        <v>5.1193</v>
      </c>
      <c r="Y23" s="61">
        <f t="shared" si="10"/>
        <v>7</v>
      </c>
      <c r="Z23" s="60">
        <f>VLOOKUP($A23,'Return Data'!$B$7:$R$2292,16,0)</f>
        <v>7.5111999999999997</v>
      </c>
      <c r="AA23" s="62">
        <f t="shared" si="11"/>
        <v>2</v>
      </c>
    </row>
    <row r="24" spans="1:27" x14ac:dyDescent="0.3">
      <c r="A24" s="58" t="s">
        <v>975</v>
      </c>
      <c r="B24" s="59">
        <f>VLOOKUP($A24,'Return Data'!$B$7:$R$2292,3,0)</f>
        <v>44944</v>
      </c>
      <c r="C24" s="60">
        <f>VLOOKUP($A24,'Return Data'!$B$7:$R$2292,4,0)</f>
        <v>24.930399999999999</v>
      </c>
      <c r="D24" s="60">
        <f>VLOOKUP($A24,'Return Data'!$B$7:$R$2292,5,0)</f>
        <v>8.9329999999999998</v>
      </c>
      <c r="E24" s="61">
        <f t="shared" si="0"/>
        <v>2</v>
      </c>
      <c r="F24" s="60">
        <f>VLOOKUP($A24,'Return Data'!$B$7:$R$2292,6,0)</f>
        <v>5.3624999999999998</v>
      </c>
      <c r="G24" s="61">
        <f t="shared" si="1"/>
        <v>7</v>
      </c>
      <c r="H24" s="60">
        <f>VLOOKUP($A24,'Return Data'!$B$7:$R$2292,7,0)</f>
        <v>5.6322999999999999</v>
      </c>
      <c r="I24" s="61">
        <f t="shared" si="2"/>
        <v>11</v>
      </c>
      <c r="J24" s="60">
        <f>VLOOKUP($A24,'Return Data'!$B$7:$R$2292,8,0)</f>
        <v>5.9429999999999996</v>
      </c>
      <c r="K24" s="61">
        <f t="shared" si="3"/>
        <v>7</v>
      </c>
      <c r="L24" s="60">
        <f>VLOOKUP($A24,'Return Data'!$B$7:$R$2292,9,0)</f>
        <v>5.9637000000000002</v>
      </c>
      <c r="M24" s="61">
        <f t="shared" si="4"/>
        <v>11</v>
      </c>
      <c r="N24" s="60">
        <f>VLOOKUP($A24,'Return Data'!$B$7:$R$2292,10,0)</f>
        <v>6.0621</v>
      </c>
      <c r="O24" s="61">
        <f t="shared" si="5"/>
        <v>17</v>
      </c>
      <c r="P24" s="60">
        <f>VLOOKUP($A24,'Return Data'!$B$7:$R$2292,11,0)</f>
        <v>5.1303000000000001</v>
      </c>
      <c r="Q24" s="61">
        <f t="shared" si="6"/>
        <v>18</v>
      </c>
      <c r="R24" s="60">
        <f>VLOOKUP($A24,'Return Data'!$B$7:$R$2292,12,0)</f>
        <v>4.4339000000000004</v>
      </c>
      <c r="S24" s="61">
        <f t="shared" si="7"/>
        <v>13</v>
      </c>
      <c r="T24" s="60">
        <f>VLOOKUP($A24,'Return Data'!$B$7:$R$2292,13,0)</f>
        <v>4.1958000000000002</v>
      </c>
      <c r="U24" s="61">
        <f t="shared" si="8"/>
        <v>11</v>
      </c>
      <c r="V24" s="60">
        <f>VLOOKUP($A24,'Return Data'!$B$7:$R$2292,17,0)</f>
        <v>3.7633999999999999</v>
      </c>
      <c r="W24" s="61">
        <f t="shared" si="9"/>
        <v>16</v>
      </c>
      <c r="X24" s="60">
        <f>VLOOKUP($A24,'Return Data'!$B$7:$R$2292,14,0)</f>
        <v>3.1739999999999999</v>
      </c>
      <c r="Y24" s="61">
        <f t="shared" si="10"/>
        <v>21</v>
      </c>
      <c r="Z24" s="60">
        <f>VLOOKUP($A24,'Return Data'!$B$7:$R$2292,16,0)</f>
        <v>6.0361000000000002</v>
      </c>
      <c r="AA24" s="62">
        <f t="shared" si="11"/>
        <v>18</v>
      </c>
    </row>
    <row r="25" spans="1:27" x14ac:dyDescent="0.3">
      <c r="A25" s="58" t="s">
        <v>1980</v>
      </c>
      <c r="B25" s="59">
        <f>VLOOKUP($A25,'Return Data'!$B$7:$R$2292,3,0)</f>
        <v>44944</v>
      </c>
      <c r="C25" s="60">
        <f>VLOOKUP($A25,'Return Data'!$B$7:$R$2292,4,0)</f>
        <v>2943.7426999999998</v>
      </c>
      <c r="D25" s="60">
        <f>VLOOKUP($A25,'Return Data'!$B$7:$R$2292,5,0)</f>
        <v>4.4122000000000003</v>
      </c>
      <c r="E25" s="61">
        <f t="shared" si="0"/>
        <v>10</v>
      </c>
      <c r="F25" s="60">
        <f>VLOOKUP($A25,'Return Data'!$B$7:$R$2292,6,0)</f>
        <v>4.9412000000000003</v>
      </c>
      <c r="G25" s="61">
        <f t="shared" si="1"/>
        <v>10</v>
      </c>
      <c r="H25" s="60">
        <f>VLOOKUP($A25,'Return Data'!$B$7:$R$2292,7,0)</f>
        <v>5.8944999999999999</v>
      </c>
      <c r="I25" s="61">
        <f t="shared" si="2"/>
        <v>5</v>
      </c>
      <c r="J25" s="60">
        <f>VLOOKUP($A25,'Return Data'!$B$7:$R$2292,8,0)</f>
        <v>5.8879999999999999</v>
      </c>
      <c r="K25" s="61">
        <f t="shared" si="3"/>
        <v>8</v>
      </c>
      <c r="L25" s="60">
        <f>VLOOKUP($A25,'Return Data'!$B$7:$R$2292,9,0)</f>
        <v>6.0469999999999997</v>
      </c>
      <c r="M25" s="61">
        <f t="shared" si="4"/>
        <v>9</v>
      </c>
      <c r="N25" s="60">
        <f>VLOOKUP($A25,'Return Data'!$B$7:$R$2292,10,0)</f>
        <v>6.5654000000000003</v>
      </c>
      <c r="O25" s="61">
        <f t="shared" si="5"/>
        <v>4</v>
      </c>
      <c r="P25" s="60">
        <f>VLOOKUP($A25,'Return Data'!$B$7:$R$2292,11,0)</f>
        <v>5.3514999999999997</v>
      </c>
      <c r="Q25" s="61">
        <f t="shared" si="6"/>
        <v>7</v>
      </c>
      <c r="R25" s="60">
        <f>VLOOKUP($A25,'Return Data'!$B$7:$R$2292,12,0)</f>
        <v>4.4394</v>
      </c>
      <c r="S25" s="61">
        <f t="shared" si="7"/>
        <v>12</v>
      </c>
      <c r="T25" s="60">
        <f>VLOOKUP($A25,'Return Data'!$B$7:$R$2292,13,0)</f>
        <v>4.1637000000000004</v>
      </c>
      <c r="U25" s="61">
        <f t="shared" si="8"/>
        <v>12</v>
      </c>
      <c r="V25" s="60">
        <f>VLOOKUP($A25,'Return Data'!$B$7:$R$2292,17,0)</f>
        <v>3.7521</v>
      </c>
      <c r="W25" s="61">
        <f t="shared" si="9"/>
        <v>17</v>
      </c>
      <c r="X25" s="60">
        <f>VLOOKUP($A25,'Return Data'!$B$7:$R$2292,14,0)</f>
        <v>4.6242000000000001</v>
      </c>
      <c r="Y25" s="61">
        <f t="shared" si="10"/>
        <v>16</v>
      </c>
      <c r="Z25" s="60">
        <f>VLOOKUP($A25,'Return Data'!$B$7:$R$2292,16,0)</f>
        <v>7.2172999999999998</v>
      </c>
      <c r="AA25" s="62">
        <f t="shared" si="11"/>
        <v>9</v>
      </c>
    </row>
    <row r="26" spans="1:27" x14ac:dyDescent="0.3">
      <c r="A26" s="58" t="s">
        <v>1865</v>
      </c>
      <c r="B26" s="59">
        <f>VLOOKUP($A26,'Return Data'!$B$7:$R$2292,3,0)</f>
        <v>44944</v>
      </c>
      <c r="C26" s="60">
        <f>VLOOKUP($A26,'Return Data'!$B$7:$R$2292,4,0)</f>
        <v>2927.7289999999998</v>
      </c>
      <c r="D26" s="60">
        <f>VLOOKUP($A26,'Return Data'!$B$7:$R$2292,5,0)</f>
        <v>4.9874999999999998</v>
      </c>
      <c r="E26" s="61">
        <f t="shared" si="0"/>
        <v>9</v>
      </c>
      <c r="F26" s="60">
        <f>VLOOKUP($A26,'Return Data'!$B$7:$R$2292,6,0)</f>
        <v>2.9651000000000001</v>
      </c>
      <c r="G26" s="61">
        <f t="shared" si="1"/>
        <v>21</v>
      </c>
      <c r="H26" s="60">
        <f>VLOOKUP($A26,'Return Data'!$B$7:$R$2292,7,0)</f>
        <v>3.7924000000000002</v>
      </c>
      <c r="I26" s="61">
        <f t="shared" si="2"/>
        <v>21</v>
      </c>
      <c r="J26" s="60">
        <f>VLOOKUP($A26,'Return Data'!$B$7:$R$2292,8,0)</f>
        <v>5.6044999999999998</v>
      </c>
      <c r="K26" s="61">
        <f t="shared" si="3"/>
        <v>10</v>
      </c>
      <c r="L26" s="60">
        <f>VLOOKUP($A26,'Return Data'!$B$7:$R$2292,9,0)</f>
        <v>5.9131</v>
      </c>
      <c r="M26" s="61">
        <f t="shared" si="4"/>
        <v>12</v>
      </c>
      <c r="N26" s="60">
        <f>VLOOKUP($A26,'Return Data'!$B$7:$R$2292,10,0)</f>
        <v>6.3263999999999996</v>
      </c>
      <c r="O26" s="61">
        <f t="shared" si="5"/>
        <v>10</v>
      </c>
      <c r="P26" s="60">
        <f>VLOOKUP($A26,'Return Data'!$B$7:$R$2292,11,0)</f>
        <v>5.3367000000000004</v>
      </c>
      <c r="Q26" s="61">
        <f t="shared" si="6"/>
        <v>9</v>
      </c>
      <c r="R26" s="60">
        <f>VLOOKUP($A26,'Return Data'!$B$7:$R$2292,12,0)</f>
        <v>4.5625</v>
      </c>
      <c r="S26" s="61">
        <f t="shared" si="7"/>
        <v>6</v>
      </c>
      <c r="T26" s="60">
        <f>VLOOKUP($A26,'Return Data'!$B$7:$R$2292,13,0)</f>
        <v>4.2957000000000001</v>
      </c>
      <c r="U26" s="61">
        <f t="shared" si="8"/>
        <v>5</v>
      </c>
      <c r="V26" s="60">
        <f>VLOOKUP($A26,'Return Data'!$B$7:$R$2292,17,0)</f>
        <v>3.9186000000000001</v>
      </c>
      <c r="W26" s="61">
        <f t="shared" si="9"/>
        <v>11</v>
      </c>
      <c r="X26" s="60">
        <f>VLOOKUP($A26,'Return Data'!$B$7:$R$2292,14,0)</f>
        <v>4.5281000000000002</v>
      </c>
      <c r="Y26" s="61">
        <f t="shared" si="10"/>
        <v>18</v>
      </c>
      <c r="Z26" s="60">
        <f>VLOOKUP($A26,'Return Data'!$B$7:$R$2292,16,0)</f>
        <v>6.0267999999999997</v>
      </c>
      <c r="AA26" s="62">
        <f t="shared" si="11"/>
        <v>19</v>
      </c>
    </row>
    <row r="27" spans="1:27" x14ac:dyDescent="0.3">
      <c r="A27" s="58" t="s">
        <v>2066</v>
      </c>
      <c r="B27" s="59">
        <f>VLOOKUP($A27,'Return Data'!$B$7:$R$2292,3,0)</f>
        <v>44944</v>
      </c>
      <c r="C27" s="60">
        <f>VLOOKUP($A27,'Return Data'!$B$7:$R$2292,4,0)</f>
        <v>3302.386</v>
      </c>
      <c r="D27" s="60">
        <f>VLOOKUP($A27,'Return Data'!$B$7:$R$2292,5,0)</f>
        <v>3.9914999999999998</v>
      </c>
      <c r="E27" s="61">
        <f t="shared" si="0"/>
        <v>14</v>
      </c>
      <c r="F27" s="60">
        <f>VLOOKUP($A27,'Return Data'!$B$7:$R$2292,6,0)</f>
        <v>5.8674999999999997</v>
      </c>
      <c r="G27" s="61">
        <f t="shared" si="1"/>
        <v>3</v>
      </c>
      <c r="H27" s="60">
        <f>VLOOKUP($A27,'Return Data'!$B$7:$R$2292,7,0)</f>
        <v>5.7439</v>
      </c>
      <c r="I27" s="61">
        <f t="shared" si="2"/>
        <v>9</v>
      </c>
      <c r="J27" s="60">
        <f>VLOOKUP($A27,'Return Data'!$B$7:$R$2292,8,0)</f>
        <v>5.3322000000000003</v>
      </c>
      <c r="K27" s="61">
        <f t="shared" si="3"/>
        <v>18</v>
      </c>
      <c r="L27" s="60">
        <f>VLOOKUP($A27,'Return Data'!$B$7:$R$2292,9,0)</f>
        <v>6.0079000000000002</v>
      </c>
      <c r="M27" s="61">
        <f t="shared" si="4"/>
        <v>10</v>
      </c>
      <c r="N27" s="60">
        <f>VLOOKUP($A27,'Return Data'!$B$7:$R$2292,10,0)</f>
        <v>6.0507</v>
      </c>
      <c r="O27" s="61">
        <f t="shared" si="5"/>
        <v>18</v>
      </c>
      <c r="P27" s="60">
        <f>VLOOKUP($A27,'Return Data'!$B$7:$R$2292,11,0)</f>
        <v>5.1364999999999998</v>
      </c>
      <c r="Q27" s="61">
        <f t="shared" si="6"/>
        <v>16</v>
      </c>
      <c r="R27" s="60">
        <f>VLOOKUP($A27,'Return Data'!$B$7:$R$2292,12,0)</f>
        <v>4.4264999999999999</v>
      </c>
      <c r="S27" s="61">
        <f t="shared" si="7"/>
        <v>14</v>
      </c>
      <c r="T27" s="60">
        <f>VLOOKUP($A27,'Return Data'!$B$7:$R$2292,13,0)</f>
        <v>4.1561000000000003</v>
      </c>
      <c r="U27" s="61">
        <f t="shared" si="8"/>
        <v>15</v>
      </c>
      <c r="V27" s="60">
        <f>VLOOKUP($A27,'Return Data'!$B$7:$R$2292,17,0)</f>
        <v>4.0171000000000001</v>
      </c>
      <c r="W27" s="61">
        <f t="shared" si="9"/>
        <v>6</v>
      </c>
      <c r="X27" s="60">
        <f>VLOOKUP($A27,'Return Data'!$B$7:$R$2292,14,0)</f>
        <v>5.0201000000000002</v>
      </c>
      <c r="Y27" s="61">
        <f t="shared" si="10"/>
        <v>9</v>
      </c>
      <c r="Z27" s="60">
        <f>VLOOKUP($A27,'Return Data'!$B$7:$R$2292,16,0)</f>
        <v>7.1162000000000001</v>
      </c>
      <c r="AA27" s="62">
        <f t="shared" si="11"/>
        <v>14</v>
      </c>
    </row>
    <row r="28" spans="1:27" x14ac:dyDescent="0.3">
      <c r="A28" s="58" t="s">
        <v>983</v>
      </c>
      <c r="B28" s="59">
        <f>VLOOKUP($A28,'Return Data'!$B$7:$R$2292,3,0)</f>
        <v>44944</v>
      </c>
      <c r="C28" s="60">
        <f>VLOOKUP($A28,'Return Data'!$B$7:$R$2292,4,0)</f>
        <v>2963.6313</v>
      </c>
      <c r="D28" s="60">
        <f>VLOOKUP($A28,'Return Data'!$B$7:$R$2292,5,0)</f>
        <v>5.2412000000000001</v>
      </c>
      <c r="E28" s="61">
        <f t="shared" si="0"/>
        <v>7</v>
      </c>
      <c r="F28" s="60">
        <f>VLOOKUP($A28,'Return Data'!$B$7:$R$2292,6,0)</f>
        <v>5.7935999999999996</v>
      </c>
      <c r="G28" s="61">
        <f t="shared" si="1"/>
        <v>4</v>
      </c>
      <c r="H28" s="60">
        <f>VLOOKUP($A28,'Return Data'!$B$7:$R$2292,7,0)</f>
        <v>6.1567999999999996</v>
      </c>
      <c r="I28" s="61">
        <f t="shared" si="2"/>
        <v>4</v>
      </c>
      <c r="J28" s="60">
        <f>VLOOKUP($A28,'Return Data'!$B$7:$R$2292,8,0)</f>
        <v>6.4501999999999997</v>
      </c>
      <c r="K28" s="61">
        <f t="shared" si="3"/>
        <v>1</v>
      </c>
      <c r="L28" s="60">
        <f>VLOOKUP($A28,'Return Data'!$B$7:$R$2292,9,0)</f>
        <v>6.5137999999999998</v>
      </c>
      <c r="M28" s="61">
        <f t="shared" si="4"/>
        <v>1</v>
      </c>
      <c r="N28" s="60">
        <f>VLOOKUP($A28,'Return Data'!$B$7:$R$2292,10,0)</f>
        <v>6.4766000000000004</v>
      </c>
      <c r="O28" s="61">
        <f t="shared" si="5"/>
        <v>6</v>
      </c>
      <c r="P28" s="60">
        <f>VLOOKUP($A28,'Return Data'!$B$7:$R$2292,11,0)</f>
        <v>5.5305</v>
      </c>
      <c r="Q28" s="61">
        <f t="shared" si="6"/>
        <v>5</v>
      </c>
      <c r="R28" s="60">
        <f>VLOOKUP($A28,'Return Data'!$B$7:$R$2292,12,0)</f>
        <v>4.9476000000000004</v>
      </c>
      <c r="S28" s="61">
        <f t="shared" si="7"/>
        <v>2</v>
      </c>
      <c r="T28" s="60">
        <f>VLOOKUP($A28,'Return Data'!$B$7:$R$2292,13,0)</f>
        <v>4.6180000000000003</v>
      </c>
      <c r="U28" s="61">
        <f t="shared" si="8"/>
        <v>2</v>
      </c>
      <c r="V28" s="60">
        <f>VLOOKUP($A28,'Return Data'!$B$7:$R$2292,17,0)</f>
        <v>6.8795000000000002</v>
      </c>
      <c r="W28" s="61">
        <f t="shared" si="9"/>
        <v>1</v>
      </c>
      <c r="X28" s="60">
        <f>VLOOKUP($A28,'Return Data'!$B$7:$R$2292,14,0)</f>
        <v>6.8800999999999997</v>
      </c>
      <c r="Y28" s="61">
        <f t="shared" si="10"/>
        <v>2</v>
      </c>
      <c r="Z28" s="60">
        <f>VLOOKUP($A28,'Return Data'!$B$7:$R$2292,16,0)</f>
        <v>7.141</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4.9162857142857144</v>
      </c>
      <c r="E30" s="69"/>
      <c r="F30" s="70">
        <f>AVERAGE(F8:F28)</f>
        <v>4.9205523809523815</v>
      </c>
      <c r="G30" s="69"/>
      <c r="H30" s="70">
        <f>AVERAGE(H8:H28)</f>
        <v>5.5532999999999992</v>
      </c>
      <c r="I30" s="69"/>
      <c r="J30" s="70">
        <f>AVERAGE(J8:J28)</f>
        <v>5.7034619047619044</v>
      </c>
      <c r="K30" s="69"/>
      <c r="L30" s="70">
        <f>AVERAGE(L8:L28)</f>
        <v>5.9294476190476191</v>
      </c>
      <c r="M30" s="69"/>
      <c r="N30" s="70">
        <f>AVERAGE(N8:N28)</f>
        <v>6.2794238095238093</v>
      </c>
      <c r="O30" s="69"/>
      <c r="P30" s="70">
        <f>AVERAGE(P8:P28)</f>
        <v>5.3716142857142852</v>
      </c>
      <c r="Q30" s="69"/>
      <c r="R30" s="70">
        <f>AVERAGE(R8:R28)</f>
        <v>4.5017095238095237</v>
      </c>
      <c r="S30" s="69"/>
      <c r="T30" s="70">
        <f>AVERAGE(T8:T28)</f>
        <v>4.1956666666666669</v>
      </c>
      <c r="U30" s="69"/>
      <c r="V30" s="70">
        <f>AVERAGE(V8:V28)</f>
        <v>4.0397428571428566</v>
      </c>
      <c r="W30" s="69"/>
      <c r="X30" s="70">
        <f>AVERAGE(X8:X28)</f>
        <v>5.1612190476190474</v>
      </c>
      <c r="Y30" s="69"/>
      <c r="Z30" s="70">
        <f>AVERAGE(Z8:Z28)</f>
        <v>6.8845000000000001</v>
      </c>
      <c r="AA30" s="71"/>
    </row>
    <row r="31" spans="1:27" x14ac:dyDescent="0.3">
      <c r="A31" s="68" t="s">
        <v>28</v>
      </c>
      <c r="B31" s="69"/>
      <c r="C31" s="69"/>
      <c r="D31" s="70">
        <f>MIN(D8:D28)</f>
        <v>-1.2957000000000001</v>
      </c>
      <c r="E31" s="69"/>
      <c r="F31" s="70">
        <f>MIN(F8:F28)</f>
        <v>2.9651000000000001</v>
      </c>
      <c r="G31" s="69"/>
      <c r="H31" s="70">
        <f>MIN(H8:H28)</f>
        <v>3.7924000000000002</v>
      </c>
      <c r="I31" s="69"/>
      <c r="J31" s="70">
        <f>MIN(J8:J28)</f>
        <v>5.1346999999999996</v>
      </c>
      <c r="K31" s="69"/>
      <c r="L31" s="70">
        <f>MIN(L8:L28)</f>
        <v>5.3196000000000003</v>
      </c>
      <c r="M31" s="69"/>
      <c r="N31" s="70">
        <f>MIN(N8:N28)</f>
        <v>5.8516000000000004</v>
      </c>
      <c r="O31" s="69"/>
      <c r="P31" s="70">
        <f>MIN(P8:P28)</f>
        <v>4.8684000000000003</v>
      </c>
      <c r="Q31" s="69"/>
      <c r="R31" s="70">
        <f>MIN(R8:R28)</f>
        <v>4.1707000000000001</v>
      </c>
      <c r="S31" s="69"/>
      <c r="T31" s="70">
        <f>MIN(T8:T28)</f>
        <v>3.8445</v>
      </c>
      <c r="U31" s="69"/>
      <c r="V31" s="70">
        <f>MIN(V8:V28)</f>
        <v>3.5937999999999999</v>
      </c>
      <c r="W31" s="69"/>
      <c r="X31" s="70">
        <f>MIN(X8:X28)</f>
        <v>3.1739999999999999</v>
      </c>
      <c r="Y31" s="69"/>
      <c r="Z31" s="70">
        <f>MIN(Z8:Z28)</f>
        <v>4.4231999999999996</v>
      </c>
      <c r="AA31" s="71"/>
    </row>
    <row r="32" spans="1:27" ht="15" thickBot="1" x14ac:dyDescent="0.35">
      <c r="A32" s="72" t="s">
        <v>29</v>
      </c>
      <c r="B32" s="73"/>
      <c r="C32" s="73"/>
      <c r="D32" s="74">
        <f>MAX(D8:D28)</f>
        <v>17.014700000000001</v>
      </c>
      <c r="E32" s="73"/>
      <c r="F32" s="74">
        <f>MAX(F8:F28)</f>
        <v>7.0462999999999996</v>
      </c>
      <c r="G32" s="73"/>
      <c r="H32" s="74">
        <f>MAX(H8:H28)</f>
        <v>7.16</v>
      </c>
      <c r="I32" s="73"/>
      <c r="J32" s="74">
        <f>MAX(J8:J28)</f>
        <v>6.4501999999999997</v>
      </c>
      <c r="K32" s="73"/>
      <c r="L32" s="74">
        <f>MAX(L8:L28)</f>
        <v>6.5137999999999998</v>
      </c>
      <c r="M32" s="73"/>
      <c r="N32" s="74">
        <f>MAX(N8:N28)</f>
        <v>6.7942999999999998</v>
      </c>
      <c r="O32" s="73"/>
      <c r="P32" s="74">
        <f>MAX(P8:P28)</f>
        <v>7.2685000000000004</v>
      </c>
      <c r="Q32" s="73"/>
      <c r="R32" s="74">
        <f>MAX(R8:R28)</f>
        <v>5.1980000000000004</v>
      </c>
      <c r="S32" s="73"/>
      <c r="T32" s="74">
        <f>MAX(T8:T28)</f>
        <v>4.6660000000000004</v>
      </c>
      <c r="U32" s="73"/>
      <c r="V32" s="74">
        <f>MAX(V8:V28)</f>
        <v>6.8795000000000002</v>
      </c>
      <c r="W32" s="73"/>
      <c r="X32" s="74">
        <f>MAX(X8:X28)</f>
        <v>10.8064</v>
      </c>
      <c r="Y32" s="73"/>
      <c r="Z32" s="74">
        <f>MAX(Z8:Z28)</f>
        <v>7.6897000000000002</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44944</v>
      </c>
      <c r="C8" s="60">
        <f>VLOOKUP($A8,'Return Data'!$B$7:$R$2292,4,0)</f>
        <v>463.50479999999999</v>
      </c>
      <c r="D8" s="60">
        <f>VLOOKUP($A8,'Return Data'!$B$7:$R$2292,5,0)</f>
        <v>5.7259000000000002</v>
      </c>
      <c r="E8" s="61">
        <f t="shared" ref="E8:E31" si="0">RANK(D8,D$8:D$31,0)</f>
        <v>3</v>
      </c>
      <c r="F8" s="60">
        <f>VLOOKUP($A8,'Return Data'!$B$7:$R$2292,6,0)</f>
        <v>6.1064999999999996</v>
      </c>
      <c r="G8" s="61">
        <f t="shared" ref="G8:G31" si="1">RANK(F8,F$8:F$31,0)</f>
        <v>2</v>
      </c>
      <c r="H8" s="60">
        <f>VLOOKUP($A8,'Return Data'!$B$7:$R$2292,7,0)</f>
        <v>5.968</v>
      </c>
      <c r="I8" s="61">
        <f t="shared" ref="I8:I31" si="2">RANK(H8,H$8:H$31,0)</f>
        <v>4</v>
      </c>
      <c r="J8" s="60">
        <f>VLOOKUP($A8,'Return Data'!$B$7:$R$2292,8,0)</f>
        <v>6.0934999999999997</v>
      </c>
      <c r="K8" s="61">
        <f t="shared" ref="K8:K31" si="3">RANK(J8,J$8:J$31,0)</f>
        <v>3</v>
      </c>
      <c r="L8" s="60">
        <f>VLOOKUP($A8,'Return Data'!$B$7:$R$2292,9,0)</f>
        <v>6.7096999999999998</v>
      </c>
      <c r="M8" s="61">
        <f t="shared" ref="M8:M31" si="4">RANK(L8,L$8:L$31,0)</f>
        <v>9</v>
      </c>
      <c r="N8" s="60">
        <f>VLOOKUP($A8,'Return Data'!$B$7:$R$2292,10,0)</f>
        <v>6.7544000000000004</v>
      </c>
      <c r="O8" s="61">
        <f t="shared" ref="O8:O31" si="5">RANK(N8,N$8:N$31,0)</f>
        <v>8</v>
      </c>
      <c r="P8" s="60">
        <f>VLOOKUP($A8,'Return Data'!$B$7:$R$2292,11,0)</f>
        <v>5.7950999999999997</v>
      </c>
      <c r="Q8" s="61">
        <f t="shared" ref="Q8:Q31" si="6">RANK(P8,P$8:P$31,0)</f>
        <v>12</v>
      </c>
      <c r="R8" s="60">
        <f>VLOOKUP($A8,'Return Data'!$B$7:$R$2292,12,0)</f>
        <v>5.2690999999999999</v>
      </c>
      <c r="S8" s="61">
        <f t="shared" ref="S8:S31" si="7">RANK(R8,R$8:R$31,0)</f>
        <v>8</v>
      </c>
      <c r="T8" s="60">
        <f>VLOOKUP($A8,'Return Data'!$B$7:$R$2292,13,0)</f>
        <v>5.0171000000000001</v>
      </c>
      <c r="U8" s="61">
        <f t="shared" ref="U8:U31" si="8">RANK(T8,T$8:T$31,0)</f>
        <v>7</v>
      </c>
      <c r="V8" s="60">
        <f>VLOOKUP($A8,'Return Data'!$B$7:$R$2292,17,0)</f>
        <v>4.6487999999999996</v>
      </c>
      <c r="W8" s="61">
        <f>RANK(V8,V$8:V$31,0)</f>
        <v>5</v>
      </c>
      <c r="X8" s="60">
        <f>VLOOKUP($A8,'Return Data'!$B$7:$R$2292,14,0)</f>
        <v>5.3701999999999996</v>
      </c>
      <c r="Y8" s="61">
        <f>RANK(X8,X$8:X$31,0)</f>
        <v>4</v>
      </c>
      <c r="Z8" s="60">
        <f>VLOOKUP($A8,'Return Data'!$B$7:$R$2292,16,0)</f>
        <v>7.7363999999999997</v>
      </c>
      <c r="AA8" s="62">
        <f>RANK(Z8,Z$8:Z$31,0)</f>
        <v>3</v>
      </c>
    </row>
    <row r="9" spans="1:27" x14ac:dyDescent="0.3">
      <c r="A9" s="58" t="s">
        <v>1360</v>
      </c>
      <c r="B9" s="59">
        <f>VLOOKUP($A9,'Return Data'!$B$7:$R$2292,3,0)</f>
        <v>44944</v>
      </c>
      <c r="C9" s="60">
        <f>VLOOKUP($A9,'Return Data'!$B$7:$R$2292,4,0)</f>
        <v>12.997299999999999</v>
      </c>
      <c r="D9" s="60">
        <f>VLOOKUP($A9,'Return Data'!$B$7:$R$2292,5,0)</f>
        <v>5.0556000000000001</v>
      </c>
      <c r="E9" s="61">
        <f t="shared" si="0"/>
        <v>14</v>
      </c>
      <c r="F9" s="60">
        <f>VLOOKUP($A9,'Return Data'!$B$7:$R$2292,6,0)</f>
        <v>6.0147000000000004</v>
      </c>
      <c r="G9" s="61">
        <f t="shared" si="1"/>
        <v>5</v>
      </c>
      <c r="H9" s="60">
        <f>VLOOKUP($A9,'Return Data'!$B$7:$R$2292,7,0)</f>
        <v>5.9844999999999997</v>
      </c>
      <c r="I9" s="61">
        <f t="shared" si="2"/>
        <v>2</v>
      </c>
      <c r="J9" s="60">
        <f>VLOOKUP($A9,'Return Data'!$B$7:$R$2292,8,0)</f>
        <v>6.2332000000000001</v>
      </c>
      <c r="K9" s="61">
        <f t="shared" si="3"/>
        <v>2</v>
      </c>
      <c r="L9" s="60">
        <f>VLOOKUP($A9,'Return Data'!$B$7:$R$2292,9,0)</f>
        <v>6.9104000000000001</v>
      </c>
      <c r="M9" s="61">
        <f t="shared" si="4"/>
        <v>2</v>
      </c>
      <c r="N9" s="60">
        <f>VLOOKUP($A9,'Return Data'!$B$7:$R$2292,10,0)</f>
        <v>6.9416000000000002</v>
      </c>
      <c r="O9" s="61">
        <f t="shared" si="5"/>
        <v>2</v>
      </c>
      <c r="P9" s="60">
        <f>VLOOKUP($A9,'Return Data'!$B$7:$R$2292,11,0)</f>
        <v>6.0197000000000003</v>
      </c>
      <c r="Q9" s="61">
        <f t="shared" si="6"/>
        <v>4</v>
      </c>
      <c r="R9" s="60">
        <f>VLOOKUP($A9,'Return Data'!$B$7:$R$2292,12,0)</f>
        <v>5.4329999999999998</v>
      </c>
      <c r="S9" s="61">
        <f t="shared" si="7"/>
        <v>3</v>
      </c>
      <c r="T9" s="60">
        <f>VLOOKUP($A9,'Return Data'!$B$7:$R$2292,13,0)</f>
        <v>5.1722999999999999</v>
      </c>
      <c r="U9" s="61">
        <f t="shared" si="8"/>
        <v>2</v>
      </c>
      <c r="V9" s="60">
        <f>VLOOKUP($A9,'Return Data'!$B$7:$R$2292,17,0)</f>
        <v>4.6844999999999999</v>
      </c>
      <c r="W9" s="61">
        <f t="shared" ref="W9:W31" si="9">RANK(V9,V$8:V$31,0)</f>
        <v>4</v>
      </c>
      <c r="X9" s="60">
        <f>VLOOKUP($A9,'Return Data'!$B$7:$R$2292,14,0)</f>
        <v>5.1064999999999996</v>
      </c>
      <c r="Y9" s="61">
        <f t="shared" ref="Y9:Y31" si="10">RANK(X9,X$8:X$31,0)</f>
        <v>6</v>
      </c>
      <c r="Z9" s="60">
        <f>VLOOKUP($A9,'Return Data'!$B$7:$R$2292,16,0)</f>
        <v>6.1988000000000003</v>
      </c>
      <c r="AA9" s="62">
        <f t="shared" ref="AA9:AA31" si="11">RANK(Z9,Z$8:Z$31,0)</f>
        <v>14</v>
      </c>
    </row>
    <row r="10" spans="1:27" x14ac:dyDescent="0.3">
      <c r="A10" s="58" t="s">
        <v>1935</v>
      </c>
      <c r="B10" s="59">
        <f>VLOOKUP($A10,'Return Data'!$B$7:$R$2292,3,0)</f>
        <v>44944</v>
      </c>
      <c r="C10" s="60">
        <f>VLOOKUP($A10,'Return Data'!$B$7:$R$2292,4,0)</f>
        <v>1304.1704</v>
      </c>
      <c r="D10" s="60">
        <f>VLOOKUP($A10,'Return Data'!$B$7:$R$2292,5,0)</f>
        <v>5.5815000000000001</v>
      </c>
      <c r="E10" s="61">
        <f t="shared" si="0"/>
        <v>5</v>
      </c>
      <c r="F10" s="60">
        <f>VLOOKUP($A10,'Return Data'!$B$7:$R$2292,6,0)</f>
        <v>5.9016999999999999</v>
      </c>
      <c r="G10" s="61">
        <f t="shared" si="1"/>
        <v>8</v>
      </c>
      <c r="H10" s="60">
        <f>VLOOKUP($A10,'Return Data'!$B$7:$R$2292,7,0)</f>
        <v>5.6162999999999998</v>
      </c>
      <c r="I10" s="61">
        <f t="shared" si="2"/>
        <v>19</v>
      </c>
      <c r="J10" s="60">
        <f>VLOOKUP($A10,'Return Data'!$B$7:$R$2292,8,0)</f>
        <v>5.6753</v>
      </c>
      <c r="K10" s="61">
        <f t="shared" si="3"/>
        <v>18</v>
      </c>
      <c r="L10" s="60">
        <f>VLOOKUP($A10,'Return Data'!$B$7:$R$2292,9,0)</f>
        <v>6.6478999999999999</v>
      </c>
      <c r="M10" s="61">
        <f t="shared" si="4"/>
        <v>14</v>
      </c>
      <c r="N10" s="60">
        <f>VLOOKUP($A10,'Return Data'!$B$7:$R$2292,10,0)</f>
        <v>6.8136999999999999</v>
      </c>
      <c r="O10" s="61">
        <f t="shared" si="5"/>
        <v>4</v>
      </c>
      <c r="P10" s="60">
        <f>VLOOKUP($A10,'Return Data'!$B$7:$R$2292,11,0)</f>
        <v>6.1851000000000003</v>
      </c>
      <c r="Q10" s="61">
        <f t="shared" si="6"/>
        <v>1</v>
      </c>
      <c r="R10" s="60">
        <f>VLOOKUP($A10,'Return Data'!$B$7:$R$2292,12,0)</f>
        <v>5.4314</v>
      </c>
      <c r="S10" s="61">
        <f t="shared" si="7"/>
        <v>4</v>
      </c>
      <c r="T10" s="60">
        <f>VLOOKUP($A10,'Return Data'!$B$7:$R$2292,13,0)</f>
        <v>5.1021999999999998</v>
      </c>
      <c r="U10" s="61">
        <f t="shared" si="8"/>
        <v>4</v>
      </c>
      <c r="V10" s="60">
        <f>VLOOKUP($A10,'Return Data'!$B$7:$R$2292,17,0)</f>
        <v>4.5941000000000001</v>
      </c>
      <c r="W10" s="61">
        <f t="shared" si="9"/>
        <v>7</v>
      </c>
      <c r="X10" s="60">
        <f>VLOOKUP($A10,'Return Data'!$B$7:$R$2292,14,0)</f>
        <v>4.7512999999999996</v>
      </c>
      <c r="Y10" s="61">
        <f t="shared" si="10"/>
        <v>11</v>
      </c>
      <c r="Z10" s="60">
        <f>VLOOKUP($A10,'Return Data'!$B$7:$R$2292,16,0)</f>
        <v>5.8960999999999997</v>
      </c>
      <c r="AA10" s="62">
        <f t="shared" si="11"/>
        <v>16</v>
      </c>
    </row>
    <row r="11" spans="1:27" x14ac:dyDescent="0.3">
      <c r="A11" s="58" t="s">
        <v>1987</v>
      </c>
      <c r="B11" s="59">
        <f>VLOOKUP($A11,'Return Data'!$B$7:$R$2292,3,0)</f>
        <v>44944</v>
      </c>
      <c r="C11" s="60">
        <f>VLOOKUP($A11,'Return Data'!$B$7:$R$2292,4,0)</f>
        <v>2764.0843</v>
      </c>
      <c r="D11" s="60">
        <f>VLOOKUP($A11,'Return Data'!$B$7:$R$2292,5,0)</f>
        <v>5.2590000000000003</v>
      </c>
      <c r="E11" s="61">
        <f t="shared" si="0"/>
        <v>9</v>
      </c>
      <c r="F11" s="60">
        <f>VLOOKUP($A11,'Return Data'!$B$7:$R$2292,6,0)</f>
        <v>5.4877000000000002</v>
      </c>
      <c r="G11" s="61">
        <f t="shared" si="1"/>
        <v>21</v>
      </c>
      <c r="H11" s="60">
        <f>VLOOKUP($A11,'Return Data'!$B$7:$R$2292,7,0)</f>
        <v>5.2866</v>
      </c>
      <c r="I11" s="61">
        <f t="shared" si="2"/>
        <v>23</v>
      </c>
      <c r="J11" s="60">
        <f>VLOOKUP($A11,'Return Data'!$B$7:$R$2292,8,0)</f>
        <v>5.4741999999999997</v>
      </c>
      <c r="K11" s="61">
        <f t="shared" si="3"/>
        <v>22</v>
      </c>
      <c r="L11" s="60">
        <f>VLOOKUP($A11,'Return Data'!$B$7:$R$2292,9,0)</f>
        <v>6.5182000000000002</v>
      </c>
      <c r="M11" s="61">
        <f t="shared" si="4"/>
        <v>18</v>
      </c>
      <c r="N11" s="60">
        <f>VLOOKUP($A11,'Return Data'!$B$7:$R$2292,10,0)</f>
        <v>6.6033999999999997</v>
      </c>
      <c r="O11" s="61">
        <f t="shared" si="5"/>
        <v>17</v>
      </c>
      <c r="P11" s="60">
        <f>VLOOKUP($A11,'Return Data'!$B$7:$R$2292,11,0)</f>
        <v>5.6828000000000003</v>
      </c>
      <c r="Q11" s="61">
        <f t="shared" si="6"/>
        <v>18</v>
      </c>
      <c r="R11" s="60">
        <f>VLOOKUP($A11,'Return Data'!$B$7:$R$2292,12,0)</f>
        <v>5</v>
      </c>
      <c r="S11" s="61">
        <f t="shared" si="7"/>
        <v>18</v>
      </c>
      <c r="T11" s="60">
        <f>VLOOKUP($A11,'Return Data'!$B$7:$R$2292,13,0)</f>
        <v>4.6649000000000003</v>
      </c>
      <c r="U11" s="61">
        <f t="shared" si="8"/>
        <v>20</v>
      </c>
      <c r="V11" s="60">
        <f>VLOOKUP($A11,'Return Data'!$B$7:$R$2292,17,0)</f>
        <v>4.0875000000000004</v>
      </c>
      <c r="W11" s="61">
        <f t="shared" si="9"/>
        <v>20</v>
      </c>
      <c r="X11" s="60">
        <f>VLOOKUP($A11,'Return Data'!$B$7:$R$2292,14,0)</f>
        <v>4.3794000000000004</v>
      </c>
      <c r="Y11" s="61">
        <f t="shared" si="10"/>
        <v>18</v>
      </c>
      <c r="Z11" s="60">
        <f>VLOOKUP($A11,'Return Data'!$B$7:$R$2292,16,0)</f>
        <v>7.3975</v>
      </c>
      <c r="AA11" s="62">
        <f t="shared" si="11"/>
        <v>6</v>
      </c>
    </row>
    <row r="12" spans="1:27" x14ac:dyDescent="0.3">
      <c r="A12" s="58" t="s">
        <v>1362</v>
      </c>
      <c r="B12" s="59">
        <f>VLOOKUP($A12,'Return Data'!$B$7:$R$2292,3,0)</f>
        <v>44944</v>
      </c>
      <c r="C12" s="60">
        <f>VLOOKUP($A12,'Return Data'!$B$7:$R$2292,4,0)</f>
        <v>3398.0617999999999</v>
      </c>
      <c r="D12" s="60">
        <f>VLOOKUP($A12,'Return Data'!$B$7:$R$2292,5,0)</f>
        <v>4.0434999999999999</v>
      </c>
      <c r="E12" s="61">
        <f t="shared" si="0"/>
        <v>23</v>
      </c>
      <c r="F12" s="60">
        <f>VLOOKUP($A12,'Return Data'!$B$7:$R$2292,6,0)</f>
        <v>5.3342000000000001</v>
      </c>
      <c r="G12" s="61">
        <f t="shared" si="1"/>
        <v>22</v>
      </c>
      <c r="H12" s="60">
        <f>VLOOKUP($A12,'Return Data'!$B$7:$R$2292,7,0)</f>
        <v>5.4142000000000001</v>
      </c>
      <c r="I12" s="61">
        <f t="shared" si="2"/>
        <v>21</v>
      </c>
      <c r="J12" s="60">
        <f>VLOOKUP($A12,'Return Data'!$B$7:$R$2292,8,0)</f>
        <v>5.5773000000000001</v>
      </c>
      <c r="K12" s="61">
        <f t="shared" si="3"/>
        <v>19</v>
      </c>
      <c r="L12" s="60">
        <f>VLOOKUP($A12,'Return Data'!$B$7:$R$2292,9,0)</f>
        <v>6.4189999999999996</v>
      </c>
      <c r="M12" s="61">
        <f t="shared" si="4"/>
        <v>20</v>
      </c>
      <c r="N12" s="60">
        <f>VLOOKUP($A12,'Return Data'!$B$7:$R$2292,10,0)</f>
        <v>6.4238</v>
      </c>
      <c r="O12" s="61">
        <f t="shared" si="5"/>
        <v>21</v>
      </c>
      <c r="P12" s="60">
        <f>VLOOKUP($A12,'Return Data'!$B$7:$R$2292,11,0)</f>
        <v>5.5758999999999999</v>
      </c>
      <c r="Q12" s="61">
        <f t="shared" si="6"/>
        <v>21</v>
      </c>
      <c r="R12" s="60">
        <f>VLOOKUP($A12,'Return Data'!$B$7:$R$2292,12,0)</f>
        <v>4.9363000000000001</v>
      </c>
      <c r="S12" s="61">
        <f t="shared" si="7"/>
        <v>22</v>
      </c>
      <c r="T12" s="60">
        <f>VLOOKUP($A12,'Return Data'!$B$7:$R$2292,13,0)</f>
        <v>4.6169000000000002</v>
      </c>
      <c r="U12" s="61">
        <f t="shared" si="8"/>
        <v>22</v>
      </c>
      <c r="V12" s="60">
        <f>VLOOKUP($A12,'Return Data'!$B$7:$R$2292,17,0)</f>
        <v>3.9573</v>
      </c>
      <c r="W12" s="61">
        <f t="shared" si="9"/>
        <v>22</v>
      </c>
      <c r="X12" s="60">
        <f>VLOOKUP($A12,'Return Data'!$B$7:$R$2292,14,0)</f>
        <v>4.2686000000000002</v>
      </c>
      <c r="Y12" s="61">
        <f t="shared" si="10"/>
        <v>19</v>
      </c>
      <c r="Z12" s="60">
        <f>VLOOKUP($A12,'Return Data'!$B$7:$R$2292,16,0)</f>
        <v>6.8479000000000001</v>
      </c>
      <c r="AA12" s="62">
        <f t="shared" si="11"/>
        <v>12</v>
      </c>
    </row>
    <row r="13" spans="1:27" x14ac:dyDescent="0.3">
      <c r="A13" s="58" t="s">
        <v>1364</v>
      </c>
      <c r="B13" s="59">
        <f>VLOOKUP($A13,'Return Data'!$B$7:$R$2292,3,0)</f>
        <v>44944</v>
      </c>
      <c r="C13" s="60">
        <f>VLOOKUP($A13,'Return Data'!$B$7:$R$2292,4,0)</f>
        <v>3082.4848000000002</v>
      </c>
      <c r="D13" s="60">
        <f>VLOOKUP($A13,'Return Data'!$B$7:$R$2292,5,0)</f>
        <v>4.3249000000000004</v>
      </c>
      <c r="E13" s="61">
        <f t="shared" si="0"/>
        <v>22</v>
      </c>
      <c r="F13" s="60">
        <f>VLOOKUP($A13,'Return Data'!$B$7:$R$2292,6,0)</f>
        <v>5.8171999999999997</v>
      </c>
      <c r="G13" s="61">
        <f t="shared" si="1"/>
        <v>13</v>
      </c>
      <c r="H13" s="60">
        <f>VLOOKUP($A13,'Return Data'!$B$7:$R$2292,7,0)</f>
        <v>5.5346000000000002</v>
      </c>
      <c r="I13" s="61">
        <f t="shared" si="2"/>
        <v>20</v>
      </c>
      <c r="J13" s="60">
        <f>VLOOKUP($A13,'Return Data'!$B$7:$R$2292,8,0)</f>
        <v>5.7458999999999998</v>
      </c>
      <c r="K13" s="61">
        <f t="shared" si="3"/>
        <v>15</v>
      </c>
      <c r="L13" s="60">
        <f>VLOOKUP($A13,'Return Data'!$B$7:$R$2292,9,0)</f>
        <v>6.8587999999999996</v>
      </c>
      <c r="M13" s="61">
        <f t="shared" si="4"/>
        <v>3</v>
      </c>
      <c r="N13" s="60">
        <f>VLOOKUP($A13,'Return Data'!$B$7:$R$2292,10,0)</f>
        <v>6.7896000000000001</v>
      </c>
      <c r="O13" s="61">
        <f t="shared" si="5"/>
        <v>5</v>
      </c>
      <c r="P13" s="60">
        <f>VLOOKUP($A13,'Return Data'!$B$7:$R$2292,11,0)</f>
        <v>5.7847</v>
      </c>
      <c r="Q13" s="61">
        <f t="shared" si="6"/>
        <v>13</v>
      </c>
      <c r="R13" s="60">
        <f>VLOOKUP($A13,'Return Data'!$B$7:$R$2292,12,0)</f>
        <v>5.1822999999999997</v>
      </c>
      <c r="S13" s="61">
        <f t="shared" si="7"/>
        <v>14</v>
      </c>
      <c r="T13" s="60">
        <f>VLOOKUP($A13,'Return Data'!$B$7:$R$2292,13,0)</f>
        <v>4.8982000000000001</v>
      </c>
      <c r="U13" s="61">
        <f t="shared" si="8"/>
        <v>15</v>
      </c>
      <c r="V13" s="60">
        <f>VLOOKUP($A13,'Return Data'!$B$7:$R$2292,17,0)</f>
        <v>4.3293999999999997</v>
      </c>
      <c r="W13" s="61">
        <f t="shared" si="9"/>
        <v>17</v>
      </c>
      <c r="X13" s="60">
        <f>VLOOKUP($A13,'Return Data'!$B$7:$R$2292,14,0)</f>
        <v>4.6200999999999999</v>
      </c>
      <c r="Y13" s="61">
        <f t="shared" si="10"/>
        <v>14</v>
      </c>
      <c r="Z13" s="60">
        <f>VLOOKUP($A13,'Return Data'!$B$7:$R$2292,16,0)</f>
        <v>7.0163000000000002</v>
      </c>
      <c r="AA13" s="62">
        <f t="shared" si="11"/>
        <v>11</v>
      </c>
    </row>
    <row r="14" spans="1:27" x14ac:dyDescent="0.3">
      <c r="A14" s="58" t="s">
        <v>1370</v>
      </c>
      <c r="B14" s="59">
        <f>VLOOKUP($A14,'Return Data'!$B$7:$R$2292,3,0)</f>
        <v>44944</v>
      </c>
      <c r="C14" s="60">
        <f>VLOOKUP($A14,'Return Data'!$B$7:$R$2292,4,0)</f>
        <v>12.917999999999999</v>
      </c>
      <c r="D14" s="60">
        <f>VLOOKUP($A14,'Return Data'!$B$7:$R$2292,5,0)</f>
        <v>5.0865999999999998</v>
      </c>
      <c r="E14" s="61">
        <f t="shared" si="0"/>
        <v>12</v>
      </c>
      <c r="F14" s="60">
        <f>VLOOKUP($A14,'Return Data'!$B$7:$R$2292,6,0)</f>
        <v>5.8818000000000001</v>
      </c>
      <c r="G14" s="61">
        <f t="shared" si="1"/>
        <v>10</v>
      </c>
      <c r="H14" s="60">
        <f>VLOOKUP($A14,'Return Data'!$B$7:$R$2292,7,0)</f>
        <v>5.9808000000000003</v>
      </c>
      <c r="I14" s="61">
        <f t="shared" si="2"/>
        <v>3</v>
      </c>
      <c r="J14" s="60">
        <f>VLOOKUP($A14,'Return Data'!$B$7:$R$2292,8,0)</f>
        <v>5.8456999999999999</v>
      </c>
      <c r="K14" s="61">
        <f t="shared" si="3"/>
        <v>11</v>
      </c>
      <c r="L14" s="60">
        <f>VLOOKUP($A14,'Return Data'!$B$7:$R$2292,9,0)</f>
        <v>6.6931000000000003</v>
      </c>
      <c r="M14" s="61">
        <f t="shared" si="4"/>
        <v>10</v>
      </c>
      <c r="N14" s="60">
        <f>VLOOKUP($A14,'Return Data'!$B$7:$R$2292,10,0)</f>
        <v>6.7275999999999998</v>
      </c>
      <c r="O14" s="61">
        <f t="shared" si="5"/>
        <v>11</v>
      </c>
      <c r="P14" s="60">
        <f>VLOOKUP($A14,'Return Data'!$B$7:$R$2292,11,0)</f>
        <v>5.8330000000000002</v>
      </c>
      <c r="Q14" s="61">
        <f t="shared" si="6"/>
        <v>11</v>
      </c>
      <c r="R14" s="60">
        <f>VLOOKUP($A14,'Return Data'!$B$7:$R$2292,12,0)</f>
        <v>5.2031000000000001</v>
      </c>
      <c r="S14" s="61">
        <f t="shared" si="7"/>
        <v>13</v>
      </c>
      <c r="T14" s="60">
        <f>VLOOKUP($A14,'Return Data'!$B$7:$R$2292,13,0)</f>
        <v>4.9203000000000001</v>
      </c>
      <c r="U14" s="61">
        <f t="shared" si="8"/>
        <v>11</v>
      </c>
      <c r="V14" s="60">
        <f>VLOOKUP($A14,'Return Data'!$B$7:$R$2292,17,0)</f>
        <v>4.4581</v>
      </c>
      <c r="W14" s="61">
        <f t="shared" si="9"/>
        <v>10</v>
      </c>
      <c r="X14" s="60">
        <f>VLOOKUP($A14,'Return Data'!$B$7:$R$2292,14,0)</f>
        <v>5.1433999999999997</v>
      </c>
      <c r="Y14" s="61">
        <f t="shared" si="10"/>
        <v>5</v>
      </c>
      <c r="Z14" s="60">
        <f>VLOOKUP($A14,'Return Data'!$B$7:$R$2292,16,0)</f>
        <v>6.1051000000000002</v>
      </c>
      <c r="AA14" s="62">
        <f t="shared" si="11"/>
        <v>15</v>
      </c>
    </row>
    <row r="15" spans="1:27" x14ac:dyDescent="0.3">
      <c r="A15" s="58" t="s">
        <v>1372</v>
      </c>
      <c r="B15" s="59">
        <f>VLOOKUP($A15,'Return Data'!$B$7:$R$2292,3,0)</f>
        <v>44944</v>
      </c>
      <c r="C15" s="60">
        <f>VLOOKUP($A15,'Return Data'!$B$7:$R$2292,4,0)</f>
        <v>1147.1394</v>
      </c>
      <c r="D15" s="60">
        <f>VLOOKUP($A15,'Return Data'!$B$7:$R$2292,5,0)</f>
        <v>4.8116000000000003</v>
      </c>
      <c r="E15" s="61">
        <f t="shared" si="0"/>
        <v>16</v>
      </c>
      <c r="F15" s="60">
        <f>VLOOKUP($A15,'Return Data'!$B$7:$R$2292,6,0)</f>
        <v>5.6864999999999997</v>
      </c>
      <c r="G15" s="61">
        <f t="shared" si="1"/>
        <v>17</v>
      </c>
      <c r="H15" s="60">
        <f>VLOOKUP($A15,'Return Data'!$B$7:$R$2292,7,0)</f>
        <v>5.3217999999999996</v>
      </c>
      <c r="I15" s="61">
        <f t="shared" si="2"/>
        <v>22</v>
      </c>
      <c r="J15" s="60">
        <f>VLOOKUP($A15,'Return Data'!$B$7:$R$2292,8,0)</f>
        <v>5.5118999999999998</v>
      </c>
      <c r="K15" s="61">
        <f t="shared" si="3"/>
        <v>21</v>
      </c>
      <c r="L15" s="60">
        <f>VLOOKUP($A15,'Return Data'!$B$7:$R$2292,9,0)</f>
        <v>6.6912000000000003</v>
      </c>
      <c r="M15" s="61">
        <f t="shared" si="4"/>
        <v>11</v>
      </c>
      <c r="N15" s="60">
        <f>VLOOKUP($A15,'Return Data'!$B$7:$R$2292,10,0)</f>
        <v>6.6929999999999996</v>
      </c>
      <c r="O15" s="61">
        <f t="shared" si="5"/>
        <v>12</v>
      </c>
      <c r="P15" s="60">
        <f>VLOOKUP($A15,'Return Data'!$B$7:$R$2292,11,0)</f>
        <v>5.9383999999999997</v>
      </c>
      <c r="Q15" s="61">
        <f t="shared" si="6"/>
        <v>6</v>
      </c>
      <c r="R15" s="60">
        <f>VLOOKUP($A15,'Return Data'!$B$7:$R$2292,12,0)</f>
        <v>5.2554999999999996</v>
      </c>
      <c r="S15" s="61">
        <f t="shared" si="7"/>
        <v>9</v>
      </c>
      <c r="T15" s="60">
        <f>VLOOKUP($A15,'Return Data'!$B$7:$R$2292,13,0)</f>
        <v>4.9142000000000001</v>
      </c>
      <c r="U15" s="61">
        <f t="shared" si="8"/>
        <v>13</v>
      </c>
      <c r="V15" s="60">
        <f>VLOOKUP($A15,'Return Data'!$B$7:$R$2292,17,0)</f>
        <v>4.3960999999999997</v>
      </c>
      <c r="W15" s="61">
        <f t="shared" si="9"/>
        <v>13</v>
      </c>
      <c r="X15" s="60"/>
      <c r="Y15" s="61"/>
      <c r="Z15" s="60">
        <f>VLOOKUP($A15,'Return Data'!$B$7:$R$2292,16,0)</f>
        <v>4.7262000000000004</v>
      </c>
      <c r="AA15" s="62">
        <f t="shared" si="11"/>
        <v>21</v>
      </c>
    </row>
    <row r="16" spans="1:27" x14ac:dyDescent="0.3">
      <c r="A16" s="58" t="s">
        <v>1375</v>
      </c>
      <c r="B16" s="59">
        <f>VLOOKUP($A16,'Return Data'!$B$7:$R$2292,3,0)</f>
        <v>44944</v>
      </c>
      <c r="C16" s="60">
        <f>VLOOKUP($A16,'Return Data'!$B$7:$R$2292,4,0)</f>
        <v>24.934799999999999</v>
      </c>
      <c r="D16" s="60">
        <f>VLOOKUP($A16,'Return Data'!$B$7:$R$2292,5,0)</f>
        <v>5.2705000000000002</v>
      </c>
      <c r="E16" s="61">
        <f t="shared" si="0"/>
        <v>8</v>
      </c>
      <c r="F16" s="60">
        <f>VLOOKUP($A16,'Return Data'!$B$7:$R$2292,6,0)</f>
        <v>6.0945999999999998</v>
      </c>
      <c r="G16" s="61">
        <f t="shared" si="1"/>
        <v>3</v>
      </c>
      <c r="H16" s="60">
        <f>VLOOKUP($A16,'Return Data'!$B$7:$R$2292,7,0)</f>
        <v>6.5326000000000004</v>
      </c>
      <c r="I16" s="61">
        <f t="shared" si="2"/>
        <v>1</v>
      </c>
      <c r="J16" s="60">
        <f>VLOOKUP($A16,'Return Data'!$B$7:$R$2292,8,0)</f>
        <v>6.3307000000000002</v>
      </c>
      <c r="K16" s="61">
        <f t="shared" si="3"/>
        <v>1</v>
      </c>
      <c r="L16" s="60">
        <f>VLOOKUP($A16,'Return Data'!$B$7:$R$2292,9,0)</f>
        <v>6.923</v>
      </c>
      <c r="M16" s="61">
        <f t="shared" si="4"/>
        <v>1</v>
      </c>
      <c r="N16" s="60">
        <f>VLOOKUP($A16,'Return Data'!$B$7:$R$2292,10,0)</f>
        <v>6.8975999999999997</v>
      </c>
      <c r="O16" s="61">
        <f t="shared" si="5"/>
        <v>3</v>
      </c>
      <c r="P16" s="60">
        <f>VLOOKUP($A16,'Return Data'!$B$7:$R$2292,11,0)</f>
        <v>6.0206999999999997</v>
      </c>
      <c r="Q16" s="61">
        <f t="shared" si="6"/>
        <v>3</v>
      </c>
      <c r="R16" s="60">
        <f>VLOOKUP($A16,'Return Data'!$B$7:$R$2292,12,0)</f>
        <v>5.4599000000000002</v>
      </c>
      <c r="S16" s="61">
        <f t="shared" si="7"/>
        <v>2</v>
      </c>
      <c r="T16" s="60">
        <f>VLOOKUP($A16,'Return Data'!$B$7:$R$2292,13,0)</f>
        <v>5.1618000000000004</v>
      </c>
      <c r="U16" s="61">
        <f t="shared" si="8"/>
        <v>3</v>
      </c>
      <c r="V16" s="60">
        <f>VLOOKUP($A16,'Return Data'!$B$7:$R$2292,17,0)</f>
        <v>4.9260000000000002</v>
      </c>
      <c r="W16" s="61">
        <f t="shared" si="9"/>
        <v>3</v>
      </c>
      <c r="X16" s="60">
        <f>VLOOKUP($A16,'Return Data'!$B$7:$R$2292,14,0)</f>
        <v>5.5732999999999997</v>
      </c>
      <c r="Y16" s="61">
        <f t="shared" si="10"/>
        <v>3</v>
      </c>
      <c r="Z16" s="60">
        <f>VLOOKUP($A16,'Return Data'!$B$7:$R$2292,16,0)</f>
        <v>8.1085999999999991</v>
      </c>
      <c r="AA16" s="62">
        <f t="shared" si="11"/>
        <v>2</v>
      </c>
    </row>
    <row r="17" spans="1:27" x14ac:dyDescent="0.3">
      <c r="A17" s="58" t="s">
        <v>1377</v>
      </c>
      <c r="B17" s="59">
        <f>VLOOKUP($A17,'Return Data'!$B$7:$R$2292,3,0)</f>
        <v>44944</v>
      </c>
      <c r="C17" s="60">
        <f>VLOOKUP($A17,'Return Data'!$B$7:$R$2292,4,0)</f>
        <v>2462.8355000000001</v>
      </c>
      <c r="D17" s="60">
        <f>VLOOKUP($A17,'Return Data'!$B$7:$R$2292,5,0)</f>
        <v>4.7489999999999997</v>
      </c>
      <c r="E17" s="61">
        <f t="shared" si="0"/>
        <v>17</v>
      </c>
      <c r="F17" s="60">
        <f>VLOOKUP($A17,'Return Data'!$B$7:$R$2292,6,0)</f>
        <v>5.7515999999999998</v>
      </c>
      <c r="G17" s="61">
        <f t="shared" si="1"/>
        <v>14</v>
      </c>
      <c r="H17" s="60">
        <f>VLOOKUP($A17,'Return Data'!$B$7:$R$2292,7,0)</f>
        <v>5.7462</v>
      </c>
      <c r="I17" s="61">
        <f t="shared" si="2"/>
        <v>11</v>
      </c>
      <c r="J17" s="60">
        <f>VLOOKUP($A17,'Return Data'!$B$7:$R$2292,8,0)</f>
        <v>5.8578000000000001</v>
      </c>
      <c r="K17" s="61">
        <f t="shared" si="3"/>
        <v>10</v>
      </c>
      <c r="L17" s="60">
        <f>VLOOKUP($A17,'Return Data'!$B$7:$R$2292,9,0)</f>
        <v>6.2449000000000003</v>
      </c>
      <c r="M17" s="61">
        <f t="shared" si="4"/>
        <v>22</v>
      </c>
      <c r="N17" s="60">
        <f>VLOOKUP($A17,'Return Data'!$B$7:$R$2292,10,0)</f>
        <v>6.4676</v>
      </c>
      <c r="O17" s="61">
        <f t="shared" si="5"/>
        <v>20</v>
      </c>
      <c r="P17" s="60">
        <f>VLOOKUP($A17,'Return Data'!$B$7:$R$2292,11,0)</f>
        <v>5.8739999999999997</v>
      </c>
      <c r="Q17" s="61">
        <f t="shared" si="6"/>
        <v>10</v>
      </c>
      <c r="R17" s="60">
        <f>VLOOKUP($A17,'Return Data'!$B$7:$R$2292,12,0)</f>
        <v>5.2431000000000001</v>
      </c>
      <c r="S17" s="61">
        <f t="shared" si="7"/>
        <v>10</v>
      </c>
      <c r="T17" s="60">
        <f>VLOOKUP($A17,'Return Data'!$B$7:$R$2292,13,0)</f>
        <v>4.9215999999999998</v>
      </c>
      <c r="U17" s="61">
        <f t="shared" si="8"/>
        <v>10</v>
      </c>
      <c r="V17" s="60">
        <f>VLOOKUP($A17,'Return Data'!$B$7:$R$2292,17,0)</f>
        <v>4.5770999999999997</v>
      </c>
      <c r="W17" s="61">
        <f t="shared" si="9"/>
        <v>8</v>
      </c>
      <c r="X17" s="60">
        <f>VLOOKUP($A17,'Return Data'!$B$7:$R$2292,14,0)</f>
        <v>4.8548</v>
      </c>
      <c r="Y17" s="61">
        <f t="shared" si="10"/>
        <v>9</v>
      </c>
      <c r="Z17" s="60">
        <f>VLOOKUP($A17,'Return Data'!$B$7:$R$2292,16,0)</f>
        <v>7.1822999999999997</v>
      </c>
      <c r="AA17" s="62">
        <f t="shared" si="11"/>
        <v>8</v>
      </c>
    </row>
    <row r="18" spans="1:27" x14ac:dyDescent="0.3">
      <c r="A18" s="58" t="s">
        <v>1378</v>
      </c>
      <c r="B18" s="59">
        <f>VLOOKUP($A18,'Return Data'!$B$7:$R$2292,3,0)</f>
        <v>44944</v>
      </c>
      <c r="C18" s="60">
        <f>VLOOKUP($A18,'Return Data'!$B$7:$R$2292,4,0)</f>
        <v>12.891</v>
      </c>
      <c r="D18" s="60">
        <f>VLOOKUP($A18,'Return Data'!$B$7:$R$2292,5,0)</f>
        <v>5.9470000000000001</v>
      </c>
      <c r="E18" s="61">
        <f t="shared" si="0"/>
        <v>2</v>
      </c>
      <c r="F18" s="60">
        <f>VLOOKUP($A18,'Return Data'!$B$7:$R$2292,6,0)</f>
        <v>5.6673</v>
      </c>
      <c r="G18" s="61">
        <f t="shared" si="1"/>
        <v>18</v>
      </c>
      <c r="H18" s="60">
        <f>VLOOKUP($A18,'Return Data'!$B$7:$R$2292,7,0)</f>
        <v>5.7500999999999998</v>
      </c>
      <c r="I18" s="61">
        <f t="shared" si="2"/>
        <v>10</v>
      </c>
      <c r="J18" s="60">
        <f>VLOOKUP($A18,'Return Data'!$B$7:$R$2292,8,0)</f>
        <v>5.7767999999999997</v>
      </c>
      <c r="K18" s="61">
        <f t="shared" si="3"/>
        <v>14</v>
      </c>
      <c r="L18" s="60">
        <f>VLOOKUP($A18,'Return Data'!$B$7:$R$2292,9,0)</f>
        <v>6.5942999999999996</v>
      </c>
      <c r="M18" s="61">
        <f t="shared" si="4"/>
        <v>17</v>
      </c>
      <c r="N18" s="60">
        <f>VLOOKUP($A18,'Return Data'!$B$7:$R$2292,10,0)</f>
        <v>6.6463999999999999</v>
      </c>
      <c r="O18" s="61">
        <f t="shared" si="5"/>
        <v>16</v>
      </c>
      <c r="P18" s="60">
        <f>VLOOKUP($A18,'Return Data'!$B$7:$R$2292,11,0)</f>
        <v>5.6257000000000001</v>
      </c>
      <c r="Q18" s="61">
        <f t="shared" si="6"/>
        <v>20</v>
      </c>
      <c r="R18" s="60">
        <f>VLOOKUP($A18,'Return Data'!$B$7:$R$2292,12,0)</f>
        <v>4.9657999999999998</v>
      </c>
      <c r="S18" s="61">
        <f t="shared" si="7"/>
        <v>20</v>
      </c>
      <c r="T18" s="60">
        <f>VLOOKUP($A18,'Return Data'!$B$7:$R$2292,13,0)</f>
        <v>4.7043999999999997</v>
      </c>
      <c r="U18" s="61">
        <f t="shared" si="8"/>
        <v>19</v>
      </c>
      <c r="V18" s="60">
        <f>VLOOKUP($A18,'Return Data'!$B$7:$R$2292,17,0)</f>
        <v>4.1406000000000001</v>
      </c>
      <c r="W18" s="61">
        <f t="shared" si="9"/>
        <v>19</v>
      </c>
      <c r="X18" s="60">
        <f>VLOOKUP($A18,'Return Data'!$B$7:$R$2292,14,0)</f>
        <v>4.6055999999999999</v>
      </c>
      <c r="Y18" s="61">
        <f t="shared" si="10"/>
        <v>15</v>
      </c>
      <c r="Z18" s="60">
        <f>VLOOKUP($A18,'Return Data'!$B$7:$R$2292,16,0)</f>
        <v>5.7964000000000002</v>
      </c>
      <c r="AA18" s="62">
        <f t="shared" si="11"/>
        <v>17</v>
      </c>
    </row>
    <row r="19" spans="1:27" x14ac:dyDescent="0.3">
      <c r="A19" s="58" t="s">
        <v>1383</v>
      </c>
      <c r="B19" s="59">
        <f>VLOOKUP($A19,'Return Data'!$B$7:$R$2292,3,0)</f>
        <v>44944</v>
      </c>
      <c r="C19" s="60">
        <f>VLOOKUP($A19,'Return Data'!$B$7:$R$2292,4,0)</f>
        <v>2401.2912999999999</v>
      </c>
      <c r="D19" s="60">
        <f>VLOOKUP($A19,'Return Data'!$B$7:$R$2292,5,0)</f>
        <v>5.1551</v>
      </c>
      <c r="E19" s="61">
        <f t="shared" si="0"/>
        <v>10</v>
      </c>
      <c r="F19" s="60">
        <f>VLOOKUP($A19,'Return Data'!$B$7:$R$2292,6,0)</f>
        <v>5.9499000000000004</v>
      </c>
      <c r="G19" s="61">
        <f t="shared" si="1"/>
        <v>7</v>
      </c>
      <c r="H19" s="60">
        <f>VLOOKUP($A19,'Return Data'!$B$7:$R$2292,7,0)</f>
        <v>5.7127999999999997</v>
      </c>
      <c r="I19" s="61">
        <f t="shared" si="2"/>
        <v>14</v>
      </c>
      <c r="J19" s="60">
        <f>VLOOKUP($A19,'Return Data'!$B$7:$R$2292,8,0)</f>
        <v>5.8738000000000001</v>
      </c>
      <c r="K19" s="61">
        <f t="shared" si="3"/>
        <v>8</v>
      </c>
      <c r="L19" s="60">
        <f>VLOOKUP($A19,'Return Data'!$B$7:$R$2292,9,0)</f>
        <v>6.7507999999999999</v>
      </c>
      <c r="M19" s="61">
        <f t="shared" si="4"/>
        <v>5</v>
      </c>
      <c r="N19" s="60">
        <f>VLOOKUP($A19,'Return Data'!$B$7:$R$2292,10,0)</f>
        <v>6.7876000000000003</v>
      </c>
      <c r="O19" s="61">
        <f t="shared" si="5"/>
        <v>6</v>
      </c>
      <c r="P19" s="60">
        <f>VLOOKUP($A19,'Return Data'!$B$7:$R$2292,11,0)</f>
        <v>5.7640000000000002</v>
      </c>
      <c r="Q19" s="61">
        <f t="shared" si="6"/>
        <v>16</v>
      </c>
      <c r="R19" s="60">
        <f>VLOOKUP($A19,'Return Data'!$B$7:$R$2292,12,0)</f>
        <v>5.1407999999999996</v>
      </c>
      <c r="S19" s="61">
        <f t="shared" si="7"/>
        <v>16</v>
      </c>
      <c r="T19" s="60">
        <f>VLOOKUP($A19,'Return Data'!$B$7:$R$2292,13,0)</f>
        <v>4.8834999999999997</v>
      </c>
      <c r="U19" s="61">
        <f t="shared" si="8"/>
        <v>16</v>
      </c>
      <c r="V19" s="60">
        <f>VLOOKUP($A19,'Return Data'!$B$7:$R$2292,17,0)</f>
        <v>4.3555999999999999</v>
      </c>
      <c r="W19" s="61">
        <f t="shared" si="9"/>
        <v>15</v>
      </c>
      <c r="X19" s="60">
        <f>VLOOKUP($A19,'Return Data'!$B$7:$R$2292,14,0)</f>
        <v>4.7469000000000001</v>
      </c>
      <c r="Y19" s="61">
        <f t="shared" si="10"/>
        <v>12</v>
      </c>
      <c r="Z19" s="60">
        <f>VLOOKUP($A19,'Return Data'!$B$7:$R$2292,16,0)</f>
        <v>7.3323999999999998</v>
      </c>
      <c r="AA19" s="62">
        <f t="shared" si="11"/>
        <v>7</v>
      </c>
    </row>
    <row r="20" spans="1:27" x14ac:dyDescent="0.3">
      <c r="A20" s="58" t="s">
        <v>1387</v>
      </c>
      <c r="B20" s="59">
        <f>VLOOKUP($A20,'Return Data'!$B$7:$R$2292,3,0)</f>
        <v>44944</v>
      </c>
      <c r="C20" s="60">
        <f>VLOOKUP($A20,'Return Data'!$B$7:$R$2292,4,0)</f>
        <v>37.506900000000002</v>
      </c>
      <c r="D20" s="60">
        <f>VLOOKUP($A20,'Return Data'!$B$7:$R$2292,5,0)</f>
        <v>4.5743999999999998</v>
      </c>
      <c r="E20" s="61">
        <f t="shared" si="0"/>
        <v>19</v>
      </c>
      <c r="F20" s="60">
        <f>VLOOKUP($A20,'Return Data'!$B$7:$R$2292,6,0)</f>
        <v>5.5122</v>
      </c>
      <c r="G20" s="61">
        <f t="shared" si="1"/>
        <v>20</v>
      </c>
      <c r="H20" s="60">
        <f>VLOOKUP($A20,'Return Data'!$B$7:$R$2292,7,0)</f>
        <v>5.6224999999999996</v>
      </c>
      <c r="I20" s="61">
        <f t="shared" si="2"/>
        <v>18</v>
      </c>
      <c r="J20" s="60">
        <f>VLOOKUP($A20,'Return Data'!$B$7:$R$2292,8,0)</f>
        <v>5.5728</v>
      </c>
      <c r="K20" s="61">
        <f t="shared" si="3"/>
        <v>20</v>
      </c>
      <c r="L20" s="60">
        <f>VLOOKUP($A20,'Return Data'!$B$7:$R$2292,9,0)</f>
        <v>6.5050999999999997</v>
      </c>
      <c r="M20" s="61">
        <f t="shared" si="4"/>
        <v>19</v>
      </c>
      <c r="N20" s="60">
        <f>VLOOKUP($A20,'Return Data'!$B$7:$R$2292,10,0)</f>
        <v>6.5918999999999999</v>
      </c>
      <c r="O20" s="61">
        <f t="shared" si="5"/>
        <v>18</v>
      </c>
      <c r="P20" s="60">
        <f>VLOOKUP($A20,'Return Data'!$B$7:$R$2292,11,0)</f>
        <v>5.7770999999999999</v>
      </c>
      <c r="Q20" s="61">
        <f t="shared" si="6"/>
        <v>15</v>
      </c>
      <c r="R20" s="60">
        <f>VLOOKUP($A20,'Return Data'!$B$7:$R$2292,12,0)</f>
        <v>5.2350000000000003</v>
      </c>
      <c r="S20" s="61">
        <f t="shared" si="7"/>
        <v>12</v>
      </c>
      <c r="T20" s="60">
        <f>VLOOKUP($A20,'Return Data'!$B$7:$R$2292,13,0)</f>
        <v>4.9680999999999997</v>
      </c>
      <c r="U20" s="61">
        <f t="shared" si="8"/>
        <v>9</v>
      </c>
      <c r="V20" s="60">
        <f>VLOOKUP($A20,'Return Data'!$B$7:$R$2292,17,0)</f>
        <v>4.3975</v>
      </c>
      <c r="W20" s="61">
        <f t="shared" si="9"/>
        <v>12</v>
      </c>
      <c r="X20" s="60">
        <f>VLOOKUP($A20,'Return Data'!$B$7:$R$2292,14,0)</f>
        <v>4.9401999999999999</v>
      </c>
      <c r="Y20" s="61">
        <f t="shared" si="10"/>
        <v>7</v>
      </c>
      <c r="Z20" s="60">
        <f>VLOOKUP($A20,'Return Data'!$B$7:$R$2292,16,0)</f>
        <v>7.4095000000000004</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44944</v>
      </c>
      <c r="C22" s="60">
        <f>VLOOKUP($A22,'Return Data'!$B$7:$R$2292,4,0)</f>
        <v>1138.4523999999999</v>
      </c>
      <c r="D22" s="60">
        <f>VLOOKUP($A22,'Return Data'!$B$7:$R$2292,5,0)</f>
        <v>5.5891000000000002</v>
      </c>
      <c r="E22" s="61">
        <f t="shared" si="0"/>
        <v>4</v>
      </c>
      <c r="F22" s="60">
        <f>VLOOKUP($A22,'Return Data'!$B$7:$R$2292,6,0)</f>
        <v>5.5160999999999998</v>
      </c>
      <c r="G22" s="61">
        <f t="shared" si="1"/>
        <v>19</v>
      </c>
      <c r="H22" s="60">
        <f>VLOOKUP($A22,'Return Data'!$B$7:$R$2292,7,0)</f>
        <v>5.7214</v>
      </c>
      <c r="I22" s="61">
        <f t="shared" si="2"/>
        <v>13</v>
      </c>
      <c r="J22" s="60">
        <f>VLOOKUP($A22,'Return Data'!$B$7:$R$2292,8,0)</f>
        <v>5.6818999999999997</v>
      </c>
      <c r="K22" s="61">
        <f t="shared" si="3"/>
        <v>17</v>
      </c>
      <c r="L22" s="60">
        <f>VLOOKUP($A22,'Return Data'!$B$7:$R$2292,9,0)</f>
        <v>6.2956000000000003</v>
      </c>
      <c r="M22" s="61">
        <f t="shared" si="4"/>
        <v>21</v>
      </c>
      <c r="N22" s="60">
        <f>VLOOKUP($A22,'Return Data'!$B$7:$R$2292,10,0)</f>
        <v>6.0685000000000002</v>
      </c>
      <c r="O22" s="61">
        <f t="shared" si="5"/>
        <v>22</v>
      </c>
      <c r="P22" s="60">
        <f>VLOOKUP($A22,'Return Data'!$B$7:$R$2292,11,0)</f>
        <v>5.5716000000000001</v>
      </c>
      <c r="Q22" s="61">
        <f t="shared" si="6"/>
        <v>22</v>
      </c>
      <c r="R22" s="60">
        <f>VLOOKUP($A22,'Return Data'!$B$7:$R$2292,12,0)</f>
        <v>4.9457000000000004</v>
      </c>
      <c r="S22" s="61">
        <f t="shared" si="7"/>
        <v>21</v>
      </c>
      <c r="T22" s="60">
        <f>VLOOKUP($A22,'Return Data'!$B$7:$R$2292,13,0)</f>
        <v>4.6296999999999997</v>
      </c>
      <c r="U22" s="61">
        <f t="shared" si="8"/>
        <v>21</v>
      </c>
      <c r="V22" s="60">
        <f>VLOOKUP($A22,'Return Data'!$B$7:$R$2292,17,0)</f>
        <v>4.0019999999999998</v>
      </c>
      <c r="W22" s="61">
        <f t="shared" si="9"/>
        <v>21</v>
      </c>
      <c r="X22" s="60"/>
      <c r="Y22" s="61"/>
      <c r="Z22" s="60">
        <f>VLOOKUP($A22,'Return Data'!$B$7:$R$2292,16,0)</f>
        <v>4.2088999999999999</v>
      </c>
      <c r="AA22" s="62">
        <f t="shared" si="11"/>
        <v>23</v>
      </c>
    </row>
    <row r="23" spans="1:27" x14ac:dyDescent="0.3">
      <c r="A23" s="58" t="s">
        <v>1392</v>
      </c>
      <c r="B23" s="59">
        <f>VLOOKUP($A23,'Return Data'!$B$7:$R$2292,3,0)</f>
        <v>44944</v>
      </c>
      <c r="C23" s="60">
        <f>VLOOKUP($A23,'Return Data'!$B$7:$R$2292,4,0)</f>
        <v>1175.8782000000001</v>
      </c>
      <c r="D23" s="60">
        <f>VLOOKUP($A23,'Return Data'!$B$7:$R$2292,5,0)</f>
        <v>5.3583999999999996</v>
      </c>
      <c r="E23" s="61">
        <f t="shared" si="0"/>
        <v>6</v>
      </c>
      <c r="F23" s="60">
        <f>VLOOKUP($A23,'Return Data'!$B$7:$R$2292,6,0)</f>
        <v>6.0206</v>
      </c>
      <c r="G23" s="61">
        <f t="shared" si="1"/>
        <v>4</v>
      </c>
      <c r="H23" s="60">
        <f>VLOOKUP($A23,'Return Data'!$B$7:$R$2292,7,0)</f>
        <v>5.9661999999999997</v>
      </c>
      <c r="I23" s="61">
        <f t="shared" si="2"/>
        <v>5</v>
      </c>
      <c r="J23" s="60">
        <f>VLOOKUP($A23,'Return Data'!$B$7:$R$2292,8,0)</f>
        <v>5.8776999999999999</v>
      </c>
      <c r="K23" s="61">
        <f t="shared" si="3"/>
        <v>7</v>
      </c>
      <c r="L23" s="60">
        <f>VLOOKUP($A23,'Return Data'!$B$7:$R$2292,9,0)</f>
        <v>6.6409000000000002</v>
      </c>
      <c r="M23" s="61">
        <f t="shared" si="4"/>
        <v>16</v>
      </c>
      <c r="N23" s="60">
        <f>VLOOKUP($A23,'Return Data'!$B$7:$R$2292,10,0)</f>
        <v>6.6902999999999997</v>
      </c>
      <c r="O23" s="61">
        <f t="shared" si="5"/>
        <v>13</v>
      </c>
      <c r="P23" s="60">
        <f>VLOOKUP($A23,'Return Data'!$B$7:$R$2292,11,0)</f>
        <v>5.9134000000000002</v>
      </c>
      <c r="Q23" s="61">
        <f t="shared" si="6"/>
        <v>7</v>
      </c>
      <c r="R23" s="60">
        <f>VLOOKUP($A23,'Return Data'!$B$7:$R$2292,12,0)</f>
        <v>5.2380000000000004</v>
      </c>
      <c r="S23" s="61">
        <f t="shared" si="7"/>
        <v>11</v>
      </c>
      <c r="T23" s="60">
        <f>VLOOKUP($A23,'Return Data'!$B$7:$R$2292,13,0)</f>
        <v>4.9168000000000003</v>
      </c>
      <c r="U23" s="61">
        <f t="shared" si="8"/>
        <v>12</v>
      </c>
      <c r="V23" s="60">
        <f>VLOOKUP($A23,'Return Data'!$B$7:$R$2292,17,0)</f>
        <v>4.3855000000000004</v>
      </c>
      <c r="W23" s="61">
        <f t="shared" si="9"/>
        <v>14</v>
      </c>
      <c r="X23" s="60"/>
      <c r="Y23" s="61"/>
      <c r="Z23" s="60">
        <f>VLOOKUP($A23,'Return Data'!$B$7:$R$2292,16,0)</f>
        <v>5.0993000000000004</v>
      </c>
      <c r="AA23" s="62">
        <f t="shared" si="11"/>
        <v>19</v>
      </c>
    </row>
    <row r="24" spans="1:27" x14ac:dyDescent="0.3">
      <c r="A24" s="58" t="s">
        <v>1394</v>
      </c>
      <c r="B24" s="59">
        <f>VLOOKUP($A24,'Return Data'!$B$7:$R$2292,3,0)</f>
        <v>44944</v>
      </c>
      <c r="C24" s="60">
        <f>VLOOKUP($A24,'Return Data'!$B$7:$R$2292,4,0)</f>
        <v>14.9133</v>
      </c>
      <c r="D24" s="60">
        <f>VLOOKUP($A24,'Return Data'!$B$7:$R$2292,5,0)</f>
        <v>5.1403999999999996</v>
      </c>
      <c r="E24" s="61">
        <f t="shared" si="0"/>
        <v>11</v>
      </c>
      <c r="F24" s="60">
        <f>VLOOKUP($A24,'Return Data'!$B$7:$R$2292,6,0)</f>
        <v>4.7511999999999999</v>
      </c>
      <c r="G24" s="61">
        <f t="shared" si="1"/>
        <v>23</v>
      </c>
      <c r="H24" s="60">
        <f>VLOOKUP($A24,'Return Data'!$B$7:$R$2292,7,0)</f>
        <v>5.6703000000000001</v>
      </c>
      <c r="I24" s="61">
        <f t="shared" si="2"/>
        <v>17</v>
      </c>
      <c r="J24" s="60">
        <f>VLOOKUP($A24,'Return Data'!$B$7:$R$2292,8,0)</f>
        <v>5.3254000000000001</v>
      </c>
      <c r="K24" s="61">
        <f t="shared" si="3"/>
        <v>23</v>
      </c>
      <c r="L24" s="60">
        <f>VLOOKUP($A24,'Return Data'!$B$7:$R$2292,9,0)</f>
        <v>5.6879999999999997</v>
      </c>
      <c r="M24" s="61">
        <f t="shared" si="4"/>
        <v>23</v>
      </c>
      <c r="N24" s="60">
        <f>VLOOKUP($A24,'Return Data'!$B$7:$R$2292,10,0)</f>
        <v>5.7321</v>
      </c>
      <c r="O24" s="61">
        <f t="shared" si="5"/>
        <v>23</v>
      </c>
      <c r="P24" s="60">
        <f>VLOOKUP($A24,'Return Data'!$B$7:$R$2292,11,0)</f>
        <v>5.1894999999999998</v>
      </c>
      <c r="Q24" s="61">
        <f t="shared" si="6"/>
        <v>23</v>
      </c>
      <c r="R24" s="60">
        <f>VLOOKUP($A24,'Return Data'!$B$7:$R$2292,12,0)</f>
        <v>4.5538999999999996</v>
      </c>
      <c r="S24" s="61">
        <f t="shared" si="7"/>
        <v>23</v>
      </c>
      <c r="T24" s="60">
        <f>VLOOKUP($A24,'Return Data'!$B$7:$R$2292,13,0)</f>
        <v>4.2340999999999998</v>
      </c>
      <c r="U24" s="61">
        <f t="shared" si="8"/>
        <v>23</v>
      </c>
      <c r="V24" s="60">
        <f>VLOOKUP($A24,'Return Data'!$B$7:$R$2292,17,0)</f>
        <v>3.7267999999999999</v>
      </c>
      <c r="W24" s="61">
        <f t="shared" si="9"/>
        <v>23</v>
      </c>
      <c r="X24" s="60">
        <f>VLOOKUP($A24,'Return Data'!$B$7:$R$2292,14,0)</f>
        <v>3.8912</v>
      </c>
      <c r="Y24" s="61">
        <f t="shared" si="10"/>
        <v>20</v>
      </c>
      <c r="Z24" s="60">
        <f>VLOOKUP($A24,'Return Data'!$B$7:$R$2292,16,0)</f>
        <v>4.3563999999999998</v>
      </c>
      <c r="AA24" s="62">
        <f t="shared" si="11"/>
        <v>22</v>
      </c>
    </row>
    <row r="25" spans="1:27" x14ac:dyDescent="0.3">
      <c r="A25" s="58" t="s">
        <v>1397</v>
      </c>
      <c r="B25" s="59">
        <f>VLOOKUP($A25,'Return Data'!$B$7:$R$2292,3,0)</f>
        <v>44944</v>
      </c>
      <c r="C25" s="60">
        <f>VLOOKUP($A25,'Return Data'!$B$7:$R$2292,4,0)</f>
        <v>3686.7889</v>
      </c>
      <c r="D25" s="60">
        <f>VLOOKUP($A25,'Return Data'!$B$7:$R$2292,5,0)</f>
        <v>4.5011999999999999</v>
      </c>
      <c r="E25" s="61">
        <f t="shared" si="0"/>
        <v>20</v>
      </c>
      <c r="F25" s="60">
        <f>VLOOKUP($A25,'Return Data'!$B$7:$R$2292,6,0)</f>
        <v>5.9587000000000003</v>
      </c>
      <c r="G25" s="61">
        <f t="shared" si="1"/>
        <v>6</v>
      </c>
      <c r="H25" s="60">
        <f>VLOOKUP($A25,'Return Data'!$B$7:$R$2292,7,0)</f>
        <v>5.7390999999999996</v>
      </c>
      <c r="I25" s="61">
        <f t="shared" si="2"/>
        <v>12</v>
      </c>
      <c r="J25" s="60">
        <f>VLOOKUP($A25,'Return Data'!$B$7:$R$2292,8,0)</f>
        <v>5.8597000000000001</v>
      </c>
      <c r="K25" s="61">
        <f t="shared" si="3"/>
        <v>9</v>
      </c>
      <c r="L25" s="60">
        <f>VLOOKUP($A25,'Return Data'!$B$7:$R$2292,9,0)</f>
        <v>6.7415000000000003</v>
      </c>
      <c r="M25" s="61">
        <f t="shared" si="4"/>
        <v>7</v>
      </c>
      <c r="N25" s="60">
        <f>VLOOKUP($A25,'Return Data'!$B$7:$R$2292,10,0)</f>
        <v>7.0204000000000004</v>
      </c>
      <c r="O25" s="61">
        <f t="shared" si="5"/>
        <v>1</v>
      </c>
      <c r="P25" s="60">
        <f>VLOOKUP($A25,'Return Data'!$B$7:$R$2292,11,0)</f>
        <v>6.1304999999999996</v>
      </c>
      <c r="Q25" s="61">
        <f t="shared" si="6"/>
        <v>2</v>
      </c>
      <c r="R25" s="60">
        <f>VLOOKUP($A25,'Return Data'!$B$7:$R$2292,12,0)</f>
        <v>5.7134</v>
      </c>
      <c r="S25" s="61">
        <f t="shared" si="7"/>
        <v>1</v>
      </c>
      <c r="T25" s="60">
        <f>VLOOKUP($A25,'Return Data'!$B$7:$R$2292,13,0)</f>
        <v>5.4248000000000003</v>
      </c>
      <c r="U25" s="61">
        <f t="shared" si="8"/>
        <v>1</v>
      </c>
      <c r="V25" s="60">
        <f>VLOOKUP($A25,'Return Data'!$B$7:$R$2292,17,0)</f>
        <v>7.1349999999999998</v>
      </c>
      <c r="W25" s="61">
        <f t="shared" si="9"/>
        <v>1</v>
      </c>
      <c r="X25" s="60">
        <f>VLOOKUP($A25,'Return Data'!$B$7:$R$2292,14,0)</f>
        <v>6.5368000000000004</v>
      </c>
      <c r="Y25" s="61">
        <f t="shared" si="10"/>
        <v>1</v>
      </c>
      <c r="Z25" s="60">
        <f>VLOOKUP($A25,'Return Data'!$B$7:$R$2292,16,0)</f>
        <v>7.0750999999999999</v>
      </c>
      <c r="AA25" s="62">
        <f t="shared" si="11"/>
        <v>10</v>
      </c>
    </row>
    <row r="26" spans="1:27" x14ac:dyDescent="0.3">
      <c r="A26" s="58" t="s">
        <v>1894</v>
      </c>
      <c r="B26" s="59">
        <f>VLOOKUP($A26,'Return Data'!$B$7:$R$2292,3,0)</f>
        <v>44944</v>
      </c>
      <c r="C26" s="60">
        <f>VLOOKUP($A26,'Return Data'!$B$7:$R$2292,4,0)</f>
        <v>29.840900000000001</v>
      </c>
      <c r="D26" s="60">
        <f>VLOOKUP($A26,'Return Data'!$B$7:$R$2292,5,0)</f>
        <v>6.2390999999999996</v>
      </c>
      <c r="E26" s="61">
        <f t="shared" si="0"/>
        <v>1</v>
      </c>
      <c r="F26" s="60">
        <f>VLOOKUP($A26,'Return Data'!$B$7:$R$2292,6,0)</f>
        <v>6.1454000000000004</v>
      </c>
      <c r="G26" s="61">
        <f t="shared" si="1"/>
        <v>1</v>
      </c>
      <c r="H26" s="60">
        <f>VLOOKUP($A26,'Return Data'!$B$7:$R$2292,7,0)</f>
        <v>5.8251999999999997</v>
      </c>
      <c r="I26" s="61">
        <f t="shared" si="2"/>
        <v>7</v>
      </c>
      <c r="J26" s="60">
        <f>VLOOKUP($A26,'Return Data'!$B$7:$R$2292,8,0)</f>
        <v>5.9283000000000001</v>
      </c>
      <c r="K26" s="61">
        <f t="shared" si="3"/>
        <v>5</v>
      </c>
      <c r="L26" s="60">
        <f>VLOOKUP($A26,'Return Data'!$B$7:$R$2292,9,0)</f>
        <v>6.7122000000000002</v>
      </c>
      <c r="M26" s="61">
        <f t="shared" si="4"/>
        <v>8</v>
      </c>
      <c r="N26" s="60">
        <f>VLOOKUP($A26,'Return Data'!$B$7:$R$2292,10,0)</f>
        <v>6.6783999999999999</v>
      </c>
      <c r="O26" s="61">
        <f t="shared" si="5"/>
        <v>15</v>
      </c>
      <c r="P26" s="60">
        <f>VLOOKUP($A26,'Return Data'!$B$7:$R$2292,11,0)</f>
        <v>5.8808999999999996</v>
      </c>
      <c r="Q26" s="61">
        <f t="shared" si="6"/>
        <v>9</v>
      </c>
      <c r="R26" s="60">
        <f>VLOOKUP($A26,'Return Data'!$B$7:$R$2292,12,0)</f>
        <v>5.3103999999999996</v>
      </c>
      <c r="S26" s="61">
        <f t="shared" si="7"/>
        <v>6</v>
      </c>
      <c r="T26" s="60">
        <f>VLOOKUP($A26,'Return Data'!$B$7:$R$2292,13,0)</f>
        <v>5.0217999999999998</v>
      </c>
      <c r="U26" s="61">
        <f t="shared" si="8"/>
        <v>6</v>
      </c>
      <c r="V26" s="60">
        <f>VLOOKUP($A26,'Return Data'!$B$7:$R$2292,17,0)</f>
        <v>4.4371999999999998</v>
      </c>
      <c r="W26" s="61">
        <f t="shared" si="9"/>
        <v>11</v>
      </c>
      <c r="X26" s="60">
        <f>VLOOKUP($A26,'Return Data'!$B$7:$R$2292,14,0)</f>
        <v>4.9257</v>
      </c>
      <c r="Y26" s="61">
        <f t="shared" si="10"/>
        <v>8</v>
      </c>
      <c r="Z26" s="60">
        <f>VLOOKUP($A26,'Return Data'!$B$7:$R$2292,16,0)</f>
        <v>8.1110000000000007</v>
      </c>
      <c r="AA26" s="62">
        <f t="shared" si="11"/>
        <v>1</v>
      </c>
    </row>
    <row r="27" spans="1:27" x14ac:dyDescent="0.3">
      <c r="A27" s="58" t="s">
        <v>1400</v>
      </c>
      <c r="B27" s="59">
        <f>VLOOKUP($A27,'Return Data'!$B$7:$R$2292,3,0)</f>
        <v>44944</v>
      </c>
      <c r="C27" s="60">
        <f>VLOOKUP($A27,'Return Data'!$B$7:$R$2292,4,0)</f>
        <v>5086.7930999999999</v>
      </c>
      <c r="D27" s="60">
        <f>VLOOKUP($A27,'Return Data'!$B$7:$R$2292,5,0)</f>
        <v>5.0709</v>
      </c>
      <c r="E27" s="61">
        <f t="shared" si="0"/>
        <v>13</v>
      </c>
      <c r="F27" s="60">
        <f>VLOOKUP($A27,'Return Data'!$B$7:$R$2292,6,0)</f>
        <v>5.7477</v>
      </c>
      <c r="G27" s="61">
        <f t="shared" si="1"/>
        <v>15</v>
      </c>
      <c r="H27" s="60">
        <f>VLOOKUP($A27,'Return Data'!$B$7:$R$2292,7,0)</f>
        <v>5.9248000000000003</v>
      </c>
      <c r="I27" s="61">
        <f t="shared" si="2"/>
        <v>6</v>
      </c>
      <c r="J27" s="60">
        <f>VLOOKUP($A27,'Return Data'!$B$7:$R$2292,8,0)</f>
        <v>5.9882999999999997</v>
      </c>
      <c r="K27" s="61">
        <f t="shared" si="3"/>
        <v>4</v>
      </c>
      <c r="L27" s="60">
        <f>VLOOKUP($A27,'Return Data'!$B$7:$R$2292,9,0)</f>
        <v>6.6475999999999997</v>
      </c>
      <c r="M27" s="61">
        <f t="shared" si="4"/>
        <v>15</v>
      </c>
      <c r="N27" s="60">
        <f>VLOOKUP($A27,'Return Data'!$B$7:$R$2292,10,0)</f>
        <v>6.7454999999999998</v>
      </c>
      <c r="O27" s="61">
        <f t="shared" si="5"/>
        <v>9</v>
      </c>
      <c r="P27" s="60">
        <f>VLOOKUP($A27,'Return Data'!$B$7:$R$2292,11,0)</f>
        <v>5.7483000000000004</v>
      </c>
      <c r="Q27" s="61">
        <f t="shared" si="6"/>
        <v>17</v>
      </c>
      <c r="R27" s="60">
        <f>VLOOKUP($A27,'Return Data'!$B$7:$R$2292,12,0)</f>
        <v>4.9984000000000002</v>
      </c>
      <c r="S27" s="61">
        <f t="shared" si="7"/>
        <v>19</v>
      </c>
      <c r="T27" s="60">
        <f>VLOOKUP($A27,'Return Data'!$B$7:$R$2292,13,0)</f>
        <v>4.7483000000000004</v>
      </c>
      <c r="U27" s="61">
        <f t="shared" si="8"/>
        <v>17</v>
      </c>
      <c r="V27" s="60">
        <f>VLOOKUP($A27,'Return Data'!$B$7:$R$2292,17,0)</f>
        <v>4.2220000000000004</v>
      </c>
      <c r="W27" s="61">
        <f t="shared" si="9"/>
        <v>18</v>
      </c>
      <c r="X27" s="60">
        <f>VLOOKUP($A27,'Return Data'!$B$7:$R$2292,14,0)</f>
        <v>4.7427999999999999</v>
      </c>
      <c r="Y27" s="61">
        <f t="shared" si="10"/>
        <v>13</v>
      </c>
      <c r="Z27" s="60">
        <f>VLOOKUP($A27,'Return Data'!$B$7:$R$2292,16,0)</f>
        <v>7.1562999999999999</v>
      </c>
      <c r="AA27" s="62">
        <f t="shared" si="11"/>
        <v>9</v>
      </c>
    </row>
    <row r="28" spans="1:27" x14ac:dyDescent="0.3">
      <c r="A28" s="58" t="s">
        <v>1873</v>
      </c>
      <c r="B28" s="59">
        <f>VLOOKUP($A28,'Return Data'!$B$7:$R$2292,3,0)</f>
        <v>44944</v>
      </c>
      <c r="C28" s="60">
        <f>VLOOKUP($A28,'Return Data'!$B$7:$R$2292,4,0)</f>
        <v>2443.2656999999999</v>
      </c>
      <c r="D28" s="60">
        <f>VLOOKUP($A28,'Return Data'!$B$7:$R$2292,5,0)</f>
        <v>4.8394000000000004</v>
      </c>
      <c r="E28" s="61">
        <f t="shared" si="0"/>
        <v>15</v>
      </c>
      <c r="F28" s="60">
        <f>VLOOKUP($A28,'Return Data'!$B$7:$R$2292,6,0)</f>
        <v>5.8350999999999997</v>
      </c>
      <c r="G28" s="61">
        <f t="shared" si="1"/>
        <v>12</v>
      </c>
      <c r="H28" s="60">
        <f>VLOOKUP($A28,'Return Data'!$B$7:$R$2292,7,0)</f>
        <v>5.7717999999999998</v>
      </c>
      <c r="I28" s="61">
        <f t="shared" si="2"/>
        <v>8</v>
      </c>
      <c r="J28" s="60">
        <f>VLOOKUP($A28,'Return Data'!$B$7:$R$2292,8,0)</f>
        <v>5.8963999999999999</v>
      </c>
      <c r="K28" s="61">
        <f t="shared" si="3"/>
        <v>6</v>
      </c>
      <c r="L28" s="60">
        <f>VLOOKUP($A28,'Return Data'!$B$7:$R$2292,9,0)</f>
        <v>6.7773000000000003</v>
      </c>
      <c r="M28" s="61">
        <f t="shared" si="4"/>
        <v>4</v>
      </c>
      <c r="N28" s="60">
        <f>VLOOKUP($A28,'Return Data'!$B$7:$R$2292,10,0)</f>
        <v>6.7371999999999996</v>
      </c>
      <c r="O28" s="61">
        <f t="shared" si="5"/>
        <v>10</v>
      </c>
      <c r="P28" s="60">
        <f>VLOOKUP($A28,'Return Data'!$B$7:$R$2292,11,0)</f>
        <v>5.98</v>
      </c>
      <c r="Q28" s="61">
        <f t="shared" si="6"/>
        <v>5</v>
      </c>
      <c r="R28" s="60">
        <f>VLOOKUP($A28,'Return Data'!$B$7:$R$2292,12,0)</f>
        <v>5.4008000000000003</v>
      </c>
      <c r="S28" s="61">
        <f t="shared" si="7"/>
        <v>5</v>
      </c>
      <c r="T28" s="60">
        <f>VLOOKUP($A28,'Return Data'!$B$7:$R$2292,13,0)</f>
        <v>5.0784000000000002</v>
      </c>
      <c r="U28" s="61">
        <f t="shared" si="8"/>
        <v>5</v>
      </c>
      <c r="V28" s="60">
        <f>VLOOKUP($A28,'Return Data'!$B$7:$R$2292,17,0)</f>
        <v>4.3486000000000002</v>
      </c>
      <c r="W28" s="61">
        <f t="shared" si="9"/>
        <v>16</v>
      </c>
      <c r="X28" s="60">
        <f>VLOOKUP($A28,'Return Data'!$B$7:$R$2292,14,0)</f>
        <v>4.4706999999999999</v>
      </c>
      <c r="Y28" s="61">
        <f t="shared" si="10"/>
        <v>16</v>
      </c>
      <c r="Z28" s="60">
        <f>VLOOKUP($A28,'Return Data'!$B$7:$R$2292,16,0)</f>
        <v>6.593</v>
      </c>
      <c r="AA28" s="62">
        <f t="shared" si="11"/>
        <v>13</v>
      </c>
    </row>
    <row r="29" spans="1:27" x14ac:dyDescent="0.3">
      <c r="A29" s="58" t="s">
        <v>1404</v>
      </c>
      <c r="B29" s="59">
        <f>VLOOKUP($A29,'Return Data'!$B$7:$R$2292,3,0)</f>
        <v>44944</v>
      </c>
      <c r="C29" s="60">
        <f>VLOOKUP($A29,'Return Data'!$B$7:$R$2292,4,0)</f>
        <v>12.3977</v>
      </c>
      <c r="D29" s="60">
        <f>VLOOKUP($A29,'Return Data'!$B$7:$R$2292,5,0)</f>
        <v>5.3000999999999996</v>
      </c>
      <c r="E29" s="61">
        <f t="shared" si="0"/>
        <v>7</v>
      </c>
      <c r="F29" s="60">
        <f>VLOOKUP($A29,'Return Data'!$B$7:$R$2292,6,0)</f>
        <v>5.8929</v>
      </c>
      <c r="G29" s="61">
        <f t="shared" si="1"/>
        <v>9</v>
      </c>
      <c r="H29" s="60">
        <f>VLOOKUP($A29,'Return Data'!$B$7:$R$2292,7,0)</f>
        <v>5.7683999999999997</v>
      </c>
      <c r="I29" s="61">
        <f t="shared" si="2"/>
        <v>9</v>
      </c>
      <c r="J29" s="60">
        <f>VLOOKUP($A29,'Return Data'!$B$7:$R$2292,8,0)</f>
        <v>5.7958999999999996</v>
      </c>
      <c r="K29" s="61">
        <f t="shared" si="3"/>
        <v>12</v>
      </c>
      <c r="L29" s="60">
        <f>VLOOKUP($A29,'Return Data'!$B$7:$R$2292,9,0)</f>
        <v>6.6776999999999997</v>
      </c>
      <c r="M29" s="61">
        <f t="shared" si="4"/>
        <v>13</v>
      </c>
      <c r="N29" s="60">
        <f>VLOOKUP($A29,'Return Data'!$B$7:$R$2292,10,0)</f>
        <v>6.7731000000000003</v>
      </c>
      <c r="O29" s="61">
        <f t="shared" si="5"/>
        <v>7</v>
      </c>
      <c r="P29" s="60">
        <f>VLOOKUP($A29,'Return Data'!$B$7:$R$2292,11,0)</f>
        <v>5.8967999999999998</v>
      </c>
      <c r="Q29" s="61">
        <f t="shared" si="6"/>
        <v>8</v>
      </c>
      <c r="R29" s="60">
        <f>VLOOKUP($A29,'Return Data'!$B$7:$R$2292,12,0)</f>
        <v>5.2808999999999999</v>
      </c>
      <c r="S29" s="61">
        <f t="shared" si="7"/>
        <v>7</v>
      </c>
      <c r="T29" s="60">
        <f>VLOOKUP($A29,'Return Data'!$B$7:$R$2292,13,0)</f>
        <v>5.0091999999999999</v>
      </c>
      <c r="U29" s="61">
        <f t="shared" si="8"/>
        <v>8</v>
      </c>
      <c r="V29" s="60">
        <f>VLOOKUP($A29,'Return Data'!$B$7:$R$2292,17,0)</f>
        <v>4.5255000000000001</v>
      </c>
      <c r="W29" s="61">
        <f t="shared" si="9"/>
        <v>9</v>
      </c>
      <c r="X29" s="60">
        <f>VLOOKUP($A29,'Return Data'!$B$7:$R$2292,14,0)</f>
        <v>4.8391000000000002</v>
      </c>
      <c r="Y29" s="61">
        <f t="shared" si="10"/>
        <v>10</v>
      </c>
      <c r="Z29" s="60">
        <f>VLOOKUP($A29,'Return Data'!$B$7:$R$2292,16,0)</f>
        <v>5.5317999999999996</v>
      </c>
      <c r="AA29" s="62">
        <f t="shared" si="11"/>
        <v>18</v>
      </c>
    </row>
    <row r="30" spans="1:27" x14ac:dyDescent="0.3">
      <c r="A30" s="58" t="s">
        <v>1406</v>
      </c>
      <c r="B30" s="59">
        <f>VLOOKUP($A30,'Return Data'!$B$7:$R$2292,3,0)</f>
        <v>44944</v>
      </c>
      <c r="C30" s="60">
        <f>VLOOKUP($A30,'Return Data'!$B$7:$R$2292,4,0)</f>
        <v>3793.3521999999998</v>
      </c>
      <c r="D30" s="60">
        <f>VLOOKUP($A30,'Return Data'!$B$7:$R$2292,5,0)</f>
        <v>4.7279</v>
      </c>
      <c r="E30" s="61">
        <f t="shared" si="0"/>
        <v>18</v>
      </c>
      <c r="F30" s="60">
        <f>VLOOKUP($A30,'Return Data'!$B$7:$R$2292,6,0)</f>
        <v>5.8520000000000003</v>
      </c>
      <c r="G30" s="61">
        <f t="shared" si="1"/>
        <v>11</v>
      </c>
      <c r="H30" s="60">
        <f>VLOOKUP($A30,'Return Data'!$B$7:$R$2292,7,0)</f>
        <v>5.6917999999999997</v>
      </c>
      <c r="I30" s="61">
        <f t="shared" si="2"/>
        <v>16</v>
      </c>
      <c r="J30" s="60">
        <f>VLOOKUP($A30,'Return Data'!$B$7:$R$2292,8,0)</f>
        <v>5.7782</v>
      </c>
      <c r="K30" s="61">
        <f t="shared" si="3"/>
        <v>13</v>
      </c>
      <c r="L30" s="60">
        <f>VLOOKUP($A30,'Return Data'!$B$7:$R$2292,9,0)</f>
        <v>6.7495000000000003</v>
      </c>
      <c r="M30" s="61">
        <f t="shared" si="4"/>
        <v>6</v>
      </c>
      <c r="N30" s="60">
        <f>VLOOKUP($A30,'Return Data'!$B$7:$R$2292,10,0)</f>
        <v>6.6843000000000004</v>
      </c>
      <c r="O30" s="61">
        <f t="shared" si="5"/>
        <v>14</v>
      </c>
      <c r="P30" s="60">
        <f>VLOOKUP($A30,'Return Data'!$B$7:$R$2292,11,0)</f>
        <v>5.7778</v>
      </c>
      <c r="Q30" s="61">
        <f t="shared" si="6"/>
        <v>14</v>
      </c>
      <c r="R30" s="60">
        <f>VLOOKUP($A30,'Return Data'!$B$7:$R$2292,12,0)</f>
        <v>5.1642999999999999</v>
      </c>
      <c r="S30" s="61">
        <f t="shared" si="7"/>
        <v>15</v>
      </c>
      <c r="T30" s="60">
        <f>VLOOKUP($A30,'Return Data'!$B$7:$R$2292,13,0)</f>
        <v>4.9036</v>
      </c>
      <c r="U30" s="61">
        <f t="shared" si="8"/>
        <v>14</v>
      </c>
      <c r="V30" s="60">
        <f>VLOOKUP($A30,'Return Data'!$B$7:$R$2292,17,0)</f>
        <v>5.8300999999999998</v>
      </c>
      <c r="W30" s="61">
        <f t="shared" si="9"/>
        <v>2</v>
      </c>
      <c r="X30" s="60">
        <f>VLOOKUP($A30,'Return Data'!$B$7:$R$2292,14,0)</f>
        <v>5.7470999999999997</v>
      </c>
      <c r="Y30" s="61">
        <f t="shared" si="10"/>
        <v>2</v>
      </c>
      <c r="Z30" s="60">
        <f>VLOOKUP($A30,'Return Data'!$B$7:$R$2292,16,0)</f>
        <v>7.4185999999999996</v>
      </c>
      <c r="AA30" s="62">
        <f t="shared" si="11"/>
        <v>4</v>
      </c>
    </row>
    <row r="31" spans="1:27" x14ac:dyDescent="0.3">
      <c r="A31" s="58" t="s">
        <v>1885</v>
      </c>
      <c r="B31" s="59">
        <f>VLOOKUP($A31,'Return Data'!$B$7:$R$2292,3,0)</f>
        <v>44944</v>
      </c>
      <c r="C31" s="60">
        <f>VLOOKUP($A31,'Return Data'!$B$7:$R$2292,4,0)</f>
        <v>1184.2646</v>
      </c>
      <c r="D31" s="60">
        <f>VLOOKUP($A31,'Return Data'!$B$7:$R$2292,5,0)</f>
        <v>4.4695999999999998</v>
      </c>
      <c r="E31" s="61">
        <f t="shared" si="0"/>
        <v>21</v>
      </c>
      <c r="F31" s="60">
        <f>VLOOKUP($A31,'Return Data'!$B$7:$R$2292,6,0)</f>
        <v>5.7321999999999997</v>
      </c>
      <c r="G31" s="61">
        <f t="shared" si="1"/>
        <v>16</v>
      </c>
      <c r="H31" s="60">
        <f>VLOOKUP($A31,'Return Data'!$B$7:$R$2292,7,0)</f>
        <v>5.7054</v>
      </c>
      <c r="I31" s="61">
        <f t="shared" si="2"/>
        <v>15</v>
      </c>
      <c r="J31" s="60">
        <f>VLOOKUP($A31,'Return Data'!$B$7:$R$2292,8,0)</f>
        <v>5.7169999999999996</v>
      </c>
      <c r="K31" s="61">
        <f t="shared" si="3"/>
        <v>16</v>
      </c>
      <c r="L31" s="60">
        <f>VLOOKUP($A31,'Return Data'!$B$7:$R$2292,9,0)</f>
        <v>6.6807999999999996</v>
      </c>
      <c r="M31" s="61">
        <f t="shared" si="4"/>
        <v>12</v>
      </c>
      <c r="N31" s="60">
        <f>VLOOKUP($A31,'Return Data'!$B$7:$R$2292,10,0)</f>
        <v>6.5316000000000001</v>
      </c>
      <c r="O31" s="61">
        <f t="shared" si="5"/>
        <v>19</v>
      </c>
      <c r="P31" s="60">
        <f>VLOOKUP($A31,'Return Data'!$B$7:$R$2292,11,0)</f>
        <v>5.6806000000000001</v>
      </c>
      <c r="Q31" s="61">
        <f t="shared" si="6"/>
        <v>19</v>
      </c>
      <c r="R31" s="60">
        <f>VLOOKUP($A31,'Return Data'!$B$7:$R$2292,12,0)</f>
        <v>5.0690999999999997</v>
      </c>
      <c r="S31" s="61">
        <f t="shared" si="7"/>
        <v>17</v>
      </c>
      <c r="T31" s="60">
        <f>VLOOKUP($A31,'Return Data'!$B$7:$R$2292,13,0)</f>
        <v>4.7294999999999998</v>
      </c>
      <c r="U31" s="61">
        <f t="shared" si="8"/>
        <v>18</v>
      </c>
      <c r="V31" s="60">
        <f>VLOOKUP($A31,'Return Data'!$B$7:$R$2292,17,0)</f>
        <v>4.6425999999999998</v>
      </c>
      <c r="W31" s="61">
        <f t="shared" si="9"/>
        <v>6</v>
      </c>
      <c r="X31" s="60">
        <f>VLOOKUP($A31,'Return Data'!$B$7:$R$2292,14,0)</f>
        <v>4.4188000000000001</v>
      </c>
      <c r="Y31" s="61">
        <f t="shared" si="10"/>
        <v>17</v>
      </c>
      <c r="Z31" s="60">
        <f>VLOOKUP($A31,'Return Data'!$B$7:$R$2292,16,0)</f>
        <v>4.7801</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4.8675291666666665</v>
      </c>
      <c r="E33" s="69"/>
      <c r="F33" s="70">
        <f>AVERAGE(F8:F31)</f>
        <v>5.5274083333333328</v>
      </c>
      <c r="G33" s="69"/>
      <c r="H33" s="70">
        <f>AVERAGE(H8:H31)</f>
        <v>5.5106416666666673</v>
      </c>
      <c r="I33" s="69"/>
      <c r="J33" s="70">
        <f>AVERAGE(J8:J31)</f>
        <v>5.5590708333333341</v>
      </c>
      <c r="K33" s="69"/>
      <c r="L33" s="70">
        <f>AVERAGE(L8:L31)</f>
        <v>6.3365625000000003</v>
      </c>
      <c r="M33" s="69"/>
      <c r="N33" s="70">
        <f>AVERAGE(N8:N31)</f>
        <v>6.3666499999999999</v>
      </c>
      <c r="O33" s="69"/>
      <c r="P33" s="70">
        <f>AVERAGE(P8:P31)</f>
        <v>5.5685666666666664</v>
      </c>
      <c r="Q33" s="69"/>
      <c r="R33" s="70">
        <f>AVERAGE(R8:R31)</f>
        <v>4.9762583333333339</v>
      </c>
      <c r="S33" s="69"/>
      <c r="T33" s="70">
        <f>AVERAGE(T8:T31)</f>
        <v>4.6934041666666664</v>
      </c>
      <c r="U33" s="69"/>
      <c r="V33" s="70">
        <f>AVERAGE(V8:V31)</f>
        <v>4.3669958333333332</v>
      </c>
      <c r="W33" s="69"/>
      <c r="X33" s="70">
        <f>AVERAGE(X8:X31)</f>
        <v>4.663452380952382</v>
      </c>
      <c r="Y33" s="69"/>
      <c r="Z33" s="70">
        <f>AVERAGE(Z8:Z31)</f>
        <v>6.1701666666666668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6.2390999999999996</v>
      </c>
      <c r="E35" s="73"/>
      <c r="F35" s="74">
        <f>MAX(F8:F31)</f>
        <v>6.1454000000000004</v>
      </c>
      <c r="G35" s="73"/>
      <c r="H35" s="74">
        <f>MAX(H8:H31)</f>
        <v>6.5326000000000004</v>
      </c>
      <c r="I35" s="73"/>
      <c r="J35" s="74">
        <f>MAX(J8:J31)</f>
        <v>6.3307000000000002</v>
      </c>
      <c r="K35" s="73"/>
      <c r="L35" s="74">
        <f>MAX(L8:L31)</f>
        <v>6.923</v>
      </c>
      <c r="M35" s="73"/>
      <c r="N35" s="74">
        <f>MAX(N8:N31)</f>
        <v>7.0204000000000004</v>
      </c>
      <c r="O35" s="73"/>
      <c r="P35" s="74">
        <f>MAX(P8:P31)</f>
        <v>6.1851000000000003</v>
      </c>
      <c r="Q35" s="73"/>
      <c r="R35" s="74">
        <f>MAX(R8:R31)</f>
        <v>5.7134</v>
      </c>
      <c r="S35" s="73"/>
      <c r="T35" s="74">
        <f>MAX(T8:T31)</f>
        <v>5.4248000000000003</v>
      </c>
      <c r="U35" s="73"/>
      <c r="V35" s="74">
        <f>MAX(V8:V31)</f>
        <v>7.1349999999999998</v>
      </c>
      <c r="W35" s="73"/>
      <c r="X35" s="74">
        <f>MAX(X8:X31)</f>
        <v>6.5368000000000004</v>
      </c>
      <c r="Y35" s="73"/>
      <c r="Z35" s="74">
        <f>MAX(Z8:Z31)</f>
        <v>8.1110000000000007</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44944</v>
      </c>
      <c r="C8" s="60">
        <f>VLOOKUP($A8,'Return Data'!$B$7:$R$2292,4,0)</f>
        <v>457.66070000000002</v>
      </c>
      <c r="D8" s="60">
        <f>VLOOKUP($A8,'Return Data'!$B$7:$R$2292,5,0)</f>
        <v>5.5517000000000003</v>
      </c>
      <c r="E8" s="61">
        <f t="shared" ref="E8:E31" si="0">RANK(D8,D$8:D$31,0)</f>
        <v>3</v>
      </c>
      <c r="F8" s="60">
        <f>VLOOKUP($A8,'Return Data'!$B$7:$R$2292,6,0)</f>
        <v>5.9272999999999998</v>
      </c>
      <c r="G8" s="61">
        <f t="shared" ref="G8:G31" si="1">RANK(F8,F$8:F$31,0)</f>
        <v>1</v>
      </c>
      <c r="H8" s="60">
        <f>VLOOKUP($A8,'Return Data'!$B$7:$R$2292,7,0)</f>
        <v>5.7873999999999999</v>
      </c>
      <c r="I8" s="61">
        <f t="shared" ref="I8:I31" si="2">RANK(H8,H$8:H$31,0)</f>
        <v>2</v>
      </c>
      <c r="J8" s="60">
        <f>VLOOKUP($A8,'Return Data'!$B$7:$R$2292,8,0)</f>
        <v>5.9128999999999996</v>
      </c>
      <c r="K8" s="61">
        <f t="shared" ref="K8:K31" si="3">RANK(J8,J$8:J$31,0)</f>
        <v>1</v>
      </c>
      <c r="L8" s="60">
        <f>VLOOKUP($A8,'Return Data'!$B$7:$R$2292,9,0)</f>
        <v>6.51</v>
      </c>
      <c r="M8" s="61">
        <f t="shared" ref="M8:M31" si="4">RANK(L8,L$8:L$31,0)</f>
        <v>2</v>
      </c>
      <c r="N8" s="60">
        <f>VLOOKUP($A8,'Return Data'!$B$7:$R$2292,10,0)</f>
        <v>6.5643000000000002</v>
      </c>
      <c r="O8" s="61">
        <f t="shared" ref="O8:O31" si="5">RANK(N8,N$8:N$31,0)</f>
        <v>2</v>
      </c>
      <c r="P8" s="60">
        <f>VLOOKUP($A8,'Return Data'!$B$7:$R$2292,11,0)</f>
        <v>5.6066000000000003</v>
      </c>
      <c r="Q8" s="61">
        <f t="shared" ref="Q8:Q31" si="6">RANK(P8,P$8:P$31,0)</f>
        <v>4</v>
      </c>
      <c r="R8" s="60">
        <f>VLOOKUP($A8,'Return Data'!$B$7:$R$2292,12,0)</f>
        <v>5.0842000000000001</v>
      </c>
      <c r="S8" s="61">
        <f t="shared" ref="S8:S31" si="7">RANK(R8,R$8:R$31,0)</f>
        <v>2</v>
      </c>
      <c r="T8" s="60">
        <f>VLOOKUP($A8,'Return Data'!$B$7:$R$2292,13,0)</f>
        <v>4.8352000000000004</v>
      </c>
      <c r="U8" s="61">
        <f t="shared" ref="U8:U31" si="8">RANK(T8,T$8:T$31,0)</f>
        <v>2</v>
      </c>
      <c r="V8" s="60">
        <f>VLOOKUP($A8,'Return Data'!$B$7:$R$2292,17,0)</f>
        <v>4.4767000000000001</v>
      </c>
      <c r="W8" s="61">
        <f>RANK(V8,V$8:V$31,0)</f>
        <v>3</v>
      </c>
      <c r="X8" s="60">
        <f>VLOOKUP($A8,'Return Data'!$B$7:$R$2292,14,0)</f>
        <v>5.2073999999999998</v>
      </c>
      <c r="Y8" s="61">
        <f>RANK(X8,X$8:X$31,0)</f>
        <v>2</v>
      </c>
      <c r="Z8" s="60">
        <f>VLOOKUP($A8,'Return Data'!$B$7:$R$2292,16,0)</f>
        <v>7.4013</v>
      </c>
      <c r="AA8" s="62">
        <f>RANK(Z8,Z$8:Z$31,0)</f>
        <v>3</v>
      </c>
    </row>
    <row r="9" spans="1:27" x14ac:dyDescent="0.3">
      <c r="A9" s="58" t="s">
        <v>1361</v>
      </c>
      <c r="B9" s="59">
        <f>VLOOKUP($A9,'Return Data'!$B$7:$R$2292,3,0)</f>
        <v>44944</v>
      </c>
      <c r="C9" s="60">
        <f>VLOOKUP($A9,'Return Data'!$B$7:$R$2292,4,0)</f>
        <v>12.5047</v>
      </c>
      <c r="D9" s="60">
        <f>VLOOKUP($A9,'Return Data'!$B$7:$R$2292,5,0)</f>
        <v>4.0869</v>
      </c>
      <c r="E9" s="61">
        <f t="shared" si="0"/>
        <v>18</v>
      </c>
      <c r="F9" s="60">
        <f>VLOOKUP($A9,'Return Data'!$B$7:$R$2292,6,0)</f>
        <v>5.1409000000000002</v>
      </c>
      <c r="G9" s="61">
        <f t="shared" si="1"/>
        <v>16</v>
      </c>
      <c r="H9" s="60">
        <f>VLOOKUP($A9,'Return Data'!$B$7:$R$2292,7,0)</f>
        <v>5.0922000000000001</v>
      </c>
      <c r="I9" s="61">
        <f t="shared" si="2"/>
        <v>15</v>
      </c>
      <c r="J9" s="60">
        <f>VLOOKUP($A9,'Return Data'!$B$7:$R$2292,8,0)</f>
        <v>5.3273999999999999</v>
      </c>
      <c r="K9" s="61">
        <f t="shared" si="3"/>
        <v>10</v>
      </c>
      <c r="L9" s="60">
        <f>VLOOKUP($A9,'Return Data'!$B$7:$R$2292,9,0)</f>
        <v>6.0297000000000001</v>
      </c>
      <c r="M9" s="61">
        <f t="shared" si="4"/>
        <v>18</v>
      </c>
      <c r="N9" s="60">
        <f>VLOOKUP($A9,'Return Data'!$B$7:$R$2292,10,0)</f>
        <v>6.0458999999999996</v>
      </c>
      <c r="O9" s="61">
        <f t="shared" si="5"/>
        <v>17</v>
      </c>
      <c r="P9" s="60">
        <f>VLOOKUP($A9,'Return Data'!$B$7:$R$2292,11,0)</f>
        <v>5.1144999999999996</v>
      </c>
      <c r="Q9" s="61">
        <f t="shared" si="6"/>
        <v>16</v>
      </c>
      <c r="R9" s="60">
        <f>VLOOKUP($A9,'Return Data'!$B$7:$R$2292,12,0)</f>
        <v>4.5186000000000002</v>
      </c>
      <c r="S9" s="61">
        <f t="shared" si="7"/>
        <v>16</v>
      </c>
      <c r="T9" s="60">
        <f>VLOOKUP($A9,'Return Data'!$B$7:$R$2292,13,0)</f>
        <v>4.2500999999999998</v>
      </c>
      <c r="U9" s="61">
        <f t="shared" si="8"/>
        <v>16</v>
      </c>
      <c r="V9" s="60">
        <f>VLOOKUP($A9,'Return Data'!$B$7:$R$2292,17,0)</f>
        <v>3.7656000000000001</v>
      </c>
      <c r="W9" s="61">
        <f t="shared" ref="W9:W31" si="9">RANK(V9,V$8:V$31,0)</f>
        <v>17</v>
      </c>
      <c r="X9" s="60">
        <f>VLOOKUP($A9,'Return Data'!$B$7:$R$2292,14,0)</f>
        <v>4.1765999999999996</v>
      </c>
      <c r="Y9" s="61">
        <f t="shared" ref="Y9:Y31" si="10">RANK(X9,X$8:X$31,0)</f>
        <v>12</v>
      </c>
      <c r="Z9" s="60">
        <f>VLOOKUP($A9,'Return Data'!$B$7:$R$2292,16,0)</f>
        <v>5.2615999999999996</v>
      </c>
      <c r="AA9" s="62">
        <f t="shared" ref="AA9:AA31" si="11">RANK(Z9,Z$8:Z$31,0)</f>
        <v>17</v>
      </c>
    </row>
    <row r="10" spans="1:27" x14ac:dyDescent="0.3">
      <c r="A10" s="58" t="s">
        <v>1953</v>
      </c>
      <c r="B10" s="59">
        <f>VLOOKUP($A10,'Return Data'!$B$7:$R$2292,3,0)</f>
        <v>44944</v>
      </c>
      <c r="C10" s="60">
        <f>VLOOKUP($A10,'Return Data'!$B$7:$R$2292,4,0)</f>
        <v>1293.2103</v>
      </c>
      <c r="D10" s="60">
        <f>VLOOKUP($A10,'Return Data'!$B$7:$R$2292,5,0)</f>
        <v>5.4622000000000002</v>
      </c>
      <c r="E10" s="61">
        <f t="shared" si="0"/>
        <v>4</v>
      </c>
      <c r="F10" s="60">
        <f>VLOOKUP($A10,'Return Data'!$B$7:$R$2292,6,0)</f>
        <v>5.7820999999999998</v>
      </c>
      <c r="G10" s="61">
        <f t="shared" si="1"/>
        <v>2</v>
      </c>
      <c r="H10" s="60">
        <f>VLOOKUP($A10,'Return Data'!$B$7:$R$2292,7,0)</f>
        <v>5.4962</v>
      </c>
      <c r="I10" s="61">
        <f t="shared" si="2"/>
        <v>9</v>
      </c>
      <c r="J10" s="60">
        <f>VLOOKUP($A10,'Return Data'!$B$7:$R$2292,8,0)</f>
        <v>5.5552999999999999</v>
      </c>
      <c r="K10" s="61">
        <f t="shared" si="3"/>
        <v>6</v>
      </c>
      <c r="L10" s="60">
        <f>VLOOKUP($A10,'Return Data'!$B$7:$R$2292,9,0)</f>
        <v>6.5271999999999997</v>
      </c>
      <c r="M10" s="61">
        <f t="shared" si="4"/>
        <v>1</v>
      </c>
      <c r="N10" s="60">
        <f>VLOOKUP($A10,'Return Data'!$B$7:$R$2292,10,0)</f>
        <v>6.6917</v>
      </c>
      <c r="O10" s="61">
        <f t="shared" si="5"/>
        <v>1</v>
      </c>
      <c r="P10" s="60">
        <f>VLOOKUP($A10,'Return Data'!$B$7:$R$2292,11,0)</f>
        <v>6.0606999999999998</v>
      </c>
      <c r="Q10" s="61">
        <f t="shared" si="6"/>
        <v>1</v>
      </c>
      <c r="R10" s="60">
        <f>VLOOKUP($A10,'Return Data'!$B$7:$R$2292,12,0)</f>
        <v>5.3049999999999997</v>
      </c>
      <c r="S10" s="61">
        <f t="shared" si="7"/>
        <v>1</v>
      </c>
      <c r="T10" s="60">
        <f>VLOOKUP($A10,'Return Data'!$B$7:$R$2292,13,0)</f>
        <v>4.9558999999999997</v>
      </c>
      <c r="U10" s="61">
        <f t="shared" si="8"/>
        <v>1</v>
      </c>
      <c r="V10" s="60">
        <f>VLOOKUP($A10,'Return Data'!$B$7:$R$2292,17,0)</f>
        <v>4.41</v>
      </c>
      <c r="W10" s="61">
        <f t="shared" si="9"/>
        <v>4</v>
      </c>
      <c r="X10" s="60">
        <f>VLOOKUP($A10,'Return Data'!$B$7:$R$2292,14,0)</f>
        <v>4.5647000000000002</v>
      </c>
      <c r="Y10" s="61">
        <f t="shared" si="10"/>
        <v>6</v>
      </c>
      <c r="Z10" s="60">
        <f>VLOOKUP($A10,'Return Data'!$B$7:$R$2292,16,0)</f>
        <v>5.7035</v>
      </c>
      <c r="AA10" s="62">
        <f t="shared" si="11"/>
        <v>15</v>
      </c>
    </row>
    <row r="11" spans="1:27" x14ac:dyDescent="0.3">
      <c r="A11" s="58" t="s">
        <v>1988</v>
      </c>
      <c r="B11" s="59">
        <f>VLOOKUP($A11,'Return Data'!$B$7:$R$2292,3,0)</f>
        <v>44944</v>
      </c>
      <c r="C11" s="60">
        <f>VLOOKUP($A11,'Return Data'!$B$7:$R$2292,4,0)</f>
        <v>2702.5789</v>
      </c>
      <c r="D11" s="60">
        <f>VLOOKUP($A11,'Return Data'!$B$7:$R$2292,5,0)</f>
        <v>5.0167000000000002</v>
      </c>
      <c r="E11" s="61">
        <f t="shared" si="0"/>
        <v>6</v>
      </c>
      <c r="F11" s="60">
        <f>VLOOKUP($A11,'Return Data'!$B$7:$R$2292,6,0)</f>
        <v>5.2461000000000002</v>
      </c>
      <c r="G11" s="61">
        <f t="shared" si="1"/>
        <v>14</v>
      </c>
      <c r="H11" s="60">
        <f>VLOOKUP($A11,'Return Data'!$B$7:$R$2292,7,0)</f>
        <v>5.0491999999999999</v>
      </c>
      <c r="I11" s="61">
        <f t="shared" si="2"/>
        <v>18</v>
      </c>
      <c r="J11" s="60">
        <f>VLOOKUP($A11,'Return Data'!$B$7:$R$2292,8,0)</f>
        <v>5.2302</v>
      </c>
      <c r="K11" s="61">
        <f t="shared" si="3"/>
        <v>14</v>
      </c>
      <c r="L11" s="60">
        <f>VLOOKUP($A11,'Return Data'!$B$7:$R$2292,9,0)</f>
        <v>6.2713999999999999</v>
      </c>
      <c r="M11" s="61">
        <f t="shared" si="4"/>
        <v>8</v>
      </c>
      <c r="N11" s="60">
        <f>VLOOKUP($A11,'Return Data'!$B$7:$R$2292,10,0)</f>
        <v>6.3272000000000004</v>
      </c>
      <c r="O11" s="61">
        <f t="shared" si="5"/>
        <v>8</v>
      </c>
      <c r="P11" s="60">
        <f>VLOOKUP($A11,'Return Data'!$B$7:$R$2292,11,0)</f>
        <v>5.4020000000000001</v>
      </c>
      <c r="Q11" s="61">
        <f t="shared" si="6"/>
        <v>10</v>
      </c>
      <c r="R11" s="60">
        <f>VLOOKUP($A11,'Return Data'!$B$7:$R$2292,12,0)</f>
        <v>4.7621000000000002</v>
      </c>
      <c r="S11" s="61">
        <f t="shared" si="7"/>
        <v>12</v>
      </c>
      <c r="T11" s="60">
        <f>VLOOKUP($A11,'Return Data'!$B$7:$R$2292,13,0)</f>
        <v>4.4596</v>
      </c>
      <c r="U11" s="61">
        <f t="shared" si="8"/>
        <v>12</v>
      </c>
      <c r="V11" s="60">
        <f>VLOOKUP($A11,'Return Data'!$B$7:$R$2292,17,0)</f>
        <v>3.8776000000000002</v>
      </c>
      <c r="W11" s="61">
        <f t="shared" si="9"/>
        <v>15</v>
      </c>
      <c r="X11" s="60">
        <f>VLOOKUP($A11,'Return Data'!$B$7:$R$2292,14,0)</f>
        <v>4.1565000000000003</v>
      </c>
      <c r="Y11" s="61">
        <f t="shared" si="10"/>
        <v>13</v>
      </c>
      <c r="Z11" s="60">
        <f>VLOOKUP($A11,'Return Data'!$B$7:$R$2292,16,0)</f>
        <v>7.0880999999999998</v>
      </c>
      <c r="AA11" s="62">
        <f t="shared" si="11"/>
        <v>6</v>
      </c>
    </row>
    <row r="12" spans="1:27" x14ac:dyDescent="0.3">
      <c r="A12" s="58" t="s">
        <v>1363</v>
      </c>
      <c r="B12" s="59">
        <f>VLOOKUP($A12,'Return Data'!$B$7:$R$2292,3,0)</f>
        <v>44944</v>
      </c>
      <c r="C12" s="60">
        <f>VLOOKUP($A12,'Return Data'!$B$7:$R$2292,4,0)</f>
        <v>3237.8721999999998</v>
      </c>
      <c r="D12" s="60">
        <f>VLOOKUP($A12,'Return Data'!$B$7:$R$2292,5,0)</f>
        <v>3.4893000000000001</v>
      </c>
      <c r="E12" s="61">
        <f t="shared" si="0"/>
        <v>23</v>
      </c>
      <c r="F12" s="60">
        <f>VLOOKUP($A12,'Return Data'!$B$7:$R$2292,6,0)</f>
        <v>4.7826000000000004</v>
      </c>
      <c r="G12" s="61">
        <f t="shared" si="1"/>
        <v>21</v>
      </c>
      <c r="H12" s="60">
        <f>VLOOKUP($A12,'Return Data'!$B$7:$R$2292,7,0)</f>
        <v>4.8615000000000004</v>
      </c>
      <c r="I12" s="61">
        <f t="shared" si="2"/>
        <v>20</v>
      </c>
      <c r="J12" s="60">
        <f>VLOOKUP($A12,'Return Data'!$B$7:$R$2292,8,0)</f>
        <v>5.0244999999999997</v>
      </c>
      <c r="K12" s="61">
        <f t="shared" si="3"/>
        <v>19</v>
      </c>
      <c r="L12" s="60">
        <f>VLOOKUP($A12,'Return Data'!$B$7:$R$2292,9,0)</f>
        <v>5.8403999999999998</v>
      </c>
      <c r="M12" s="61">
        <f t="shared" si="4"/>
        <v>20</v>
      </c>
      <c r="N12" s="60">
        <f>VLOOKUP($A12,'Return Data'!$B$7:$R$2292,10,0)</f>
        <v>5.8544999999999998</v>
      </c>
      <c r="O12" s="61">
        <f t="shared" si="5"/>
        <v>21</v>
      </c>
      <c r="P12" s="60">
        <f>VLOOKUP($A12,'Return Data'!$B$7:$R$2292,11,0)</f>
        <v>5.0098000000000003</v>
      </c>
      <c r="Q12" s="61">
        <f t="shared" si="6"/>
        <v>20</v>
      </c>
      <c r="R12" s="60">
        <f>VLOOKUP($A12,'Return Data'!$B$7:$R$2292,12,0)</f>
        <v>4.3663999999999996</v>
      </c>
      <c r="S12" s="61">
        <f t="shared" si="7"/>
        <v>20</v>
      </c>
      <c r="T12" s="60">
        <f>VLOOKUP($A12,'Return Data'!$B$7:$R$2292,13,0)</f>
        <v>4.0490000000000004</v>
      </c>
      <c r="U12" s="61">
        <f t="shared" si="8"/>
        <v>20</v>
      </c>
      <c r="V12" s="60">
        <f>VLOOKUP($A12,'Return Data'!$B$7:$R$2292,17,0)</f>
        <v>3.3902999999999999</v>
      </c>
      <c r="W12" s="61">
        <f t="shared" si="9"/>
        <v>21</v>
      </c>
      <c r="X12" s="60">
        <f>VLOOKUP($A12,'Return Data'!$B$7:$R$2292,14,0)</f>
        <v>3.6863000000000001</v>
      </c>
      <c r="Y12" s="61">
        <f t="shared" si="10"/>
        <v>18</v>
      </c>
      <c r="Z12" s="60">
        <f>VLOOKUP($A12,'Return Data'!$B$7:$R$2292,16,0)</f>
        <v>6.8238000000000003</v>
      </c>
      <c r="AA12" s="62">
        <f t="shared" si="11"/>
        <v>9</v>
      </c>
    </row>
    <row r="13" spans="1:27" x14ac:dyDescent="0.3">
      <c r="A13" s="58" t="s">
        <v>1365</v>
      </c>
      <c r="B13" s="59">
        <f>VLOOKUP($A13,'Return Data'!$B$7:$R$2292,3,0)</f>
        <v>44944</v>
      </c>
      <c r="C13" s="60">
        <f>VLOOKUP($A13,'Return Data'!$B$7:$R$2292,4,0)</f>
        <v>2885.5522000000001</v>
      </c>
      <c r="D13" s="60">
        <f>VLOOKUP($A13,'Return Data'!$B$7:$R$2292,5,0)</f>
        <v>3.5851000000000002</v>
      </c>
      <c r="E13" s="61">
        <f t="shared" si="0"/>
        <v>21</v>
      </c>
      <c r="F13" s="60">
        <f>VLOOKUP($A13,'Return Data'!$B$7:$R$2292,6,0)</f>
        <v>5.0769000000000002</v>
      </c>
      <c r="G13" s="61">
        <f t="shared" si="1"/>
        <v>18</v>
      </c>
      <c r="H13" s="60">
        <f>VLOOKUP($A13,'Return Data'!$B$7:$R$2292,7,0)</f>
        <v>4.7938999999999998</v>
      </c>
      <c r="I13" s="61">
        <f t="shared" si="2"/>
        <v>22</v>
      </c>
      <c r="J13" s="60">
        <f>VLOOKUP($A13,'Return Data'!$B$7:$R$2292,8,0)</f>
        <v>5.0042999999999997</v>
      </c>
      <c r="K13" s="61">
        <f t="shared" si="3"/>
        <v>20</v>
      </c>
      <c r="L13" s="60">
        <f>VLOOKUP($A13,'Return Data'!$B$7:$R$2292,9,0)</f>
        <v>6.1208999999999998</v>
      </c>
      <c r="M13" s="61">
        <f t="shared" si="4"/>
        <v>11</v>
      </c>
      <c r="N13" s="60">
        <f>VLOOKUP($A13,'Return Data'!$B$7:$R$2292,10,0)</f>
        <v>6.0716000000000001</v>
      </c>
      <c r="O13" s="61">
        <f t="shared" si="5"/>
        <v>15</v>
      </c>
      <c r="P13" s="60">
        <f>VLOOKUP($A13,'Return Data'!$B$7:$R$2292,11,0)</f>
        <v>5.0518000000000001</v>
      </c>
      <c r="Q13" s="61">
        <f t="shared" si="6"/>
        <v>19</v>
      </c>
      <c r="R13" s="60">
        <f>VLOOKUP($A13,'Return Data'!$B$7:$R$2292,12,0)</f>
        <v>4.4413</v>
      </c>
      <c r="S13" s="61">
        <f t="shared" si="7"/>
        <v>19</v>
      </c>
      <c r="T13" s="60">
        <f>VLOOKUP($A13,'Return Data'!$B$7:$R$2292,13,0)</f>
        <v>4.1546000000000003</v>
      </c>
      <c r="U13" s="61">
        <f t="shared" si="8"/>
        <v>19</v>
      </c>
      <c r="V13" s="60">
        <f>VLOOKUP($A13,'Return Data'!$B$7:$R$2292,17,0)</f>
        <v>3.5947</v>
      </c>
      <c r="W13" s="61">
        <f t="shared" si="9"/>
        <v>20</v>
      </c>
      <c r="X13" s="60">
        <f>VLOOKUP($A13,'Return Data'!$B$7:$R$2292,14,0)</f>
        <v>3.8904000000000001</v>
      </c>
      <c r="Y13" s="61">
        <f t="shared" si="10"/>
        <v>16</v>
      </c>
      <c r="Z13" s="60">
        <f>VLOOKUP($A13,'Return Data'!$B$7:$R$2292,16,0)</f>
        <v>6.6417999999999999</v>
      </c>
      <c r="AA13" s="62">
        <f t="shared" si="11"/>
        <v>11</v>
      </c>
    </row>
    <row r="14" spans="1:27" x14ac:dyDescent="0.3">
      <c r="A14" s="58" t="s">
        <v>1371</v>
      </c>
      <c r="B14" s="59">
        <f>VLOOKUP($A14,'Return Data'!$B$7:$R$2292,3,0)</f>
        <v>44944</v>
      </c>
      <c r="C14" s="60">
        <f>VLOOKUP($A14,'Return Data'!$B$7:$R$2292,4,0)</f>
        <v>12.745699999999999</v>
      </c>
      <c r="D14" s="60">
        <f>VLOOKUP($A14,'Return Data'!$B$7:$R$2292,5,0)</f>
        <v>4.8689999999999998</v>
      </c>
      <c r="E14" s="61">
        <f t="shared" si="0"/>
        <v>9</v>
      </c>
      <c r="F14" s="60">
        <f>VLOOKUP($A14,'Return Data'!$B$7:$R$2292,6,0)</f>
        <v>5.6172000000000004</v>
      </c>
      <c r="G14" s="61">
        <f t="shared" si="1"/>
        <v>3</v>
      </c>
      <c r="H14" s="60">
        <f>VLOOKUP($A14,'Return Data'!$B$7:$R$2292,7,0)</f>
        <v>5.6516999999999999</v>
      </c>
      <c r="I14" s="61">
        <f t="shared" si="2"/>
        <v>4</v>
      </c>
      <c r="J14" s="60">
        <f>VLOOKUP($A14,'Return Data'!$B$7:$R$2292,8,0)</f>
        <v>5.5141</v>
      </c>
      <c r="K14" s="61">
        <f t="shared" si="3"/>
        <v>7</v>
      </c>
      <c r="L14" s="60">
        <f>VLOOKUP($A14,'Return Data'!$B$7:$R$2292,9,0)</f>
        <v>6.3449999999999998</v>
      </c>
      <c r="M14" s="61">
        <f t="shared" si="4"/>
        <v>7</v>
      </c>
      <c r="N14" s="60">
        <f>VLOOKUP($A14,'Return Data'!$B$7:$R$2292,10,0)</f>
        <v>6.3954000000000004</v>
      </c>
      <c r="O14" s="61">
        <f t="shared" si="5"/>
        <v>7</v>
      </c>
      <c r="P14" s="60">
        <f>VLOOKUP($A14,'Return Data'!$B$7:$R$2292,11,0)</f>
        <v>5.5106000000000002</v>
      </c>
      <c r="Q14" s="61">
        <f t="shared" si="6"/>
        <v>7</v>
      </c>
      <c r="R14" s="60">
        <f>VLOOKUP($A14,'Return Data'!$B$7:$R$2292,12,0)</f>
        <v>4.8822000000000001</v>
      </c>
      <c r="S14" s="61">
        <f t="shared" si="7"/>
        <v>6</v>
      </c>
      <c r="T14" s="60">
        <f>VLOOKUP($A14,'Return Data'!$B$7:$R$2292,13,0)</f>
        <v>4.5990000000000002</v>
      </c>
      <c r="U14" s="61">
        <f t="shared" si="8"/>
        <v>6</v>
      </c>
      <c r="V14" s="60">
        <f>VLOOKUP($A14,'Return Data'!$B$7:$R$2292,17,0)</f>
        <v>4.1308999999999996</v>
      </c>
      <c r="W14" s="61">
        <f t="shared" si="9"/>
        <v>7</v>
      </c>
      <c r="X14" s="60">
        <f>VLOOKUP($A14,'Return Data'!$B$7:$R$2292,14,0)</f>
        <v>4.8164999999999996</v>
      </c>
      <c r="Y14" s="61">
        <f t="shared" si="10"/>
        <v>5</v>
      </c>
      <c r="Z14" s="60">
        <f>VLOOKUP($A14,'Return Data'!$B$7:$R$2292,16,0)</f>
        <v>5.7759</v>
      </c>
      <c r="AA14" s="62">
        <f t="shared" si="11"/>
        <v>13</v>
      </c>
    </row>
    <row r="15" spans="1:27" x14ac:dyDescent="0.3">
      <c r="A15" s="58" t="s">
        <v>1373</v>
      </c>
      <c r="B15" s="59">
        <f>VLOOKUP($A15,'Return Data'!$B$7:$R$2292,3,0)</f>
        <v>44944</v>
      </c>
      <c r="C15" s="60">
        <f>VLOOKUP($A15,'Return Data'!$B$7:$R$2292,4,0)</f>
        <v>1138.3307</v>
      </c>
      <c r="D15" s="60">
        <f>VLOOKUP($A15,'Return Data'!$B$7:$R$2292,5,0)</f>
        <v>4.5505000000000004</v>
      </c>
      <c r="E15" s="61">
        <f t="shared" si="0"/>
        <v>13</v>
      </c>
      <c r="F15" s="60">
        <f>VLOOKUP($A15,'Return Data'!$B$7:$R$2292,6,0)</f>
        <v>5.4260999999999999</v>
      </c>
      <c r="G15" s="61">
        <f t="shared" si="1"/>
        <v>10</v>
      </c>
      <c r="H15" s="60">
        <f>VLOOKUP($A15,'Return Data'!$B$7:$R$2292,7,0)</f>
        <v>5.0614999999999997</v>
      </c>
      <c r="I15" s="61">
        <f t="shared" si="2"/>
        <v>17</v>
      </c>
      <c r="J15" s="60">
        <f>VLOOKUP($A15,'Return Data'!$B$7:$R$2292,8,0)</f>
        <v>5.2512999999999996</v>
      </c>
      <c r="K15" s="61">
        <f t="shared" si="3"/>
        <v>13</v>
      </c>
      <c r="L15" s="60">
        <f>VLOOKUP($A15,'Return Data'!$B$7:$R$2292,9,0)</f>
        <v>6.431</v>
      </c>
      <c r="M15" s="61">
        <f t="shared" si="4"/>
        <v>5</v>
      </c>
      <c r="N15" s="60">
        <f>VLOOKUP($A15,'Return Data'!$B$7:$R$2292,10,0)</f>
        <v>6.431</v>
      </c>
      <c r="O15" s="61">
        <f t="shared" si="5"/>
        <v>5</v>
      </c>
      <c r="P15" s="60">
        <f>VLOOKUP($A15,'Return Data'!$B$7:$R$2292,11,0)</f>
        <v>5.6733000000000002</v>
      </c>
      <c r="Q15" s="61">
        <f t="shared" si="6"/>
        <v>3</v>
      </c>
      <c r="R15" s="60">
        <f>VLOOKUP($A15,'Return Data'!$B$7:$R$2292,12,0)</f>
        <v>4.9874999999999998</v>
      </c>
      <c r="S15" s="61">
        <f t="shared" si="7"/>
        <v>4</v>
      </c>
      <c r="T15" s="60">
        <f>VLOOKUP($A15,'Return Data'!$B$7:$R$2292,13,0)</f>
        <v>4.6435000000000004</v>
      </c>
      <c r="U15" s="61">
        <f t="shared" si="8"/>
        <v>5</v>
      </c>
      <c r="V15" s="60">
        <f>VLOOKUP($A15,'Return Data'!$B$7:$R$2292,17,0)</f>
        <v>4.1253000000000002</v>
      </c>
      <c r="W15" s="61">
        <f t="shared" si="9"/>
        <v>8</v>
      </c>
      <c r="X15" s="60"/>
      <c r="Y15" s="61"/>
      <c r="Z15" s="60">
        <f>VLOOKUP($A15,'Return Data'!$B$7:$R$2292,16,0)</f>
        <v>4.4549000000000003</v>
      </c>
      <c r="AA15" s="62">
        <f t="shared" si="11"/>
        <v>20</v>
      </c>
    </row>
    <row r="16" spans="1:27" x14ac:dyDescent="0.3">
      <c r="A16" s="58" t="s">
        <v>1374</v>
      </c>
      <c r="B16" s="59">
        <f>VLOOKUP($A16,'Return Data'!$B$7:$R$2292,3,0)</f>
        <v>44944</v>
      </c>
      <c r="C16" s="60">
        <f>VLOOKUP($A16,'Return Data'!$B$7:$R$2292,4,0)</f>
        <v>23.291</v>
      </c>
      <c r="D16" s="60">
        <f>VLOOKUP($A16,'Return Data'!$B$7:$R$2292,5,0)</f>
        <v>4.702</v>
      </c>
      <c r="E16" s="61">
        <f t="shared" si="0"/>
        <v>10</v>
      </c>
      <c r="F16" s="60">
        <f>VLOOKUP($A16,'Return Data'!$B$7:$R$2292,6,0)</f>
        <v>5.6146000000000003</v>
      </c>
      <c r="G16" s="61">
        <f t="shared" si="1"/>
        <v>4</v>
      </c>
      <c r="H16" s="60">
        <f>VLOOKUP($A16,'Return Data'!$B$7:$R$2292,7,0)</f>
        <v>6.0517000000000003</v>
      </c>
      <c r="I16" s="61">
        <f t="shared" si="2"/>
        <v>1</v>
      </c>
      <c r="J16" s="60">
        <f>VLOOKUP($A16,'Return Data'!$B$7:$R$2292,8,0)</f>
        <v>5.8674999999999997</v>
      </c>
      <c r="K16" s="61">
        <f t="shared" si="3"/>
        <v>2</v>
      </c>
      <c r="L16" s="60">
        <f>VLOOKUP($A16,'Return Data'!$B$7:$R$2292,9,0)</f>
        <v>6.4676</v>
      </c>
      <c r="M16" s="61">
        <f t="shared" si="4"/>
        <v>3</v>
      </c>
      <c r="N16" s="60">
        <f>VLOOKUP($A16,'Return Data'!$B$7:$R$2292,10,0)</f>
        <v>6.4202000000000004</v>
      </c>
      <c r="O16" s="61">
        <f t="shared" si="5"/>
        <v>6</v>
      </c>
      <c r="P16" s="60">
        <f>VLOOKUP($A16,'Return Data'!$B$7:$R$2292,11,0)</f>
        <v>5.532</v>
      </c>
      <c r="Q16" s="61">
        <f t="shared" si="6"/>
        <v>6</v>
      </c>
      <c r="R16" s="60">
        <f>VLOOKUP($A16,'Return Data'!$B$7:$R$2292,12,0)</f>
        <v>4.9646999999999997</v>
      </c>
      <c r="S16" s="61">
        <f t="shared" si="7"/>
        <v>5</v>
      </c>
      <c r="T16" s="60">
        <f>VLOOKUP($A16,'Return Data'!$B$7:$R$2292,13,0)</f>
        <v>4.6542000000000003</v>
      </c>
      <c r="U16" s="61">
        <f t="shared" si="8"/>
        <v>4</v>
      </c>
      <c r="V16" s="60">
        <f>VLOOKUP($A16,'Return Data'!$B$7:$R$2292,17,0)</f>
        <v>4.3855000000000004</v>
      </c>
      <c r="W16" s="61">
        <f t="shared" si="9"/>
        <v>5</v>
      </c>
      <c r="X16" s="60">
        <f>VLOOKUP($A16,'Return Data'!$B$7:$R$2292,14,0)</f>
        <v>4.9962999999999997</v>
      </c>
      <c r="Y16" s="61">
        <f t="shared" si="10"/>
        <v>4</v>
      </c>
      <c r="Z16" s="60">
        <f>VLOOKUP($A16,'Return Data'!$B$7:$R$2292,16,0)</f>
        <v>7.4802</v>
      </c>
      <c r="AA16" s="62">
        <f t="shared" si="11"/>
        <v>2</v>
      </c>
    </row>
    <row r="17" spans="1:27" x14ac:dyDescent="0.3">
      <c r="A17" s="58" t="s">
        <v>1376</v>
      </c>
      <c r="B17" s="59">
        <f>VLOOKUP($A17,'Return Data'!$B$7:$R$2292,3,0)</f>
        <v>44944</v>
      </c>
      <c r="C17" s="60">
        <f>VLOOKUP($A17,'Return Data'!$B$7:$R$2292,4,0)</f>
        <v>2342.2310000000002</v>
      </c>
      <c r="D17" s="60">
        <f>VLOOKUP($A17,'Return Data'!$B$7:$R$2292,5,0)</f>
        <v>4.5556000000000001</v>
      </c>
      <c r="E17" s="61">
        <f t="shared" si="0"/>
        <v>12</v>
      </c>
      <c r="F17" s="60">
        <f>VLOOKUP($A17,'Return Data'!$B$7:$R$2292,6,0)</f>
        <v>5.5579000000000001</v>
      </c>
      <c r="G17" s="61">
        <f t="shared" si="1"/>
        <v>7</v>
      </c>
      <c r="H17" s="60">
        <f>VLOOKUP($A17,'Return Data'!$B$7:$R$2292,7,0)</f>
        <v>5.5522999999999998</v>
      </c>
      <c r="I17" s="61">
        <f t="shared" si="2"/>
        <v>5</v>
      </c>
      <c r="J17" s="60">
        <f>VLOOKUP($A17,'Return Data'!$B$7:$R$2292,8,0)</f>
        <v>5.6637000000000004</v>
      </c>
      <c r="K17" s="61">
        <f t="shared" si="3"/>
        <v>4</v>
      </c>
      <c r="L17" s="60">
        <f>VLOOKUP($A17,'Return Data'!$B$7:$R$2292,9,0)</f>
        <v>6.0495000000000001</v>
      </c>
      <c r="M17" s="61">
        <f t="shared" si="4"/>
        <v>17</v>
      </c>
      <c r="N17" s="60">
        <f>VLOOKUP($A17,'Return Data'!$B$7:$R$2292,10,0)</f>
        <v>6.2705000000000002</v>
      </c>
      <c r="O17" s="61">
        <f t="shared" si="5"/>
        <v>9</v>
      </c>
      <c r="P17" s="60">
        <f>VLOOKUP($A17,'Return Data'!$B$7:$R$2292,11,0)</f>
        <v>5.6836000000000002</v>
      </c>
      <c r="Q17" s="61">
        <f t="shared" si="6"/>
        <v>2</v>
      </c>
      <c r="R17" s="60">
        <f>VLOOKUP($A17,'Return Data'!$B$7:$R$2292,12,0)</f>
        <v>5.0185000000000004</v>
      </c>
      <c r="S17" s="61">
        <f t="shared" si="7"/>
        <v>3</v>
      </c>
      <c r="T17" s="60">
        <f>VLOOKUP($A17,'Return Data'!$B$7:$R$2292,13,0)</f>
        <v>4.6680999999999999</v>
      </c>
      <c r="U17" s="61">
        <f t="shared" si="8"/>
        <v>3</v>
      </c>
      <c r="V17" s="60">
        <f>VLOOKUP($A17,'Return Data'!$B$7:$R$2292,17,0)</f>
        <v>4.2836999999999996</v>
      </c>
      <c r="W17" s="61">
        <f t="shared" si="9"/>
        <v>6</v>
      </c>
      <c r="X17" s="60">
        <f>VLOOKUP($A17,'Return Data'!$B$7:$R$2292,14,0)</f>
        <v>4.5232999999999999</v>
      </c>
      <c r="Y17" s="61">
        <f t="shared" si="10"/>
        <v>8</v>
      </c>
      <c r="Z17" s="60">
        <f>VLOOKUP($A17,'Return Data'!$B$7:$R$2292,16,0)</f>
        <v>7.1144999999999996</v>
      </c>
      <c r="AA17" s="62">
        <f t="shared" si="11"/>
        <v>5</v>
      </c>
    </row>
    <row r="18" spans="1:27" x14ac:dyDescent="0.3">
      <c r="A18" s="58" t="s">
        <v>1379</v>
      </c>
      <c r="B18" s="59">
        <f>VLOOKUP($A18,'Return Data'!$B$7:$R$2292,3,0)</f>
        <v>44944</v>
      </c>
      <c r="C18" s="60">
        <f>VLOOKUP($A18,'Return Data'!$B$7:$R$2292,4,0)</f>
        <v>12.7936</v>
      </c>
      <c r="D18" s="60">
        <f>VLOOKUP($A18,'Return Data'!$B$7:$R$2292,5,0)</f>
        <v>5.7069000000000001</v>
      </c>
      <c r="E18" s="61">
        <f t="shared" si="0"/>
        <v>1</v>
      </c>
      <c r="F18" s="60">
        <f>VLOOKUP($A18,'Return Data'!$B$7:$R$2292,6,0)</f>
        <v>5.4819000000000004</v>
      </c>
      <c r="G18" s="61">
        <f t="shared" si="1"/>
        <v>9</v>
      </c>
      <c r="H18" s="60">
        <f>VLOOKUP($A18,'Return Data'!$B$7:$R$2292,7,0)</f>
        <v>5.5488</v>
      </c>
      <c r="I18" s="61">
        <f t="shared" si="2"/>
        <v>6</v>
      </c>
      <c r="J18" s="60">
        <f>VLOOKUP($A18,'Return Data'!$B$7:$R$2292,8,0)</f>
        <v>5.5956999999999999</v>
      </c>
      <c r="K18" s="61">
        <f t="shared" si="3"/>
        <v>5</v>
      </c>
      <c r="L18" s="60">
        <f>VLOOKUP($A18,'Return Data'!$B$7:$R$2292,9,0)</f>
        <v>6.4085999999999999</v>
      </c>
      <c r="M18" s="61">
        <f t="shared" si="4"/>
        <v>6</v>
      </c>
      <c r="N18" s="60">
        <f>VLOOKUP($A18,'Return Data'!$B$7:$R$2292,10,0)</f>
        <v>6.4574999999999996</v>
      </c>
      <c r="O18" s="61">
        <f t="shared" si="5"/>
        <v>4</v>
      </c>
      <c r="P18" s="60">
        <f>VLOOKUP($A18,'Return Data'!$B$7:$R$2292,11,0)</f>
        <v>5.4386999999999999</v>
      </c>
      <c r="Q18" s="61">
        <f t="shared" si="6"/>
        <v>9</v>
      </c>
      <c r="R18" s="60">
        <f>VLOOKUP($A18,'Return Data'!$B$7:$R$2292,12,0)</f>
        <v>4.7774999999999999</v>
      </c>
      <c r="S18" s="61">
        <f t="shared" si="7"/>
        <v>11</v>
      </c>
      <c r="T18" s="60">
        <f>VLOOKUP($A18,'Return Data'!$B$7:$R$2292,13,0)</f>
        <v>4.5101000000000004</v>
      </c>
      <c r="U18" s="61">
        <f t="shared" si="8"/>
        <v>10</v>
      </c>
      <c r="V18" s="60">
        <f>VLOOKUP($A18,'Return Data'!$B$7:$R$2292,17,0)</f>
        <v>3.9573999999999998</v>
      </c>
      <c r="W18" s="61">
        <f t="shared" si="9"/>
        <v>11</v>
      </c>
      <c r="X18" s="60">
        <f>VLOOKUP($A18,'Return Data'!$B$7:$R$2292,14,0)</f>
        <v>4.4295999999999998</v>
      </c>
      <c r="Y18" s="61">
        <f t="shared" si="10"/>
        <v>10</v>
      </c>
      <c r="Z18" s="60">
        <f>VLOOKUP($A18,'Return Data'!$B$7:$R$2292,16,0)</f>
        <v>5.6185</v>
      </c>
      <c r="AA18" s="62">
        <f t="shared" si="11"/>
        <v>16</v>
      </c>
    </row>
    <row r="19" spans="1:27" x14ac:dyDescent="0.3">
      <c r="A19" s="58" t="s">
        <v>1382</v>
      </c>
      <c r="B19" s="59">
        <f>VLOOKUP($A19,'Return Data'!$B$7:$R$2292,3,0)</f>
        <v>44944</v>
      </c>
      <c r="C19" s="60">
        <f>VLOOKUP($A19,'Return Data'!$B$7:$R$2292,4,0)</f>
        <v>2274.62</v>
      </c>
      <c r="D19" s="60">
        <f>VLOOKUP($A19,'Return Data'!$B$7:$R$2292,5,0)</f>
        <v>4.5048000000000004</v>
      </c>
      <c r="E19" s="61">
        <f t="shared" si="0"/>
        <v>14</v>
      </c>
      <c r="F19" s="60">
        <f>VLOOKUP($A19,'Return Data'!$B$7:$R$2292,6,0)</f>
        <v>5.2988999999999997</v>
      </c>
      <c r="G19" s="61">
        <f t="shared" si="1"/>
        <v>13</v>
      </c>
      <c r="H19" s="60">
        <f>VLOOKUP($A19,'Return Data'!$B$7:$R$2292,7,0)</f>
        <v>5.0617000000000001</v>
      </c>
      <c r="I19" s="61">
        <f t="shared" si="2"/>
        <v>16</v>
      </c>
      <c r="J19" s="60">
        <f>VLOOKUP($A19,'Return Data'!$B$7:$R$2292,8,0)</f>
        <v>5.2222</v>
      </c>
      <c r="K19" s="61">
        <f t="shared" si="3"/>
        <v>15</v>
      </c>
      <c r="L19" s="60">
        <f>VLOOKUP($A19,'Return Data'!$B$7:$R$2292,9,0)</f>
        <v>6.0968</v>
      </c>
      <c r="M19" s="61">
        <f t="shared" si="4"/>
        <v>13</v>
      </c>
      <c r="N19" s="60">
        <f>VLOOKUP($A19,'Return Data'!$B$7:$R$2292,10,0)</f>
        <v>6.1266999999999996</v>
      </c>
      <c r="O19" s="61">
        <f t="shared" si="5"/>
        <v>14</v>
      </c>
      <c r="P19" s="60">
        <f>VLOOKUP($A19,'Return Data'!$B$7:$R$2292,11,0)</f>
        <v>5.0960000000000001</v>
      </c>
      <c r="Q19" s="61">
        <f t="shared" si="6"/>
        <v>17</v>
      </c>
      <c r="R19" s="60">
        <f>VLOOKUP($A19,'Return Data'!$B$7:$R$2292,12,0)</f>
        <v>4.4668999999999999</v>
      </c>
      <c r="S19" s="61">
        <f t="shared" si="7"/>
        <v>17</v>
      </c>
      <c r="T19" s="60">
        <f>VLOOKUP($A19,'Return Data'!$B$7:$R$2292,13,0)</f>
        <v>4.2042000000000002</v>
      </c>
      <c r="U19" s="61">
        <f t="shared" si="8"/>
        <v>17</v>
      </c>
      <c r="V19" s="60">
        <f>VLOOKUP($A19,'Return Data'!$B$7:$R$2292,17,0)</f>
        <v>3.6798999999999999</v>
      </c>
      <c r="W19" s="61">
        <f t="shared" si="9"/>
        <v>19</v>
      </c>
      <c r="X19" s="60">
        <f>VLOOKUP($A19,'Return Data'!$B$7:$R$2292,14,0)</f>
        <v>4.0705999999999998</v>
      </c>
      <c r="Y19" s="61">
        <f t="shared" si="10"/>
        <v>14</v>
      </c>
      <c r="Z19" s="60">
        <f>VLOOKUP($A19,'Return Data'!$B$7:$R$2292,16,0)</f>
        <v>7.0517000000000003</v>
      </c>
      <c r="AA19" s="62">
        <f t="shared" si="11"/>
        <v>8</v>
      </c>
    </row>
    <row r="20" spans="1:27" x14ac:dyDescent="0.3">
      <c r="A20" s="58" t="s">
        <v>1386</v>
      </c>
      <c r="B20" s="59">
        <f>VLOOKUP($A20,'Return Data'!$B$7:$R$2292,3,0)</f>
        <v>44944</v>
      </c>
      <c r="C20" s="60">
        <f>VLOOKUP($A20,'Return Data'!$B$7:$R$2292,4,0)</f>
        <v>36.194299999999998</v>
      </c>
      <c r="D20" s="60">
        <f>VLOOKUP($A20,'Return Data'!$B$7:$R$2292,5,0)</f>
        <v>4.2359999999999998</v>
      </c>
      <c r="E20" s="61">
        <f t="shared" si="0"/>
        <v>16</v>
      </c>
      <c r="F20" s="60">
        <f>VLOOKUP($A20,'Return Data'!$B$7:$R$2292,6,0)</f>
        <v>5.0659000000000001</v>
      </c>
      <c r="G20" s="61">
        <f t="shared" si="1"/>
        <v>19</v>
      </c>
      <c r="H20" s="60">
        <f>VLOOKUP($A20,'Return Data'!$B$7:$R$2292,7,0)</f>
        <v>5.1769999999999996</v>
      </c>
      <c r="I20" s="61">
        <f t="shared" si="2"/>
        <v>12</v>
      </c>
      <c r="J20" s="60">
        <f>VLOOKUP($A20,'Return Data'!$B$7:$R$2292,8,0)</f>
        <v>5.1315</v>
      </c>
      <c r="K20" s="61">
        <f t="shared" si="3"/>
        <v>16</v>
      </c>
      <c r="L20" s="60">
        <f>VLOOKUP($A20,'Return Data'!$B$7:$R$2292,9,0)</f>
        <v>6.0622999999999996</v>
      </c>
      <c r="M20" s="61">
        <f t="shared" si="4"/>
        <v>16</v>
      </c>
      <c r="N20" s="60">
        <f>VLOOKUP($A20,'Return Data'!$B$7:$R$2292,10,0)</f>
        <v>6.1444000000000001</v>
      </c>
      <c r="O20" s="61">
        <f t="shared" si="5"/>
        <v>13</v>
      </c>
      <c r="P20" s="60">
        <f>VLOOKUP($A20,'Return Data'!$B$7:$R$2292,11,0)</f>
        <v>5.3239000000000001</v>
      </c>
      <c r="Q20" s="61">
        <f t="shared" si="6"/>
        <v>12</v>
      </c>
      <c r="R20" s="60">
        <f>VLOOKUP($A20,'Return Data'!$B$7:$R$2292,12,0)</f>
        <v>4.7851999999999997</v>
      </c>
      <c r="S20" s="61">
        <f t="shared" si="7"/>
        <v>10</v>
      </c>
      <c r="T20" s="60">
        <f>VLOOKUP($A20,'Return Data'!$B$7:$R$2292,13,0)</f>
        <v>4.5202</v>
      </c>
      <c r="U20" s="61">
        <f t="shared" si="8"/>
        <v>9</v>
      </c>
      <c r="V20" s="60">
        <f>VLOOKUP($A20,'Return Data'!$B$7:$R$2292,17,0)</f>
        <v>3.9466999999999999</v>
      </c>
      <c r="W20" s="61">
        <f t="shared" si="9"/>
        <v>13</v>
      </c>
      <c r="X20" s="60">
        <f>VLOOKUP($A20,'Return Data'!$B$7:$R$2292,14,0)</f>
        <v>4.4829999999999997</v>
      </c>
      <c r="Y20" s="61">
        <f t="shared" si="10"/>
        <v>9</v>
      </c>
      <c r="Z20" s="60">
        <f>VLOOKUP($A20,'Return Data'!$B$7:$R$2292,16,0)</f>
        <v>7.2232000000000003</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44944</v>
      </c>
      <c r="C22" s="60">
        <f>VLOOKUP($A22,'Return Data'!$B$7:$R$2292,4,0)</f>
        <v>1130.6697999999999</v>
      </c>
      <c r="D22" s="60">
        <f>VLOOKUP($A22,'Return Data'!$B$7:$R$2292,5,0)</f>
        <v>5.3853999999999997</v>
      </c>
      <c r="E22" s="61">
        <f t="shared" si="0"/>
        <v>5</v>
      </c>
      <c r="F22" s="60">
        <f>VLOOKUP($A22,'Return Data'!$B$7:$R$2292,6,0)</f>
        <v>5.3193999999999999</v>
      </c>
      <c r="G22" s="61">
        <f t="shared" si="1"/>
        <v>12</v>
      </c>
      <c r="H22" s="60">
        <f>VLOOKUP($A22,'Return Data'!$B$7:$R$2292,7,0)</f>
        <v>5.5242000000000004</v>
      </c>
      <c r="I22" s="61">
        <f t="shared" si="2"/>
        <v>8</v>
      </c>
      <c r="J22" s="60">
        <f>VLOOKUP($A22,'Return Data'!$B$7:$R$2292,8,0)</f>
        <v>5.4835000000000003</v>
      </c>
      <c r="K22" s="61">
        <f t="shared" si="3"/>
        <v>8</v>
      </c>
      <c r="L22" s="60">
        <f>VLOOKUP($A22,'Return Data'!$B$7:$R$2292,9,0)</f>
        <v>6.1020000000000003</v>
      </c>
      <c r="M22" s="61">
        <f t="shared" si="4"/>
        <v>12</v>
      </c>
      <c r="N22" s="60">
        <f>VLOOKUP($A22,'Return Data'!$B$7:$R$2292,10,0)</f>
        <v>5.8704000000000001</v>
      </c>
      <c r="O22" s="61">
        <f t="shared" si="5"/>
        <v>20</v>
      </c>
      <c r="P22" s="60">
        <f>VLOOKUP($A22,'Return Data'!$B$7:$R$2292,11,0)</f>
        <v>5.3669000000000002</v>
      </c>
      <c r="Q22" s="61">
        <f t="shared" si="6"/>
        <v>11</v>
      </c>
      <c r="R22" s="60">
        <f>VLOOKUP($A22,'Return Data'!$B$7:$R$2292,12,0)</f>
        <v>4.7351000000000001</v>
      </c>
      <c r="S22" s="61">
        <f t="shared" si="7"/>
        <v>13</v>
      </c>
      <c r="T22" s="60">
        <f>VLOOKUP($A22,'Return Data'!$B$7:$R$2292,13,0)</f>
        <v>4.4180000000000001</v>
      </c>
      <c r="U22" s="61">
        <f t="shared" si="8"/>
        <v>13</v>
      </c>
      <c r="V22" s="60">
        <f>VLOOKUP($A22,'Return Data'!$B$7:$R$2292,17,0)</f>
        <v>3.7961</v>
      </c>
      <c r="W22" s="61">
        <f t="shared" si="9"/>
        <v>16</v>
      </c>
      <c r="X22" s="60"/>
      <c r="Y22" s="61"/>
      <c r="Z22" s="60">
        <f>VLOOKUP($A22,'Return Data'!$B$7:$R$2292,16,0)</f>
        <v>3.9819</v>
      </c>
      <c r="AA22" s="62">
        <f t="shared" si="11"/>
        <v>22</v>
      </c>
    </row>
    <row r="23" spans="1:27" x14ac:dyDescent="0.3">
      <c r="A23" s="58" t="s">
        <v>1393</v>
      </c>
      <c r="B23" s="59">
        <f>VLOOKUP($A23,'Return Data'!$B$7:$R$2292,3,0)</f>
        <v>44944</v>
      </c>
      <c r="C23" s="60">
        <f>VLOOKUP($A23,'Return Data'!$B$7:$R$2292,4,0)</f>
        <v>1159.8868</v>
      </c>
      <c r="D23" s="60">
        <f>VLOOKUP($A23,'Return Data'!$B$7:$R$2292,5,0)</f>
        <v>4.9381000000000004</v>
      </c>
      <c r="E23" s="61">
        <f t="shared" si="0"/>
        <v>7</v>
      </c>
      <c r="F23" s="60">
        <f>VLOOKUP($A23,'Return Data'!$B$7:$R$2292,6,0)</f>
        <v>5.6</v>
      </c>
      <c r="G23" s="61">
        <f t="shared" si="1"/>
        <v>5</v>
      </c>
      <c r="H23" s="60">
        <f>VLOOKUP($A23,'Return Data'!$B$7:$R$2292,7,0)</f>
        <v>5.5453000000000001</v>
      </c>
      <c r="I23" s="61">
        <f t="shared" si="2"/>
        <v>7</v>
      </c>
      <c r="J23" s="60">
        <f>VLOOKUP($A23,'Return Data'!$B$7:$R$2292,8,0)</f>
        <v>5.4568000000000003</v>
      </c>
      <c r="K23" s="61">
        <f t="shared" si="3"/>
        <v>9</v>
      </c>
      <c r="L23" s="60">
        <f>VLOOKUP($A23,'Return Data'!$B$7:$R$2292,9,0)</f>
        <v>6.2184999999999997</v>
      </c>
      <c r="M23" s="61">
        <f t="shared" si="4"/>
        <v>10</v>
      </c>
      <c r="N23" s="60">
        <f>VLOOKUP($A23,'Return Data'!$B$7:$R$2292,10,0)</f>
        <v>6.2624000000000004</v>
      </c>
      <c r="O23" s="61">
        <f t="shared" si="5"/>
        <v>10</v>
      </c>
      <c r="P23" s="60">
        <f>VLOOKUP($A23,'Return Data'!$B$7:$R$2292,11,0)</f>
        <v>5.4805000000000001</v>
      </c>
      <c r="Q23" s="61">
        <f t="shared" si="6"/>
        <v>8</v>
      </c>
      <c r="R23" s="60">
        <f>VLOOKUP($A23,'Return Data'!$B$7:$R$2292,12,0)</f>
        <v>4.8014000000000001</v>
      </c>
      <c r="S23" s="61">
        <f t="shared" si="7"/>
        <v>9</v>
      </c>
      <c r="T23" s="60">
        <f>VLOOKUP($A23,'Return Data'!$B$7:$R$2292,13,0)</f>
        <v>4.4767000000000001</v>
      </c>
      <c r="U23" s="61">
        <f t="shared" si="8"/>
        <v>11</v>
      </c>
      <c r="V23" s="60">
        <f>VLOOKUP($A23,'Return Data'!$B$7:$R$2292,17,0)</f>
        <v>3.9487999999999999</v>
      </c>
      <c r="W23" s="61">
        <f t="shared" si="9"/>
        <v>12</v>
      </c>
      <c r="X23" s="60"/>
      <c r="Y23" s="61"/>
      <c r="Z23" s="60">
        <f>VLOOKUP($A23,'Return Data'!$B$7:$R$2292,16,0)</f>
        <v>4.6585000000000001</v>
      </c>
      <c r="AA23" s="62">
        <f t="shared" si="11"/>
        <v>19</v>
      </c>
    </row>
    <row r="24" spans="1:27" x14ac:dyDescent="0.3">
      <c r="A24" s="58" t="s">
        <v>1395</v>
      </c>
      <c r="B24" s="59">
        <f>VLOOKUP($A24,'Return Data'!$B$7:$R$2292,3,0)</f>
        <v>44944</v>
      </c>
      <c r="C24" s="60">
        <f>VLOOKUP($A24,'Return Data'!$B$7:$R$2292,4,0)</f>
        <v>14.3161</v>
      </c>
      <c r="D24" s="60">
        <f>VLOOKUP($A24,'Return Data'!$B$7:$R$2292,5,0)</f>
        <v>4.5898000000000003</v>
      </c>
      <c r="E24" s="61">
        <f t="shared" si="0"/>
        <v>11</v>
      </c>
      <c r="F24" s="60">
        <f>VLOOKUP($A24,'Return Data'!$B$7:$R$2292,6,0)</f>
        <v>4.2347999999999999</v>
      </c>
      <c r="G24" s="61">
        <f t="shared" si="1"/>
        <v>23</v>
      </c>
      <c r="H24" s="60">
        <f>VLOOKUP($A24,'Return Data'!$B$7:$R$2292,7,0)</f>
        <v>5.1771000000000003</v>
      </c>
      <c r="I24" s="61">
        <f t="shared" si="2"/>
        <v>11</v>
      </c>
      <c r="J24" s="60">
        <f>VLOOKUP($A24,'Return Data'!$B$7:$R$2292,8,0)</f>
        <v>4.8349000000000002</v>
      </c>
      <c r="K24" s="61">
        <f t="shared" si="3"/>
        <v>22</v>
      </c>
      <c r="L24" s="60">
        <f>VLOOKUP($A24,'Return Data'!$B$7:$R$2292,9,0)</f>
        <v>5.1929999999999996</v>
      </c>
      <c r="M24" s="61">
        <f t="shared" si="4"/>
        <v>23</v>
      </c>
      <c r="N24" s="60">
        <f>VLOOKUP($A24,'Return Data'!$B$7:$R$2292,10,0)</f>
        <v>5.2337999999999996</v>
      </c>
      <c r="O24" s="61">
        <f t="shared" si="5"/>
        <v>23</v>
      </c>
      <c r="P24" s="60">
        <f>VLOOKUP($A24,'Return Data'!$B$7:$R$2292,11,0)</f>
        <v>4.6863000000000001</v>
      </c>
      <c r="Q24" s="61">
        <f t="shared" si="6"/>
        <v>23</v>
      </c>
      <c r="R24" s="60">
        <f>VLOOKUP($A24,'Return Data'!$B$7:$R$2292,12,0)</f>
        <v>4.0420999999999996</v>
      </c>
      <c r="S24" s="61">
        <f t="shared" si="7"/>
        <v>23</v>
      </c>
      <c r="T24" s="60">
        <f>VLOOKUP($A24,'Return Data'!$B$7:$R$2292,13,0)</f>
        <v>3.7202999999999999</v>
      </c>
      <c r="U24" s="61">
        <f t="shared" si="8"/>
        <v>23</v>
      </c>
      <c r="V24" s="60">
        <f>VLOOKUP($A24,'Return Data'!$B$7:$R$2292,17,0)</f>
        <v>3.0840999999999998</v>
      </c>
      <c r="W24" s="61">
        <f t="shared" si="9"/>
        <v>23</v>
      </c>
      <c r="X24" s="60">
        <f>VLOOKUP($A24,'Return Data'!$B$7:$R$2292,14,0)</f>
        <v>3.4464000000000001</v>
      </c>
      <c r="Y24" s="61">
        <f t="shared" si="10"/>
        <v>20</v>
      </c>
      <c r="Z24" s="60">
        <f>VLOOKUP($A24,'Return Data'!$B$7:$R$2292,16,0)</f>
        <v>3.9024000000000001</v>
      </c>
      <c r="AA24" s="62">
        <f t="shared" si="11"/>
        <v>23</v>
      </c>
    </row>
    <row r="25" spans="1:27" x14ac:dyDescent="0.3">
      <c r="A25" s="58" t="s">
        <v>1396</v>
      </c>
      <c r="B25" s="59">
        <f>VLOOKUP($A25,'Return Data'!$B$7:$R$2292,3,0)</f>
        <v>44944</v>
      </c>
      <c r="C25" s="60">
        <f>VLOOKUP($A25,'Return Data'!$B$7:$R$2292,4,0)</f>
        <v>3405.5403000000001</v>
      </c>
      <c r="D25" s="60">
        <f>VLOOKUP($A25,'Return Data'!$B$7:$R$2292,5,0)</f>
        <v>3.7023000000000001</v>
      </c>
      <c r="E25" s="61">
        <f t="shared" si="0"/>
        <v>20</v>
      </c>
      <c r="F25" s="60">
        <f>VLOOKUP($A25,'Return Data'!$B$7:$R$2292,6,0)</f>
        <v>5.1582999999999997</v>
      </c>
      <c r="G25" s="61">
        <f t="shared" si="1"/>
        <v>15</v>
      </c>
      <c r="H25" s="60">
        <f>VLOOKUP($A25,'Return Data'!$B$7:$R$2292,7,0)</f>
        <v>4.9386999999999999</v>
      </c>
      <c r="I25" s="61">
        <f t="shared" si="2"/>
        <v>19</v>
      </c>
      <c r="J25" s="60">
        <f>VLOOKUP($A25,'Return Data'!$B$7:$R$2292,8,0)</f>
        <v>5.0579999999999998</v>
      </c>
      <c r="K25" s="61">
        <f t="shared" si="3"/>
        <v>18</v>
      </c>
      <c r="L25" s="60">
        <f>VLOOKUP($A25,'Return Data'!$B$7:$R$2292,9,0)</f>
        <v>5.9371</v>
      </c>
      <c r="M25" s="61">
        <f t="shared" si="4"/>
        <v>19</v>
      </c>
      <c r="N25" s="60">
        <f>VLOOKUP($A25,'Return Data'!$B$7:$R$2292,10,0)</f>
        <v>6.2072000000000003</v>
      </c>
      <c r="O25" s="61">
        <f t="shared" si="5"/>
        <v>11</v>
      </c>
      <c r="P25" s="60">
        <f>VLOOKUP($A25,'Return Data'!$B$7:$R$2292,11,0)</f>
        <v>5.3071999999999999</v>
      </c>
      <c r="Q25" s="61">
        <f t="shared" si="6"/>
        <v>13</v>
      </c>
      <c r="R25" s="60">
        <f>VLOOKUP($A25,'Return Data'!$B$7:$R$2292,12,0)</f>
        <v>4.8811999999999998</v>
      </c>
      <c r="S25" s="61">
        <f t="shared" si="7"/>
        <v>7</v>
      </c>
      <c r="T25" s="60">
        <f>VLOOKUP($A25,'Return Data'!$B$7:$R$2292,13,0)</f>
        <v>4.585</v>
      </c>
      <c r="U25" s="61">
        <f t="shared" si="8"/>
        <v>7</v>
      </c>
      <c r="V25" s="60">
        <f>VLOOKUP($A25,'Return Data'!$B$7:$R$2292,17,0)</f>
        <v>6.2641999999999998</v>
      </c>
      <c r="W25" s="61">
        <f t="shared" si="9"/>
        <v>1</v>
      </c>
      <c r="X25" s="60">
        <f>VLOOKUP($A25,'Return Data'!$B$7:$R$2292,14,0)</f>
        <v>5.6867000000000001</v>
      </c>
      <c r="Y25" s="61">
        <f t="shared" si="10"/>
        <v>1</v>
      </c>
      <c r="Z25" s="60">
        <f>VLOOKUP($A25,'Return Data'!$B$7:$R$2292,16,0)</f>
        <v>5.9703999999999997</v>
      </c>
      <c r="AA25" s="62">
        <f t="shared" si="11"/>
        <v>12</v>
      </c>
    </row>
    <row r="26" spans="1:27" x14ac:dyDescent="0.3">
      <c r="A26" s="58" t="s">
        <v>1893</v>
      </c>
      <c r="B26" s="59">
        <f>VLOOKUP($A26,'Return Data'!$B$7:$R$2292,3,0)</f>
        <v>44944</v>
      </c>
      <c r="C26" s="60">
        <f>VLOOKUP($A26,'Return Data'!$B$7:$R$2292,4,0)</f>
        <v>28.994800000000001</v>
      </c>
      <c r="D26" s="60">
        <f>VLOOKUP($A26,'Return Data'!$B$7:$R$2292,5,0)</f>
        <v>5.6657000000000002</v>
      </c>
      <c r="E26" s="61">
        <f t="shared" si="0"/>
        <v>2</v>
      </c>
      <c r="F26" s="60">
        <f>VLOOKUP($A26,'Return Data'!$B$7:$R$2292,6,0)</f>
        <v>5.5430999999999999</v>
      </c>
      <c r="G26" s="61">
        <f t="shared" si="1"/>
        <v>8</v>
      </c>
      <c r="H26" s="60">
        <f>VLOOKUP($A26,'Return Data'!$B$7:$R$2292,7,0)</f>
        <v>5.2023999999999999</v>
      </c>
      <c r="I26" s="61">
        <f t="shared" si="2"/>
        <v>10</v>
      </c>
      <c r="J26" s="60">
        <f>VLOOKUP($A26,'Return Data'!$B$7:$R$2292,8,0)</f>
        <v>5.3068999999999997</v>
      </c>
      <c r="K26" s="61">
        <f t="shared" si="3"/>
        <v>11</v>
      </c>
      <c r="L26" s="60">
        <f>VLOOKUP($A26,'Return Data'!$B$7:$R$2292,9,0)</f>
        <v>6.0949</v>
      </c>
      <c r="M26" s="61">
        <f t="shared" si="4"/>
        <v>14</v>
      </c>
      <c r="N26" s="60">
        <f>VLOOKUP($A26,'Return Data'!$B$7:$R$2292,10,0)</f>
        <v>6.0484999999999998</v>
      </c>
      <c r="O26" s="61">
        <f t="shared" si="5"/>
        <v>16</v>
      </c>
      <c r="P26" s="60">
        <f>VLOOKUP($A26,'Return Data'!$B$7:$R$2292,11,0)</f>
        <v>5.24</v>
      </c>
      <c r="Q26" s="61">
        <f t="shared" si="6"/>
        <v>15</v>
      </c>
      <c r="R26" s="60">
        <f>VLOOKUP($A26,'Return Data'!$B$7:$R$2292,12,0)</f>
        <v>4.6744000000000003</v>
      </c>
      <c r="S26" s="61">
        <f t="shared" si="7"/>
        <v>14</v>
      </c>
      <c r="T26" s="60">
        <f>VLOOKUP($A26,'Return Data'!$B$7:$R$2292,13,0)</f>
        <v>4.3959000000000001</v>
      </c>
      <c r="U26" s="61">
        <f t="shared" si="8"/>
        <v>14</v>
      </c>
      <c r="V26" s="60">
        <f>VLOOKUP($A26,'Return Data'!$B$7:$R$2292,17,0)</f>
        <v>3.8815</v>
      </c>
      <c r="W26" s="61">
        <f t="shared" si="9"/>
        <v>14</v>
      </c>
      <c r="X26" s="60">
        <f>VLOOKUP($A26,'Return Data'!$B$7:$R$2292,14,0)</f>
        <v>4.3879999999999999</v>
      </c>
      <c r="Y26" s="61">
        <f t="shared" si="10"/>
        <v>11</v>
      </c>
      <c r="Z26" s="60">
        <f>VLOOKUP($A26,'Return Data'!$B$7:$R$2292,16,0)</f>
        <v>7.5903</v>
      </c>
      <c r="AA26" s="62">
        <f t="shared" si="11"/>
        <v>1</v>
      </c>
    </row>
    <row r="27" spans="1:27" x14ac:dyDescent="0.3">
      <c r="A27" s="58" t="s">
        <v>1401</v>
      </c>
      <c r="B27" s="59">
        <f>VLOOKUP($A27,'Return Data'!$B$7:$R$2292,3,0)</f>
        <v>44944</v>
      </c>
      <c r="C27" s="60">
        <f>VLOOKUP($A27,'Return Data'!$B$7:$R$2292,4,0)</f>
        <v>5026.0726999999997</v>
      </c>
      <c r="D27" s="60">
        <f>VLOOKUP($A27,'Return Data'!$B$7:$R$2292,5,0)</f>
        <v>4.8902000000000001</v>
      </c>
      <c r="E27" s="61">
        <f t="shared" si="0"/>
        <v>8</v>
      </c>
      <c r="F27" s="60">
        <f>VLOOKUP($A27,'Return Data'!$B$7:$R$2292,6,0)</f>
        <v>5.5663</v>
      </c>
      <c r="G27" s="61">
        <f t="shared" si="1"/>
        <v>6</v>
      </c>
      <c r="H27" s="60">
        <f>VLOOKUP($A27,'Return Data'!$B$7:$R$2292,7,0)</f>
        <v>5.7435999999999998</v>
      </c>
      <c r="I27" s="61">
        <f t="shared" si="2"/>
        <v>3</v>
      </c>
      <c r="J27" s="60">
        <f>VLOOKUP($A27,'Return Data'!$B$7:$R$2292,8,0)</f>
        <v>5.8071000000000002</v>
      </c>
      <c r="K27" s="61">
        <f t="shared" si="3"/>
        <v>3</v>
      </c>
      <c r="L27" s="60">
        <f>VLOOKUP($A27,'Return Data'!$B$7:$R$2292,9,0)</f>
        <v>6.4653999999999998</v>
      </c>
      <c r="M27" s="61">
        <f t="shared" si="4"/>
        <v>4</v>
      </c>
      <c r="N27" s="60">
        <f>VLOOKUP($A27,'Return Data'!$B$7:$R$2292,10,0)</f>
        <v>6.5613999999999999</v>
      </c>
      <c r="O27" s="61">
        <f t="shared" si="5"/>
        <v>3</v>
      </c>
      <c r="P27" s="60">
        <f>VLOOKUP($A27,'Return Data'!$B$7:$R$2292,11,0)</f>
        <v>5.5621</v>
      </c>
      <c r="Q27" s="61">
        <f t="shared" si="6"/>
        <v>5</v>
      </c>
      <c r="R27" s="60">
        <f>VLOOKUP($A27,'Return Data'!$B$7:$R$2292,12,0)</f>
        <v>4.8108000000000004</v>
      </c>
      <c r="S27" s="61">
        <f t="shared" si="7"/>
        <v>8</v>
      </c>
      <c r="T27" s="60">
        <f>VLOOKUP($A27,'Return Data'!$B$7:$R$2292,13,0)</f>
        <v>4.5598000000000001</v>
      </c>
      <c r="U27" s="61">
        <f t="shared" si="8"/>
        <v>8</v>
      </c>
      <c r="V27" s="60">
        <f>VLOOKUP($A27,'Return Data'!$B$7:$R$2292,17,0)</f>
        <v>4.0343</v>
      </c>
      <c r="W27" s="61">
        <f t="shared" si="9"/>
        <v>9</v>
      </c>
      <c r="X27" s="60">
        <f>VLOOKUP($A27,'Return Data'!$B$7:$R$2292,14,0)</f>
        <v>4.5580999999999996</v>
      </c>
      <c r="Y27" s="61">
        <f t="shared" si="10"/>
        <v>7</v>
      </c>
      <c r="Z27" s="60">
        <f>VLOOKUP($A27,'Return Data'!$B$7:$R$2292,16,0)</f>
        <v>7.0548999999999999</v>
      </c>
      <c r="AA27" s="62">
        <f t="shared" si="11"/>
        <v>7</v>
      </c>
    </row>
    <row r="28" spans="1:27" x14ac:dyDescent="0.3">
      <c r="A28" s="58" t="s">
        <v>1872</v>
      </c>
      <c r="B28" s="59">
        <f>VLOOKUP($A28,'Return Data'!$B$7:$R$2292,3,0)</f>
        <v>44944</v>
      </c>
      <c r="C28" s="60">
        <f>VLOOKUP($A28,'Return Data'!$B$7:$R$2292,4,0)</f>
        <v>2308.0158000000001</v>
      </c>
      <c r="D28" s="60">
        <f>VLOOKUP($A28,'Return Data'!$B$7:$R$2292,5,0)</f>
        <v>3.5807000000000002</v>
      </c>
      <c r="E28" s="61">
        <f t="shared" si="0"/>
        <v>22</v>
      </c>
      <c r="F28" s="60">
        <f>VLOOKUP($A28,'Return Data'!$B$7:$R$2292,6,0)</f>
        <v>4.5747999999999998</v>
      </c>
      <c r="G28" s="61">
        <f t="shared" si="1"/>
        <v>22</v>
      </c>
      <c r="H28" s="60">
        <f>VLOOKUP($A28,'Return Data'!$B$7:$R$2292,7,0)</f>
        <v>4.5110000000000001</v>
      </c>
      <c r="I28" s="61">
        <f t="shared" si="2"/>
        <v>23</v>
      </c>
      <c r="J28" s="60">
        <f>VLOOKUP($A28,'Return Data'!$B$7:$R$2292,8,0)</f>
        <v>4.6342999999999996</v>
      </c>
      <c r="K28" s="61">
        <f t="shared" si="3"/>
        <v>23</v>
      </c>
      <c r="L28" s="60">
        <f>VLOOKUP($A28,'Return Data'!$B$7:$R$2292,9,0)</f>
        <v>5.5109000000000004</v>
      </c>
      <c r="M28" s="61">
        <f t="shared" si="4"/>
        <v>22</v>
      </c>
      <c r="N28" s="60">
        <f>VLOOKUP($A28,'Return Data'!$B$7:$R$2292,10,0)</f>
        <v>5.4584000000000001</v>
      </c>
      <c r="O28" s="61">
        <f t="shared" si="5"/>
        <v>22</v>
      </c>
      <c r="P28" s="60">
        <f>VLOOKUP($A28,'Return Data'!$B$7:$R$2292,11,0)</f>
        <v>4.6867000000000001</v>
      </c>
      <c r="Q28" s="61">
        <f t="shared" si="6"/>
        <v>22</v>
      </c>
      <c r="R28" s="60">
        <f>VLOOKUP($A28,'Return Data'!$B$7:$R$2292,12,0)</f>
        <v>4.1116000000000001</v>
      </c>
      <c r="S28" s="61">
        <f t="shared" si="7"/>
        <v>22</v>
      </c>
      <c r="T28" s="60">
        <f>VLOOKUP($A28,'Return Data'!$B$7:$R$2292,13,0)</f>
        <v>3.7740999999999998</v>
      </c>
      <c r="U28" s="61">
        <f t="shared" si="8"/>
        <v>22</v>
      </c>
      <c r="V28" s="60">
        <f>VLOOKUP($A28,'Return Data'!$B$7:$R$2292,17,0)</f>
        <v>3.2749999999999999</v>
      </c>
      <c r="W28" s="61">
        <f t="shared" si="9"/>
        <v>22</v>
      </c>
      <c r="X28" s="60">
        <f>VLOOKUP($A28,'Return Data'!$B$7:$R$2292,14,0)</f>
        <v>3.4655999999999998</v>
      </c>
      <c r="Y28" s="61">
        <f t="shared" si="10"/>
        <v>19</v>
      </c>
      <c r="Z28" s="60">
        <f>VLOOKUP($A28,'Return Data'!$B$7:$R$2292,16,0)</f>
        <v>5.7074999999999996</v>
      </c>
      <c r="AA28" s="62">
        <f t="shared" si="11"/>
        <v>14</v>
      </c>
    </row>
    <row r="29" spans="1:27" x14ac:dyDescent="0.3">
      <c r="A29" s="58" t="s">
        <v>1405</v>
      </c>
      <c r="B29" s="59">
        <f>VLOOKUP($A29,'Return Data'!$B$7:$R$2292,3,0)</f>
        <v>44944</v>
      </c>
      <c r="C29" s="60">
        <f>VLOOKUP($A29,'Return Data'!$B$7:$R$2292,4,0)</f>
        <v>12.042199999999999</v>
      </c>
      <c r="D29" s="60">
        <f>VLOOKUP($A29,'Return Data'!$B$7:$R$2292,5,0)</f>
        <v>4.2439</v>
      </c>
      <c r="E29" s="61">
        <f t="shared" si="0"/>
        <v>15</v>
      </c>
      <c r="F29" s="60">
        <f>VLOOKUP($A29,'Return Data'!$B$7:$R$2292,6,0)</f>
        <v>4.9135</v>
      </c>
      <c r="G29" s="61">
        <f t="shared" si="1"/>
        <v>20</v>
      </c>
      <c r="H29" s="60">
        <f>VLOOKUP($A29,'Return Data'!$B$7:$R$2292,7,0)</f>
        <v>4.8540999999999999</v>
      </c>
      <c r="I29" s="61">
        <f t="shared" si="2"/>
        <v>21</v>
      </c>
      <c r="J29" s="60">
        <f>VLOOKUP($A29,'Return Data'!$B$7:$R$2292,8,0)</f>
        <v>4.9672999999999998</v>
      </c>
      <c r="K29" s="61">
        <f t="shared" si="3"/>
        <v>21</v>
      </c>
      <c r="L29" s="60">
        <f>VLOOKUP($A29,'Return Data'!$B$7:$R$2292,9,0)</f>
        <v>5.8354999999999997</v>
      </c>
      <c r="M29" s="61">
        <f t="shared" si="4"/>
        <v>21</v>
      </c>
      <c r="N29" s="60">
        <f>VLOOKUP($A29,'Return Data'!$B$7:$R$2292,10,0)</f>
        <v>5.9386999999999999</v>
      </c>
      <c r="O29" s="61">
        <f t="shared" si="5"/>
        <v>18</v>
      </c>
      <c r="P29" s="60">
        <f>VLOOKUP($A29,'Return Data'!$B$7:$R$2292,11,0)</f>
        <v>5.0716000000000001</v>
      </c>
      <c r="Q29" s="61">
        <f t="shared" si="6"/>
        <v>18</v>
      </c>
      <c r="R29" s="60">
        <f>VLOOKUP($A29,'Return Data'!$B$7:$R$2292,12,0)</f>
        <v>4.4565000000000001</v>
      </c>
      <c r="S29" s="61">
        <f t="shared" si="7"/>
        <v>18</v>
      </c>
      <c r="T29" s="60">
        <f>VLOOKUP($A29,'Return Data'!$B$7:$R$2292,13,0)</f>
        <v>4.1839000000000004</v>
      </c>
      <c r="U29" s="61">
        <f t="shared" si="8"/>
        <v>18</v>
      </c>
      <c r="V29" s="60">
        <f>VLOOKUP($A29,'Return Data'!$B$7:$R$2292,17,0)</f>
        <v>3.7124999999999999</v>
      </c>
      <c r="W29" s="61">
        <f t="shared" si="9"/>
        <v>18</v>
      </c>
      <c r="X29" s="60">
        <f>VLOOKUP($A29,'Return Data'!$B$7:$R$2292,14,0)</f>
        <v>4.0423</v>
      </c>
      <c r="Y29" s="61">
        <f t="shared" si="10"/>
        <v>15</v>
      </c>
      <c r="Z29" s="60">
        <f>VLOOKUP($A29,'Return Data'!$B$7:$R$2292,16,0)</f>
        <v>4.7653999999999996</v>
      </c>
      <c r="AA29" s="62">
        <f t="shared" si="11"/>
        <v>18</v>
      </c>
    </row>
    <row r="30" spans="1:27" x14ac:dyDescent="0.3">
      <c r="A30" s="58" t="s">
        <v>1407</v>
      </c>
      <c r="B30" s="59">
        <f>VLOOKUP($A30,'Return Data'!$B$7:$R$2292,3,0)</f>
        <v>44944</v>
      </c>
      <c r="C30" s="60">
        <f>VLOOKUP($A30,'Return Data'!$B$7:$R$2292,4,0)</f>
        <v>3584.9616999999998</v>
      </c>
      <c r="D30" s="60">
        <f>VLOOKUP($A30,'Return Data'!$B$7:$R$2292,5,0)</f>
        <v>4.2084999999999999</v>
      </c>
      <c r="E30" s="61">
        <f t="shared" si="0"/>
        <v>17</v>
      </c>
      <c r="F30" s="60">
        <f>VLOOKUP($A30,'Return Data'!$B$7:$R$2292,6,0)</f>
        <v>5.3315999999999999</v>
      </c>
      <c r="G30" s="61">
        <f t="shared" si="1"/>
        <v>11</v>
      </c>
      <c r="H30" s="60">
        <f>VLOOKUP($A30,'Return Data'!$B$7:$R$2292,7,0)</f>
        <v>5.1711999999999998</v>
      </c>
      <c r="I30" s="61">
        <f t="shared" si="2"/>
        <v>13</v>
      </c>
      <c r="J30" s="60">
        <f>VLOOKUP($A30,'Return Data'!$B$7:$R$2292,8,0)</f>
        <v>5.2571000000000003</v>
      </c>
      <c r="K30" s="61">
        <f t="shared" si="3"/>
        <v>12</v>
      </c>
      <c r="L30" s="60">
        <f>VLOOKUP($A30,'Return Data'!$B$7:$R$2292,9,0)</f>
        <v>6.2263999999999999</v>
      </c>
      <c r="M30" s="61">
        <f t="shared" si="4"/>
        <v>9</v>
      </c>
      <c r="N30" s="60">
        <f>VLOOKUP($A30,'Return Data'!$B$7:$R$2292,10,0)</f>
        <v>6.1558999999999999</v>
      </c>
      <c r="O30" s="61">
        <f t="shared" si="5"/>
        <v>12</v>
      </c>
      <c r="P30" s="60">
        <f>VLOOKUP($A30,'Return Data'!$B$7:$R$2292,11,0)</f>
        <v>5.2434000000000003</v>
      </c>
      <c r="Q30" s="61">
        <f t="shared" si="6"/>
        <v>14</v>
      </c>
      <c r="R30" s="60">
        <f>VLOOKUP($A30,'Return Data'!$B$7:$R$2292,12,0)</f>
        <v>4.6119000000000003</v>
      </c>
      <c r="S30" s="61">
        <f t="shared" si="7"/>
        <v>15</v>
      </c>
      <c r="T30" s="60">
        <f>VLOOKUP($A30,'Return Data'!$B$7:$R$2292,13,0)</f>
        <v>4.3338999999999999</v>
      </c>
      <c r="U30" s="61">
        <f t="shared" si="8"/>
        <v>15</v>
      </c>
      <c r="V30" s="60">
        <f>VLOOKUP($A30,'Return Data'!$B$7:$R$2292,17,0)</f>
        <v>5.2504999999999997</v>
      </c>
      <c r="W30" s="61">
        <f t="shared" si="9"/>
        <v>2</v>
      </c>
      <c r="X30" s="60">
        <f>VLOOKUP($A30,'Return Data'!$B$7:$R$2292,14,0)</f>
        <v>5.1737000000000002</v>
      </c>
      <c r="Y30" s="61">
        <f t="shared" si="10"/>
        <v>3</v>
      </c>
      <c r="Z30" s="60">
        <f>VLOOKUP($A30,'Return Data'!$B$7:$R$2292,16,0)</f>
        <v>6.8015999999999996</v>
      </c>
      <c r="AA30" s="62">
        <f t="shared" si="11"/>
        <v>10</v>
      </c>
    </row>
    <row r="31" spans="1:27" x14ac:dyDescent="0.3">
      <c r="A31" s="58" t="s">
        <v>1886</v>
      </c>
      <c r="B31" s="59">
        <f>VLOOKUP($A31,'Return Data'!$B$7:$R$2292,3,0)</f>
        <v>44944</v>
      </c>
      <c r="C31" s="60">
        <f>VLOOKUP($A31,'Return Data'!$B$7:$R$2292,4,0)</f>
        <v>1160.2197000000001</v>
      </c>
      <c r="D31" s="60">
        <f>VLOOKUP($A31,'Return Data'!$B$7:$R$2292,5,0)</f>
        <v>3.8731</v>
      </c>
      <c r="E31" s="61">
        <f t="shared" si="0"/>
        <v>19</v>
      </c>
      <c r="F31" s="60">
        <f>VLOOKUP($A31,'Return Data'!$B$7:$R$2292,6,0)</f>
        <v>5.1327999999999996</v>
      </c>
      <c r="G31" s="61">
        <f t="shared" si="1"/>
        <v>17</v>
      </c>
      <c r="H31" s="60">
        <f>VLOOKUP($A31,'Return Data'!$B$7:$R$2292,7,0)</f>
        <v>5.1050000000000004</v>
      </c>
      <c r="I31" s="61">
        <f t="shared" si="2"/>
        <v>14</v>
      </c>
      <c r="J31" s="60">
        <f>VLOOKUP($A31,'Return Data'!$B$7:$R$2292,8,0)</f>
        <v>5.1157000000000004</v>
      </c>
      <c r="K31" s="61">
        <f t="shared" si="3"/>
        <v>17</v>
      </c>
      <c r="L31" s="60">
        <f>VLOOKUP($A31,'Return Data'!$B$7:$R$2292,9,0)</f>
        <v>6.077</v>
      </c>
      <c r="M31" s="61">
        <f t="shared" si="4"/>
        <v>15</v>
      </c>
      <c r="N31" s="60">
        <f>VLOOKUP($A31,'Return Data'!$B$7:$R$2292,10,0)</f>
        <v>5.8819999999999997</v>
      </c>
      <c r="O31" s="61">
        <f t="shared" si="5"/>
        <v>19</v>
      </c>
      <c r="P31" s="60">
        <f>VLOOKUP($A31,'Return Data'!$B$7:$R$2292,11,0)</f>
        <v>4.9923000000000002</v>
      </c>
      <c r="Q31" s="61">
        <f t="shared" si="6"/>
        <v>21</v>
      </c>
      <c r="R31" s="60">
        <f>VLOOKUP($A31,'Return Data'!$B$7:$R$2292,12,0)</f>
        <v>4.3647999999999998</v>
      </c>
      <c r="S31" s="61">
        <f t="shared" si="7"/>
        <v>21</v>
      </c>
      <c r="T31" s="60">
        <f>VLOOKUP($A31,'Return Data'!$B$7:$R$2292,13,0)</f>
        <v>4.0152999999999999</v>
      </c>
      <c r="U31" s="61">
        <f t="shared" si="8"/>
        <v>21</v>
      </c>
      <c r="V31" s="60">
        <f>VLOOKUP($A31,'Return Data'!$B$7:$R$2292,17,0)</f>
        <v>4.0233999999999996</v>
      </c>
      <c r="W31" s="61">
        <f t="shared" si="9"/>
        <v>10</v>
      </c>
      <c r="X31" s="60">
        <f>VLOOKUP($A31,'Return Data'!$B$7:$R$2292,14,0)</f>
        <v>3.8336000000000001</v>
      </c>
      <c r="Y31" s="61">
        <f t="shared" si="10"/>
        <v>17</v>
      </c>
      <c r="Z31" s="60">
        <f>VLOOKUP($A31,'Return Data'!$B$7:$R$2292,16,0)</f>
        <v>4.1883999999999997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4.3914333333333335</v>
      </c>
      <c r="E33" s="69"/>
      <c r="F33" s="70">
        <f>AVERAGE(F8:F31)</f>
        <v>5.058041666666667</v>
      </c>
      <c r="G33" s="69"/>
      <c r="H33" s="70">
        <f>AVERAGE(H8:H31)</f>
        <v>5.0399041666666671</v>
      </c>
      <c r="I33" s="69"/>
      <c r="J33" s="70">
        <f>AVERAGE(J8:J31)</f>
        <v>5.0925916666666664</v>
      </c>
      <c r="K33" s="69"/>
      <c r="L33" s="70">
        <f>AVERAGE(L8:L31)</f>
        <v>5.8675458333333337</v>
      </c>
      <c r="M33" s="69"/>
      <c r="N33" s="70">
        <f>AVERAGE(N8:N31)</f>
        <v>5.8924833333333346</v>
      </c>
      <c r="O33" s="69"/>
      <c r="P33" s="70">
        <f>AVERAGE(P8:P31)</f>
        <v>5.0891874999999995</v>
      </c>
      <c r="Q33" s="69"/>
      <c r="R33" s="70">
        <f>AVERAGE(R8:R31)</f>
        <v>4.4937458333333336</v>
      </c>
      <c r="S33" s="69"/>
      <c r="T33" s="70">
        <f>AVERAGE(T8:T31)</f>
        <v>4.2069416666666664</v>
      </c>
      <c r="U33" s="69"/>
      <c r="V33" s="70">
        <f>AVERAGE(V8:V31)</f>
        <v>3.8872791666666671</v>
      </c>
      <c r="W33" s="69"/>
      <c r="X33" s="70">
        <f>AVERAGE(X8:X31)</f>
        <v>4.1712190476190463</v>
      </c>
      <c r="Y33" s="69"/>
      <c r="Z33" s="70">
        <f>AVERAGE(Z8:Z31)</f>
        <v>5.7608458333333337</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5.7069000000000001</v>
      </c>
      <c r="E35" s="73"/>
      <c r="F35" s="74">
        <f>MAX(F8:F31)</f>
        <v>5.9272999999999998</v>
      </c>
      <c r="G35" s="73"/>
      <c r="H35" s="74">
        <f>MAX(H8:H31)</f>
        <v>6.0517000000000003</v>
      </c>
      <c r="I35" s="73"/>
      <c r="J35" s="74">
        <f>MAX(J8:J31)</f>
        <v>5.9128999999999996</v>
      </c>
      <c r="K35" s="73"/>
      <c r="L35" s="74">
        <f>MAX(L8:L31)</f>
        <v>6.5271999999999997</v>
      </c>
      <c r="M35" s="73"/>
      <c r="N35" s="74">
        <f>MAX(N8:N31)</f>
        <v>6.6917</v>
      </c>
      <c r="O35" s="73"/>
      <c r="P35" s="74">
        <f>MAX(P8:P31)</f>
        <v>6.0606999999999998</v>
      </c>
      <c r="Q35" s="73"/>
      <c r="R35" s="74">
        <f>MAX(R8:R31)</f>
        <v>5.3049999999999997</v>
      </c>
      <c r="S35" s="73"/>
      <c r="T35" s="74">
        <f>MAX(T8:T31)</f>
        <v>4.9558999999999997</v>
      </c>
      <c r="U35" s="73"/>
      <c r="V35" s="74">
        <f>MAX(V8:V31)</f>
        <v>6.2641999999999998</v>
      </c>
      <c r="W35" s="73"/>
      <c r="X35" s="74">
        <f>MAX(X8:X31)</f>
        <v>5.6867000000000001</v>
      </c>
      <c r="Y35" s="73"/>
      <c r="Z35" s="74">
        <f>MAX(Z8:Z31)</f>
        <v>7.5903</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44944</v>
      </c>
      <c r="C8" s="60">
        <f>VLOOKUP($A8,'Return Data'!$B$7:$R$2292,4,0)</f>
        <v>311.42860000000002</v>
      </c>
      <c r="D8" s="60">
        <f>VLOOKUP($A8,'Return Data'!$B$7:$R$2292,5,0)</f>
        <v>6.4706999999999999</v>
      </c>
      <c r="E8" s="61">
        <f t="shared" ref="E8:E24" si="0">RANK(D8,D$8:D$24,0)</f>
        <v>2</v>
      </c>
      <c r="F8" s="60">
        <f>VLOOKUP($A8,'Return Data'!$B$7:$R$2292,6,0)</f>
        <v>6.1300999999999997</v>
      </c>
      <c r="G8" s="61">
        <f t="shared" ref="G8:G24" si="1">RANK(F8,F$8:F$24,0)</f>
        <v>5</v>
      </c>
      <c r="H8" s="60">
        <f>VLOOKUP($A8,'Return Data'!$B$7:$R$2292,7,0)</f>
        <v>6.1134000000000004</v>
      </c>
      <c r="I8" s="61">
        <f t="shared" ref="I8:I24" si="2">RANK(H8,H$8:H$24,0)</f>
        <v>6</v>
      </c>
      <c r="J8" s="60">
        <f>VLOOKUP($A8,'Return Data'!$B$7:$R$2292,8,0)</f>
        <v>6.3106999999999998</v>
      </c>
      <c r="K8" s="61">
        <f t="shared" ref="K8:K24" si="3">RANK(J8,J$8:J$24,0)</f>
        <v>1</v>
      </c>
      <c r="L8" s="60">
        <f>VLOOKUP($A8,'Return Data'!$B$7:$R$2292,9,0)</f>
        <v>7.0590999999999999</v>
      </c>
      <c r="M8" s="61">
        <f t="shared" ref="M8:M24" si="4">RANK(L8,L$8:L$24,0)</f>
        <v>3</v>
      </c>
      <c r="N8" s="60">
        <f>VLOOKUP($A8,'Return Data'!$B$7:$R$2292,10,0)</f>
        <v>7.0373999999999999</v>
      </c>
      <c r="O8" s="61">
        <f t="shared" ref="O8:O24" si="5">RANK(N8,N$8:N$24,0)</f>
        <v>2</v>
      </c>
      <c r="P8" s="60">
        <f>VLOOKUP($A8,'Return Data'!$B$7:$R$2292,11,0)</f>
        <v>6.0671999999999997</v>
      </c>
      <c r="Q8" s="61">
        <f t="shared" ref="Q8:Q24" si="6">RANK(P8,P$8:P$24,0)</f>
        <v>2</v>
      </c>
      <c r="R8" s="60">
        <f>VLOOKUP($A8,'Return Data'!$B$7:$R$2292,12,0)</f>
        <v>5.3491</v>
      </c>
      <c r="S8" s="61">
        <f>RANK(R8,R$8:R$24,0)</f>
        <v>5</v>
      </c>
      <c r="T8" s="60">
        <f>VLOOKUP($A8,'Return Data'!$B$7:$R$2292,13,0)</f>
        <v>5.0799000000000003</v>
      </c>
      <c r="U8" s="61">
        <f>RANK(T8,T$8:T$24,0)</f>
        <v>5</v>
      </c>
      <c r="V8" s="60">
        <f>VLOOKUP($A8,'Return Data'!$B$7:$R$2292,17,0)</f>
        <v>4.5793999999999997</v>
      </c>
      <c r="W8" s="61">
        <f>RANK(V8,V$8:V$24,0)</f>
        <v>3</v>
      </c>
      <c r="X8" s="60">
        <f>VLOOKUP($A8,'Return Data'!$B$7:$R$2292,14,0)</f>
        <v>5.2282000000000002</v>
      </c>
      <c r="Y8" s="61">
        <f>RANK(X8,X$8:X$24,0)</f>
        <v>2</v>
      </c>
      <c r="Z8" s="60">
        <f>VLOOKUP($A8,'Return Data'!$B$7:$R$2292,16,0)</f>
        <v>7.3536999999999999</v>
      </c>
      <c r="AA8" s="62">
        <f>RANK(Z8,Z$8:Z$24,0)</f>
        <v>5</v>
      </c>
    </row>
    <row r="9" spans="1:27" x14ac:dyDescent="0.3">
      <c r="A9" s="58" t="s">
        <v>1101</v>
      </c>
      <c r="B9" s="59">
        <f>VLOOKUP($A9,'Return Data'!$B$7:$R$2292,3,0)</f>
        <v>44944</v>
      </c>
      <c r="C9" s="60">
        <f>VLOOKUP($A9,'Return Data'!$B$7:$R$2292,4,0)</f>
        <v>1199.5063</v>
      </c>
      <c r="D9" s="60">
        <f>VLOOKUP($A9,'Return Data'!$B$7:$R$2292,5,0)</f>
        <v>5.5236999999999998</v>
      </c>
      <c r="E9" s="61">
        <f t="shared" si="0"/>
        <v>10</v>
      </c>
      <c r="F9" s="60">
        <f>VLOOKUP($A9,'Return Data'!$B$7:$R$2292,6,0)</f>
        <v>6.1123000000000003</v>
      </c>
      <c r="G9" s="61">
        <f t="shared" si="1"/>
        <v>6</v>
      </c>
      <c r="H9" s="60">
        <f>VLOOKUP($A9,'Return Data'!$B$7:$R$2292,7,0)</f>
        <v>5.9657</v>
      </c>
      <c r="I9" s="61">
        <f t="shared" si="2"/>
        <v>10</v>
      </c>
      <c r="J9" s="60">
        <f>VLOOKUP($A9,'Return Data'!$B$7:$R$2292,8,0)</f>
        <v>6.0670999999999999</v>
      </c>
      <c r="K9" s="61">
        <f t="shared" si="3"/>
        <v>6</v>
      </c>
      <c r="L9" s="60">
        <f>VLOOKUP($A9,'Return Data'!$B$7:$R$2292,9,0)</f>
        <v>7.0267999999999997</v>
      </c>
      <c r="M9" s="61">
        <f t="shared" si="4"/>
        <v>5</v>
      </c>
      <c r="N9" s="60">
        <f>VLOOKUP($A9,'Return Data'!$B$7:$R$2292,10,0)</f>
        <v>6.9874999999999998</v>
      </c>
      <c r="O9" s="61">
        <f t="shared" si="5"/>
        <v>4</v>
      </c>
      <c r="P9" s="60">
        <f>VLOOKUP($A9,'Return Data'!$B$7:$R$2292,11,0)</f>
        <v>5.9447000000000001</v>
      </c>
      <c r="Q9" s="61">
        <f t="shared" si="6"/>
        <v>8</v>
      </c>
      <c r="R9" s="60">
        <f>VLOOKUP($A9,'Return Data'!$B$7:$R$2292,12,0)</f>
        <v>5.3301999999999996</v>
      </c>
      <c r="S9" s="61">
        <f t="shared" ref="S9:S24" si="7">RANK(R9,R$8:R$24,0)</f>
        <v>6</v>
      </c>
      <c r="T9" s="60">
        <f>VLOOKUP($A9,'Return Data'!$B$7:$R$2292,13,0)</f>
        <v>5.0559000000000003</v>
      </c>
      <c r="U9" s="61">
        <f t="shared" ref="U9:U24" si="8">RANK(T9,T$8:T$24,0)</f>
        <v>7</v>
      </c>
      <c r="V9" s="60">
        <f>VLOOKUP($A9,'Return Data'!$B$7:$R$2292,17,0)</f>
        <v>4.5332999999999997</v>
      </c>
      <c r="W9" s="61">
        <f t="shared" ref="W9:W24" si="9">RANK(V9,V$8:V$24,0)</f>
        <v>4</v>
      </c>
      <c r="X9" s="60">
        <f>VLOOKUP($A9,'Return Data'!$B$7:$R$2292,14,0)</f>
        <v>5.0759999999999996</v>
      </c>
      <c r="Y9" s="61">
        <f t="shared" ref="Y9:Y24" si="10">RANK(X9,X$8:X$24,0)</f>
        <v>4</v>
      </c>
      <c r="Z9" s="60">
        <f>VLOOKUP($A9,'Return Data'!$B$7:$R$2292,16,0)</f>
        <v>5.4065000000000003</v>
      </c>
      <c r="AA9" s="62">
        <f t="shared" ref="AA9:AA24" si="11">RANK(Z9,Z$8:Z$24,0)</f>
        <v>15</v>
      </c>
    </row>
    <row r="10" spans="1:27" x14ac:dyDescent="0.3">
      <c r="A10" s="58" t="s">
        <v>1928</v>
      </c>
      <c r="B10" s="59">
        <f>VLOOKUP($A10,'Return Data'!$B$7:$R$2292,3,0)</f>
        <v>44944</v>
      </c>
      <c r="C10" s="60">
        <f>VLOOKUP($A10,'Return Data'!$B$7:$R$2292,4,0)</f>
        <v>1170.7822000000001</v>
      </c>
      <c r="D10" s="60">
        <f>VLOOKUP($A10,'Return Data'!$B$7:$R$2292,5,0)</f>
        <v>5.6905000000000001</v>
      </c>
      <c r="E10" s="61">
        <f t="shared" si="0"/>
        <v>8</v>
      </c>
      <c r="F10" s="60">
        <f>VLOOKUP($A10,'Return Data'!$B$7:$R$2292,6,0)</f>
        <v>5.8814000000000002</v>
      </c>
      <c r="G10" s="61">
        <f t="shared" si="1"/>
        <v>13</v>
      </c>
      <c r="H10" s="60">
        <f>VLOOKUP($A10,'Return Data'!$B$7:$R$2292,7,0)</f>
        <v>6.2577999999999996</v>
      </c>
      <c r="I10" s="61">
        <f t="shared" si="2"/>
        <v>2</v>
      </c>
      <c r="J10" s="60">
        <f>VLOOKUP($A10,'Return Data'!$B$7:$R$2292,8,0)</f>
        <v>5.7380000000000004</v>
      </c>
      <c r="K10" s="61">
        <f t="shared" si="3"/>
        <v>17</v>
      </c>
      <c r="L10" s="60">
        <f>VLOOKUP($A10,'Return Data'!$B$7:$R$2292,9,0)</f>
        <v>6.5968999999999998</v>
      </c>
      <c r="M10" s="61">
        <f t="shared" si="4"/>
        <v>15</v>
      </c>
      <c r="N10" s="60">
        <f>VLOOKUP($A10,'Return Data'!$B$7:$R$2292,10,0)</f>
        <v>6.3231999999999999</v>
      </c>
      <c r="O10" s="61">
        <f t="shared" si="5"/>
        <v>17</v>
      </c>
      <c r="P10" s="60">
        <f>VLOOKUP($A10,'Return Data'!$B$7:$R$2292,11,0)</f>
        <v>5.4672000000000001</v>
      </c>
      <c r="Q10" s="61">
        <f t="shared" si="6"/>
        <v>17</v>
      </c>
      <c r="R10" s="60">
        <f>VLOOKUP($A10,'Return Data'!$B$7:$R$2292,12,0)</f>
        <v>4.7305000000000001</v>
      </c>
      <c r="S10" s="61">
        <f t="shared" si="7"/>
        <v>15</v>
      </c>
      <c r="T10" s="60">
        <f>VLOOKUP($A10,'Return Data'!$B$7:$R$2292,13,0)</f>
        <v>4.5114999999999998</v>
      </c>
      <c r="U10" s="61">
        <f t="shared" si="8"/>
        <v>15</v>
      </c>
      <c r="V10" s="60">
        <f>VLOOKUP($A10,'Return Data'!$B$7:$R$2292,17,0)</f>
        <v>3.9020000000000001</v>
      </c>
      <c r="W10" s="61">
        <f t="shared" si="9"/>
        <v>17</v>
      </c>
      <c r="X10" s="60">
        <f>VLOOKUP($A10,'Return Data'!$B$7:$R$2292,14,0)</f>
        <v>3.9735999999999998</v>
      </c>
      <c r="Y10" s="61">
        <f t="shared" si="10"/>
        <v>16</v>
      </c>
      <c r="Z10" s="60">
        <f>VLOOKUP($A10,'Return Data'!$B$7:$R$2292,16,0)</f>
        <v>4.4946000000000002</v>
      </c>
      <c r="AA10" s="62">
        <f t="shared" si="11"/>
        <v>17</v>
      </c>
    </row>
    <row r="11" spans="1:27" x14ac:dyDescent="0.3">
      <c r="A11" s="58" t="s">
        <v>1103</v>
      </c>
      <c r="B11" s="59">
        <f>VLOOKUP($A11,'Return Data'!$B$7:$R$2292,3,0)</f>
        <v>44944</v>
      </c>
      <c r="C11" s="60">
        <f>VLOOKUP($A11,'Return Data'!$B$7:$R$2292,4,0)</f>
        <v>45.315399999999997</v>
      </c>
      <c r="D11" s="60">
        <f>VLOOKUP($A11,'Return Data'!$B$7:$R$2292,5,0)</f>
        <v>5.4779999999999998</v>
      </c>
      <c r="E11" s="61">
        <f t="shared" si="0"/>
        <v>12</v>
      </c>
      <c r="F11" s="60">
        <f>VLOOKUP($A11,'Return Data'!$B$7:$R$2292,6,0)</f>
        <v>6.0944000000000003</v>
      </c>
      <c r="G11" s="61">
        <f t="shared" si="1"/>
        <v>8</v>
      </c>
      <c r="H11" s="60">
        <f>VLOOKUP($A11,'Return Data'!$B$7:$R$2292,7,0)</f>
        <v>5.7251000000000003</v>
      </c>
      <c r="I11" s="61">
        <f t="shared" si="2"/>
        <v>16</v>
      </c>
      <c r="J11" s="60">
        <f>VLOOKUP($A11,'Return Data'!$B$7:$R$2292,8,0)</f>
        <v>5.9972000000000003</v>
      </c>
      <c r="K11" s="61">
        <f t="shared" si="3"/>
        <v>8</v>
      </c>
      <c r="L11" s="60">
        <f>VLOOKUP($A11,'Return Data'!$B$7:$R$2292,9,0)</f>
        <v>6.9880000000000004</v>
      </c>
      <c r="M11" s="61">
        <f t="shared" si="4"/>
        <v>6</v>
      </c>
      <c r="N11" s="60">
        <f>VLOOKUP($A11,'Return Data'!$B$7:$R$2292,10,0)</f>
        <v>6.9086999999999996</v>
      </c>
      <c r="O11" s="61">
        <f t="shared" si="5"/>
        <v>6</v>
      </c>
      <c r="P11" s="60">
        <f>VLOOKUP($A11,'Return Data'!$B$7:$R$2292,11,0)</f>
        <v>5.8491</v>
      </c>
      <c r="Q11" s="61">
        <f t="shared" si="6"/>
        <v>11</v>
      </c>
      <c r="R11" s="60">
        <f>VLOOKUP($A11,'Return Data'!$B$7:$R$2292,12,0)</f>
        <v>4.6704999999999997</v>
      </c>
      <c r="S11" s="61">
        <f t="shared" si="7"/>
        <v>17</v>
      </c>
      <c r="T11" s="60">
        <f>VLOOKUP($A11,'Return Data'!$B$7:$R$2292,13,0)</f>
        <v>4.3746</v>
      </c>
      <c r="U11" s="61">
        <f t="shared" si="8"/>
        <v>17</v>
      </c>
      <c r="V11" s="60">
        <f>VLOOKUP($A11,'Return Data'!$B$7:$R$2292,17,0)</f>
        <v>4.1664000000000003</v>
      </c>
      <c r="W11" s="61">
        <f t="shared" si="9"/>
        <v>15</v>
      </c>
      <c r="X11" s="60">
        <f>VLOOKUP($A11,'Return Data'!$B$7:$R$2292,14,0)</f>
        <v>4.6849999999999996</v>
      </c>
      <c r="Y11" s="61">
        <f t="shared" si="10"/>
        <v>13</v>
      </c>
      <c r="Z11" s="60">
        <f>VLOOKUP($A11,'Return Data'!$B$7:$R$2292,16,0)</f>
        <v>6.8986999999999998</v>
      </c>
      <c r="AA11" s="62">
        <f t="shared" si="11"/>
        <v>12</v>
      </c>
    </row>
    <row r="12" spans="1:27" x14ac:dyDescent="0.3">
      <c r="A12" s="58" t="s">
        <v>1106</v>
      </c>
      <c r="B12" s="59">
        <f>VLOOKUP($A12,'Return Data'!$B$7:$R$2292,3,0)</f>
        <v>44944</v>
      </c>
      <c r="C12" s="60">
        <f>VLOOKUP($A12,'Return Data'!$B$7:$R$2292,4,0)</f>
        <v>43.109699999999997</v>
      </c>
      <c r="D12" s="60">
        <f>VLOOKUP($A12,'Return Data'!$B$7:$R$2292,5,0)</f>
        <v>6.9440999999999997</v>
      </c>
      <c r="E12" s="61">
        <f t="shared" si="0"/>
        <v>1</v>
      </c>
      <c r="F12" s="60">
        <f>VLOOKUP($A12,'Return Data'!$B$7:$R$2292,6,0)</f>
        <v>6.1689999999999996</v>
      </c>
      <c r="G12" s="61">
        <f t="shared" si="1"/>
        <v>4</v>
      </c>
      <c r="H12" s="60">
        <f>VLOOKUP($A12,'Return Data'!$B$7:$R$2292,7,0)</f>
        <v>6.2972000000000001</v>
      </c>
      <c r="I12" s="61">
        <f t="shared" si="2"/>
        <v>1</v>
      </c>
      <c r="J12" s="60">
        <f>VLOOKUP($A12,'Return Data'!$B$7:$R$2292,8,0)</f>
        <v>6.08</v>
      </c>
      <c r="K12" s="61">
        <f t="shared" si="3"/>
        <v>5</v>
      </c>
      <c r="L12" s="60">
        <f>VLOOKUP($A12,'Return Data'!$B$7:$R$2292,9,0)</f>
        <v>6.7450000000000001</v>
      </c>
      <c r="M12" s="61">
        <f t="shared" si="4"/>
        <v>13</v>
      </c>
      <c r="N12" s="60">
        <f>VLOOKUP($A12,'Return Data'!$B$7:$R$2292,10,0)</f>
        <v>6.8014999999999999</v>
      </c>
      <c r="O12" s="61">
        <f t="shared" si="5"/>
        <v>13</v>
      </c>
      <c r="P12" s="60">
        <f>VLOOKUP($A12,'Return Data'!$B$7:$R$2292,11,0)</f>
        <v>5.7085999999999997</v>
      </c>
      <c r="Q12" s="61">
        <f t="shared" si="6"/>
        <v>15</v>
      </c>
      <c r="R12" s="60">
        <f>VLOOKUP($A12,'Return Data'!$B$7:$R$2292,12,0)</f>
        <v>5.0190999999999999</v>
      </c>
      <c r="S12" s="61">
        <f t="shared" si="7"/>
        <v>13</v>
      </c>
      <c r="T12" s="60">
        <f>VLOOKUP($A12,'Return Data'!$B$7:$R$2292,13,0)</f>
        <v>4.7198000000000002</v>
      </c>
      <c r="U12" s="61">
        <f t="shared" si="8"/>
        <v>13</v>
      </c>
      <c r="V12" s="60">
        <f>VLOOKUP($A12,'Return Data'!$B$7:$R$2292,17,0)</f>
        <v>4.2713000000000001</v>
      </c>
      <c r="W12" s="61">
        <f t="shared" si="9"/>
        <v>12</v>
      </c>
      <c r="X12" s="60">
        <f>VLOOKUP($A12,'Return Data'!$B$7:$R$2292,14,0)</f>
        <v>4.8342000000000001</v>
      </c>
      <c r="Y12" s="61">
        <f t="shared" si="10"/>
        <v>9</v>
      </c>
      <c r="Z12" s="60">
        <f>VLOOKUP($A12,'Return Data'!$B$7:$R$2292,16,0)</f>
        <v>7.4353999999999996</v>
      </c>
      <c r="AA12" s="62">
        <f t="shared" si="11"/>
        <v>3</v>
      </c>
    </row>
    <row r="13" spans="1:27" x14ac:dyDescent="0.3">
      <c r="A13" s="58" t="s">
        <v>1108</v>
      </c>
      <c r="B13" s="59">
        <f>VLOOKUP($A13,'Return Data'!$B$7:$R$2292,3,0)</f>
        <v>44944</v>
      </c>
      <c r="C13" s="60">
        <f>VLOOKUP($A13,'Return Data'!$B$7:$R$2292,4,0)</f>
        <v>4848.4778999999999</v>
      </c>
      <c r="D13" s="60">
        <f>VLOOKUP($A13,'Return Data'!$B$7:$R$2292,5,0)</f>
        <v>5.4955999999999996</v>
      </c>
      <c r="E13" s="61">
        <f t="shared" si="0"/>
        <v>11</v>
      </c>
      <c r="F13" s="60">
        <f>VLOOKUP($A13,'Return Data'!$B$7:$R$2292,6,0)</f>
        <v>6.0776000000000003</v>
      </c>
      <c r="G13" s="61">
        <f t="shared" si="1"/>
        <v>9</v>
      </c>
      <c r="H13" s="60">
        <f>VLOOKUP($A13,'Return Data'!$B$7:$R$2292,7,0)</f>
        <v>6.0216000000000003</v>
      </c>
      <c r="I13" s="61">
        <f t="shared" si="2"/>
        <v>8</v>
      </c>
      <c r="J13" s="60">
        <f>VLOOKUP($A13,'Return Data'!$B$7:$R$2292,8,0)</f>
        <v>6.0339999999999998</v>
      </c>
      <c r="K13" s="61">
        <f t="shared" si="3"/>
        <v>7</v>
      </c>
      <c r="L13" s="60">
        <f>VLOOKUP($A13,'Return Data'!$B$7:$R$2292,9,0)</f>
        <v>6.9057000000000004</v>
      </c>
      <c r="M13" s="61">
        <f t="shared" si="4"/>
        <v>9</v>
      </c>
      <c r="N13" s="60">
        <f>VLOOKUP($A13,'Return Data'!$B$7:$R$2292,10,0)</f>
        <v>6.9607999999999999</v>
      </c>
      <c r="O13" s="61">
        <f t="shared" si="5"/>
        <v>5</v>
      </c>
      <c r="P13" s="60">
        <f>VLOOKUP($A13,'Return Data'!$B$7:$R$2292,11,0)</f>
        <v>5.9871999999999996</v>
      </c>
      <c r="Q13" s="61">
        <f t="shared" si="6"/>
        <v>5</v>
      </c>
      <c r="R13" s="60">
        <f>VLOOKUP($A13,'Return Data'!$B$7:$R$2292,12,0)</f>
        <v>5.3159999999999998</v>
      </c>
      <c r="S13" s="61">
        <f t="shared" si="7"/>
        <v>8</v>
      </c>
      <c r="T13" s="60">
        <f>VLOOKUP($A13,'Return Data'!$B$7:$R$2292,13,0)</f>
        <v>5.0521000000000003</v>
      </c>
      <c r="U13" s="61">
        <f t="shared" si="8"/>
        <v>8</v>
      </c>
      <c r="V13" s="60">
        <f>VLOOKUP($A13,'Return Data'!$B$7:$R$2292,17,0)</f>
        <v>4.5316999999999998</v>
      </c>
      <c r="W13" s="61">
        <f t="shared" si="9"/>
        <v>5</v>
      </c>
      <c r="X13" s="60">
        <f>VLOOKUP($A13,'Return Data'!$B$7:$R$2292,14,0)</f>
        <v>5.1988000000000003</v>
      </c>
      <c r="Y13" s="61">
        <f t="shared" si="10"/>
        <v>3</v>
      </c>
      <c r="Z13" s="60">
        <f>VLOOKUP($A13,'Return Data'!$B$7:$R$2292,16,0)</f>
        <v>7.2476000000000003</v>
      </c>
      <c r="AA13" s="62">
        <f t="shared" si="11"/>
        <v>6</v>
      </c>
    </row>
    <row r="14" spans="1:27" x14ac:dyDescent="0.3">
      <c r="A14" s="102" t="s">
        <v>2047</v>
      </c>
      <c r="B14" s="59">
        <f>VLOOKUP($A14,'Return Data'!$B$7:$R$2292,3,0)</f>
        <v>44944</v>
      </c>
      <c r="C14" s="60">
        <f>VLOOKUP($A14,'Return Data'!$B$7:$R$2292,4,0)</f>
        <v>34.625018749062498</v>
      </c>
      <c r="D14" s="60">
        <f>VLOOKUP($A14,'Return Data'!$B$7:$R$2292,5,0)</f>
        <v>5.3766999999999996</v>
      </c>
      <c r="E14" s="61">
        <f t="shared" si="0"/>
        <v>14</v>
      </c>
      <c r="F14" s="60">
        <f>VLOOKUP($A14,'Return Data'!$B$7:$R$2292,6,0)</f>
        <v>5.7599</v>
      </c>
      <c r="G14" s="61">
        <f t="shared" si="1"/>
        <v>16</v>
      </c>
      <c r="H14" s="60">
        <f>VLOOKUP($A14,'Return Data'!$B$7:$R$2292,7,0)</f>
        <v>6.0378999999999996</v>
      </c>
      <c r="I14" s="61">
        <f t="shared" si="2"/>
        <v>7</v>
      </c>
      <c r="J14" s="60">
        <f>VLOOKUP($A14,'Return Data'!$B$7:$R$2292,8,0)</f>
        <v>5.8860999999999999</v>
      </c>
      <c r="K14" s="61">
        <f t="shared" si="3"/>
        <v>13</v>
      </c>
      <c r="L14" s="60">
        <f>VLOOKUP($A14,'Return Data'!$B$7:$R$2292,9,0)</f>
        <v>6.5403000000000002</v>
      </c>
      <c r="M14" s="61">
        <f t="shared" si="4"/>
        <v>16</v>
      </c>
      <c r="N14" s="60">
        <f>VLOOKUP($A14,'Return Data'!$B$7:$R$2292,10,0)</f>
        <v>6.5282</v>
      </c>
      <c r="O14" s="61">
        <f t="shared" si="5"/>
        <v>15</v>
      </c>
      <c r="P14" s="60">
        <f>VLOOKUP($A14,'Return Data'!$B$7:$R$2292,11,0)</f>
        <v>5.7027999999999999</v>
      </c>
      <c r="Q14" s="61">
        <f t="shared" si="6"/>
        <v>16</v>
      </c>
      <c r="R14" s="60">
        <f>VLOOKUP($A14,'Return Data'!$B$7:$R$2292,12,0)</f>
        <v>4.9137000000000004</v>
      </c>
      <c r="S14" s="61">
        <f t="shared" si="7"/>
        <v>14</v>
      </c>
      <c r="T14" s="60">
        <f>VLOOKUP($A14,'Return Data'!$B$7:$R$2292,13,0)</f>
        <v>4.6464999999999996</v>
      </c>
      <c r="U14" s="61">
        <f t="shared" si="8"/>
        <v>14</v>
      </c>
      <c r="V14" s="60">
        <f>VLOOKUP($A14,'Return Data'!$B$7:$R$2292,17,0)</f>
        <v>4.0613000000000001</v>
      </c>
      <c r="W14" s="61">
        <f t="shared" si="9"/>
        <v>16</v>
      </c>
      <c r="X14" s="60">
        <f>VLOOKUP($A14,'Return Data'!$B$7:$R$2292,14,0)</f>
        <v>4.5880000000000001</v>
      </c>
      <c r="Y14" s="61">
        <f t="shared" si="10"/>
        <v>14</v>
      </c>
      <c r="Z14" s="60">
        <f>VLOOKUP($A14,'Return Data'!$B$7:$R$2292,16,0)</f>
        <v>7.4322999999999997</v>
      </c>
      <c r="AA14" s="62">
        <f t="shared" si="11"/>
        <v>4</v>
      </c>
    </row>
    <row r="15" spans="1:27" x14ac:dyDescent="0.3">
      <c r="A15" s="58" t="s">
        <v>1110</v>
      </c>
      <c r="B15" s="59">
        <f>VLOOKUP($A15,'Return Data'!$B$7:$R$2292,3,0)</f>
        <v>44944</v>
      </c>
      <c r="C15" s="60">
        <f>VLOOKUP($A15,'Return Data'!$B$7:$R$2292,4,0)</f>
        <v>319.49220000000003</v>
      </c>
      <c r="D15" s="60">
        <f>VLOOKUP($A15,'Return Data'!$B$7:$R$2292,5,0)</f>
        <v>5.6216999999999997</v>
      </c>
      <c r="E15" s="61">
        <f t="shared" si="0"/>
        <v>9</v>
      </c>
      <c r="F15" s="60">
        <f>VLOOKUP($A15,'Return Data'!$B$7:$R$2292,6,0)</f>
        <v>6.2293000000000003</v>
      </c>
      <c r="G15" s="61">
        <f t="shared" si="1"/>
        <v>3</v>
      </c>
      <c r="H15" s="60">
        <f>VLOOKUP($A15,'Return Data'!$B$7:$R$2292,7,0)</f>
        <v>6.1437999999999997</v>
      </c>
      <c r="I15" s="61">
        <f t="shared" si="2"/>
        <v>4</v>
      </c>
      <c r="J15" s="60">
        <f>VLOOKUP($A15,'Return Data'!$B$7:$R$2292,8,0)</f>
        <v>5.9797000000000002</v>
      </c>
      <c r="K15" s="61">
        <f t="shared" si="3"/>
        <v>10</v>
      </c>
      <c r="L15" s="60">
        <f>VLOOKUP($A15,'Return Data'!$B$7:$R$2292,9,0)</f>
        <v>6.8935000000000004</v>
      </c>
      <c r="M15" s="61">
        <f t="shared" si="4"/>
        <v>10</v>
      </c>
      <c r="N15" s="60">
        <f>VLOOKUP($A15,'Return Data'!$B$7:$R$2292,10,0)</f>
        <v>6.8052000000000001</v>
      </c>
      <c r="O15" s="61">
        <f t="shared" si="5"/>
        <v>12</v>
      </c>
      <c r="P15" s="60">
        <f>VLOOKUP($A15,'Return Data'!$B$7:$R$2292,11,0)</f>
        <v>5.9478999999999997</v>
      </c>
      <c r="Q15" s="61">
        <f t="shared" si="6"/>
        <v>7</v>
      </c>
      <c r="R15" s="60">
        <f>VLOOKUP($A15,'Return Data'!$B$7:$R$2292,12,0)</f>
        <v>5.2751999999999999</v>
      </c>
      <c r="S15" s="61">
        <f t="shared" si="7"/>
        <v>9</v>
      </c>
      <c r="T15" s="60">
        <f>VLOOKUP($A15,'Return Data'!$B$7:$R$2292,13,0)</f>
        <v>4.9947999999999997</v>
      </c>
      <c r="U15" s="61">
        <f t="shared" si="8"/>
        <v>9</v>
      </c>
      <c r="V15" s="60">
        <f>VLOOKUP($A15,'Return Data'!$B$7:$R$2292,17,0)</f>
        <v>4.4443999999999999</v>
      </c>
      <c r="W15" s="61">
        <f t="shared" si="9"/>
        <v>10</v>
      </c>
      <c r="X15" s="60">
        <f>VLOOKUP($A15,'Return Data'!$B$7:$R$2292,14,0)</f>
        <v>5.0132000000000003</v>
      </c>
      <c r="Y15" s="61">
        <f t="shared" si="10"/>
        <v>6</v>
      </c>
      <c r="Z15" s="60">
        <f>VLOOKUP($A15,'Return Data'!$B$7:$R$2292,16,0)</f>
        <v>7.1940999999999997</v>
      </c>
      <c r="AA15" s="62">
        <f t="shared" si="11"/>
        <v>9</v>
      </c>
    </row>
    <row r="16" spans="1:27" x14ac:dyDescent="0.3">
      <c r="A16" s="58" t="s">
        <v>1111</v>
      </c>
      <c r="B16" s="59">
        <f>VLOOKUP($A16,'Return Data'!$B$7:$R$2292,3,0)</f>
        <v>44944</v>
      </c>
      <c r="C16" s="60">
        <f>VLOOKUP($A16,'Return Data'!$B$7:$R$2292,4,0)</f>
        <v>36.309100000000001</v>
      </c>
      <c r="D16" s="60">
        <f>VLOOKUP($A16,'Return Data'!$B$7:$R$2292,5,0)</f>
        <v>5.9320000000000004</v>
      </c>
      <c r="E16" s="61">
        <f t="shared" si="0"/>
        <v>5</v>
      </c>
      <c r="F16" s="60">
        <f>VLOOKUP($A16,'Return Data'!$B$7:$R$2292,6,0)</f>
        <v>5.8754</v>
      </c>
      <c r="G16" s="61">
        <f t="shared" si="1"/>
        <v>14</v>
      </c>
      <c r="H16" s="60">
        <f>VLOOKUP($A16,'Return Data'!$B$7:$R$2292,7,0)</f>
        <v>5.8369999999999997</v>
      </c>
      <c r="I16" s="61">
        <f t="shared" si="2"/>
        <v>12</v>
      </c>
      <c r="J16" s="60">
        <f>VLOOKUP($A16,'Return Data'!$B$7:$R$2292,8,0)</f>
        <v>5.8507999999999996</v>
      </c>
      <c r="K16" s="61">
        <f t="shared" si="3"/>
        <v>16</v>
      </c>
      <c r="L16" s="60">
        <f>VLOOKUP($A16,'Return Data'!$B$7:$R$2292,9,0)</f>
        <v>6.7363999999999997</v>
      </c>
      <c r="M16" s="61">
        <f t="shared" si="4"/>
        <v>14</v>
      </c>
      <c r="N16" s="60">
        <f>VLOOKUP($A16,'Return Data'!$B$7:$R$2292,10,0)</f>
        <v>6.7182000000000004</v>
      </c>
      <c r="O16" s="61">
        <f t="shared" si="5"/>
        <v>14</v>
      </c>
      <c r="P16" s="60">
        <f>VLOOKUP($A16,'Return Data'!$B$7:$R$2292,11,0)</f>
        <v>5.7343000000000002</v>
      </c>
      <c r="Q16" s="61">
        <f t="shared" si="6"/>
        <v>14</v>
      </c>
      <c r="R16" s="60">
        <f>VLOOKUP($A16,'Return Data'!$B$7:$R$2292,12,0)</f>
        <v>5.1041999999999996</v>
      </c>
      <c r="S16" s="61">
        <f t="shared" si="7"/>
        <v>12</v>
      </c>
      <c r="T16" s="60">
        <f>VLOOKUP($A16,'Return Data'!$B$7:$R$2292,13,0)</f>
        <v>4.8493000000000004</v>
      </c>
      <c r="U16" s="61">
        <f t="shared" si="8"/>
        <v>12</v>
      </c>
      <c r="V16" s="60">
        <f>VLOOKUP($A16,'Return Data'!$B$7:$R$2292,17,0)</f>
        <v>4.3014999999999999</v>
      </c>
      <c r="W16" s="61">
        <f t="shared" si="9"/>
        <v>11</v>
      </c>
      <c r="X16" s="60">
        <f>VLOOKUP($A16,'Return Data'!$B$7:$R$2292,14,0)</f>
        <v>4.7412999999999998</v>
      </c>
      <c r="Y16" s="61">
        <f t="shared" si="10"/>
        <v>12</v>
      </c>
      <c r="Z16" s="60">
        <f>VLOOKUP($A16,'Return Data'!$B$7:$R$2292,16,0)</f>
        <v>7.1203000000000003</v>
      </c>
      <c r="AA16" s="62">
        <f t="shared" si="11"/>
        <v>11</v>
      </c>
    </row>
    <row r="17" spans="1:27" x14ac:dyDescent="0.3">
      <c r="A17" s="58" t="s">
        <v>1116</v>
      </c>
      <c r="B17" s="59">
        <f>VLOOKUP($A17,'Return Data'!$B$7:$R$2292,3,0)</f>
        <v>44944</v>
      </c>
      <c r="C17" s="60">
        <f>VLOOKUP($A17,'Return Data'!$B$7:$R$2292,4,0)</f>
        <v>2630.7856000000002</v>
      </c>
      <c r="D17" s="60">
        <f>VLOOKUP($A17,'Return Data'!$B$7:$R$2292,5,0)</f>
        <v>5.3132000000000001</v>
      </c>
      <c r="E17" s="61">
        <f t="shared" si="0"/>
        <v>15</v>
      </c>
      <c r="F17" s="60">
        <f>VLOOKUP($A17,'Return Data'!$B$7:$R$2292,6,0)</f>
        <v>6.0115999999999996</v>
      </c>
      <c r="G17" s="61">
        <f t="shared" si="1"/>
        <v>11</v>
      </c>
      <c r="H17" s="60">
        <f>VLOOKUP($A17,'Return Data'!$B$7:$R$2292,7,0)</f>
        <v>5.6196999999999999</v>
      </c>
      <c r="I17" s="61">
        <f t="shared" si="2"/>
        <v>17</v>
      </c>
      <c r="J17" s="60">
        <f>VLOOKUP($A17,'Return Data'!$B$7:$R$2292,8,0)</f>
        <v>5.9206000000000003</v>
      </c>
      <c r="K17" s="61">
        <f t="shared" si="3"/>
        <v>12</v>
      </c>
      <c r="L17" s="60">
        <f>VLOOKUP($A17,'Return Data'!$B$7:$R$2292,9,0)</f>
        <v>6.9790000000000001</v>
      </c>
      <c r="M17" s="61">
        <f t="shared" si="4"/>
        <v>7</v>
      </c>
      <c r="N17" s="60">
        <f>VLOOKUP($A17,'Return Data'!$B$7:$R$2292,10,0)</f>
        <v>6.8457999999999997</v>
      </c>
      <c r="O17" s="61">
        <f t="shared" si="5"/>
        <v>11</v>
      </c>
      <c r="P17" s="60">
        <f>VLOOKUP($A17,'Return Data'!$B$7:$R$2292,11,0)</f>
        <v>5.7685000000000004</v>
      </c>
      <c r="Q17" s="61">
        <f t="shared" si="6"/>
        <v>13</v>
      </c>
      <c r="R17" s="60">
        <f>VLOOKUP($A17,'Return Data'!$B$7:$R$2292,12,0)</f>
        <v>4.6712999999999996</v>
      </c>
      <c r="S17" s="61">
        <f t="shared" si="7"/>
        <v>16</v>
      </c>
      <c r="T17" s="60">
        <f>VLOOKUP($A17,'Return Data'!$B$7:$R$2292,13,0)</f>
        <v>4.3943000000000003</v>
      </c>
      <c r="U17" s="61">
        <f t="shared" si="8"/>
        <v>16</v>
      </c>
      <c r="V17" s="60">
        <f>VLOOKUP($A17,'Return Data'!$B$7:$R$2292,17,0)</f>
        <v>4.1909999999999998</v>
      </c>
      <c r="W17" s="61">
        <f t="shared" si="9"/>
        <v>13</v>
      </c>
      <c r="X17" s="60">
        <f>VLOOKUP($A17,'Return Data'!$B$7:$R$2292,14,0)</f>
        <v>4.7592999999999996</v>
      </c>
      <c r="Y17" s="61">
        <f t="shared" si="10"/>
        <v>11</v>
      </c>
      <c r="Z17" s="60">
        <f>VLOOKUP($A17,'Return Data'!$B$7:$R$2292,16,0)</f>
        <v>7.4847999999999999</v>
      </c>
      <c r="AA17" s="62">
        <f t="shared" si="11"/>
        <v>2</v>
      </c>
    </row>
    <row r="18" spans="1:27" x14ac:dyDescent="0.3">
      <c r="A18" s="108" t="s">
        <v>1120</v>
      </c>
      <c r="B18" s="59">
        <f>VLOOKUP($A18,'Return Data'!$B$7:$R$2292,3,0)</f>
        <v>44944</v>
      </c>
      <c r="C18" s="60">
        <f>VLOOKUP($A18,'Return Data'!$B$7:$R$2292,4,0)</f>
        <v>3771.8159000000001</v>
      </c>
      <c r="D18" s="60">
        <f>VLOOKUP($A18,'Return Data'!$B$7:$R$2292,5,0)</f>
        <v>4.8459000000000003</v>
      </c>
      <c r="E18" s="61">
        <f t="shared" si="0"/>
        <v>17</v>
      </c>
      <c r="F18" s="60">
        <f>VLOOKUP($A18,'Return Data'!$B$7:$R$2292,6,0)</f>
        <v>5.851</v>
      </c>
      <c r="G18" s="61">
        <f t="shared" si="1"/>
        <v>15</v>
      </c>
      <c r="H18" s="60">
        <f>VLOOKUP($A18,'Return Data'!$B$7:$R$2292,7,0)</f>
        <v>5.8014999999999999</v>
      </c>
      <c r="I18" s="61">
        <f t="shared" si="2"/>
        <v>14</v>
      </c>
      <c r="J18" s="60">
        <f>VLOOKUP($A18,'Return Data'!$B$7:$R$2292,8,0)</f>
        <v>5.8681000000000001</v>
      </c>
      <c r="K18" s="61">
        <f t="shared" si="3"/>
        <v>15</v>
      </c>
      <c r="L18" s="60">
        <f>VLOOKUP($A18,'Return Data'!$B$7:$R$2292,9,0)</f>
        <v>6.8803999999999998</v>
      </c>
      <c r="M18" s="61">
        <f t="shared" si="4"/>
        <v>11</v>
      </c>
      <c r="N18" s="60">
        <f>VLOOKUP($A18,'Return Data'!$B$7:$R$2292,10,0)</f>
        <v>6.8535000000000004</v>
      </c>
      <c r="O18" s="61">
        <f t="shared" si="5"/>
        <v>10</v>
      </c>
      <c r="P18" s="60">
        <f>VLOOKUP($A18,'Return Data'!$B$7:$R$2292,11,0)</f>
        <v>5.883</v>
      </c>
      <c r="Q18" s="61">
        <f t="shared" si="6"/>
        <v>10</v>
      </c>
      <c r="R18" s="60">
        <f>VLOOKUP($A18,'Return Data'!$B$7:$R$2292,12,0)</f>
        <v>5.3182</v>
      </c>
      <c r="S18" s="61">
        <f t="shared" si="7"/>
        <v>7</v>
      </c>
      <c r="T18" s="60">
        <f>VLOOKUP($A18,'Return Data'!$B$7:$R$2292,13,0)</f>
        <v>5.0587</v>
      </c>
      <c r="U18" s="61">
        <f t="shared" si="8"/>
        <v>6</v>
      </c>
      <c r="V18" s="60">
        <f>VLOOKUP($A18,'Return Data'!$B$7:$R$2292,17,0)</f>
        <v>4.4733999999999998</v>
      </c>
      <c r="W18" s="61">
        <f t="shared" si="9"/>
        <v>8</v>
      </c>
      <c r="X18" s="60">
        <f>VLOOKUP($A18,'Return Data'!$B$7:$R$2292,14,0)</f>
        <v>4.8259999999999996</v>
      </c>
      <c r="Y18" s="61">
        <f t="shared" si="10"/>
        <v>10</v>
      </c>
      <c r="Z18" s="60">
        <f>VLOOKUP($A18,'Return Data'!$B$7:$R$2292,16,0)</f>
        <v>7.1609999999999996</v>
      </c>
      <c r="AA18" s="62">
        <f t="shared" si="11"/>
        <v>10</v>
      </c>
    </row>
    <row r="19" spans="1:27" x14ac:dyDescent="0.3">
      <c r="A19" s="58" t="s">
        <v>1122</v>
      </c>
      <c r="B19" s="59">
        <f>VLOOKUP($A19,'Return Data'!$B$7:$R$2292,3,0)</f>
        <v>44944</v>
      </c>
      <c r="C19" s="60">
        <f>VLOOKUP($A19,'Return Data'!$B$7:$R$2292,4,0)</f>
        <v>3494.3606</v>
      </c>
      <c r="D19" s="60">
        <f>VLOOKUP($A19,'Return Data'!$B$7:$R$2292,5,0)</f>
        <v>5.1252000000000004</v>
      </c>
      <c r="E19" s="61">
        <f t="shared" si="0"/>
        <v>16</v>
      </c>
      <c r="F19" s="60">
        <f>VLOOKUP($A19,'Return Data'!$B$7:$R$2292,6,0)</f>
        <v>5.9880000000000004</v>
      </c>
      <c r="G19" s="61">
        <f t="shared" si="1"/>
        <v>12</v>
      </c>
      <c r="H19" s="60">
        <f>VLOOKUP($A19,'Return Data'!$B$7:$R$2292,7,0)</f>
        <v>5.7552000000000003</v>
      </c>
      <c r="I19" s="61">
        <f t="shared" si="2"/>
        <v>15</v>
      </c>
      <c r="J19" s="60">
        <f>VLOOKUP($A19,'Return Data'!$B$7:$R$2292,8,0)</f>
        <v>5.9851000000000001</v>
      </c>
      <c r="K19" s="61">
        <f t="shared" si="3"/>
        <v>9</v>
      </c>
      <c r="L19" s="60">
        <f>VLOOKUP($A19,'Return Data'!$B$7:$R$2292,9,0)</f>
        <v>7.0365000000000002</v>
      </c>
      <c r="M19" s="61">
        <f t="shared" si="4"/>
        <v>4</v>
      </c>
      <c r="N19" s="60">
        <f>VLOOKUP($A19,'Return Data'!$B$7:$R$2292,10,0)</f>
        <v>7.0030999999999999</v>
      </c>
      <c r="O19" s="61">
        <f t="shared" si="5"/>
        <v>3</v>
      </c>
      <c r="P19" s="60">
        <f>VLOOKUP($A19,'Return Data'!$B$7:$R$2292,11,0)</f>
        <v>6.0659999999999998</v>
      </c>
      <c r="Q19" s="61">
        <f t="shared" si="6"/>
        <v>3</v>
      </c>
      <c r="R19" s="60">
        <f>VLOOKUP($A19,'Return Data'!$B$7:$R$2292,12,0)</f>
        <v>5.4863</v>
      </c>
      <c r="S19" s="61">
        <f t="shared" si="7"/>
        <v>1</v>
      </c>
      <c r="T19" s="60">
        <f>VLOOKUP($A19,'Return Data'!$B$7:$R$2292,13,0)</f>
        <v>5.2190000000000003</v>
      </c>
      <c r="U19" s="61">
        <f t="shared" si="8"/>
        <v>1</v>
      </c>
      <c r="V19" s="60">
        <f>VLOOKUP($A19,'Return Data'!$B$7:$R$2292,17,0)</f>
        <v>4.6086999999999998</v>
      </c>
      <c r="W19" s="61">
        <f t="shared" si="9"/>
        <v>2</v>
      </c>
      <c r="X19" s="60">
        <f>VLOOKUP($A19,'Return Data'!$B$7:$R$2292,14,0)</f>
        <v>5.0340999999999996</v>
      </c>
      <c r="Y19" s="61">
        <f t="shared" si="10"/>
        <v>5</v>
      </c>
      <c r="Z19" s="60">
        <f>VLOOKUP($A19,'Return Data'!$B$7:$R$2292,16,0)</f>
        <v>7.2428999999999997</v>
      </c>
      <c r="AA19" s="62">
        <f t="shared" si="11"/>
        <v>7</v>
      </c>
    </row>
    <row r="20" spans="1:27" x14ac:dyDescent="0.3">
      <c r="A20" s="58" t="s">
        <v>1123</v>
      </c>
      <c r="B20" s="59">
        <f>VLOOKUP($A20,'Return Data'!$B$7:$R$2292,3,0)</f>
        <v>44944</v>
      </c>
      <c r="C20" s="60">
        <f>VLOOKUP($A20,'Return Data'!$B$7:$R$2292,4,0)</f>
        <v>1140.7292</v>
      </c>
      <c r="D20" s="60">
        <f>VLOOKUP($A20,'Return Data'!$B$7:$R$2292,5,0)</f>
        <v>6.4325000000000001</v>
      </c>
      <c r="E20" s="61">
        <f t="shared" si="0"/>
        <v>3</v>
      </c>
      <c r="F20" s="60">
        <f>VLOOKUP($A20,'Return Data'!$B$7:$R$2292,6,0)</f>
        <v>6.3512000000000004</v>
      </c>
      <c r="G20" s="61">
        <f t="shared" si="1"/>
        <v>1</v>
      </c>
      <c r="H20" s="60">
        <f>VLOOKUP($A20,'Return Data'!$B$7:$R$2292,7,0)</f>
        <v>5.8428000000000004</v>
      </c>
      <c r="I20" s="61">
        <f t="shared" si="2"/>
        <v>11</v>
      </c>
      <c r="J20" s="60">
        <f>VLOOKUP($A20,'Return Data'!$B$7:$R$2292,8,0)</f>
        <v>6.1932999999999998</v>
      </c>
      <c r="K20" s="61">
        <f t="shared" si="3"/>
        <v>3</v>
      </c>
      <c r="L20" s="60">
        <f>VLOOKUP($A20,'Return Data'!$B$7:$R$2292,9,0)</f>
        <v>7.06</v>
      </c>
      <c r="M20" s="61">
        <f t="shared" si="4"/>
        <v>2</v>
      </c>
      <c r="N20" s="60">
        <f>VLOOKUP($A20,'Return Data'!$B$7:$R$2292,10,0)</f>
        <v>6.8642000000000003</v>
      </c>
      <c r="O20" s="61">
        <f t="shared" si="5"/>
        <v>9</v>
      </c>
      <c r="P20" s="60">
        <f>VLOOKUP($A20,'Return Data'!$B$7:$R$2292,11,0)</f>
        <v>5.952</v>
      </c>
      <c r="Q20" s="61">
        <f t="shared" si="6"/>
        <v>6</v>
      </c>
      <c r="R20" s="60">
        <f>VLOOKUP($A20,'Return Data'!$B$7:$R$2292,12,0)</f>
        <v>5.4137000000000004</v>
      </c>
      <c r="S20" s="61">
        <f t="shared" si="7"/>
        <v>3</v>
      </c>
      <c r="T20" s="60">
        <f>VLOOKUP($A20,'Return Data'!$B$7:$R$2292,13,0)</f>
        <v>5.1050000000000004</v>
      </c>
      <c r="U20" s="61">
        <f t="shared" si="8"/>
        <v>3</v>
      </c>
      <c r="V20" s="60">
        <f>VLOOKUP($A20,'Return Data'!$B$7:$R$2292,17,0)</f>
        <v>4.4854000000000003</v>
      </c>
      <c r="W20" s="61">
        <f t="shared" si="9"/>
        <v>7</v>
      </c>
      <c r="X20" s="60"/>
      <c r="Y20" s="61"/>
      <c r="Z20" s="60">
        <f>VLOOKUP($A20,'Return Data'!$B$7:$R$2292,16,0)</f>
        <v>4.6924999999999999</v>
      </c>
      <c r="AA20" s="62">
        <f t="shared" si="11"/>
        <v>16</v>
      </c>
    </row>
    <row r="21" spans="1:27" x14ac:dyDescent="0.3">
      <c r="A21" s="58" t="s">
        <v>1127</v>
      </c>
      <c r="B21" s="59">
        <f>VLOOKUP($A21,'Return Data'!$B$7:$R$2292,3,0)</f>
        <v>44944</v>
      </c>
      <c r="C21" s="60">
        <f>VLOOKUP($A21,'Return Data'!$B$7:$R$2292,4,0)</f>
        <v>37.007199999999997</v>
      </c>
      <c r="D21" s="60">
        <f>VLOOKUP($A21,'Return Data'!$B$7:$R$2292,5,0)</f>
        <v>6.0174000000000003</v>
      </c>
      <c r="E21" s="61">
        <f t="shared" si="0"/>
        <v>4</v>
      </c>
      <c r="F21" s="60">
        <f>VLOOKUP($A21,'Return Data'!$B$7:$R$2292,6,0)</f>
        <v>6.1003999999999996</v>
      </c>
      <c r="G21" s="61">
        <f t="shared" si="1"/>
        <v>7</v>
      </c>
      <c r="H21" s="60">
        <f>VLOOKUP($A21,'Return Data'!$B$7:$R$2292,7,0)</f>
        <v>5.9809999999999999</v>
      </c>
      <c r="I21" s="61">
        <f t="shared" si="2"/>
        <v>9</v>
      </c>
      <c r="J21" s="60">
        <f>VLOOKUP($A21,'Return Data'!$B$7:$R$2292,8,0)</f>
        <v>5.9311999999999996</v>
      </c>
      <c r="K21" s="61">
        <f t="shared" si="3"/>
        <v>11</v>
      </c>
      <c r="L21" s="60">
        <f>VLOOKUP($A21,'Return Data'!$B$7:$R$2292,9,0)</f>
        <v>6.8384999999999998</v>
      </c>
      <c r="M21" s="61">
        <f t="shared" si="4"/>
        <v>12</v>
      </c>
      <c r="N21" s="60">
        <f>VLOOKUP($A21,'Return Data'!$B$7:$R$2292,10,0)</f>
        <v>6.8776000000000002</v>
      </c>
      <c r="O21" s="61">
        <f t="shared" si="5"/>
        <v>7</v>
      </c>
      <c r="P21" s="60">
        <f>VLOOKUP($A21,'Return Data'!$B$7:$R$2292,11,0)</f>
        <v>5.9114000000000004</v>
      </c>
      <c r="Q21" s="61">
        <f t="shared" si="6"/>
        <v>9</v>
      </c>
      <c r="R21" s="60">
        <f>VLOOKUP($A21,'Return Data'!$B$7:$R$2292,12,0)</f>
        <v>5.2023000000000001</v>
      </c>
      <c r="S21" s="61">
        <f t="shared" si="7"/>
        <v>11</v>
      </c>
      <c r="T21" s="60">
        <f>VLOOKUP($A21,'Return Data'!$B$7:$R$2292,13,0)</f>
        <v>4.9619999999999997</v>
      </c>
      <c r="U21" s="61">
        <f t="shared" si="8"/>
        <v>10</v>
      </c>
      <c r="V21" s="60">
        <f>VLOOKUP($A21,'Return Data'!$B$7:$R$2292,17,0)</f>
        <v>4.4600999999999997</v>
      </c>
      <c r="W21" s="61">
        <f t="shared" si="9"/>
        <v>9</v>
      </c>
      <c r="X21" s="60">
        <f>VLOOKUP($A21,'Return Data'!$B$7:$R$2292,14,0)</f>
        <v>4.9890999999999996</v>
      </c>
      <c r="Y21" s="61">
        <f t="shared" si="10"/>
        <v>8</v>
      </c>
      <c r="Z21" s="60">
        <f>VLOOKUP($A21,'Return Data'!$B$7:$R$2292,16,0)</f>
        <v>7.5137999999999998</v>
      </c>
      <c r="AA21" s="62">
        <f t="shared" si="11"/>
        <v>1</v>
      </c>
    </row>
    <row r="22" spans="1:27" x14ac:dyDescent="0.3">
      <c r="A22" s="58" t="s">
        <v>1129</v>
      </c>
      <c r="B22" s="59">
        <f>VLOOKUP($A22,'Return Data'!$B$7:$R$2292,3,0)</f>
        <v>44944</v>
      </c>
      <c r="C22" s="60">
        <f>VLOOKUP($A22,'Return Data'!$B$7:$R$2292,4,0)</f>
        <v>12.6211</v>
      </c>
      <c r="D22" s="60">
        <f>VLOOKUP($A22,'Return Data'!$B$7:$R$2292,5,0)</f>
        <v>5.7849000000000004</v>
      </c>
      <c r="E22" s="61">
        <f t="shared" si="0"/>
        <v>7</v>
      </c>
      <c r="F22" s="60">
        <f>VLOOKUP($A22,'Return Data'!$B$7:$R$2292,6,0)</f>
        <v>5.7305999999999999</v>
      </c>
      <c r="G22" s="61">
        <f t="shared" si="1"/>
        <v>17</v>
      </c>
      <c r="H22" s="60">
        <f>VLOOKUP($A22,'Return Data'!$B$7:$R$2292,7,0)</f>
        <v>6.1216999999999997</v>
      </c>
      <c r="I22" s="61">
        <f t="shared" si="2"/>
        <v>5</v>
      </c>
      <c r="J22" s="60">
        <f>VLOOKUP($A22,'Return Data'!$B$7:$R$2292,8,0)</f>
        <v>6.1496000000000004</v>
      </c>
      <c r="K22" s="61">
        <f t="shared" si="3"/>
        <v>4</v>
      </c>
      <c r="L22" s="60">
        <f>VLOOKUP($A22,'Return Data'!$B$7:$R$2292,9,0)</f>
        <v>6.4523999999999999</v>
      </c>
      <c r="M22" s="61">
        <f t="shared" si="4"/>
        <v>17</v>
      </c>
      <c r="N22" s="60">
        <f>VLOOKUP($A22,'Return Data'!$B$7:$R$2292,10,0)</f>
        <v>6.3589000000000002</v>
      </c>
      <c r="O22" s="61">
        <f t="shared" si="5"/>
        <v>16</v>
      </c>
      <c r="P22" s="60">
        <f>VLOOKUP($A22,'Return Data'!$B$7:$R$2292,11,0)</f>
        <v>5.8159999999999998</v>
      </c>
      <c r="Q22" s="61">
        <f t="shared" si="6"/>
        <v>12</v>
      </c>
      <c r="R22" s="60">
        <f>VLOOKUP($A22,'Return Data'!$B$7:$R$2292,12,0)</f>
        <v>5.2416999999999998</v>
      </c>
      <c r="S22" s="61">
        <f t="shared" si="7"/>
        <v>10</v>
      </c>
      <c r="T22" s="60">
        <f>VLOOKUP($A22,'Return Data'!$B$7:$R$2292,13,0)</f>
        <v>4.8612000000000002</v>
      </c>
      <c r="U22" s="61">
        <f t="shared" si="8"/>
        <v>11</v>
      </c>
      <c r="V22" s="60">
        <f>VLOOKUP($A22,'Return Data'!$B$7:$R$2292,17,0)</f>
        <v>4.1756000000000002</v>
      </c>
      <c r="W22" s="61">
        <f t="shared" si="9"/>
        <v>14</v>
      </c>
      <c r="X22" s="60">
        <f>VLOOKUP($A22,'Return Data'!$B$7:$R$2292,14,0)</f>
        <v>4.4744000000000002</v>
      </c>
      <c r="Y22" s="61">
        <f t="shared" si="10"/>
        <v>15</v>
      </c>
      <c r="Z22" s="60">
        <f>VLOOKUP($A22,'Return Data'!$B$7:$R$2292,16,0)</f>
        <v>5.5429000000000004</v>
      </c>
      <c r="AA22" s="62">
        <f t="shared" si="11"/>
        <v>14</v>
      </c>
    </row>
    <row r="23" spans="1:27" x14ac:dyDescent="0.3">
      <c r="A23" s="58" t="s">
        <v>1131</v>
      </c>
      <c r="B23" s="59">
        <f>VLOOKUP($A23,'Return Data'!$B$7:$R$2292,3,0)</f>
        <v>44944</v>
      </c>
      <c r="C23" s="60">
        <f>VLOOKUP($A23,'Return Data'!$B$7:$R$2292,4,0)</f>
        <v>3986.9155000000001</v>
      </c>
      <c r="D23" s="60">
        <f>VLOOKUP($A23,'Return Data'!$B$7:$R$2292,5,0)</f>
        <v>5.84</v>
      </c>
      <c r="E23" s="61">
        <f t="shared" si="0"/>
        <v>6</v>
      </c>
      <c r="F23" s="60">
        <f>VLOOKUP($A23,'Return Data'!$B$7:$R$2292,6,0)</f>
        <v>6.2628000000000004</v>
      </c>
      <c r="G23" s="61">
        <f t="shared" si="1"/>
        <v>2</v>
      </c>
      <c r="H23" s="60">
        <f>VLOOKUP($A23,'Return Data'!$B$7:$R$2292,7,0)</f>
        <v>6.1722000000000001</v>
      </c>
      <c r="I23" s="61">
        <f t="shared" si="2"/>
        <v>3</v>
      </c>
      <c r="J23" s="60">
        <f>VLOOKUP($A23,'Return Data'!$B$7:$R$2292,8,0)</f>
        <v>6.2053000000000003</v>
      </c>
      <c r="K23" s="61">
        <f t="shared" si="3"/>
        <v>2</v>
      </c>
      <c r="L23" s="60">
        <f>VLOOKUP($A23,'Return Data'!$B$7:$R$2292,9,0)</f>
        <v>7.1238000000000001</v>
      </c>
      <c r="M23" s="61">
        <f t="shared" si="4"/>
        <v>1</v>
      </c>
      <c r="N23" s="60">
        <f>VLOOKUP($A23,'Return Data'!$B$7:$R$2292,10,0)</f>
        <v>7.1422999999999996</v>
      </c>
      <c r="O23" s="61">
        <f t="shared" si="5"/>
        <v>1</v>
      </c>
      <c r="P23" s="60">
        <f>VLOOKUP($A23,'Return Data'!$B$7:$R$2292,11,0)</f>
        <v>6.1340000000000003</v>
      </c>
      <c r="Q23" s="61">
        <f t="shared" si="6"/>
        <v>1</v>
      </c>
      <c r="R23" s="60">
        <f>VLOOKUP($A23,'Return Data'!$B$7:$R$2292,12,0)</f>
        <v>5.4370000000000003</v>
      </c>
      <c r="S23" s="61">
        <f t="shared" si="7"/>
        <v>2</v>
      </c>
      <c r="T23" s="60">
        <f>VLOOKUP($A23,'Return Data'!$B$7:$R$2292,13,0)</f>
        <v>5.1829000000000001</v>
      </c>
      <c r="U23" s="61">
        <f t="shared" si="8"/>
        <v>2</v>
      </c>
      <c r="V23" s="60">
        <f>VLOOKUP($A23,'Return Data'!$B$7:$R$2292,17,0)</f>
        <v>4.7023000000000001</v>
      </c>
      <c r="W23" s="61">
        <f t="shared" si="9"/>
        <v>1</v>
      </c>
      <c r="X23" s="60">
        <f>VLOOKUP($A23,'Return Data'!$B$7:$R$2292,14,0)</f>
        <v>5.2518000000000002</v>
      </c>
      <c r="Y23" s="61">
        <f t="shared" si="10"/>
        <v>1</v>
      </c>
      <c r="Z23" s="60">
        <f>VLOOKUP($A23,'Return Data'!$B$7:$R$2292,16,0)</f>
        <v>6.4794</v>
      </c>
      <c r="AA23" s="62">
        <f t="shared" si="11"/>
        <v>13</v>
      </c>
    </row>
    <row r="24" spans="1:27" x14ac:dyDescent="0.3">
      <c r="A24" s="58" t="s">
        <v>1133</v>
      </c>
      <c r="B24" s="59">
        <f>VLOOKUP($A24,'Return Data'!$B$7:$R$2292,3,0)</f>
        <v>44944</v>
      </c>
      <c r="C24" s="60">
        <f>VLOOKUP($A24,'Return Data'!$B$7:$R$2292,4,0)</f>
        <v>2595.0663</v>
      </c>
      <c r="D24" s="60">
        <f>VLOOKUP($A24,'Return Data'!$B$7:$R$2292,5,0)</f>
        <v>5.3779000000000003</v>
      </c>
      <c r="E24" s="61">
        <f t="shared" si="0"/>
        <v>13</v>
      </c>
      <c r="F24" s="60">
        <f>VLOOKUP($A24,'Return Data'!$B$7:$R$2292,6,0)</f>
        <v>6.0651000000000002</v>
      </c>
      <c r="G24" s="61">
        <f t="shared" si="1"/>
        <v>10</v>
      </c>
      <c r="H24" s="60">
        <f>VLOOKUP($A24,'Return Data'!$B$7:$R$2292,7,0)</f>
        <v>5.8112000000000004</v>
      </c>
      <c r="I24" s="61">
        <f t="shared" si="2"/>
        <v>13</v>
      </c>
      <c r="J24" s="60">
        <f>VLOOKUP($A24,'Return Data'!$B$7:$R$2292,8,0)</f>
        <v>5.8798000000000004</v>
      </c>
      <c r="K24" s="61">
        <f t="shared" si="3"/>
        <v>14</v>
      </c>
      <c r="L24" s="60">
        <f>VLOOKUP($A24,'Return Data'!$B$7:$R$2292,9,0)</f>
        <v>6.9565000000000001</v>
      </c>
      <c r="M24" s="61">
        <f t="shared" si="4"/>
        <v>8</v>
      </c>
      <c r="N24" s="60">
        <f>VLOOKUP($A24,'Return Data'!$B$7:$R$2292,10,0)</f>
        <v>6.8775000000000004</v>
      </c>
      <c r="O24" s="61">
        <f t="shared" si="5"/>
        <v>8</v>
      </c>
      <c r="P24" s="60">
        <f>VLOOKUP($A24,'Return Data'!$B$7:$R$2292,11,0)</f>
        <v>5.9885999999999999</v>
      </c>
      <c r="Q24" s="61">
        <f t="shared" si="6"/>
        <v>4</v>
      </c>
      <c r="R24" s="60">
        <f>VLOOKUP($A24,'Return Data'!$B$7:$R$2292,12,0)</f>
        <v>5.3787000000000003</v>
      </c>
      <c r="S24" s="61">
        <f t="shared" si="7"/>
        <v>4</v>
      </c>
      <c r="T24" s="60">
        <f>VLOOKUP($A24,'Return Data'!$B$7:$R$2292,13,0)</f>
        <v>5.0991</v>
      </c>
      <c r="U24" s="61">
        <f t="shared" si="8"/>
        <v>4</v>
      </c>
      <c r="V24" s="60">
        <f>VLOOKUP($A24,'Return Data'!$B$7:$R$2292,17,0)</f>
        <v>4.5259</v>
      </c>
      <c r="W24" s="61">
        <f t="shared" si="9"/>
        <v>6</v>
      </c>
      <c r="X24" s="60">
        <f>VLOOKUP($A24,'Return Data'!$B$7:$R$2292,14,0)</f>
        <v>4.9973999999999998</v>
      </c>
      <c r="Y24" s="61">
        <f t="shared" si="10"/>
        <v>7</v>
      </c>
      <c r="Z24" s="60">
        <f>VLOOKUP($A24,'Return Data'!$B$7:$R$2292,16,0)</f>
        <v>7.2293000000000003</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5.7217647058823529</v>
      </c>
      <c r="E26" s="69"/>
      <c r="F26" s="70">
        <f>AVERAGE(F8:F24)</f>
        <v>6.0405941176470588</v>
      </c>
      <c r="G26" s="69"/>
      <c r="H26" s="70">
        <f>AVERAGE(H8:H24)</f>
        <v>5.9708705882352939</v>
      </c>
      <c r="I26" s="69"/>
      <c r="J26" s="70">
        <f>AVERAGE(J8:J24)</f>
        <v>6.0045058823529409</v>
      </c>
      <c r="K26" s="69"/>
      <c r="L26" s="70">
        <f>AVERAGE(L8:L24)</f>
        <v>6.8716941176470598</v>
      </c>
      <c r="M26" s="69"/>
      <c r="N26" s="70">
        <f>AVERAGE(N8:N24)</f>
        <v>6.8172705882352949</v>
      </c>
      <c r="O26" s="69"/>
      <c r="P26" s="70">
        <f>AVERAGE(P8:P24)</f>
        <v>5.8781470588235294</v>
      </c>
      <c r="Q26" s="69"/>
      <c r="R26" s="70">
        <f>AVERAGE(R8:R24)</f>
        <v>5.168099999999999</v>
      </c>
      <c r="S26" s="69"/>
      <c r="T26" s="70">
        <f>AVERAGE(T8:T24)</f>
        <v>4.8921529411764695</v>
      </c>
      <c r="U26" s="69"/>
      <c r="V26" s="70">
        <f>AVERAGE(V8:V24)</f>
        <v>4.3772764705882343</v>
      </c>
      <c r="W26" s="69"/>
      <c r="X26" s="70">
        <f>AVERAGE(X8:X24)</f>
        <v>4.8544</v>
      </c>
      <c r="Y26" s="69"/>
      <c r="Z26" s="70">
        <f>AVERAGE(Z8:Z24)</f>
        <v>6.7017529411764709</v>
      </c>
      <c r="AA26" s="71"/>
    </row>
    <row r="27" spans="1:27" x14ac:dyDescent="0.3">
      <c r="A27" s="68" t="s">
        <v>28</v>
      </c>
      <c r="B27" s="69"/>
      <c r="C27" s="69"/>
      <c r="D27" s="70">
        <f>MIN(D8:D24)</f>
        <v>4.8459000000000003</v>
      </c>
      <c r="E27" s="69"/>
      <c r="F27" s="70">
        <f>MIN(F8:F24)</f>
        <v>5.7305999999999999</v>
      </c>
      <c r="G27" s="69"/>
      <c r="H27" s="70">
        <f>MIN(H8:H24)</f>
        <v>5.6196999999999999</v>
      </c>
      <c r="I27" s="69"/>
      <c r="J27" s="70">
        <f>MIN(J8:J24)</f>
        <v>5.7380000000000004</v>
      </c>
      <c r="K27" s="69"/>
      <c r="L27" s="70">
        <f>MIN(L8:L24)</f>
        <v>6.4523999999999999</v>
      </c>
      <c r="M27" s="69"/>
      <c r="N27" s="70">
        <f>MIN(N8:N24)</f>
        <v>6.3231999999999999</v>
      </c>
      <c r="O27" s="69"/>
      <c r="P27" s="70">
        <f>MIN(P8:P24)</f>
        <v>5.4672000000000001</v>
      </c>
      <c r="Q27" s="69"/>
      <c r="R27" s="70">
        <f>MIN(R8:R24)</f>
        <v>4.6704999999999997</v>
      </c>
      <c r="S27" s="69"/>
      <c r="T27" s="70">
        <f>MIN(T8:T24)</f>
        <v>4.3746</v>
      </c>
      <c r="U27" s="69"/>
      <c r="V27" s="70">
        <f>MIN(V8:V24)</f>
        <v>3.9020000000000001</v>
      </c>
      <c r="W27" s="69"/>
      <c r="X27" s="70">
        <f>MIN(X8:X24)</f>
        <v>3.9735999999999998</v>
      </c>
      <c r="Y27" s="69"/>
      <c r="Z27" s="70">
        <f>MIN(Z8:Z24)</f>
        <v>4.4946000000000002</v>
      </c>
      <c r="AA27" s="71"/>
    </row>
    <row r="28" spans="1:27" ht="15" thickBot="1" x14ac:dyDescent="0.35">
      <c r="A28" s="72" t="s">
        <v>29</v>
      </c>
      <c r="B28" s="73"/>
      <c r="C28" s="73"/>
      <c r="D28" s="74">
        <f>MAX(D8:D24)</f>
        <v>6.9440999999999997</v>
      </c>
      <c r="E28" s="73"/>
      <c r="F28" s="74">
        <f>MAX(F8:F24)</f>
        <v>6.3512000000000004</v>
      </c>
      <c r="G28" s="73"/>
      <c r="H28" s="74">
        <f>MAX(H8:H24)</f>
        <v>6.2972000000000001</v>
      </c>
      <c r="I28" s="73"/>
      <c r="J28" s="74">
        <f>MAX(J8:J24)</f>
        <v>6.3106999999999998</v>
      </c>
      <c r="K28" s="73"/>
      <c r="L28" s="74">
        <f>MAX(L8:L24)</f>
        <v>7.1238000000000001</v>
      </c>
      <c r="M28" s="73"/>
      <c r="N28" s="74">
        <f>MAX(N8:N24)</f>
        <v>7.1422999999999996</v>
      </c>
      <c r="O28" s="73"/>
      <c r="P28" s="74">
        <f>MAX(P8:P24)</f>
        <v>6.1340000000000003</v>
      </c>
      <c r="Q28" s="73"/>
      <c r="R28" s="74">
        <f>MAX(R8:R24)</f>
        <v>5.4863</v>
      </c>
      <c r="S28" s="73"/>
      <c r="T28" s="74">
        <f>MAX(T8:T24)</f>
        <v>5.2190000000000003</v>
      </c>
      <c r="U28" s="73"/>
      <c r="V28" s="74">
        <f>MAX(V8:V24)</f>
        <v>4.7023000000000001</v>
      </c>
      <c r="W28" s="73"/>
      <c r="X28" s="74">
        <f>MAX(X8:X24)</f>
        <v>5.2518000000000002</v>
      </c>
      <c r="Y28" s="73"/>
      <c r="Z28" s="74">
        <f>MAX(Z8:Z24)</f>
        <v>7.5137999999999998</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44944</v>
      </c>
      <c r="C8" s="60">
        <f>VLOOKUP($A8,'Return Data'!$B$7:$R$2292,4,0)</f>
        <v>308.38569999999999</v>
      </c>
      <c r="D8" s="60">
        <f>VLOOKUP($A8,'Return Data'!$B$7:$R$2292,5,0)</f>
        <v>6.3451000000000004</v>
      </c>
      <c r="E8" s="61">
        <f t="shared" ref="E8:E24" si="0">RANK(D8,D$8:D$24,0)</f>
        <v>2</v>
      </c>
      <c r="F8" s="60">
        <f>VLOOKUP($A8,'Return Data'!$B$7:$R$2292,6,0)</f>
        <v>6.0033000000000003</v>
      </c>
      <c r="G8" s="61">
        <f t="shared" ref="G8:G24" si="1">RANK(F8,F$8:F$24,0)</f>
        <v>2</v>
      </c>
      <c r="H8" s="60">
        <f>VLOOKUP($A8,'Return Data'!$B$7:$R$2292,7,0)</f>
        <v>5.9889999999999999</v>
      </c>
      <c r="I8" s="61">
        <f t="shared" ref="I8:I24" si="2">RANK(H8,H$8:H$24,0)</f>
        <v>5</v>
      </c>
      <c r="J8" s="60">
        <f>VLOOKUP($A8,'Return Data'!$B$7:$R$2292,8,0)</f>
        <v>6.1879</v>
      </c>
      <c r="K8" s="61">
        <f t="shared" ref="K8:K24" si="3">RANK(J8,J$8:J$24,0)</f>
        <v>1</v>
      </c>
      <c r="L8" s="60">
        <f>VLOOKUP($A8,'Return Data'!$B$7:$R$2292,9,0)</f>
        <v>6.9382000000000001</v>
      </c>
      <c r="M8" s="61">
        <f t="shared" ref="M8:M24" si="4">RANK(L8,L$8:L$24,0)</f>
        <v>1</v>
      </c>
      <c r="N8" s="60">
        <f>VLOOKUP($A8,'Return Data'!$B$7:$R$2292,10,0)</f>
        <v>6.9149000000000003</v>
      </c>
      <c r="O8" s="61">
        <f t="shared" ref="O8:O24" si="5">RANK(N8,N$8:N$24,0)</f>
        <v>1</v>
      </c>
      <c r="P8" s="60">
        <f>VLOOKUP($A8,'Return Data'!$B$7:$R$2292,11,0)</f>
        <v>5.9425999999999997</v>
      </c>
      <c r="Q8" s="61">
        <f t="shared" ref="Q8:Q24" si="6">RANK(P8,P$8:P$24,0)</f>
        <v>1</v>
      </c>
      <c r="R8" s="60">
        <f>VLOOKUP($A8,'Return Data'!$B$7:$R$2292,12,0)</f>
        <v>5.2226999999999997</v>
      </c>
      <c r="S8" s="61">
        <f t="shared" ref="S8:S24" si="7">RANK(R8,R$8:R$24,0)</f>
        <v>3</v>
      </c>
      <c r="T8" s="60">
        <f>VLOOKUP($A8,'Return Data'!$B$7:$R$2292,13,0)</f>
        <v>4.9530000000000003</v>
      </c>
      <c r="U8" s="61">
        <f t="shared" ref="U8:U24" si="8">RANK(T8,T$8:T$24,0)</f>
        <v>4</v>
      </c>
      <c r="V8" s="60">
        <f>VLOOKUP($A8,'Return Data'!$B$7:$R$2292,17,0)</f>
        <v>4.4600999999999997</v>
      </c>
      <c r="W8" s="61">
        <f>RANK(V8,V$8:V$24,0)</f>
        <v>3</v>
      </c>
      <c r="X8" s="60">
        <f>VLOOKUP($A8,'Return Data'!$B$7:$R$2292,14,0)</f>
        <v>5.1056999999999997</v>
      </c>
      <c r="Y8" s="61">
        <f>RANK(X8,X$8:X$24,0)</f>
        <v>1</v>
      </c>
      <c r="Z8" s="60">
        <f>VLOOKUP($A8,'Return Data'!$B$7:$R$2292,16,0)</f>
        <v>6.7347000000000001</v>
      </c>
      <c r="AA8" s="62">
        <f t="shared" ref="AA8:AA24" si="9">RANK(Z8,Z$8:Z$24,0)</f>
        <v>10</v>
      </c>
    </row>
    <row r="9" spans="1:27" x14ac:dyDescent="0.3">
      <c r="A9" s="58" t="s">
        <v>1102</v>
      </c>
      <c r="B9" s="59">
        <f>VLOOKUP($A9,'Return Data'!$B$7:$R$2292,3,0)</f>
        <v>44944</v>
      </c>
      <c r="C9" s="60">
        <f>VLOOKUP($A9,'Return Data'!$B$7:$R$2292,4,0)</f>
        <v>1193.3088</v>
      </c>
      <c r="D9" s="60">
        <f>VLOOKUP($A9,'Return Data'!$B$7:$R$2292,5,0)</f>
        <v>5.3719000000000001</v>
      </c>
      <c r="E9" s="61">
        <f t="shared" si="0"/>
        <v>9</v>
      </c>
      <c r="F9" s="60">
        <f>VLOOKUP($A9,'Return Data'!$B$7:$R$2292,6,0)</f>
        <v>5.9589999999999996</v>
      </c>
      <c r="G9" s="61">
        <f t="shared" si="1"/>
        <v>7</v>
      </c>
      <c r="H9" s="60">
        <f>VLOOKUP($A9,'Return Data'!$B$7:$R$2292,7,0)</f>
        <v>5.8118999999999996</v>
      </c>
      <c r="I9" s="61">
        <f t="shared" si="2"/>
        <v>8</v>
      </c>
      <c r="J9" s="60">
        <f>VLOOKUP($A9,'Return Data'!$B$7:$R$2292,8,0)</f>
        <v>5.9130000000000003</v>
      </c>
      <c r="K9" s="61">
        <f t="shared" si="3"/>
        <v>4</v>
      </c>
      <c r="L9" s="60">
        <f>VLOOKUP($A9,'Return Data'!$B$7:$R$2292,9,0)</f>
        <v>6.8720999999999997</v>
      </c>
      <c r="M9" s="61">
        <f t="shared" si="4"/>
        <v>5</v>
      </c>
      <c r="N9" s="60">
        <f>VLOOKUP($A9,'Return Data'!$B$7:$R$2292,10,0)</f>
        <v>6.8310000000000004</v>
      </c>
      <c r="O9" s="61">
        <f t="shared" si="5"/>
        <v>4</v>
      </c>
      <c r="P9" s="60">
        <f>VLOOKUP($A9,'Return Data'!$B$7:$R$2292,11,0)</f>
        <v>5.7862999999999998</v>
      </c>
      <c r="Q9" s="61">
        <f t="shared" si="6"/>
        <v>6</v>
      </c>
      <c r="R9" s="60">
        <f>VLOOKUP($A9,'Return Data'!$B$7:$R$2292,12,0)</f>
        <v>5.1702000000000004</v>
      </c>
      <c r="S9" s="61">
        <f t="shared" si="7"/>
        <v>6</v>
      </c>
      <c r="T9" s="60">
        <f>VLOOKUP($A9,'Return Data'!$B$7:$R$2292,13,0)</f>
        <v>4.8933999999999997</v>
      </c>
      <c r="U9" s="61">
        <f t="shared" si="8"/>
        <v>6</v>
      </c>
      <c r="V9" s="60">
        <f>VLOOKUP($A9,'Return Data'!$B$7:$R$2292,17,0)</f>
        <v>4.3715999999999999</v>
      </c>
      <c r="W9" s="61">
        <f t="shared" ref="W9:W10" si="10">RANK(V9,V$8:V$24,0)</f>
        <v>6</v>
      </c>
      <c r="X9" s="60">
        <f>VLOOKUP($A9,'Return Data'!$B$7:$R$2292,14,0)</f>
        <v>4.9170999999999996</v>
      </c>
      <c r="Y9" s="61">
        <f t="shared" ref="Y9:Y10" si="11">RANK(X9,X$8:X$24,0)</f>
        <v>5</v>
      </c>
      <c r="Z9" s="60">
        <f>VLOOKUP($A9,'Return Data'!$B$7:$R$2292,16,0)</f>
        <v>5.2485999999999997</v>
      </c>
      <c r="AA9" s="62">
        <f t="shared" si="9"/>
        <v>15</v>
      </c>
    </row>
    <row r="10" spans="1:27" x14ac:dyDescent="0.3">
      <c r="A10" s="58" t="s">
        <v>1929</v>
      </c>
      <c r="B10" s="59">
        <f>VLOOKUP($A10,'Return Data'!$B$7:$R$2292,3,0)</f>
        <v>44944</v>
      </c>
      <c r="C10" s="60">
        <f>VLOOKUP($A10,'Return Data'!$B$7:$R$2292,4,0)</f>
        <v>1159.4265</v>
      </c>
      <c r="D10" s="60">
        <f>VLOOKUP($A10,'Return Data'!$B$7:$R$2292,5,0)</f>
        <v>5.5006000000000004</v>
      </c>
      <c r="E10" s="61">
        <f t="shared" si="0"/>
        <v>8</v>
      </c>
      <c r="F10" s="60">
        <f>VLOOKUP($A10,'Return Data'!$B$7:$R$2292,6,0)</f>
        <v>5.6912000000000003</v>
      </c>
      <c r="G10" s="61">
        <f t="shared" si="1"/>
        <v>12</v>
      </c>
      <c r="H10" s="60">
        <f>VLOOKUP($A10,'Return Data'!$B$7:$R$2292,7,0)</f>
        <v>6.0675999999999997</v>
      </c>
      <c r="I10" s="61">
        <f t="shared" si="2"/>
        <v>2</v>
      </c>
      <c r="J10" s="60">
        <f>VLOOKUP($A10,'Return Data'!$B$7:$R$2292,8,0)</f>
        <v>5.5475000000000003</v>
      </c>
      <c r="K10" s="61">
        <f t="shared" si="3"/>
        <v>14</v>
      </c>
      <c r="L10" s="60">
        <f>VLOOKUP($A10,'Return Data'!$B$7:$R$2292,9,0)</f>
        <v>6.4058000000000002</v>
      </c>
      <c r="M10" s="61">
        <f t="shared" si="4"/>
        <v>13</v>
      </c>
      <c r="N10" s="60">
        <f>VLOOKUP($A10,'Return Data'!$B$7:$R$2292,10,0)</f>
        <v>6.1308999999999996</v>
      </c>
      <c r="O10" s="61">
        <f t="shared" si="5"/>
        <v>15</v>
      </c>
      <c r="P10" s="60">
        <f>VLOOKUP($A10,'Return Data'!$B$7:$R$2292,11,0)</f>
        <v>5.2736000000000001</v>
      </c>
      <c r="Q10" s="61">
        <f t="shared" si="6"/>
        <v>15</v>
      </c>
      <c r="R10" s="60">
        <f>VLOOKUP($A10,'Return Data'!$B$7:$R$2292,12,0)</f>
        <v>4.5140000000000002</v>
      </c>
      <c r="S10" s="61">
        <f t="shared" si="7"/>
        <v>13</v>
      </c>
      <c r="T10" s="60">
        <f>VLOOKUP($A10,'Return Data'!$B$7:$R$2292,13,0)</f>
        <v>4.2930999999999999</v>
      </c>
      <c r="U10" s="61">
        <f t="shared" si="8"/>
        <v>13</v>
      </c>
      <c r="V10" s="60">
        <f>VLOOKUP($A10,'Return Data'!$B$7:$R$2292,17,0)</f>
        <v>3.649</v>
      </c>
      <c r="W10" s="61">
        <f t="shared" si="10"/>
        <v>15</v>
      </c>
      <c r="X10" s="60">
        <f>VLOOKUP($A10,'Return Data'!$B$7:$R$2292,14,0)</f>
        <v>3.6945999999999999</v>
      </c>
      <c r="Y10" s="61">
        <f t="shared" si="11"/>
        <v>16</v>
      </c>
      <c r="Z10" s="60">
        <f>VLOOKUP($A10,'Return Data'!$B$7:$R$2292,16,0)</f>
        <v>4.2110000000000003</v>
      </c>
      <c r="AA10" s="62">
        <f t="shared" si="9"/>
        <v>16</v>
      </c>
    </row>
    <row r="11" spans="1:27" x14ac:dyDescent="0.3">
      <c r="A11" s="58" t="s">
        <v>1104</v>
      </c>
      <c r="B11" s="59">
        <f>VLOOKUP($A11,'Return Data'!$B$7:$R$2292,3,0)</f>
        <v>44944</v>
      </c>
      <c r="C11" s="60">
        <f>VLOOKUP($A11,'Return Data'!$B$7:$R$2292,4,0)</f>
        <v>44.229300000000002</v>
      </c>
      <c r="D11" s="60">
        <f>VLOOKUP($A11,'Return Data'!$B$7:$R$2292,5,0)</f>
        <v>5.2823000000000002</v>
      </c>
      <c r="E11" s="61">
        <f t="shared" si="0"/>
        <v>12</v>
      </c>
      <c r="F11" s="60">
        <f>VLOOKUP($A11,'Return Data'!$B$7:$R$2292,6,0)</f>
        <v>5.8308999999999997</v>
      </c>
      <c r="G11" s="61">
        <f t="shared" si="1"/>
        <v>10</v>
      </c>
      <c r="H11" s="60">
        <f>VLOOKUP($A11,'Return Data'!$B$7:$R$2292,7,0)</f>
        <v>5.4759000000000002</v>
      </c>
      <c r="I11" s="61">
        <f t="shared" si="2"/>
        <v>14</v>
      </c>
      <c r="J11" s="60">
        <f>VLOOKUP($A11,'Return Data'!$B$7:$R$2292,8,0)</f>
        <v>5.7422000000000004</v>
      </c>
      <c r="K11" s="61">
        <f t="shared" si="3"/>
        <v>12</v>
      </c>
      <c r="L11" s="60">
        <f>VLOOKUP($A11,'Return Data'!$B$7:$R$2292,9,0)</f>
        <v>6.7352999999999996</v>
      </c>
      <c r="M11" s="61">
        <f t="shared" si="4"/>
        <v>8</v>
      </c>
      <c r="N11" s="60">
        <f>VLOOKUP($A11,'Return Data'!$B$7:$R$2292,10,0)</f>
        <v>6.6700999999999997</v>
      </c>
      <c r="O11" s="61">
        <f t="shared" si="5"/>
        <v>9</v>
      </c>
      <c r="P11" s="60">
        <f>VLOOKUP($A11,'Return Data'!$B$7:$R$2292,11,0)</f>
        <v>5.5979999999999999</v>
      </c>
      <c r="Q11" s="61">
        <f t="shared" si="6"/>
        <v>10</v>
      </c>
      <c r="R11" s="60">
        <f>VLOOKUP($A11,'Return Data'!$B$7:$R$2292,12,0)</f>
        <v>4.4154</v>
      </c>
      <c r="S11" s="61">
        <f t="shared" si="7"/>
        <v>15</v>
      </c>
      <c r="T11" s="60">
        <f>VLOOKUP($A11,'Return Data'!$B$7:$R$2292,13,0)</f>
        <v>4.1192000000000002</v>
      </c>
      <c r="U11" s="61">
        <f t="shared" si="8"/>
        <v>16</v>
      </c>
      <c r="V11" s="60">
        <f>VLOOKUP($A11,'Return Data'!$B$7:$R$2292,17,0)</f>
        <v>3.9215</v>
      </c>
      <c r="W11" s="61">
        <f t="shared" ref="W11:W24" si="12">RANK(V11,V$8:V$24,0)</f>
        <v>12</v>
      </c>
      <c r="X11" s="60">
        <f>VLOOKUP($A11,'Return Data'!$B$7:$R$2292,14,0)</f>
        <v>4.4478</v>
      </c>
      <c r="Y11" s="61">
        <f t="shared" ref="Y11:Y19" si="13">RANK(X11,X$8:X$24,0)</f>
        <v>10</v>
      </c>
      <c r="Z11" s="60">
        <f>VLOOKUP($A11,'Return Data'!$B$7:$R$2292,16,0)</f>
        <v>6.5838999999999999</v>
      </c>
      <c r="AA11" s="62">
        <f t="shared" si="9"/>
        <v>12</v>
      </c>
    </row>
    <row r="12" spans="1:27" x14ac:dyDescent="0.3">
      <c r="A12" s="58" t="s">
        <v>1105</v>
      </c>
      <c r="B12" s="59">
        <f>VLOOKUP($A12,'Return Data'!$B$7:$R$2292,3,0)</f>
        <v>44944</v>
      </c>
      <c r="C12" s="60">
        <f>VLOOKUP($A12,'Return Data'!$B$7:$R$2292,4,0)</f>
        <v>41.883699999999997</v>
      </c>
      <c r="D12" s="60">
        <f>VLOOKUP($A12,'Return Data'!$B$7:$R$2292,5,0)</f>
        <v>6.7987000000000002</v>
      </c>
      <c r="E12" s="61">
        <f t="shared" si="0"/>
        <v>1</v>
      </c>
      <c r="F12" s="60">
        <f>VLOOKUP($A12,'Return Data'!$B$7:$R$2292,6,0)</f>
        <v>6.0006000000000004</v>
      </c>
      <c r="G12" s="61">
        <f t="shared" si="1"/>
        <v>3</v>
      </c>
      <c r="H12" s="60">
        <f>VLOOKUP($A12,'Return Data'!$B$7:$R$2292,7,0)</f>
        <v>6.1197999999999997</v>
      </c>
      <c r="I12" s="61">
        <f t="shared" si="2"/>
        <v>1</v>
      </c>
      <c r="J12" s="60">
        <f>VLOOKUP($A12,'Return Data'!$B$7:$R$2292,8,0)</f>
        <v>5.8894000000000002</v>
      </c>
      <c r="K12" s="61">
        <f t="shared" si="3"/>
        <v>5</v>
      </c>
      <c r="L12" s="60">
        <f>VLOOKUP($A12,'Return Data'!$B$7:$R$2292,9,0)</f>
        <v>6.5613999999999999</v>
      </c>
      <c r="M12" s="61">
        <f t="shared" si="4"/>
        <v>12</v>
      </c>
      <c r="N12" s="60">
        <f>VLOOKUP($A12,'Return Data'!$B$7:$R$2292,10,0)</f>
        <v>6.6257999999999999</v>
      </c>
      <c r="O12" s="61">
        <f t="shared" si="5"/>
        <v>10</v>
      </c>
      <c r="P12" s="60">
        <f>VLOOKUP($A12,'Return Data'!$B$7:$R$2292,11,0)</f>
        <v>5.5338000000000003</v>
      </c>
      <c r="Q12" s="61">
        <f t="shared" si="6"/>
        <v>11</v>
      </c>
      <c r="R12" s="60">
        <f>VLOOKUP($A12,'Return Data'!$B$7:$R$2292,12,0)</f>
        <v>4.8452000000000002</v>
      </c>
      <c r="S12" s="61">
        <f t="shared" si="7"/>
        <v>11</v>
      </c>
      <c r="T12" s="60">
        <f>VLOOKUP($A12,'Return Data'!$B$7:$R$2292,13,0)</f>
        <v>4.5461999999999998</v>
      </c>
      <c r="U12" s="61">
        <f t="shared" si="8"/>
        <v>10</v>
      </c>
      <c r="V12" s="60">
        <f>VLOOKUP($A12,'Return Data'!$B$7:$R$2292,17,0)</f>
        <v>4.1006</v>
      </c>
      <c r="W12" s="61">
        <f t="shared" si="12"/>
        <v>9</v>
      </c>
      <c r="X12" s="60">
        <f>VLOOKUP($A12,'Return Data'!$B$7:$R$2292,14,0)</f>
        <v>4.6666999999999996</v>
      </c>
      <c r="Y12" s="61">
        <f t="shared" si="13"/>
        <v>9</v>
      </c>
      <c r="Z12" s="60">
        <f>VLOOKUP($A12,'Return Data'!$B$7:$R$2292,16,0)</f>
        <v>7.0766999999999998</v>
      </c>
      <c r="AA12" s="62">
        <f t="shared" si="9"/>
        <v>5</v>
      </c>
    </row>
    <row r="13" spans="1:27" x14ac:dyDescent="0.3">
      <c r="A13" s="58" t="s">
        <v>1107</v>
      </c>
      <c r="B13" s="59">
        <f>VLOOKUP($A13,'Return Data'!$B$7:$R$2292,3,0)</f>
        <v>44944</v>
      </c>
      <c r="C13" s="60">
        <f>VLOOKUP($A13,'Return Data'!$B$7:$R$2292,4,0)</f>
        <v>4774.0221000000001</v>
      </c>
      <c r="D13" s="60">
        <f>VLOOKUP($A13,'Return Data'!$B$7:$R$2292,5,0)</f>
        <v>5.2984</v>
      </c>
      <c r="E13" s="61">
        <f t="shared" si="0"/>
        <v>11</v>
      </c>
      <c r="F13" s="60">
        <f>VLOOKUP($A13,'Return Data'!$B$7:$R$2292,6,0)</f>
        <v>5.8773999999999997</v>
      </c>
      <c r="G13" s="61">
        <f t="shared" si="1"/>
        <v>8</v>
      </c>
      <c r="H13" s="60">
        <f>VLOOKUP($A13,'Return Data'!$B$7:$R$2292,7,0)</f>
        <v>5.8215000000000003</v>
      </c>
      <c r="I13" s="61">
        <f t="shared" si="2"/>
        <v>7</v>
      </c>
      <c r="J13" s="60">
        <f>VLOOKUP($A13,'Return Data'!$B$7:$R$2292,8,0)</f>
        <v>5.8334999999999999</v>
      </c>
      <c r="K13" s="61">
        <f t="shared" si="3"/>
        <v>8</v>
      </c>
      <c r="L13" s="60">
        <f>VLOOKUP($A13,'Return Data'!$B$7:$R$2292,9,0)</f>
        <v>6.7028999999999996</v>
      </c>
      <c r="M13" s="61">
        <f t="shared" si="4"/>
        <v>9</v>
      </c>
      <c r="N13" s="60">
        <f>VLOOKUP($A13,'Return Data'!$B$7:$R$2292,10,0)</f>
        <v>6.7586000000000004</v>
      </c>
      <c r="O13" s="61">
        <f t="shared" si="5"/>
        <v>6</v>
      </c>
      <c r="P13" s="60">
        <f>VLOOKUP($A13,'Return Data'!$B$7:$R$2292,11,0)</f>
        <v>5.7839999999999998</v>
      </c>
      <c r="Q13" s="61">
        <f t="shared" si="6"/>
        <v>7</v>
      </c>
      <c r="R13" s="60">
        <f>VLOOKUP($A13,'Return Data'!$B$7:$R$2292,12,0)</f>
        <v>5.1101999999999999</v>
      </c>
      <c r="S13" s="61">
        <f t="shared" si="7"/>
        <v>9</v>
      </c>
      <c r="T13" s="60">
        <f>VLOOKUP($A13,'Return Data'!$B$7:$R$2292,13,0)</f>
        <v>4.851</v>
      </c>
      <c r="U13" s="61">
        <f t="shared" si="8"/>
        <v>8</v>
      </c>
      <c r="V13" s="60">
        <f>VLOOKUP($A13,'Return Data'!$B$7:$R$2292,17,0)</f>
        <v>4.3585000000000003</v>
      </c>
      <c r="W13" s="61">
        <f t="shared" si="12"/>
        <v>7</v>
      </c>
      <c r="X13" s="60">
        <f>VLOOKUP($A13,'Return Data'!$B$7:$R$2292,14,0)</f>
        <v>5.0251999999999999</v>
      </c>
      <c r="Y13" s="61">
        <f t="shared" si="13"/>
        <v>3</v>
      </c>
      <c r="Z13" s="60">
        <f>VLOOKUP($A13,'Return Data'!$B$7:$R$2292,16,0)</f>
        <v>6.9623999999999997</v>
      </c>
      <c r="AA13" s="62">
        <f t="shared" si="9"/>
        <v>9</v>
      </c>
    </row>
    <row r="14" spans="1:27" x14ac:dyDescent="0.3">
      <c r="A14" s="102" t="s">
        <v>2048</v>
      </c>
      <c r="B14" s="59">
        <f>VLOOKUP($A14,'Return Data'!$B$7:$R$2292,3,0)</f>
        <v>44944</v>
      </c>
      <c r="C14" s="60">
        <f>VLOOKUP($A14,'Return Data'!$B$7:$R$2292,4,0)</f>
        <v>33.230838458077102</v>
      </c>
      <c r="D14" s="60">
        <f>VLOOKUP($A14,'Return Data'!$B$7:$R$2292,5,0)</f>
        <v>4.9431000000000003</v>
      </c>
      <c r="E14" s="61">
        <f t="shared" si="0"/>
        <v>16</v>
      </c>
      <c r="F14" s="60">
        <f>VLOOKUP($A14,'Return Data'!$B$7:$R$2292,6,0)</f>
        <v>5.2758000000000003</v>
      </c>
      <c r="G14" s="61">
        <f t="shared" si="1"/>
        <v>16</v>
      </c>
      <c r="H14" s="60">
        <f>VLOOKUP($A14,'Return Data'!$B$7:$R$2292,7,0)</f>
        <v>5.5366999999999997</v>
      </c>
      <c r="I14" s="61">
        <f t="shared" si="2"/>
        <v>12</v>
      </c>
      <c r="J14" s="60">
        <f>VLOOKUP($A14,'Return Data'!$B$7:$R$2292,8,0)</f>
        <v>5.4008000000000003</v>
      </c>
      <c r="K14" s="61">
        <f t="shared" si="3"/>
        <v>16</v>
      </c>
      <c r="L14" s="60">
        <f>VLOOKUP($A14,'Return Data'!$B$7:$R$2292,9,0)</f>
        <v>6.0537999999999998</v>
      </c>
      <c r="M14" s="61">
        <f t="shared" si="4"/>
        <v>16</v>
      </c>
      <c r="N14" s="60">
        <f>VLOOKUP($A14,'Return Data'!$B$7:$R$2292,10,0)</f>
        <v>6.0393999999999997</v>
      </c>
      <c r="O14" s="61">
        <f t="shared" si="5"/>
        <v>16</v>
      </c>
      <c r="P14" s="60">
        <f>VLOOKUP($A14,'Return Data'!$B$7:$R$2292,11,0)</f>
        <v>5.2092000000000001</v>
      </c>
      <c r="Q14" s="61">
        <f t="shared" si="6"/>
        <v>16</v>
      </c>
      <c r="R14" s="60">
        <f>VLOOKUP($A14,'Return Data'!$B$7:$R$2292,12,0)</f>
        <v>4.4161000000000001</v>
      </c>
      <c r="S14" s="61">
        <f t="shared" si="7"/>
        <v>14</v>
      </c>
      <c r="T14" s="60">
        <f>VLOOKUP($A14,'Return Data'!$B$7:$R$2292,13,0)</f>
        <v>4.1548999999999996</v>
      </c>
      <c r="U14" s="61">
        <f t="shared" si="8"/>
        <v>14</v>
      </c>
      <c r="V14" s="60">
        <f>VLOOKUP($A14,'Return Data'!$B$7:$R$2292,17,0)</f>
        <v>3.5674000000000001</v>
      </c>
      <c r="W14" s="61">
        <f t="shared" si="12"/>
        <v>17</v>
      </c>
      <c r="X14" s="60">
        <f>VLOOKUP($A14,'Return Data'!$B$7:$R$2292,14,0)</f>
        <v>4.0883000000000003</v>
      </c>
      <c r="Y14" s="61">
        <f t="shared" si="13"/>
        <v>14</v>
      </c>
      <c r="Z14" s="60">
        <f>VLOOKUP($A14,'Return Data'!$B$7:$R$2292,16,0)</f>
        <v>7.1234000000000002</v>
      </c>
      <c r="AA14" s="62">
        <f t="shared" si="9"/>
        <v>4</v>
      </c>
    </row>
    <row r="15" spans="1:27" x14ac:dyDescent="0.3">
      <c r="A15" s="58" t="s">
        <v>1109</v>
      </c>
      <c r="B15" s="59">
        <f>VLOOKUP($A15,'Return Data'!$B$7:$R$2292,3,0)</f>
        <v>44944</v>
      </c>
      <c r="C15" s="60">
        <f>VLOOKUP($A15,'Return Data'!$B$7:$R$2292,4,0)</f>
        <v>316.42590000000001</v>
      </c>
      <c r="D15" s="60">
        <f>VLOOKUP($A15,'Return Data'!$B$7:$R$2292,5,0)</f>
        <v>5.5145999999999997</v>
      </c>
      <c r="E15" s="61">
        <f t="shared" si="0"/>
        <v>7</v>
      </c>
      <c r="F15" s="60">
        <f>VLOOKUP($A15,'Return Data'!$B$7:$R$2292,6,0)</f>
        <v>6.1303000000000001</v>
      </c>
      <c r="G15" s="61">
        <f t="shared" si="1"/>
        <v>1</v>
      </c>
      <c r="H15" s="60">
        <f>VLOOKUP($A15,'Return Data'!$B$7:$R$2292,7,0)</f>
        <v>6.0430999999999999</v>
      </c>
      <c r="I15" s="61">
        <f t="shared" si="2"/>
        <v>3</v>
      </c>
      <c r="J15" s="60">
        <f>VLOOKUP($A15,'Return Data'!$B$7:$R$2292,8,0)</f>
        <v>5.8788</v>
      </c>
      <c r="K15" s="61">
        <f t="shared" si="3"/>
        <v>6</v>
      </c>
      <c r="L15" s="60">
        <f>VLOOKUP($A15,'Return Data'!$B$7:$R$2292,9,0)</f>
        <v>6.7930000000000001</v>
      </c>
      <c r="M15" s="61">
        <f t="shared" si="4"/>
        <v>6</v>
      </c>
      <c r="N15" s="60">
        <f>VLOOKUP($A15,'Return Data'!$B$7:$R$2292,10,0)</f>
        <v>6.6916000000000002</v>
      </c>
      <c r="O15" s="61">
        <f t="shared" si="5"/>
        <v>8</v>
      </c>
      <c r="P15" s="60">
        <f>VLOOKUP($A15,'Return Data'!$B$7:$R$2292,11,0)</f>
        <v>5.8285</v>
      </c>
      <c r="Q15" s="61">
        <f t="shared" si="6"/>
        <v>5</v>
      </c>
      <c r="R15" s="60">
        <f>VLOOKUP($A15,'Return Data'!$B$7:$R$2292,12,0)</f>
        <v>5.1534000000000004</v>
      </c>
      <c r="S15" s="61">
        <f t="shared" si="7"/>
        <v>8</v>
      </c>
      <c r="T15" s="60">
        <f>VLOOKUP($A15,'Return Data'!$B$7:$R$2292,13,0)</f>
        <v>4.8711000000000002</v>
      </c>
      <c r="U15" s="61">
        <f t="shared" si="8"/>
        <v>7</v>
      </c>
      <c r="V15" s="60">
        <f>VLOOKUP($A15,'Return Data'!$B$7:$R$2292,17,0)</f>
        <v>4.3201999999999998</v>
      </c>
      <c r="W15" s="61">
        <f t="shared" si="12"/>
        <v>8</v>
      </c>
      <c r="X15" s="60">
        <f>VLOOKUP($A15,'Return Data'!$B$7:$R$2292,14,0)</f>
        <v>4.8887</v>
      </c>
      <c r="Y15" s="61">
        <f t="shared" si="13"/>
        <v>7</v>
      </c>
      <c r="Z15" s="60">
        <f>VLOOKUP($A15,'Return Data'!$B$7:$R$2292,16,0)</f>
        <v>7.0637999999999996</v>
      </c>
      <c r="AA15" s="62">
        <f t="shared" si="9"/>
        <v>6</v>
      </c>
    </row>
    <row r="16" spans="1:27" x14ac:dyDescent="0.3">
      <c r="A16" s="58" t="s">
        <v>1112</v>
      </c>
      <c r="B16" s="59">
        <f>VLOOKUP($A16,'Return Data'!$B$7:$R$2292,3,0)</f>
        <v>44944</v>
      </c>
      <c r="C16" s="60">
        <f>VLOOKUP($A16,'Return Data'!$B$7:$R$2292,4,0)</f>
        <v>34.005099999999999</v>
      </c>
      <c r="D16" s="60">
        <f>VLOOKUP($A16,'Return Data'!$B$7:$R$2292,5,0)</f>
        <v>5.2603</v>
      </c>
      <c r="E16" s="61">
        <f t="shared" si="0"/>
        <v>13</v>
      </c>
      <c r="F16" s="60">
        <f>VLOOKUP($A16,'Return Data'!$B$7:$R$2292,6,0)</f>
        <v>5.1558000000000002</v>
      </c>
      <c r="G16" s="61">
        <f t="shared" si="1"/>
        <v>17</v>
      </c>
      <c r="H16" s="60">
        <f>VLOOKUP($A16,'Return Data'!$B$7:$R$2292,7,0)</f>
        <v>5.1265000000000001</v>
      </c>
      <c r="I16" s="61">
        <f t="shared" si="2"/>
        <v>17</v>
      </c>
      <c r="J16" s="60">
        <f>VLOOKUP($A16,'Return Data'!$B$7:$R$2292,8,0)</f>
        <v>5.1393000000000004</v>
      </c>
      <c r="K16" s="61">
        <f t="shared" si="3"/>
        <v>17</v>
      </c>
      <c r="L16" s="60">
        <f>VLOOKUP($A16,'Return Data'!$B$7:$R$2292,9,0)</f>
        <v>6.0174000000000003</v>
      </c>
      <c r="M16" s="61">
        <f t="shared" si="4"/>
        <v>17</v>
      </c>
      <c r="N16" s="60">
        <f>VLOOKUP($A16,'Return Data'!$B$7:$R$2292,10,0)</f>
        <v>5.9890999999999996</v>
      </c>
      <c r="O16" s="61">
        <f t="shared" si="5"/>
        <v>17</v>
      </c>
      <c r="P16" s="60">
        <f>VLOOKUP($A16,'Return Data'!$B$7:$R$2292,11,0)</f>
        <v>5.0022000000000002</v>
      </c>
      <c r="Q16" s="61">
        <f t="shared" si="6"/>
        <v>17</v>
      </c>
      <c r="R16" s="60">
        <f>VLOOKUP($A16,'Return Data'!$B$7:$R$2292,12,0)</f>
        <v>4.3819999999999997</v>
      </c>
      <c r="S16" s="61">
        <f t="shared" si="7"/>
        <v>16</v>
      </c>
      <c r="T16" s="60">
        <f>VLOOKUP($A16,'Return Data'!$B$7:$R$2292,13,0)</f>
        <v>4.1289999999999996</v>
      </c>
      <c r="U16" s="61">
        <f t="shared" si="8"/>
        <v>15</v>
      </c>
      <c r="V16" s="60">
        <f>VLOOKUP($A16,'Return Data'!$B$7:$R$2292,17,0)</f>
        <v>3.5941000000000001</v>
      </c>
      <c r="W16" s="61">
        <f t="shared" si="12"/>
        <v>16</v>
      </c>
      <c r="X16" s="60">
        <f>VLOOKUP($A16,'Return Data'!$B$7:$R$2292,14,0)</f>
        <v>3.9983</v>
      </c>
      <c r="Y16" s="61">
        <f t="shared" si="13"/>
        <v>15</v>
      </c>
      <c r="Z16" s="60">
        <f>VLOOKUP($A16,'Return Data'!$B$7:$R$2292,16,0)</f>
        <v>6.3339999999999996</v>
      </c>
      <c r="AA16" s="62">
        <f t="shared" si="9"/>
        <v>13</v>
      </c>
    </row>
    <row r="17" spans="1:27" x14ac:dyDescent="0.3">
      <c r="A17" s="58" t="s">
        <v>1115</v>
      </c>
      <c r="B17" s="59">
        <f>VLOOKUP($A17,'Return Data'!$B$7:$R$2292,3,0)</f>
        <v>44944</v>
      </c>
      <c r="C17" s="60">
        <f>VLOOKUP($A17,'Return Data'!$B$7:$R$2292,4,0)</f>
        <v>2558.1945999999998</v>
      </c>
      <c r="D17" s="60">
        <f>VLOOKUP($A17,'Return Data'!$B$7:$R$2292,5,0)</f>
        <v>4.9829999999999997</v>
      </c>
      <c r="E17" s="61">
        <f t="shared" si="0"/>
        <v>15</v>
      </c>
      <c r="F17" s="60">
        <f>VLOOKUP($A17,'Return Data'!$B$7:$R$2292,6,0)</f>
        <v>5.6813000000000002</v>
      </c>
      <c r="G17" s="61">
        <f t="shared" si="1"/>
        <v>13</v>
      </c>
      <c r="H17" s="60">
        <f>VLOOKUP($A17,'Return Data'!$B$7:$R$2292,7,0)</f>
        <v>5.2893999999999997</v>
      </c>
      <c r="I17" s="61">
        <f t="shared" si="2"/>
        <v>16</v>
      </c>
      <c r="J17" s="60">
        <f>VLOOKUP($A17,'Return Data'!$B$7:$R$2292,8,0)</f>
        <v>5.5899000000000001</v>
      </c>
      <c r="K17" s="61">
        <f t="shared" si="3"/>
        <v>13</v>
      </c>
      <c r="L17" s="60">
        <f>VLOOKUP($A17,'Return Data'!$B$7:$R$2292,9,0)</f>
        <v>6.6474000000000002</v>
      </c>
      <c r="M17" s="61">
        <f t="shared" si="4"/>
        <v>11</v>
      </c>
      <c r="N17" s="60">
        <f>VLOOKUP($A17,'Return Data'!$B$7:$R$2292,10,0)</f>
        <v>6.5107999999999997</v>
      </c>
      <c r="O17" s="61">
        <f t="shared" si="5"/>
        <v>11</v>
      </c>
      <c r="P17" s="60">
        <f>VLOOKUP($A17,'Return Data'!$B$7:$R$2292,11,0)</f>
        <v>5.4292999999999996</v>
      </c>
      <c r="Q17" s="61">
        <f t="shared" si="6"/>
        <v>13</v>
      </c>
      <c r="R17" s="60">
        <f>VLOOKUP($A17,'Return Data'!$B$7:$R$2292,12,0)</f>
        <v>4.3310000000000004</v>
      </c>
      <c r="S17" s="61">
        <f t="shared" si="7"/>
        <v>17</v>
      </c>
      <c r="T17" s="60">
        <f>VLOOKUP($A17,'Return Data'!$B$7:$R$2292,13,0)</f>
        <v>4.0477999999999996</v>
      </c>
      <c r="U17" s="61">
        <f t="shared" si="8"/>
        <v>17</v>
      </c>
      <c r="V17" s="60">
        <f>VLOOKUP($A17,'Return Data'!$B$7:$R$2292,17,0)</f>
        <v>3.8361999999999998</v>
      </c>
      <c r="W17" s="61">
        <f t="shared" si="12"/>
        <v>13</v>
      </c>
      <c r="X17" s="60">
        <f>VLOOKUP($A17,'Return Data'!$B$7:$R$2292,14,0)</f>
        <v>4.4039999999999999</v>
      </c>
      <c r="Y17" s="61">
        <f t="shared" si="13"/>
        <v>12</v>
      </c>
      <c r="Z17" s="60">
        <f>VLOOKUP($A17,'Return Data'!$B$7:$R$2292,16,0)</f>
        <v>7.2611999999999997</v>
      </c>
      <c r="AA17" s="62">
        <f t="shared" si="9"/>
        <v>2</v>
      </c>
    </row>
    <row r="18" spans="1:27" x14ac:dyDescent="0.3">
      <c r="A18" s="108" t="s">
        <v>1119</v>
      </c>
      <c r="B18" s="59">
        <f>VLOOKUP($A18,'Return Data'!$B$7:$R$2292,3,0)</f>
        <v>44944</v>
      </c>
      <c r="C18" s="60">
        <f>VLOOKUP($A18,'Return Data'!$B$7:$R$2292,4,0)</f>
        <v>3747.8541</v>
      </c>
      <c r="D18" s="60">
        <f>VLOOKUP($A18,'Return Data'!$B$7:$R$2292,5,0)</f>
        <v>4.7424999999999997</v>
      </c>
      <c r="E18" s="61">
        <f t="shared" si="0"/>
        <v>17</v>
      </c>
      <c r="F18" s="60">
        <f>VLOOKUP($A18,'Return Data'!$B$7:$R$2292,6,0)</f>
        <v>5.7477</v>
      </c>
      <c r="G18" s="61">
        <f t="shared" si="1"/>
        <v>11</v>
      </c>
      <c r="H18" s="60">
        <f>VLOOKUP($A18,'Return Data'!$B$7:$R$2292,7,0)</f>
        <v>5.6981000000000002</v>
      </c>
      <c r="I18" s="61">
        <f t="shared" si="2"/>
        <v>10</v>
      </c>
      <c r="J18" s="60">
        <f>VLOOKUP($A18,'Return Data'!$B$7:$R$2292,8,0)</f>
        <v>5.7645</v>
      </c>
      <c r="K18" s="61">
        <f t="shared" si="3"/>
        <v>11</v>
      </c>
      <c r="L18" s="60">
        <f>VLOOKUP($A18,'Return Data'!$B$7:$R$2292,9,0)</f>
        <v>6.7567000000000004</v>
      </c>
      <c r="M18" s="61">
        <f t="shared" si="4"/>
        <v>7</v>
      </c>
      <c r="N18" s="60">
        <f>VLOOKUP($A18,'Return Data'!$B$7:$R$2292,10,0)</f>
        <v>6.7408000000000001</v>
      </c>
      <c r="O18" s="61">
        <f t="shared" si="5"/>
        <v>7</v>
      </c>
      <c r="P18" s="60">
        <f>VLOOKUP($A18,'Return Data'!$B$7:$R$2292,11,0)</f>
        <v>5.7727000000000004</v>
      </c>
      <c r="Q18" s="61">
        <f t="shared" si="6"/>
        <v>8</v>
      </c>
      <c r="R18" s="60">
        <f>VLOOKUP($A18,'Return Data'!$B$7:$R$2292,12,0)</f>
        <v>5.2164999999999999</v>
      </c>
      <c r="S18" s="61">
        <f t="shared" si="7"/>
        <v>4</v>
      </c>
      <c r="T18" s="60">
        <f>VLOOKUP($A18,'Return Data'!$B$7:$R$2292,13,0)</f>
        <v>4.9622999999999999</v>
      </c>
      <c r="U18" s="61">
        <f t="shared" si="8"/>
        <v>3</v>
      </c>
      <c r="V18" s="60">
        <f>VLOOKUP($A18,'Return Data'!$B$7:$R$2292,17,0)</f>
        <v>4.3832000000000004</v>
      </c>
      <c r="W18" s="61">
        <f t="shared" si="12"/>
        <v>5</v>
      </c>
      <c r="X18" s="60">
        <f>VLOOKUP($A18,'Return Data'!$B$7:$R$2292,14,0)</f>
        <v>4.7319000000000004</v>
      </c>
      <c r="Y18" s="61">
        <f t="shared" si="13"/>
        <v>8</v>
      </c>
      <c r="Z18" s="60">
        <f>VLOOKUP($A18,'Return Data'!$B$7:$R$2292,16,0)</f>
        <v>6.9993999999999996</v>
      </c>
      <c r="AA18" s="62">
        <f t="shared" si="9"/>
        <v>7</v>
      </c>
    </row>
    <row r="19" spans="1:27" x14ac:dyDescent="0.3">
      <c r="A19" s="58" t="s">
        <v>1121</v>
      </c>
      <c r="B19" s="59">
        <f>VLOOKUP($A19,'Return Data'!$B$7:$R$2292,3,0)</f>
        <v>44944</v>
      </c>
      <c r="C19" s="60">
        <f>VLOOKUP($A19,'Return Data'!$B$7:$R$2292,4,0)</f>
        <v>3460.8834000000002</v>
      </c>
      <c r="D19" s="60">
        <f>VLOOKUP($A19,'Return Data'!$B$7:$R$2292,5,0)</f>
        <v>4.9943999999999997</v>
      </c>
      <c r="E19" s="61">
        <f t="shared" si="0"/>
        <v>14</v>
      </c>
      <c r="F19" s="60">
        <f>VLOOKUP($A19,'Return Data'!$B$7:$R$2292,6,0)</f>
        <v>5.8574999999999999</v>
      </c>
      <c r="G19" s="61">
        <f t="shared" si="1"/>
        <v>9</v>
      </c>
      <c r="H19" s="60">
        <f>VLOOKUP($A19,'Return Data'!$B$7:$R$2292,7,0)</f>
        <v>5.6242999999999999</v>
      </c>
      <c r="I19" s="61">
        <f t="shared" si="2"/>
        <v>11</v>
      </c>
      <c r="J19" s="60">
        <f>VLOOKUP($A19,'Return Data'!$B$7:$R$2292,8,0)</f>
        <v>5.8544</v>
      </c>
      <c r="K19" s="61">
        <f t="shared" si="3"/>
        <v>7</v>
      </c>
      <c r="L19" s="60">
        <f>VLOOKUP($A19,'Return Data'!$B$7:$R$2292,9,0)</f>
        <v>6.9053000000000004</v>
      </c>
      <c r="M19" s="61">
        <f t="shared" si="4"/>
        <v>2</v>
      </c>
      <c r="N19" s="60">
        <f>VLOOKUP($A19,'Return Data'!$B$7:$R$2292,10,0)</f>
        <v>6.8705999999999996</v>
      </c>
      <c r="O19" s="61">
        <f t="shared" si="5"/>
        <v>3</v>
      </c>
      <c r="P19" s="60">
        <f>VLOOKUP($A19,'Return Data'!$B$7:$R$2292,11,0)</f>
        <v>5.9425999999999997</v>
      </c>
      <c r="Q19" s="61">
        <f t="shared" si="6"/>
        <v>1</v>
      </c>
      <c r="R19" s="60">
        <f>VLOOKUP($A19,'Return Data'!$B$7:$R$2292,12,0)</f>
        <v>5.3684000000000003</v>
      </c>
      <c r="S19" s="61">
        <f t="shared" si="7"/>
        <v>1</v>
      </c>
      <c r="T19" s="60">
        <f>VLOOKUP($A19,'Return Data'!$B$7:$R$2292,13,0)</f>
        <v>5.0989000000000004</v>
      </c>
      <c r="U19" s="61">
        <f t="shared" si="8"/>
        <v>1</v>
      </c>
      <c r="V19" s="60">
        <f>VLOOKUP($A19,'Return Data'!$B$7:$R$2292,17,0)</f>
        <v>4.4968000000000004</v>
      </c>
      <c r="W19" s="61">
        <f t="shared" si="12"/>
        <v>1</v>
      </c>
      <c r="X19" s="60">
        <f>VLOOKUP($A19,'Return Data'!$B$7:$R$2292,14,0)</f>
        <v>4.9241999999999999</v>
      </c>
      <c r="Y19" s="61">
        <f t="shared" si="13"/>
        <v>4</v>
      </c>
      <c r="Z19" s="60">
        <f>VLOOKUP($A19,'Return Data'!$B$7:$R$2292,16,0)</f>
        <v>7.3064999999999998</v>
      </c>
      <c r="AA19" s="62">
        <f t="shared" si="9"/>
        <v>1</v>
      </c>
    </row>
    <row r="20" spans="1:27" x14ac:dyDescent="0.3">
      <c r="A20" s="58" t="s">
        <v>1124</v>
      </c>
      <c r="B20" s="59">
        <f>VLOOKUP($A20,'Return Data'!$B$7:$R$2292,3,0)</f>
        <v>44944</v>
      </c>
      <c r="C20" s="60">
        <f>VLOOKUP($A20,'Return Data'!$B$7:$R$2292,4,0)</f>
        <v>1116.1395</v>
      </c>
      <c r="D20" s="60">
        <f>VLOOKUP($A20,'Return Data'!$B$7:$R$2292,5,0)</f>
        <v>6.0738000000000003</v>
      </c>
      <c r="E20" s="61">
        <f t="shared" si="0"/>
        <v>3</v>
      </c>
      <c r="F20" s="60">
        <f>VLOOKUP($A20,'Return Data'!$B$7:$R$2292,6,0)</f>
        <v>5.99</v>
      </c>
      <c r="G20" s="61">
        <f t="shared" si="1"/>
        <v>6</v>
      </c>
      <c r="H20" s="60">
        <f>VLOOKUP($A20,'Return Data'!$B$7:$R$2292,7,0)</f>
        <v>5.4819000000000004</v>
      </c>
      <c r="I20" s="61">
        <f t="shared" si="2"/>
        <v>13</v>
      </c>
      <c r="J20" s="60">
        <f>VLOOKUP($A20,'Return Data'!$B$7:$R$2292,8,0)</f>
        <v>5.8315999999999999</v>
      </c>
      <c r="K20" s="61">
        <f t="shared" si="3"/>
        <v>9</v>
      </c>
      <c r="L20" s="60">
        <f>VLOOKUP($A20,'Return Data'!$B$7:$R$2292,9,0)</f>
        <v>6.7019000000000002</v>
      </c>
      <c r="M20" s="61">
        <f t="shared" si="4"/>
        <v>10</v>
      </c>
      <c r="N20" s="60">
        <f>VLOOKUP($A20,'Return Data'!$B$7:$R$2292,10,0)</f>
        <v>6.4977999999999998</v>
      </c>
      <c r="O20" s="61">
        <f t="shared" si="5"/>
        <v>12</v>
      </c>
      <c r="P20" s="60">
        <f>VLOOKUP($A20,'Return Data'!$B$7:$R$2292,11,0)</f>
        <v>5.4771999999999998</v>
      </c>
      <c r="Q20" s="61">
        <f t="shared" si="6"/>
        <v>12</v>
      </c>
      <c r="R20" s="60">
        <f>VLOOKUP($A20,'Return Data'!$B$7:$R$2292,12,0)</f>
        <v>4.8811999999999998</v>
      </c>
      <c r="S20" s="61">
        <f t="shared" si="7"/>
        <v>10</v>
      </c>
      <c r="T20" s="60">
        <f>VLOOKUP($A20,'Return Data'!$B$7:$R$2292,13,0)</f>
        <v>4.5293000000000001</v>
      </c>
      <c r="U20" s="61">
        <f t="shared" si="8"/>
        <v>11</v>
      </c>
      <c r="V20" s="60">
        <f>VLOOKUP($A20,'Return Data'!$B$7:$R$2292,17,0)</f>
        <v>3.7391000000000001</v>
      </c>
      <c r="W20" s="61">
        <f t="shared" si="12"/>
        <v>14</v>
      </c>
      <c r="X20" s="60"/>
      <c r="Y20" s="61"/>
      <c r="Z20" s="60">
        <f>VLOOKUP($A20,'Return Data'!$B$7:$R$2292,16,0)</f>
        <v>3.9009</v>
      </c>
      <c r="AA20" s="62">
        <f t="shared" si="9"/>
        <v>17</v>
      </c>
    </row>
    <row r="21" spans="1:27" x14ac:dyDescent="0.3">
      <c r="A21" s="58" t="s">
        <v>1128</v>
      </c>
      <c r="B21" s="59">
        <f>VLOOKUP($A21,'Return Data'!$B$7:$R$2292,3,0)</f>
        <v>44944</v>
      </c>
      <c r="C21" s="60">
        <f>VLOOKUP($A21,'Return Data'!$B$7:$R$2292,4,0)</f>
        <v>34.914400000000001</v>
      </c>
      <c r="D21" s="60">
        <f>VLOOKUP($A21,'Return Data'!$B$7:$R$2292,5,0)</f>
        <v>5.5415000000000001</v>
      </c>
      <c r="E21" s="61">
        <f t="shared" si="0"/>
        <v>6</v>
      </c>
      <c r="F21" s="60">
        <f>VLOOKUP($A21,'Return Data'!$B$7:$R$2292,6,0)</f>
        <v>5.5658000000000003</v>
      </c>
      <c r="G21" s="61">
        <f t="shared" si="1"/>
        <v>15</v>
      </c>
      <c r="H21" s="60">
        <f>VLOOKUP($A21,'Return Data'!$B$7:$R$2292,7,0)</f>
        <v>5.4568000000000003</v>
      </c>
      <c r="I21" s="61">
        <f t="shared" si="2"/>
        <v>15</v>
      </c>
      <c r="J21" s="60">
        <f>VLOOKUP($A21,'Return Data'!$B$7:$R$2292,8,0)</f>
        <v>5.4024999999999999</v>
      </c>
      <c r="K21" s="61">
        <f t="shared" si="3"/>
        <v>15</v>
      </c>
      <c r="L21" s="60">
        <f>VLOOKUP($A21,'Return Data'!$B$7:$R$2292,9,0)</f>
        <v>6.3018000000000001</v>
      </c>
      <c r="M21" s="61">
        <f t="shared" si="4"/>
        <v>15</v>
      </c>
      <c r="N21" s="60">
        <f>VLOOKUP($A21,'Return Data'!$B$7:$R$2292,10,0)</f>
        <v>6.3380999999999998</v>
      </c>
      <c r="O21" s="61">
        <f t="shared" si="5"/>
        <v>13</v>
      </c>
      <c r="P21" s="60">
        <f>VLOOKUP($A21,'Return Data'!$B$7:$R$2292,11,0)</f>
        <v>5.3661000000000003</v>
      </c>
      <c r="Q21" s="61">
        <f t="shared" si="6"/>
        <v>14</v>
      </c>
      <c r="R21" s="60">
        <f>VLOOKUP($A21,'Return Data'!$B$7:$R$2292,12,0)</f>
        <v>4.6557000000000004</v>
      </c>
      <c r="S21" s="61">
        <f t="shared" si="7"/>
        <v>12</v>
      </c>
      <c r="T21" s="60">
        <f>VLOOKUP($A21,'Return Data'!$B$7:$R$2292,13,0)</f>
        <v>4.4097</v>
      </c>
      <c r="U21" s="61">
        <f t="shared" si="8"/>
        <v>12</v>
      </c>
      <c r="V21" s="60">
        <f>VLOOKUP($A21,'Return Data'!$B$7:$R$2292,17,0)</f>
        <v>3.9232999999999998</v>
      </c>
      <c r="W21" s="61">
        <f t="shared" si="12"/>
        <v>11</v>
      </c>
      <c r="X21" s="60">
        <f>VLOOKUP($A21,'Return Data'!$B$7:$R$2292,14,0)</f>
        <v>4.4318999999999997</v>
      </c>
      <c r="Y21" s="61">
        <f>RANK(X21,X$8:X$24,0)</f>
        <v>11</v>
      </c>
      <c r="Z21" s="60">
        <f>VLOOKUP($A21,'Return Data'!$B$7:$R$2292,16,0)</f>
        <v>6.9819000000000004</v>
      </c>
      <c r="AA21" s="62">
        <f t="shared" si="9"/>
        <v>8</v>
      </c>
    </row>
    <row r="22" spans="1:27" x14ac:dyDescent="0.3">
      <c r="A22" s="58" t="s">
        <v>1130</v>
      </c>
      <c r="B22" s="59">
        <f>VLOOKUP($A22,'Return Data'!$B$7:$R$2292,3,0)</f>
        <v>44944</v>
      </c>
      <c r="C22" s="60">
        <f>VLOOKUP($A22,'Return Data'!$B$7:$R$2292,4,0)</f>
        <v>12.571099999999999</v>
      </c>
      <c r="D22" s="60">
        <f>VLOOKUP($A22,'Return Data'!$B$7:$R$2292,5,0)</f>
        <v>5.8079000000000001</v>
      </c>
      <c r="E22" s="61">
        <f t="shared" si="0"/>
        <v>4</v>
      </c>
      <c r="F22" s="60">
        <f>VLOOKUP($A22,'Return Data'!$B$7:$R$2292,6,0)</f>
        <v>5.6371000000000002</v>
      </c>
      <c r="G22" s="61">
        <f t="shared" si="1"/>
        <v>14</v>
      </c>
      <c r="H22" s="60">
        <f>VLOOKUP($A22,'Return Data'!$B$7:$R$2292,7,0)</f>
        <v>6.0213000000000001</v>
      </c>
      <c r="I22" s="61">
        <f t="shared" si="2"/>
        <v>4</v>
      </c>
      <c r="J22" s="60">
        <f>VLOOKUP($A22,'Return Data'!$B$7:$R$2292,8,0)</f>
        <v>6.0491000000000001</v>
      </c>
      <c r="K22" s="61">
        <f t="shared" si="3"/>
        <v>2</v>
      </c>
      <c r="L22" s="60">
        <f>VLOOKUP($A22,'Return Data'!$B$7:$R$2292,9,0)</f>
        <v>6.3624999999999998</v>
      </c>
      <c r="M22" s="61">
        <f t="shared" si="4"/>
        <v>14</v>
      </c>
      <c r="N22" s="60">
        <f>VLOOKUP($A22,'Return Data'!$B$7:$R$2292,10,0)</f>
        <v>6.2706</v>
      </c>
      <c r="O22" s="61">
        <f t="shared" si="5"/>
        <v>14</v>
      </c>
      <c r="P22" s="60">
        <f>VLOOKUP($A22,'Return Data'!$B$7:$R$2292,11,0)</f>
        <v>5.7244999999999999</v>
      </c>
      <c r="Q22" s="61">
        <f t="shared" si="6"/>
        <v>9</v>
      </c>
      <c r="R22" s="60">
        <f>VLOOKUP($A22,'Return Data'!$B$7:$R$2292,12,0)</f>
        <v>5.1619000000000002</v>
      </c>
      <c r="S22" s="61">
        <f t="shared" si="7"/>
        <v>7</v>
      </c>
      <c r="T22" s="60">
        <f>VLOOKUP($A22,'Return Data'!$B$7:$R$2292,13,0)</f>
        <v>4.7766000000000002</v>
      </c>
      <c r="U22" s="61">
        <f t="shared" si="8"/>
        <v>9</v>
      </c>
      <c r="V22" s="60">
        <f>VLOOKUP($A22,'Return Data'!$B$7:$R$2292,17,0)</f>
        <v>4.0918000000000001</v>
      </c>
      <c r="W22" s="61">
        <f t="shared" si="12"/>
        <v>10</v>
      </c>
      <c r="X22" s="60">
        <f>VLOOKUP($A22,'Return Data'!$B$7:$R$2292,14,0)</f>
        <v>4.3993000000000002</v>
      </c>
      <c r="Y22" s="61">
        <f>RANK(X22,X$8:X$24,0)</f>
        <v>13</v>
      </c>
      <c r="Z22" s="60">
        <f>VLOOKUP($A22,'Return Data'!$B$7:$R$2292,16,0)</f>
        <v>5.4458000000000002</v>
      </c>
      <c r="AA22" s="62">
        <f t="shared" si="9"/>
        <v>14</v>
      </c>
    </row>
    <row r="23" spans="1:27" x14ac:dyDescent="0.3">
      <c r="A23" s="58" t="s">
        <v>1132</v>
      </c>
      <c r="B23" s="59">
        <f>VLOOKUP($A23,'Return Data'!$B$7:$R$2292,3,0)</f>
        <v>44944</v>
      </c>
      <c r="C23" s="60">
        <f>VLOOKUP($A23,'Return Data'!$B$7:$R$2292,4,0)</f>
        <v>3938.0956000000001</v>
      </c>
      <c r="D23" s="60">
        <f>VLOOKUP($A23,'Return Data'!$B$7:$R$2292,5,0)</f>
        <v>5.5925000000000002</v>
      </c>
      <c r="E23" s="61">
        <f t="shared" si="0"/>
        <v>5</v>
      </c>
      <c r="F23" s="60">
        <f>VLOOKUP($A23,'Return Data'!$B$7:$R$2292,6,0)</f>
        <v>5.9943999999999997</v>
      </c>
      <c r="G23" s="61">
        <f t="shared" si="1"/>
        <v>5</v>
      </c>
      <c r="H23" s="60">
        <f>VLOOKUP($A23,'Return Data'!$B$7:$R$2292,7,0)</f>
        <v>5.9090999999999996</v>
      </c>
      <c r="I23" s="61">
        <f t="shared" si="2"/>
        <v>6</v>
      </c>
      <c r="J23" s="60">
        <f>VLOOKUP($A23,'Return Data'!$B$7:$R$2292,8,0)</f>
        <v>5.9745999999999997</v>
      </c>
      <c r="K23" s="61">
        <f t="shared" si="3"/>
        <v>3</v>
      </c>
      <c r="L23" s="60">
        <f>VLOOKUP($A23,'Return Data'!$B$7:$R$2292,9,0)</f>
        <v>6.8758999999999997</v>
      </c>
      <c r="M23" s="61">
        <f t="shared" si="4"/>
        <v>4</v>
      </c>
      <c r="N23" s="60">
        <f>VLOOKUP($A23,'Return Data'!$B$7:$R$2292,10,0)</f>
        <v>6.8754</v>
      </c>
      <c r="O23" s="61">
        <f t="shared" si="5"/>
        <v>2</v>
      </c>
      <c r="P23" s="60">
        <f>VLOOKUP($A23,'Return Data'!$B$7:$R$2292,11,0)</f>
        <v>5.8780999999999999</v>
      </c>
      <c r="Q23" s="61">
        <f t="shared" si="6"/>
        <v>4</v>
      </c>
      <c r="R23" s="60">
        <f>VLOOKUP($A23,'Return Data'!$B$7:$R$2292,12,0)</f>
        <v>5.1798000000000002</v>
      </c>
      <c r="S23" s="61">
        <f t="shared" si="7"/>
        <v>5</v>
      </c>
      <c r="T23" s="60">
        <f>VLOOKUP($A23,'Return Data'!$B$7:$R$2292,13,0)</f>
        <v>4.9154</v>
      </c>
      <c r="U23" s="61">
        <f t="shared" si="8"/>
        <v>5</v>
      </c>
      <c r="V23" s="60">
        <f>VLOOKUP($A23,'Return Data'!$B$7:$R$2292,17,0)</f>
        <v>4.4641999999999999</v>
      </c>
      <c r="W23" s="61">
        <f t="shared" si="12"/>
        <v>2</v>
      </c>
      <c r="X23" s="60">
        <f>VLOOKUP($A23,'Return Data'!$B$7:$R$2292,14,0)</f>
        <v>5.0407000000000002</v>
      </c>
      <c r="Y23" s="61">
        <f>RANK(X23,X$8:X$24,0)</f>
        <v>2</v>
      </c>
      <c r="Z23" s="60">
        <f>VLOOKUP($A23,'Return Data'!$B$7:$R$2292,16,0)</f>
        <v>6.6425000000000001</v>
      </c>
      <c r="AA23" s="62">
        <f t="shared" si="9"/>
        <v>11</v>
      </c>
    </row>
    <row r="24" spans="1:27" x14ac:dyDescent="0.3">
      <c r="A24" s="58" t="s">
        <v>1134</v>
      </c>
      <c r="B24" s="59">
        <f>VLOOKUP($A24,'Return Data'!$B$7:$R$2292,3,0)</f>
        <v>44944</v>
      </c>
      <c r="C24" s="60">
        <f>VLOOKUP($A24,'Return Data'!$B$7:$R$2292,4,0)</f>
        <v>2569.1287000000002</v>
      </c>
      <c r="D24" s="60">
        <f>VLOOKUP($A24,'Return Data'!$B$7:$R$2292,5,0)</f>
        <v>5.3071000000000002</v>
      </c>
      <c r="E24" s="61">
        <f t="shared" si="0"/>
        <v>10</v>
      </c>
      <c r="F24" s="60">
        <f>VLOOKUP($A24,'Return Data'!$B$7:$R$2292,6,0)</f>
        <v>5.9946999999999999</v>
      </c>
      <c r="G24" s="61">
        <f t="shared" si="1"/>
        <v>4</v>
      </c>
      <c r="H24" s="60">
        <f>VLOOKUP($A24,'Return Data'!$B$7:$R$2292,7,0)</f>
        <v>5.7408999999999999</v>
      </c>
      <c r="I24" s="61">
        <f t="shared" si="2"/>
        <v>9</v>
      </c>
      <c r="J24" s="60">
        <f>VLOOKUP($A24,'Return Data'!$B$7:$R$2292,8,0)</f>
        <v>5.8095999999999997</v>
      </c>
      <c r="K24" s="61">
        <f t="shared" si="3"/>
        <v>10</v>
      </c>
      <c r="L24" s="60">
        <f>VLOOKUP($A24,'Return Data'!$B$7:$R$2292,9,0)</f>
        <v>6.8860000000000001</v>
      </c>
      <c r="M24" s="61">
        <f t="shared" si="4"/>
        <v>3</v>
      </c>
      <c r="N24" s="60">
        <f>VLOOKUP($A24,'Return Data'!$B$7:$R$2292,10,0)</f>
        <v>6.8063000000000002</v>
      </c>
      <c r="O24" s="61">
        <f t="shared" si="5"/>
        <v>5</v>
      </c>
      <c r="P24" s="60">
        <f>VLOOKUP($A24,'Return Data'!$B$7:$R$2292,11,0)</f>
        <v>5.9165000000000001</v>
      </c>
      <c r="Q24" s="61">
        <f t="shared" si="6"/>
        <v>3</v>
      </c>
      <c r="R24" s="60">
        <f>VLOOKUP($A24,'Return Data'!$B$7:$R$2292,12,0)</f>
        <v>5.3014999999999999</v>
      </c>
      <c r="S24" s="61">
        <f t="shared" si="7"/>
        <v>2</v>
      </c>
      <c r="T24" s="60">
        <f>VLOOKUP($A24,'Return Data'!$B$7:$R$2292,13,0)</f>
        <v>5.0168999999999997</v>
      </c>
      <c r="U24" s="61">
        <f t="shared" si="8"/>
        <v>2</v>
      </c>
      <c r="V24" s="60">
        <f>VLOOKUP($A24,'Return Data'!$B$7:$R$2292,17,0)</f>
        <v>4.4382000000000001</v>
      </c>
      <c r="W24" s="61">
        <f t="shared" si="12"/>
        <v>4</v>
      </c>
      <c r="X24" s="60">
        <f>VLOOKUP($A24,'Return Data'!$B$7:$R$2292,14,0)</f>
        <v>4.9046000000000003</v>
      </c>
      <c r="Y24" s="61">
        <f>RANK(X24,X$8:X$24,0)</f>
        <v>6</v>
      </c>
      <c r="Z24" s="60">
        <f>VLOOKUP($A24,'Return Data'!$B$7:$R$2292,16,0)</f>
        <v>7.2190000000000003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5.4916294117647073</v>
      </c>
      <c r="E26" s="69"/>
      <c r="F26" s="70">
        <f>AVERAGE(F8:F24)</f>
        <v>5.7878117647058813</v>
      </c>
      <c r="G26" s="69"/>
      <c r="H26" s="70">
        <f>AVERAGE(H8:H24)</f>
        <v>5.7184588235294109</v>
      </c>
      <c r="I26" s="69"/>
      <c r="J26" s="70">
        <f>AVERAGE(J8:J24)</f>
        <v>5.7534470588235296</v>
      </c>
      <c r="K26" s="69"/>
      <c r="L26" s="70">
        <f>AVERAGE(L8:L24)</f>
        <v>6.6186705882352932</v>
      </c>
      <c r="M26" s="69"/>
      <c r="N26" s="70">
        <f>AVERAGE(N8:N24)</f>
        <v>6.5624588235294103</v>
      </c>
      <c r="O26" s="69"/>
      <c r="P26" s="70">
        <f>AVERAGE(P8:P24)</f>
        <v>5.6156000000000006</v>
      </c>
      <c r="Q26" s="69"/>
      <c r="R26" s="70">
        <f>AVERAGE(R8:R24)</f>
        <v>4.9014823529411764</v>
      </c>
      <c r="S26" s="69"/>
      <c r="T26" s="70">
        <f>AVERAGE(T8:T24)</f>
        <v>4.6216352941176471</v>
      </c>
      <c r="U26" s="69"/>
      <c r="V26" s="70">
        <f>AVERAGE(V8:V24)</f>
        <v>4.1009294117647048</v>
      </c>
      <c r="W26" s="69"/>
      <c r="X26" s="70">
        <f>AVERAGE(X8:X24)</f>
        <v>4.6043124999999998</v>
      </c>
      <c r="Y26" s="69"/>
      <c r="Z26" s="70">
        <f>AVERAGE(Z8:Z24)</f>
        <v>6.4173941176470581</v>
      </c>
      <c r="AA26" s="71"/>
    </row>
    <row r="27" spans="1:27" x14ac:dyDescent="0.3">
      <c r="A27" s="68" t="s">
        <v>28</v>
      </c>
      <c r="B27" s="69"/>
      <c r="C27" s="69"/>
      <c r="D27" s="70">
        <f>MIN(D8:D24)</f>
        <v>4.7424999999999997</v>
      </c>
      <c r="E27" s="69"/>
      <c r="F27" s="70">
        <f>MIN(F8:F24)</f>
        <v>5.1558000000000002</v>
      </c>
      <c r="G27" s="69"/>
      <c r="H27" s="70">
        <f>MIN(H8:H24)</f>
        <v>5.1265000000000001</v>
      </c>
      <c r="I27" s="69"/>
      <c r="J27" s="70">
        <f>MIN(J8:J24)</f>
        <v>5.1393000000000004</v>
      </c>
      <c r="K27" s="69"/>
      <c r="L27" s="70">
        <f>MIN(L8:L24)</f>
        <v>6.0174000000000003</v>
      </c>
      <c r="M27" s="69"/>
      <c r="N27" s="70">
        <f>MIN(N8:N24)</f>
        <v>5.9890999999999996</v>
      </c>
      <c r="O27" s="69"/>
      <c r="P27" s="70">
        <f>MIN(P8:P24)</f>
        <v>5.0022000000000002</v>
      </c>
      <c r="Q27" s="69"/>
      <c r="R27" s="70">
        <f>MIN(R8:R24)</f>
        <v>4.3310000000000004</v>
      </c>
      <c r="S27" s="69"/>
      <c r="T27" s="70">
        <f>MIN(T8:T24)</f>
        <v>4.0477999999999996</v>
      </c>
      <c r="U27" s="69"/>
      <c r="V27" s="70">
        <f>MIN(V8:V24)</f>
        <v>3.5674000000000001</v>
      </c>
      <c r="W27" s="69"/>
      <c r="X27" s="70">
        <f>MIN(X8:X24)</f>
        <v>3.6945999999999999</v>
      </c>
      <c r="Y27" s="69"/>
      <c r="Z27" s="70">
        <f>MIN(Z8:Z24)</f>
        <v>3.9009</v>
      </c>
      <c r="AA27" s="71"/>
    </row>
    <row r="28" spans="1:27" ht="15" thickBot="1" x14ac:dyDescent="0.35">
      <c r="A28" s="72" t="s">
        <v>29</v>
      </c>
      <c r="B28" s="73"/>
      <c r="C28" s="73"/>
      <c r="D28" s="74">
        <f>MAX(D8:D24)</f>
        <v>6.7987000000000002</v>
      </c>
      <c r="E28" s="73"/>
      <c r="F28" s="74">
        <f>MAX(F8:F24)</f>
        <v>6.1303000000000001</v>
      </c>
      <c r="G28" s="73"/>
      <c r="H28" s="74">
        <f>MAX(H8:H24)</f>
        <v>6.1197999999999997</v>
      </c>
      <c r="I28" s="73"/>
      <c r="J28" s="74">
        <f>MAX(J8:J24)</f>
        <v>6.1879</v>
      </c>
      <c r="K28" s="73"/>
      <c r="L28" s="74">
        <f>MAX(L8:L24)</f>
        <v>6.9382000000000001</v>
      </c>
      <c r="M28" s="73"/>
      <c r="N28" s="74">
        <f>MAX(N8:N24)</f>
        <v>6.9149000000000003</v>
      </c>
      <c r="O28" s="73"/>
      <c r="P28" s="74">
        <f>MAX(P8:P24)</f>
        <v>5.9425999999999997</v>
      </c>
      <c r="Q28" s="73"/>
      <c r="R28" s="74">
        <f>MAX(R8:R24)</f>
        <v>5.3684000000000003</v>
      </c>
      <c r="S28" s="73"/>
      <c r="T28" s="74">
        <f>MAX(T8:T24)</f>
        <v>5.0989000000000004</v>
      </c>
      <c r="U28" s="73"/>
      <c r="V28" s="74">
        <f>MAX(V8:V24)</f>
        <v>4.4968000000000004</v>
      </c>
      <c r="W28" s="73"/>
      <c r="X28" s="74">
        <f>MAX(X8:X24)</f>
        <v>5.1056999999999997</v>
      </c>
      <c r="Y28" s="73"/>
      <c r="Z28" s="74">
        <f>MAX(Z8:Z24)</f>
        <v>7.3064999999999998</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44944</v>
      </c>
      <c r="C8" s="60">
        <f>VLOOKUP($A8,'Return Data'!$B$7:$R$2292,4,0)</f>
        <v>32.838500000000003</v>
      </c>
      <c r="D8" s="60">
        <f>VLOOKUP($A8,'Return Data'!$B$7:$R$2292,10,0)</f>
        <v>8.3500000000000005E-2</v>
      </c>
      <c r="E8" s="61">
        <f t="shared" ref="E8:E15" si="0">RANK(D8,D$8:D$15,0)</f>
        <v>8</v>
      </c>
      <c r="F8" s="60">
        <f>VLOOKUP($A8,'Return Data'!$B$7:$R$2292,11,0)</f>
        <v>4.6412000000000004</v>
      </c>
      <c r="G8" s="61">
        <f t="shared" ref="G8:G15" si="1">RANK(F8,F$8:F$15,0)</f>
        <v>8</v>
      </c>
      <c r="H8" s="60">
        <f>VLOOKUP($A8,'Return Data'!$B$7:$R$2292,12,0)</f>
        <v>-1.3841000000000001</v>
      </c>
      <c r="I8" s="61">
        <f t="shared" ref="I8:I15" si="2">RANK(H8,H$8:H$15,0)</f>
        <v>8</v>
      </c>
      <c r="J8" s="60">
        <f>VLOOKUP($A8,'Return Data'!$B$7:$R$2292,13,0)</f>
        <v>-7.6203000000000003</v>
      </c>
      <c r="K8" s="61">
        <f t="shared" ref="K8:K15" si="3">RANK(J8,J$8:J$15,0)</f>
        <v>8</v>
      </c>
      <c r="L8" s="60">
        <f>VLOOKUP($A8,'Return Data'!$B$7:$R$2292,17,0)</f>
        <v>9.1140000000000008</v>
      </c>
      <c r="M8" s="61">
        <f t="shared" ref="M8:M15" si="4">RANK(L8,L$8:L$15,0)</f>
        <v>6</v>
      </c>
      <c r="N8" s="60">
        <f>VLOOKUP($A8,'Return Data'!$B$7:$R$2292,14,0)</f>
        <v>11.7173</v>
      </c>
      <c r="O8" s="61">
        <f t="shared" ref="O8:O13" si="5">RANK(N8,N$8:N$15,0)</f>
        <v>4</v>
      </c>
      <c r="P8" s="60">
        <f>VLOOKUP($A8,'Return Data'!$B$7:$R$2292,15,0)</f>
        <v>10.757099999999999</v>
      </c>
      <c r="Q8" s="61">
        <f t="shared" ref="Q8:Q13" si="6">RANK(P8,P$8:P$15,0)</f>
        <v>4</v>
      </c>
      <c r="R8" s="60">
        <f>VLOOKUP($A8,'Return Data'!$B$7:$R$2292,16,0)</f>
        <v>9.9225999999999992</v>
      </c>
      <c r="S8" s="62">
        <f t="shared" ref="S8:S15" si="7">RANK(R8,R$8:R$15,0)</f>
        <v>6</v>
      </c>
    </row>
    <row r="9" spans="1:20" x14ac:dyDescent="0.3">
      <c r="A9" s="58" t="s">
        <v>1140</v>
      </c>
      <c r="B9" s="59">
        <f>VLOOKUP($A9,'Return Data'!$B$7:$R$2292,3,0)</f>
        <v>44944</v>
      </c>
      <c r="C9" s="60">
        <f>VLOOKUP($A9,'Return Data'!$B$7:$R$2292,4,0)</f>
        <v>54.529000000000003</v>
      </c>
      <c r="D9" s="60">
        <f>VLOOKUP($A9,'Return Data'!$B$7:$R$2292,10,0)</f>
        <v>4.242</v>
      </c>
      <c r="E9" s="61">
        <f t="shared" si="0"/>
        <v>4</v>
      </c>
      <c r="F9" s="60">
        <f>VLOOKUP($A9,'Return Data'!$B$7:$R$2292,11,0)</f>
        <v>8.7838999999999992</v>
      </c>
      <c r="G9" s="61">
        <f t="shared" si="1"/>
        <v>7</v>
      </c>
      <c r="H9" s="60">
        <f>VLOOKUP($A9,'Return Data'!$B$7:$R$2292,12,0)</f>
        <v>6.5622999999999996</v>
      </c>
      <c r="I9" s="61">
        <f t="shared" si="2"/>
        <v>5</v>
      </c>
      <c r="J9" s="60">
        <f>VLOOKUP($A9,'Return Data'!$B$7:$R$2292,13,0)</f>
        <v>5.2054</v>
      </c>
      <c r="K9" s="61">
        <f t="shared" si="3"/>
        <v>6</v>
      </c>
      <c r="L9" s="60">
        <f>VLOOKUP($A9,'Return Data'!$B$7:$R$2292,17,0)</f>
        <v>12.8642</v>
      </c>
      <c r="M9" s="61">
        <f t="shared" si="4"/>
        <v>4</v>
      </c>
      <c r="N9" s="60">
        <f>VLOOKUP($A9,'Return Data'!$B$7:$R$2292,14,0)</f>
        <v>14.9682</v>
      </c>
      <c r="O9" s="61">
        <f t="shared" si="5"/>
        <v>3</v>
      </c>
      <c r="P9" s="60">
        <f>VLOOKUP($A9,'Return Data'!$B$7:$R$2292,15,0)</f>
        <v>11.067</v>
      </c>
      <c r="Q9" s="61">
        <f t="shared" si="6"/>
        <v>3</v>
      </c>
      <c r="R9" s="60">
        <f>VLOOKUP($A9,'Return Data'!$B$7:$R$2292,16,0)</f>
        <v>10.9717</v>
      </c>
      <c r="S9" s="62">
        <f t="shared" si="7"/>
        <v>4</v>
      </c>
    </row>
    <row r="10" spans="1:20" x14ac:dyDescent="0.3">
      <c r="A10" s="58" t="s">
        <v>1142</v>
      </c>
      <c r="B10" s="59">
        <f>VLOOKUP($A10,'Return Data'!$B$7:$R$2292,3,0)</f>
        <v>44944</v>
      </c>
      <c r="C10" s="60">
        <f>VLOOKUP($A10,'Return Data'!$B$7:$R$2292,4,0)</f>
        <v>520.76279999999997</v>
      </c>
      <c r="D10" s="60">
        <f>VLOOKUP($A10,'Return Data'!$B$7:$R$2292,10,0)</f>
        <v>6.1058000000000003</v>
      </c>
      <c r="E10" s="61">
        <f t="shared" si="0"/>
        <v>2</v>
      </c>
      <c r="F10" s="60">
        <f>VLOOKUP($A10,'Return Data'!$B$7:$R$2292,11,0)</f>
        <v>13.2172</v>
      </c>
      <c r="G10" s="61">
        <f t="shared" si="1"/>
        <v>3</v>
      </c>
      <c r="H10" s="60">
        <f>VLOOKUP($A10,'Return Data'!$B$7:$R$2292,12,0)</f>
        <v>8.2020999999999997</v>
      </c>
      <c r="I10" s="61">
        <f t="shared" si="2"/>
        <v>1</v>
      </c>
      <c r="J10" s="60">
        <f>VLOOKUP($A10,'Return Data'!$B$7:$R$2292,13,0)</f>
        <v>13.3224</v>
      </c>
      <c r="K10" s="61">
        <f t="shared" si="3"/>
        <v>1</v>
      </c>
      <c r="L10" s="60">
        <f>VLOOKUP($A10,'Return Data'!$B$7:$R$2292,17,0)</f>
        <v>24.806899999999999</v>
      </c>
      <c r="M10" s="61">
        <f t="shared" si="4"/>
        <v>2</v>
      </c>
      <c r="N10" s="60">
        <f>VLOOKUP($A10,'Return Data'!$B$7:$R$2292,14,0)</f>
        <v>20.148599999999998</v>
      </c>
      <c r="O10" s="61">
        <f t="shared" si="5"/>
        <v>2</v>
      </c>
      <c r="P10" s="60">
        <f>VLOOKUP($A10,'Return Data'!$B$7:$R$2292,15,0)</f>
        <v>13.312200000000001</v>
      </c>
      <c r="Q10" s="61">
        <f t="shared" si="6"/>
        <v>2</v>
      </c>
      <c r="R10" s="60">
        <f>VLOOKUP($A10,'Return Data'!$B$7:$R$2292,16,0)</f>
        <v>16.0063</v>
      </c>
      <c r="S10" s="62">
        <f t="shared" si="7"/>
        <v>2</v>
      </c>
    </row>
    <row r="11" spans="1:20" x14ac:dyDescent="0.3">
      <c r="A11" s="58" t="s">
        <v>1144</v>
      </c>
      <c r="B11" s="59">
        <f>VLOOKUP($A11,'Return Data'!$B$7:$R$2292,3,0)</f>
        <v>44944</v>
      </c>
      <c r="C11" s="60">
        <f>VLOOKUP($A11,'Return Data'!$B$7:$R$2292,4,0)</f>
        <v>92.808099999999996</v>
      </c>
      <c r="D11" s="60">
        <f>VLOOKUP($A11,'Return Data'!$B$7:$R$2292,10,0)</f>
        <v>5.6520000000000001</v>
      </c>
      <c r="E11" s="61">
        <f t="shared" si="0"/>
        <v>3</v>
      </c>
      <c r="F11" s="60">
        <f>VLOOKUP($A11,'Return Data'!$B$7:$R$2292,11,0)</f>
        <v>18.073599999999999</v>
      </c>
      <c r="G11" s="61">
        <f t="shared" si="1"/>
        <v>1</v>
      </c>
      <c r="H11" s="60">
        <f>VLOOKUP($A11,'Return Data'!$B$7:$R$2292,12,0)</f>
        <v>6.9241999999999999</v>
      </c>
      <c r="I11" s="61">
        <f t="shared" si="2"/>
        <v>4</v>
      </c>
      <c r="J11" s="60">
        <f>VLOOKUP($A11,'Return Data'!$B$7:$R$2292,13,0)</f>
        <v>12.1312</v>
      </c>
      <c r="K11" s="61">
        <f t="shared" si="3"/>
        <v>2</v>
      </c>
      <c r="L11" s="60">
        <f>VLOOKUP($A11,'Return Data'!$B$7:$R$2292,17,0)</f>
        <v>36.255299999999998</v>
      </c>
      <c r="M11" s="61">
        <f t="shared" si="4"/>
        <v>1</v>
      </c>
      <c r="N11" s="60">
        <f>VLOOKUP($A11,'Return Data'!$B$7:$R$2292,14,0)</f>
        <v>32.046700000000001</v>
      </c>
      <c r="O11" s="61">
        <f t="shared" si="5"/>
        <v>1</v>
      </c>
      <c r="P11" s="60">
        <f>VLOOKUP($A11,'Return Data'!$B$7:$R$2292,15,0)</f>
        <v>21.781600000000001</v>
      </c>
      <c r="Q11" s="61">
        <f t="shared" si="6"/>
        <v>1</v>
      </c>
      <c r="R11" s="60">
        <f>VLOOKUP($A11,'Return Data'!$B$7:$R$2292,16,0)</f>
        <v>14.2232</v>
      </c>
      <c r="S11" s="62">
        <f t="shared" si="7"/>
        <v>3</v>
      </c>
    </row>
    <row r="12" spans="1:20" x14ac:dyDescent="0.3">
      <c r="A12" s="58" t="s">
        <v>721</v>
      </c>
      <c r="B12" s="59">
        <f>VLOOKUP($A12,'Return Data'!$B$7:$R$2292,3,0)</f>
        <v>44944</v>
      </c>
      <c r="C12" s="60">
        <f>VLOOKUP($A12,'Return Data'!$B$7:$R$2292,4,0)</f>
        <v>25.384899999999998</v>
      </c>
      <c r="D12" s="60">
        <f>VLOOKUP($A12,'Return Data'!$B$7:$R$2292,10,0)</f>
        <v>16.457999999999998</v>
      </c>
      <c r="E12" s="61">
        <f t="shared" si="0"/>
        <v>1</v>
      </c>
      <c r="F12" s="60">
        <f>VLOOKUP($A12,'Return Data'!$B$7:$R$2292,11,0)</f>
        <v>14.607699999999999</v>
      </c>
      <c r="G12" s="61">
        <f t="shared" si="1"/>
        <v>2</v>
      </c>
      <c r="H12" s="60">
        <f>VLOOKUP($A12,'Return Data'!$B$7:$R$2292,12,0)</f>
        <v>7.3151999999999999</v>
      </c>
      <c r="I12" s="61">
        <f t="shared" si="2"/>
        <v>3</v>
      </c>
      <c r="J12" s="60">
        <f>VLOOKUP($A12,'Return Data'!$B$7:$R$2292,13,0)</f>
        <v>6.3482000000000003</v>
      </c>
      <c r="K12" s="61">
        <f t="shared" si="3"/>
        <v>5</v>
      </c>
      <c r="L12" s="60">
        <f>VLOOKUP($A12,'Return Data'!$B$7:$R$2292,17,0)</f>
        <v>7.3505000000000003</v>
      </c>
      <c r="M12" s="61">
        <f t="shared" si="4"/>
        <v>8</v>
      </c>
      <c r="N12" s="60">
        <f>VLOOKUP($A12,'Return Data'!$B$7:$R$2292,14,0)</f>
        <v>9.2962000000000007</v>
      </c>
      <c r="O12" s="61">
        <f t="shared" si="5"/>
        <v>7</v>
      </c>
      <c r="P12" s="60">
        <f>VLOOKUP($A12,'Return Data'!$B$7:$R$2292,15,0)</f>
        <v>8.0263000000000009</v>
      </c>
      <c r="Q12" s="61">
        <f t="shared" si="6"/>
        <v>6</v>
      </c>
      <c r="R12" s="60">
        <f>VLOOKUP($A12,'Return Data'!$B$7:$R$2292,16,0)</f>
        <v>9.2510999999999992</v>
      </c>
      <c r="S12" s="62">
        <f t="shared" si="7"/>
        <v>7</v>
      </c>
    </row>
    <row r="13" spans="1:20" x14ac:dyDescent="0.3">
      <c r="A13" s="58" t="s">
        <v>1145</v>
      </c>
      <c r="B13" s="59">
        <f>VLOOKUP($A13,'Return Data'!$B$7:$R$2292,3,0)</f>
        <v>44944</v>
      </c>
      <c r="C13" s="60">
        <f>VLOOKUP($A13,'Return Data'!$B$7:$R$2292,4,0)</f>
        <v>43.202100000000002</v>
      </c>
      <c r="D13" s="60">
        <f>VLOOKUP($A13,'Return Data'!$B$7:$R$2292,10,0)</f>
        <v>3.9466999999999999</v>
      </c>
      <c r="E13" s="61">
        <f t="shared" si="0"/>
        <v>6</v>
      </c>
      <c r="F13" s="60">
        <f>VLOOKUP($A13,'Return Data'!$B$7:$R$2292,11,0)</f>
        <v>8.8009000000000004</v>
      </c>
      <c r="G13" s="61">
        <f t="shared" si="1"/>
        <v>6</v>
      </c>
      <c r="H13" s="60">
        <f>VLOOKUP($A13,'Return Data'!$B$7:$R$2292,12,0)</f>
        <v>5.4911000000000003</v>
      </c>
      <c r="I13" s="61">
        <f t="shared" si="2"/>
        <v>6</v>
      </c>
      <c r="J13" s="60">
        <f>VLOOKUP($A13,'Return Data'!$B$7:$R$2292,13,0)</f>
        <v>7.3776000000000002</v>
      </c>
      <c r="K13" s="61">
        <f t="shared" si="3"/>
        <v>3</v>
      </c>
      <c r="L13" s="60">
        <f>VLOOKUP($A13,'Return Data'!$B$7:$R$2292,17,0)</f>
        <v>10.7052</v>
      </c>
      <c r="M13" s="61">
        <f t="shared" si="4"/>
        <v>5</v>
      </c>
      <c r="N13" s="60">
        <f>VLOOKUP($A13,'Return Data'!$B$7:$R$2292,14,0)</f>
        <v>11.6915</v>
      </c>
      <c r="O13" s="61">
        <f t="shared" si="5"/>
        <v>5</v>
      </c>
      <c r="P13" s="60">
        <f>VLOOKUP($A13,'Return Data'!$B$7:$R$2292,15,0)</f>
        <v>9.9010999999999996</v>
      </c>
      <c r="Q13" s="61">
        <f t="shared" si="6"/>
        <v>5</v>
      </c>
      <c r="R13" s="60">
        <f>VLOOKUP($A13,'Return Data'!$B$7:$R$2292,16,0)</f>
        <v>10.9512</v>
      </c>
      <c r="S13" s="62">
        <f t="shared" si="7"/>
        <v>5</v>
      </c>
    </row>
    <row r="14" spans="1:20" x14ac:dyDescent="0.3">
      <c r="A14" s="58" t="s">
        <v>1147</v>
      </c>
      <c r="B14" s="59">
        <f>VLOOKUP($A14,'Return Data'!$B$7:$R$2292,3,0)</f>
        <v>44944</v>
      </c>
      <c r="C14" s="60">
        <f>VLOOKUP($A14,'Return Data'!$B$7:$R$2292,4,0)</f>
        <v>17.3673</v>
      </c>
      <c r="D14" s="60">
        <f>VLOOKUP($A14,'Return Data'!$B$7:$R$2292,10,0)</f>
        <v>4.1336000000000004</v>
      </c>
      <c r="E14" s="61">
        <f t="shared" si="0"/>
        <v>5</v>
      </c>
      <c r="F14" s="60">
        <f>VLOOKUP($A14,'Return Data'!$B$7:$R$2292,11,0)</f>
        <v>11.2155</v>
      </c>
      <c r="G14" s="61">
        <f t="shared" si="1"/>
        <v>4</v>
      </c>
      <c r="H14" s="60">
        <f>VLOOKUP($A14,'Return Data'!$B$7:$R$2292,12,0)</f>
        <v>7.3852000000000002</v>
      </c>
      <c r="I14" s="61">
        <f t="shared" si="2"/>
        <v>2</v>
      </c>
      <c r="J14" s="60">
        <f>VLOOKUP($A14,'Return Data'!$B$7:$R$2292,13,0)</f>
        <v>6.5693999999999999</v>
      </c>
      <c r="K14" s="61">
        <f t="shared" si="3"/>
        <v>4</v>
      </c>
      <c r="L14" s="60">
        <f>VLOOKUP($A14,'Return Data'!$B$7:$R$2292,17,0)</f>
        <v>15.836499999999999</v>
      </c>
      <c r="M14" s="61">
        <f t="shared" si="4"/>
        <v>3</v>
      </c>
      <c r="N14" s="60"/>
      <c r="O14" s="61"/>
      <c r="P14" s="60"/>
      <c r="Q14" s="61"/>
      <c r="R14" s="60">
        <f>VLOOKUP($A14,'Return Data'!$B$7:$R$2292,16,0)</f>
        <v>21.153400000000001</v>
      </c>
      <c r="S14" s="62">
        <f t="shared" si="7"/>
        <v>1</v>
      </c>
    </row>
    <row r="15" spans="1:20" x14ac:dyDescent="0.3">
      <c r="A15" s="58" t="s">
        <v>1149</v>
      </c>
      <c r="B15" s="59">
        <f>VLOOKUP($A15,'Return Data'!$B$7:$R$2292,3,0)</f>
        <v>44944</v>
      </c>
      <c r="C15" s="60">
        <f>VLOOKUP($A15,'Return Data'!$B$7:$R$2292,4,0)</f>
        <v>49.487000000000002</v>
      </c>
      <c r="D15" s="60">
        <f>VLOOKUP($A15,'Return Data'!$B$7:$R$2292,10,0)</f>
        <v>2.8595999999999999</v>
      </c>
      <c r="E15" s="61">
        <f t="shared" si="0"/>
        <v>7</v>
      </c>
      <c r="F15" s="60">
        <f>VLOOKUP($A15,'Return Data'!$B$7:$R$2292,11,0)</f>
        <v>9.4245000000000001</v>
      </c>
      <c r="G15" s="61">
        <f t="shared" si="1"/>
        <v>5</v>
      </c>
      <c r="H15" s="60">
        <f>VLOOKUP($A15,'Return Data'!$B$7:$R$2292,12,0)</f>
        <v>5.2130999999999998</v>
      </c>
      <c r="I15" s="61">
        <f t="shared" si="2"/>
        <v>7</v>
      </c>
      <c r="J15" s="60">
        <f>VLOOKUP($A15,'Return Data'!$B$7:$R$2292,13,0)</f>
        <v>3.4874999999999998</v>
      </c>
      <c r="K15" s="61">
        <f t="shared" si="3"/>
        <v>7</v>
      </c>
      <c r="L15" s="60">
        <f>VLOOKUP($A15,'Return Data'!$B$7:$R$2292,17,0)</f>
        <v>8.3278999999999996</v>
      </c>
      <c r="M15" s="61">
        <f t="shared" si="4"/>
        <v>7</v>
      </c>
      <c r="N15" s="60">
        <f>VLOOKUP($A15,'Return Data'!$B$7:$R$2292,14,0)</f>
        <v>9.9064999999999994</v>
      </c>
      <c r="O15" s="61">
        <f>RANK(N15,N$8:N$15,0)</f>
        <v>6</v>
      </c>
      <c r="P15" s="60">
        <f>VLOOKUP($A15,'Return Data'!$B$7:$R$2292,15,0)</f>
        <v>7.0362</v>
      </c>
      <c r="Q15" s="61">
        <f>RANK(P15,P$8:P$15,0)</f>
        <v>7</v>
      </c>
      <c r="R15" s="60">
        <f>VLOOKUP($A15,'Return Data'!$B$7:$R$2292,16,0)</f>
        <v>7.6353</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5.4351500000000001</v>
      </c>
      <c r="E17" s="69"/>
      <c r="F17" s="70">
        <f>AVERAGE(F8:F15)</f>
        <v>11.0955625</v>
      </c>
      <c r="G17" s="69"/>
      <c r="H17" s="70">
        <f>AVERAGE(H8:H15)</f>
        <v>5.713637499999999</v>
      </c>
      <c r="I17" s="69"/>
      <c r="J17" s="70">
        <f>AVERAGE(J8:J15)</f>
        <v>5.8526749999999996</v>
      </c>
      <c r="K17" s="69"/>
      <c r="L17" s="70">
        <f>AVERAGE(L8:L15)</f>
        <v>15.657562500000001</v>
      </c>
      <c r="M17" s="69"/>
      <c r="N17" s="70">
        <f>AVERAGE(N8:N15)</f>
        <v>15.682142857142855</v>
      </c>
      <c r="O17" s="69"/>
      <c r="P17" s="70">
        <f>AVERAGE(P8:P15)</f>
        <v>11.697357142857143</v>
      </c>
      <c r="Q17" s="69"/>
      <c r="R17" s="70">
        <f>AVERAGE(R8:R15)</f>
        <v>12.51435</v>
      </c>
      <c r="S17" s="71"/>
    </row>
    <row r="18" spans="1:19" x14ac:dyDescent="0.3">
      <c r="A18" s="68" t="s">
        <v>28</v>
      </c>
      <c r="B18" s="69"/>
      <c r="C18" s="69"/>
      <c r="D18" s="70">
        <f>MIN(D8:D15)</f>
        <v>8.3500000000000005E-2</v>
      </c>
      <c r="E18" s="69"/>
      <c r="F18" s="70">
        <f>MIN(F8:F15)</f>
        <v>4.6412000000000004</v>
      </c>
      <c r="G18" s="69"/>
      <c r="H18" s="70">
        <f>MIN(H8:H15)</f>
        <v>-1.3841000000000001</v>
      </c>
      <c r="I18" s="69"/>
      <c r="J18" s="70">
        <f>MIN(J8:J15)</f>
        <v>-7.6203000000000003</v>
      </c>
      <c r="K18" s="69"/>
      <c r="L18" s="70">
        <f>MIN(L8:L15)</f>
        <v>7.3505000000000003</v>
      </c>
      <c r="M18" s="69"/>
      <c r="N18" s="70">
        <f>MIN(N8:N15)</f>
        <v>9.2962000000000007</v>
      </c>
      <c r="O18" s="69"/>
      <c r="P18" s="70">
        <f>MIN(P8:P15)</f>
        <v>7.0362</v>
      </c>
      <c r="Q18" s="69"/>
      <c r="R18" s="70">
        <f>MIN(R8:R15)</f>
        <v>7.6353</v>
      </c>
      <c r="S18" s="71"/>
    </row>
    <row r="19" spans="1:19" ht="15" thickBot="1" x14ac:dyDescent="0.35">
      <c r="A19" s="72" t="s">
        <v>29</v>
      </c>
      <c r="B19" s="73"/>
      <c r="C19" s="73"/>
      <c r="D19" s="74">
        <f>MAX(D8:D15)</f>
        <v>16.457999999999998</v>
      </c>
      <c r="E19" s="73"/>
      <c r="F19" s="74">
        <f>MAX(F8:F15)</f>
        <v>18.073599999999999</v>
      </c>
      <c r="G19" s="73"/>
      <c r="H19" s="74">
        <f>MAX(H8:H15)</f>
        <v>8.2020999999999997</v>
      </c>
      <c r="I19" s="73"/>
      <c r="J19" s="74">
        <f>MAX(J8:J15)</f>
        <v>13.3224</v>
      </c>
      <c r="K19" s="73"/>
      <c r="L19" s="74">
        <f>MAX(L8:L15)</f>
        <v>36.255299999999998</v>
      </c>
      <c r="M19" s="73"/>
      <c r="N19" s="74">
        <f>MAX(N8:N15)</f>
        <v>32.046700000000001</v>
      </c>
      <c r="O19" s="73"/>
      <c r="P19" s="74">
        <f>MAX(P8:P15)</f>
        <v>21.781600000000001</v>
      </c>
      <c r="Q19" s="73"/>
      <c r="R19" s="74">
        <f>MAX(R8:R15)</f>
        <v>21.153400000000001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44944</v>
      </c>
      <c r="C8" s="60">
        <f>VLOOKUP($A8,'Return Data'!$B$7:$R$2292,4,0)</f>
        <v>295.10120000000001</v>
      </c>
      <c r="D8" s="60">
        <f>VLOOKUP($A8,'Return Data'!$B$7:$R$2292,5,0)</f>
        <v>5.2327000000000004</v>
      </c>
      <c r="E8" s="61">
        <f>RANK(D8,D$8:D$14,0)</f>
        <v>3</v>
      </c>
      <c r="F8" s="60">
        <f>VLOOKUP($A8,'Return Data'!$B$7:$R$2292,6,0)</f>
        <v>5.6791</v>
      </c>
      <c r="G8" s="61">
        <f>RANK(F8,F$8:F$14,0)</f>
        <v>3</v>
      </c>
      <c r="H8" s="60">
        <f>VLOOKUP($A8,'Return Data'!$B$7:$R$2292,7,0)</f>
        <v>5.8197000000000001</v>
      </c>
      <c r="I8" s="61">
        <f>RANK(H8,H$8:H$14,0)</f>
        <v>5</v>
      </c>
      <c r="J8" s="60">
        <f>VLOOKUP($A8,'Return Data'!$B$7:$R$2292,8,0)</f>
        <v>5.9682000000000004</v>
      </c>
      <c r="K8" s="61">
        <f>RANK(J8,J$8:J$14,0)</f>
        <v>3</v>
      </c>
      <c r="L8" s="60">
        <f>VLOOKUP($A8,'Return Data'!$B$7:$R$2292,9,0)</f>
        <v>6.6142000000000003</v>
      </c>
      <c r="M8" s="61">
        <f>RANK(L8,L$8:L$14,0)</f>
        <v>1</v>
      </c>
      <c r="N8" s="60">
        <f>VLOOKUP($A8,'Return Data'!$B$7:$R$2292,10,0)</f>
        <v>6.8273999999999999</v>
      </c>
      <c r="O8" s="61">
        <f>RANK(N8,N$8:N$14,0)</f>
        <v>3</v>
      </c>
      <c r="P8" s="60">
        <f>VLOOKUP($A8,'Return Data'!$B$7:$R$2292,11,0)</f>
        <v>6.1374000000000004</v>
      </c>
      <c r="Q8" s="61">
        <f>RANK(P8,P$8:P$14,0)</f>
        <v>5</v>
      </c>
      <c r="R8" s="60">
        <f>VLOOKUP($A8,'Return Data'!$B$7:$R$2292,12,0)</f>
        <v>5.2801999999999998</v>
      </c>
      <c r="S8" s="61">
        <f>RANK(R8,R$8:R$14,0)</f>
        <v>4</v>
      </c>
      <c r="T8" s="60">
        <f>VLOOKUP($A8,'Return Data'!$B$7:$R$2292,13,0)</f>
        <v>5.1506999999999996</v>
      </c>
      <c r="U8" s="61">
        <f>RANK(T8,T$8:T$14,0)</f>
        <v>2</v>
      </c>
      <c r="V8" s="60">
        <f>VLOOKUP($A8,'Return Data'!$B$7:$R$2292,17,0)</f>
        <v>4.72</v>
      </c>
      <c r="W8" s="61">
        <f>RANK(V8,V$8:V$14,0)</f>
        <v>2</v>
      </c>
      <c r="X8" s="60">
        <f>VLOOKUP($A8,'Return Data'!$B$7:$R$2292,14,0)</f>
        <v>5.8250999999999999</v>
      </c>
      <c r="Y8" s="61">
        <f>RANK(X8,X$8:X$14,0)</f>
        <v>4</v>
      </c>
      <c r="Z8" s="60">
        <f>VLOOKUP($A8,'Return Data'!$B$7:$R$2292,16,0)</f>
        <v>7.9695999999999998</v>
      </c>
      <c r="AA8" s="62">
        <f>RANK(Z8,Z$8:Z$14,0)</f>
        <v>2</v>
      </c>
    </row>
    <row r="9" spans="1:27" x14ac:dyDescent="0.3">
      <c r="A9" s="58" t="s">
        <v>761</v>
      </c>
      <c r="B9" s="59">
        <f>VLOOKUP($A9,'Return Data'!$B$7:$R$2292,3,0)</f>
        <v>44944</v>
      </c>
      <c r="C9" s="60">
        <f>VLOOKUP($A9,'Return Data'!$B$7:$R$2292,4,0)</f>
        <v>36.100200000000001</v>
      </c>
      <c r="D9" s="60">
        <f>VLOOKUP($A9,'Return Data'!$B$7:$R$2292,5,0)</f>
        <v>7.7869000000000002</v>
      </c>
      <c r="E9" s="61">
        <f t="shared" ref="E9:E14" si="0">RANK(D9,D$8:D$14,0)</f>
        <v>2</v>
      </c>
      <c r="F9" s="60">
        <f>VLOOKUP($A9,'Return Data'!$B$7:$R$2292,6,0)</f>
        <v>4.7348999999999997</v>
      </c>
      <c r="G9" s="61">
        <f t="shared" ref="G9:G14" si="1">RANK(F9,F$8:F$14,0)</f>
        <v>4</v>
      </c>
      <c r="H9" s="60">
        <f>VLOOKUP($A9,'Return Data'!$B$7:$R$2292,7,0)</f>
        <v>5.9722</v>
      </c>
      <c r="I9" s="61">
        <f t="shared" ref="I9:I14" si="2">RANK(H9,H$8:H$14,0)</f>
        <v>4</v>
      </c>
      <c r="J9" s="60">
        <f>VLOOKUP($A9,'Return Data'!$B$7:$R$2292,8,0)</f>
        <v>6.4070999999999998</v>
      </c>
      <c r="K9" s="61">
        <f t="shared" ref="K9:K14" si="3">RANK(J9,J$8:J$14,0)</f>
        <v>2</v>
      </c>
      <c r="L9" s="60">
        <f>VLOOKUP($A9,'Return Data'!$B$7:$R$2292,9,0)</f>
        <v>6.4965999999999999</v>
      </c>
      <c r="M9" s="61">
        <f t="shared" ref="M9:M14" si="4">RANK(L9,L$8:L$14,0)</f>
        <v>3</v>
      </c>
      <c r="N9" s="60">
        <f>VLOOKUP($A9,'Return Data'!$B$7:$R$2292,10,0)</f>
        <v>7.1947000000000001</v>
      </c>
      <c r="O9" s="61">
        <f t="shared" ref="O9:O14" si="5">RANK(N9,N$8:N$14,0)</f>
        <v>2</v>
      </c>
      <c r="P9" s="60">
        <f>VLOOKUP($A9,'Return Data'!$B$7:$R$2292,11,0)</f>
        <v>7.0484999999999998</v>
      </c>
      <c r="Q9" s="61">
        <f t="shared" ref="Q9:Q14" si="6">RANK(P9,P$8:P$14,0)</f>
        <v>2</v>
      </c>
      <c r="R9" s="60">
        <f>VLOOKUP($A9,'Return Data'!$B$7:$R$2292,12,0)</f>
        <v>5.3693</v>
      </c>
      <c r="S9" s="61">
        <f t="shared" ref="S9:S14" si="7">RANK(R9,R$8:R$14,0)</f>
        <v>3</v>
      </c>
      <c r="T9" s="60">
        <f>VLOOKUP($A9,'Return Data'!$B$7:$R$2292,13,0)</f>
        <v>5.0679999999999996</v>
      </c>
      <c r="U9" s="61">
        <f t="shared" ref="U9:U14" si="8">RANK(T9,T$8:T$14,0)</f>
        <v>3</v>
      </c>
      <c r="V9" s="60">
        <f>VLOOKUP($A9,'Return Data'!$B$7:$R$2292,17,0)</f>
        <v>4.5686</v>
      </c>
      <c r="W9" s="61">
        <f t="shared" ref="W9:W13" si="9">RANK(V9,V$8:V$14,0)</f>
        <v>4</v>
      </c>
      <c r="X9" s="60">
        <f>VLOOKUP($A9,'Return Data'!$B$7:$R$2292,14,0)</f>
        <v>5.1946000000000003</v>
      </c>
      <c r="Y9" s="61">
        <f t="shared" ref="Y9:Y13" si="10">RANK(X9,X$8:X$14,0)</f>
        <v>5</v>
      </c>
      <c r="Z9" s="60">
        <f>VLOOKUP($A9,'Return Data'!$B$7:$R$2292,16,0)</f>
        <v>6.7161</v>
      </c>
      <c r="AA9" s="62">
        <f t="shared" ref="AA9:AA14" si="11">RANK(Z9,Z$8:Z$14,0)</f>
        <v>5</v>
      </c>
    </row>
    <row r="10" spans="1:27" x14ac:dyDescent="0.3">
      <c r="A10" s="58" t="s">
        <v>763</v>
      </c>
      <c r="B10" s="59">
        <f>VLOOKUP($A10,'Return Data'!$B$7:$R$2292,3,0)</f>
        <v>44944</v>
      </c>
      <c r="C10" s="60">
        <f>VLOOKUP($A10,'Return Data'!$B$7:$R$2292,4,0)</f>
        <v>41.751600000000003</v>
      </c>
      <c r="D10" s="60">
        <f>VLOOKUP($A10,'Return Data'!$B$7:$R$2292,5,0)</f>
        <v>2.448</v>
      </c>
      <c r="E10" s="61">
        <f t="shared" si="0"/>
        <v>5</v>
      </c>
      <c r="F10" s="60">
        <f>VLOOKUP($A10,'Return Data'!$B$7:$R$2292,6,0)</f>
        <v>4.2336999999999998</v>
      </c>
      <c r="G10" s="61">
        <f t="shared" si="1"/>
        <v>5</v>
      </c>
      <c r="H10" s="60">
        <f>VLOOKUP($A10,'Return Data'!$B$7:$R$2292,7,0)</f>
        <v>5.601</v>
      </c>
      <c r="I10" s="61">
        <f t="shared" si="2"/>
        <v>6</v>
      </c>
      <c r="J10" s="60">
        <f>VLOOKUP($A10,'Return Data'!$B$7:$R$2292,8,0)</f>
        <v>5.7073999999999998</v>
      </c>
      <c r="K10" s="61">
        <f t="shared" si="3"/>
        <v>4</v>
      </c>
      <c r="L10" s="60">
        <f>VLOOKUP($A10,'Return Data'!$B$7:$R$2292,9,0)</f>
        <v>5.9821999999999997</v>
      </c>
      <c r="M10" s="61">
        <f t="shared" si="4"/>
        <v>4</v>
      </c>
      <c r="N10" s="60">
        <f>VLOOKUP($A10,'Return Data'!$B$7:$R$2292,10,0)</f>
        <v>6.2584999999999997</v>
      </c>
      <c r="O10" s="61">
        <f t="shared" si="5"/>
        <v>6</v>
      </c>
      <c r="P10" s="60">
        <f>VLOOKUP($A10,'Return Data'!$B$7:$R$2292,11,0)</f>
        <v>6.9801000000000002</v>
      </c>
      <c r="Q10" s="61">
        <f t="shared" si="6"/>
        <v>3</v>
      </c>
      <c r="R10" s="60">
        <f>VLOOKUP($A10,'Return Data'!$B$7:$R$2292,12,0)</f>
        <v>5.4593999999999996</v>
      </c>
      <c r="S10" s="61">
        <f t="shared" si="7"/>
        <v>2</v>
      </c>
      <c r="T10" s="60">
        <f>VLOOKUP($A10,'Return Data'!$B$7:$R$2292,13,0)</f>
        <v>4.9058999999999999</v>
      </c>
      <c r="U10" s="61">
        <f t="shared" si="8"/>
        <v>4</v>
      </c>
      <c r="V10" s="60">
        <f>VLOOKUP($A10,'Return Data'!$B$7:$R$2292,17,0)</f>
        <v>4.7164000000000001</v>
      </c>
      <c r="W10" s="61">
        <f t="shared" si="9"/>
        <v>3</v>
      </c>
      <c r="X10" s="60">
        <f>VLOOKUP($A10,'Return Data'!$B$7:$R$2292,14,0)</f>
        <v>6.1420000000000003</v>
      </c>
      <c r="Y10" s="61">
        <f t="shared" si="10"/>
        <v>3</v>
      </c>
      <c r="Z10" s="60">
        <f>VLOOKUP($A10,'Return Data'!$B$7:$R$2292,16,0)</f>
        <v>7.7967000000000004</v>
      </c>
      <c r="AA10" s="62">
        <f t="shared" si="11"/>
        <v>4</v>
      </c>
    </row>
    <row r="11" spans="1:27" x14ac:dyDescent="0.3">
      <c r="A11" s="58" t="s">
        <v>765</v>
      </c>
      <c r="B11" s="59">
        <f>VLOOKUP($A11,'Return Data'!$B$7:$R$2292,3,0)</f>
        <v>44944</v>
      </c>
      <c r="C11" s="60">
        <f>VLOOKUP($A11,'Return Data'!$B$7:$R$2292,4,0)</f>
        <v>377.33699999999999</v>
      </c>
      <c r="D11" s="60">
        <f>VLOOKUP($A11,'Return Data'!$B$7:$R$2292,5,0)</f>
        <v>-5.3291000000000004</v>
      </c>
      <c r="E11" s="61">
        <f t="shared" si="0"/>
        <v>7</v>
      </c>
      <c r="F11" s="60">
        <f>VLOOKUP($A11,'Return Data'!$B$7:$R$2292,6,0)</f>
        <v>1.2887</v>
      </c>
      <c r="G11" s="61">
        <f t="shared" si="1"/>
        <v>7</v>
      </c>
      <c r="H11" s="60">
        <f>VLOOKUP($A11,'Return Data'!$B$7:$R$2292,7,0)</f>
        <v>3.7669000000000001</v>
      </c>
      <c r="I11" s="61">
        <f t="shared" si="2"/>
        <v>7</v>
      </c>
      <c r="J11" s="60">
        <f>VLOOKUP($A11,'Return Data'!$B$7:$R$2292,8,0)</f>
        <v>4.867</v>
      </c>
      <c r="K11" s="61">
        <f t="shared" si="3"/>
        <v>7</v>
      </c>
      <c r="L11" s="60">
        <f>VLOOKUP($A11,'Return Data'!$B$7:$R$2292,9,0)</f>
        <v>4.8201999999999998</v>
      </c>
      <c r="M11" s="61">
        <f t="shared" si="4"/>
        <v>7</v>
      </c>
      <c r="N11" s="60">
        <f>VLOOKUP($A11,'Return Data'!$B$7:$R$2292,10,0)</f>
        <v>5.7443999999999997</v>
      </c>
      <c r="O11" s="61">
        <f t="shared" si="5"/>
        <v>7</v>
      </c>
      <c r="P11" s="60">
        <f>VLOOKUP($A11,'Return Data'!$B$7:$R$2292,11,0)</f>
        <v>8.6866000000000003</v>
      </c>
      <c r="Q11" s="61">
        <f t="shared" si="6"/>
        <v>1</v>
      </c>
      <c r="R11" s="60">
        <f>VLOOKUP($A11,'Return Data'!$B$7:$R$2292,12,0)</f>
        <v>6.0871000000000004</v>
      </c>
      <c r="S11" s="61">
        <f t="shared" si="7"/>
        <v>1</v>
      </c>
      <c r="T11" s="60">
        <f>VLOOKUP($A11,'Return Data'!$B$7:$R$2292,13,0)</f>
        <v>5.1722999999999999</v>
      </c>
      <c r="U11" s="61">
        <f t="shared" si="8"/>
        <v>1</v>
      </c>
      <c r="V11" s="60">
        <f>VLOOKUP($A11,'Return Data'!$B$7:$R$2292,17,0)</f>
        <v>4.7991000000000001</v>
      </c>
      <c r="W11" s="61">
        <f t="shared" si="9"/>
        <v>1</v>
      </c>
      <c r="X11" s="60">
        <f>VLOOKUP($A11,'Return Data'!$B$7:$R$2292,14,0)</f>
        <v>6.5111999999999997</v>
      </c>
      <c r="Y11" s="61">
        <f t="shared" si="10"/>
        <v>2</v>
      </c>
      <c r="Z11" s="60">
        <f>VLOOKUP($A11,'Return Data'!$B$7:$R$2292,16,0)</f>
        <v>8.2178000000000004</v>
      </c>
      <c r="AA11" s="62">
        <f t="shared" si="11"/>
        <v>1</v>
      </c>
    </row>
    <row r="12" spans="1:27" x14ac:dyDescent="0.3">
      <c r="A12" s="58" t="s">
        <v>766</v>
      </c>
      <c r="B12" s="59">
        <f>VLOOKUP($A12,'Return Data'!$B$7:$R$2292,3,0)</f>
        <v>44944</v>
      </c>
      <c r="C12" s="60">
        <f>VLOOKUP($A12,'Return Data'!$B$7:$R$2292,4,0)</f>
        <v>1265.867</v>
      </c>
      <c r="D12" s="60">
        <f>VLOOKUP($A12,'Return Data'!$B$7:$R$2292,5,0)</f>
        <v>-0.34889999999999999</v>
      </c>
      <c r="E12" s="61">
        <f t="shared" si="0"/>
        <v>6</v>
      </c>
      <c r="F12" s="60">
        <f>VLOOKUP($A12,'Return Data'!$B$7:$R$2292,6,0)</f>
        <v>4.1330999999999998</v>
      </c>
      <c r="G12" s="61">
        <f t="shared" si="1"/>
        <v>6</v>
      </c>
      <c r="H12" s="60">
        <f>VLOOKUP($A12,'Return Data'!$B$7:$R$2292,7,0)</f>
        <v>6.5354000000000001</v>
      </c>
      <c r="I12" s="61">
        <f t="shared" si="2"/>
        <v>2</v>
      </c>
      <c r="J12" s="60">
        <f>VLOOKUP($A12,'Return Data'!$B$7:$R$2292,8,0)</f>
        <v>5.5833000000000004</v>
      </c>
      <c r="K12" s="61">
        <f t="shared" si="3"/>
        <v>6</v>
      </c>
      <c r="L12" s="60">
        <f>VLOOKUP($A12,'Return Data'!$B$7:$R$2292,9,0)</f>
        <v>5.3066000000000004</v>
      </c>
      <c r="M12" s="61">
        <f t="shared" si="4"/>
        <v>6</v>
      </c>
      <c r="N12" s="60">
        <f>VLOOKUP($A12,'Return Data'!$B$7:$R$2292,10,0)</f>
        <v>6.3971</v>
      </c>
      <c r="O12" s="61">
        <f t="shared" si="5"/>
        <v>5</v>
      </c>
      <c r="P12" s="60">
        <f>VLOOKUP($A12,'Return Data'!$B$7:$R$2292,11,0)</f>
        <v>6.2388000000000003</v>
      </c>
      <c r="Q12" s="61">
        <f t="shared" si="6"/>
        <v>4</v>
      </c>
      <c r="R12" s="60">
        <f>VLOOKUP($A12,'Return Data'!$B$7:$R$2292,12,0)</f>
        <v>4.5568999999999997</v>
      </c>
      <c r="S12" s="61">
        <f t="shared" si="7"/>
        <v>7</v>
      </c>
      <c r="T12" s="60">
        <f>VLOOKUP($A12,'Return Data'!$B$7:$R$2292,13,0)</f>
        <v>4.0578000000000003</v>
      </c>
      <c r="U12" s="61">
        <f t="shared" si="8"/>
        <v>7</v>
      </c>
      <c r="V12" s="60"/>
      <c r="W12" s="61"/>
      <c r="X12" s="60"/>
      <c r="Y12" s="61"/>
      <c r="Z12" s="60">
        <f>VLOOKUP($A12,'Return Data'!$B$7:$R$2292,16,0)</f>
        <v>6.6070000000000002</v>
      </c>
      <c r="AA12" s="62">
        <f t="shared" si="11"/>
        <v>6</v>
      </c>
    </row>
    <row r="13" spans="1:27" x14ac:dyDescent="0.3">
      <c r="A13" s="58" t="s">
        <v>769</v>
      </c>
      <c r="B13" s="59">
        <f>VLOOKUP($A13,'Return Data'!$B$7:$R$2292,3,0)</f>
        <v>44944</v>
      </c>
      <c r="C13" s="60">
        <f>VLOOKUP($A13,'Return Data'!$B$7:$R$2292,4,0)</f>
        <v>39.043500000000002</v>
      </c>
      <c r="D13" s="60">
        <f>VLOOKUP($A13,'Return Data'!$B$7:$R$2292,5,0)</f>
        <v>8.6961999999999993</v>
      </c>
      <c r="E13" s="61">
        <f t="shared" si="0"/>
        <v>1</v>
      </c>
      <c r="F13" s="60">
        <f>VLOOKUP($A13,'Return Data'!$B$7:$R$2292,6,0)</f>
        <v>5.782</v>
      </c>
      <c r="G13" s="61">
        <f t="shared" si="1"/>
        <v>2</v>
      </c>
      <c r="H13" s="60">
        <f>VLOOKUP($A13,'Return Data'!$B$7:$R$2292,7,0)</f>
        <v>8.7757000000000005</v>
      </c>
      <c r="I13" s="61">
        <f t="shared" si="2"/>
        <v>1</v>
      </c>
      <c r="J13" s="60">
        <f>VLOOKUP($A13,'Return Data'!$B$7:$R$2292,8,0)</f>
        <v>7.8631000000000002</v>
      </c>
      <c r="K13" s="61">
        <f t="shared" si="3"/>
        <v>1</v>
      </c>
      <c r="L13" s="60">
        <f>VLOOKUP($A13,'Return Data'!$B$7:$R$2292,9,0)</f>
        <v>5.9698000000000002</v>
      </c>
      <c r="M13" s="61">
        <f t="shared" si="4"/>
        <v>5</v>
      </c>
      <c r="N13" s="60">
        <f>VLOOKUP($A13,'Return Data'!$B$7:$R$2292,10,0)</f>
        <v>7.4558</v>
      </c>
      <c r="O13" s="61">
        <f t="shared" si="5"/>
        <v>1</v>
      </c>
      <c r="P13" s="60">
        <f>VLOOKUP($A13,'Return Data'!$B$7:$R$2292,11,0)</f>
        <v>5.7454000000000001</v>
      </c>
      <c r="Q13" s="61">
        <f t="shared" si="6"/>
        <v>6</v>
      </c>
      <c r="R13" s="60">
        <f>VLOOKUP($A13,'Return Data'!$B$7:$R$2292,12,0)</f>
        <v>4.7365000000000004</v>
      </c>
      <c r="S13" s="61">
        <f t="shared" si="7"/>
        <v>6</v>
      </c>
      <c r="T13" s="60">
        <f>VLOOKUP($A13,'Return Data'!$B$7:$R$2292,13,0)</f>
        <v>4.335</v>
      </c>
      <c r="U13" s="61">
        <f t="shared" si="8"/>
        <v>6</v>
      </c>
      <c r="V13" s="60">
        <f>VLOOKUP($A13,'Return Data'!$B$7:$R$2292,17,0)</f>
        <v>4.4781000000000004</v>
      </c>
      <c r="W13" s="61">
        <f t="shared" si="9"/>
        <v>5</v>
      </c>
      <c r="X13" s="60">
        <f>VLOOKUP($A13,'Return Data'!$B$7:$R$2292,14,0)</f>
        <v>6.5972</v>
      </c>
      <c r="Y13" s="61">
        <f t="shared" si="10"/>
        <v>1</v>
      </c>
      <c r="Z13" s="60">
        <f>VLOOKUP($A13,'Return Data'!$B$7:$R$2292,16,0)</f>
        <v>7.9298000000000002</v>
      </c>
      <c r="AA13" s="62">
        <f t="shared" si="11"/>
        <v>3</v>
      </c>
    </row>
    <row r="14" spans="1:27" x14ac:dyDescent="0.3">
      <c r="A14" s="58" t="s">
        <v>770</v>
      </c>
      <c r="B14" s="59">
        <f>VLOOKUP($A14,'Return Data'!$B$7:$R$2292,3,0)</f>
        <v>44944</v>
      </c>
      <c r="C14" s="60">
        <f>VLOOKUP($A14,'Return Data'!$B$7:$R$2292,4,0)</f>
        <v>1305.7717</v>
      </c>
      <c r="D14" s="60">
        <f>VLOOKUP($A14,'Return Data'!$B$7:$R$2292,5,0)</f>
        <v>3.6537999999999999</v>
      </c>
      <c r="E14" s="61">
        <f t="shared" si="0"/>
        <v>4</v>
      </c>
      <c r="F14" s="60">
        <f>VLOOKUP($A14,'Return Data'!$B$7:$R$2292,6,0)</f>
        <v>5.9241000000000001</v>
      </c>
      <c r="G14" s="61">
        <f t="shared" si="1"/>
        <v>1</v>
      </c>
      <c r="H14" s="60">
        <f>VLOOKUP($A14,'Return Data'!$B$7:$R$2292,7,0)</f>
        <v>6.2930000000000001</v>
      </c>
      <c r="I14" s="61">
        <f t="shared" si="2"/>
        <v>3</v>
      </c>
      <c r="J14" s="60">
        <f>VLOOKUP($A14,'Return Data'!$B$7:$R$2292,8,0)</f>
        <v>5.6562999999999999</v>
      </c>
      <c r="K14" s="61">
        <f t="shared" si="3"/>
        <v>5</v>
      </c>
      <c r="L14" s="60">
        <f>VLOOKUP($A14,'Return Data'!$B$7:$R$2292,9,0)</f>
        <v>6.5747</v>
      </c>
      <c r="M14" s="61">
        <f t="shared" si="4"/>
        <v>2</v>
      </c>
      <c r="N14" s="60">
        <f>VLOOKUP($A14,'Return Data'!$B$7:$R$2292,10,0)</f>
        <v>6.4386999999999999</v>
      </c>
      <c r="O14" s="61">
        <f t="shared" si="5"/>
        <v>4</v>
      </c>
      <c r="P14" s="60">
        <f>VLOOKUP($A14,'Return Data'!$B$7:$R$2292,11,0)</f>
        <v>5.7424999999999997</v>
      </c>
      <c r="Q14" s="61">
        <f t="shared" si="6"/>
        <v>7</v>
      </c>
      <c r="R14" s="60">
        <f>VLOOKUP($A14,'Return Data'!$B$7:$R$2292,12,0)</f>
        <v>5.0198999999999998</v>
      </c>
      <c r="S14" s="61">
        <f t="shared" si="7"/>
        <v>5</v>
      </c>
      <c r="T14" s="60">
        <f>VLOOKUP($A14,'Return Data'!$B$7:$R$2292,13,0)</f>
        <v>4.4116</v>
      </c>
      <c r="U14" s="61">
        <f t="shared" si="8"/>
        <v>5</v>
      </c>
      <c r="V14" s="60">
        <f>VLOOKUP($A14,'Return Data'!$B$7:$R$2292,17,0)</f>
        <v>4.3151000000000002</v>
      </c>
      <c r="W14" s="61">
        <f t="shared" ref="W14" si="12">RANK(V14,V$8:V$14,0)</f>
        <v>6</v>
      </c>
      <c r="X14" s="60"/>
      <c r="Y14" s="61"/>
      <c r="Z14" s="60">
        <f>VLOOKUP($A14,'Return Data'!$B$7:$R$2292,16,0)</f>
        <v>6.5232000000000001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3.1627999999999998</v>
      </c>
      <c r="E16" s="69"/>
      <c r="F16" s="70">
        <f>AVERAGE(F8:F14)</f>
        <v>4.5393714285714291</v>
      </c>
      <c r="G16" s="69"/>
      <c r="H16" s="70">
        <f>AVERAGE(H8:H14)</f>
        <v>6.1091285714285712</v>
      </c>
      <c r="I16" s="69"/>
      <c r="J16" s="70">
        <f>AVERAGE(J8:J14)</f>
        <v>6.007485714285715</v>
      </c>
      <c r="K16" s="69"/>
      <c r="L16" s="70">
        <f>AVERAGE(L8:L14)</f>
        <v>5.966328571428571</v>
      </c>
      <c r="M16" s="69"/>
      <c r="N16" s="70">
        <f>AVERAGE(N8:N14)</f>
        <v>6.6166571428571421</v>
      </c>
      <c r="O16" s="69"/>
      <c r="P16" s="70">
        <f>AVERAGE(P8:P14)</f>
        <v>6.6541857142857141</v>
      </c>
      <c r="Q16" s="69"/>
      <c r="R16" s="70">
        <f>AVERAGE(R8:R14)</f>
        <v>5.2156142857142855</v>
      </c>
      <c r="S16" s="69"/>
      <c r="T16" s="70">
        <f>AVERAGE(T8:T14)</f>
        <v>4.728757142857142</v>
      </c>
      <c r="U16" s="69"/>
      <c r="V16" s="70">
        <f>AVERAGE(V8:V14)</f>
        <v>4.5995499999999998</v>
      </c>
      <c r="W16" s="69"/>
      <c r="X16" s="70">
        <f>AVERAGE(X8:X14)</f>
        <v>6.0540199999999995</v>
      </c>
      <c r="Y16" s="69"/>
      <c r="Z16" s="70">
        <f>AVERAGE(Z8:Z14)</f>
        <v>7.3943142857142865</v>
      </c>
      <c r="AA16" s="71"/>
    </row>
    <row r="17" spans="1:27" x14ac:dyDescent="0.3">
      <c r="A17" s="68" t="s">
        <v>28</v>
      </c>
      <c r="B17" s="69"/>
      <c r="C17" s="69"/>
      <c r="D17" s="70">
        <f>MIN(D8:D14)</f>
        <v>-5.3291000000000004</v>
      </c>
      <c r="E17" s="69"/>
      <c r="F17" s="70">
        <f>MIN(F8:F14)</f>
        <v>1.2887</v>
      </c>
      <c r="G17" s="69"/>
      <c r="H17" s="70">
        <f>MIN(H8:H14)</f>
        <v>3.7669000000000001</v>
      </c>
      <c r="I17" s="69"/>
      <c r="J17" s="70">
        <f>MIN(J8:J14)</f>
        <v>4.867</v>
      </c>
      <c r="K17" s="69"/>
      <c r="L17" s="70">
        <f>MIN(L8:L14)</f>
        <v>4.8201999999999998</v>
      </c>
      <c r="M17" s="69"/>
      <c r="N17" s="70">
        <f>MIN(N8:N14)</f>
        <v>5.7443999999999997</v>
      </c>
      <c r="O17" s="69"/>
      <c r="P17" s="70">
        <f>MIN(P8:P14)</f>
        <v>5.7424999999999997</v>
      </c>
      <c r="Q17" s="69"/>
      <c r="R17" s="70">
        <f>MIN(R8:R14)</f>
        <v>4.5568999999999997</v>
      </c>
      <c r="S17" s="69"/>
      <c r="T17" s="70">
        <f>MIN(T8:T14)</f>
        <v>4.0578000000000003</v>
      </c>
      <c r="U17" s="69"/>
      <c r="V17" s="70">
        <f>MIN(V8:V14)</f>
        <v>4.3151000000000002</v>
      </c>
      <c r="W17" s="69"/>
      <c r="X17" s="70">
        <f>MIN(X8:X14)</f>
        <v>5.1946000000000003</v>
      </c>
      <c r="Y17" s="69"/>
      <c r="Z17" s="70">
        <f>MIN(Z8:Z14)</f>
        <v>6.5232000000000001</v>
      </c>
      <c r="AA17" s="71"/>
    </row>
    <row r="18" spans="1:27" ht="15" thickBot="1" x14ac:dyDescent="0.35">
      <c r="A18" s="72" t="s">
        <v>29</v>
      </c>
      <c r="B18" s="73"/>
      <c r="C18" s="73"/>
      <c r="D18" s="74">
        <f>MAX(D8:D14)</f>
        <v>8.6961999999999993</v>
      </c>
      <c r="E18" s="73"/>
      <c r="F18" s="74">
        <f>MAX(F8:F14)</f>
        <v>5.9241000000000001</v>
      </c>
      <c r="G18" s="73"/>
      <c r="H18" s="74">
        <f>MAX(H8:H14)</f>
        <v>8.7757000000000005</v>
      </c>
      <c r="I18" s="73"/>
      <c r="J18" s="74">
        <f>MAX(J8:J14)</f>
        <v>7.8631000000000002</v>
      </c>
      <c r="K18" s="73"/>
      <c r="L18" s="74">
        <f>MAX(L8:L14)</f>
        <v>6.6142000000000003</v>
      </c>
      <c r="M18" s="73"/>
      <c r="N18" s="74">
        <f>MAX(N8:N14)</f>
        <v>7.4558</v>
      </c>
      <c r="O18" s="73"/>
      <c r="P18" s="74">
        <f>MAX(P8:P14)</f>
        <v>8.6866000000000003</v>
      </c>
      <c r="Q18" s="73"/>
      <c r="R18" s="74">
        <f>MAX(R8:R14)</f>
        <v>6.0871000000000004</v>
      </c>
      <c r="S18" s="73"/>
      <c r="T18" s="74">
        <f>MAX(T8:T14)</f>
        <v>5.1722999999999999</v>
      </c>
      <c r="U18" s="73"/>
      <c r="V18" s="74">
        <f>MAX(V8:V14)</f>
        <v>4.7991000000000001</v>
      </c>
      <c r="W18" s="73"/>
      <c r="X18" s="74">
        <f>MAX(X8:X14)</f>
        <v>6.5972</v>
      </c>
      <c r="Y18" s="73"/>
      <c r="Z18" s="74">
        <f>MAX(Z8:Z14)</f>
        <v>8.2178000000000004</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44944</v>
      </c>
      <c r="C8" s="60">
        <f>VLOOKUP($A8,'Return Data'!$B$7:$R$2292,4,0)</f>
        <v>288.68799999999999</v>
      </c>
      <c r="D8" s="60">
        <f>VLOOKUP($A8,'Return Data'!$B$7:$R$2292,5,0)</f>
        <v>5.0075000000000003</v>
      </c>
      <c r="E8" s="61">
        <f>RANK(D8,D$8:D$14,0)</f>
        <v>3</v>
      </c>
      <c r="F8" s="60">
        <f>VLOOKUP($A8,'Return Data'!$B$7:$R$2292,6,0)</f>
        <v>5.4534000000000002</v>
      </c>
      <c r="G8" s="61">
        <f>RANK(F8,F$8:F$14,0)</f>
        <v>1</v>
      </c>
      <c r="H8" s="60">
        <f>VLOOKUP($A8,'Return Data'!$B$7:$R$2292,7,0)</f>
        <v>5.5944000000000003</v>
      </c>
      <c r="I8" s="61">
        <f>RANK(H8,H$8:H$14,0)</f>
        <v>4</v>
      </c>
      <c r="J8" s="60">
        <f>VLOOKUP($A8,'Return Data'!$B$7:$R$2292,8,0)</f>
        <v>5.7427999999999999</v>
      </c>
      <c r="K8" s="61">
        <f>RANK(J8,J$8:J$14,0)</f>
        <v>2</v>
      </c>
      <c r="L8" s="60">
        <f>VLOOKUP($A8,'Return Data'!$B$7:$R$2292,9,0)</f>
        <v>6.3879000000000001</v>
      </c>
      <c r="M8" s="61">
        <f>RANK(L8,L$8:L$14,0)</f>
        <v>1</v>
      </c>
      <c r="N8" s="60">
        <f>VLOOKUP($A8,'Return Data'!$B$7:$R$2292,10,0)</f>
        <v>6.5986000000000002</v>
      </c>
      <c r="O8" s="61">
        <f>RANK(N8,N$8:N$14,0)</f>
        <v>2</v>
      </c>
      <c r="P8" s="60">
        <f>VLOOKUP($A8,'Return Data'!$B$7:$R$2292,11,0)</f>
        <v>5.9055</v>
      </c>
      <c r="Q8" s="61">
        <f>RANK(P8,P$8:P$14,0)</f>
        <v>4</v>
      </c>
      <c r="R8" s="60">
        <f>VLOOKUP($A8,'Return Data'!$B$7:$R$2292,12,0)</f>
        <v>5.0359999999999996</v>
      </c>
      <c r="S8" s="61">
        <f>RANK(R8,R$8:R$14,0)</f>
        <v>3</v>
      </c>
      <c r="T8" s="60">
        <f>VLOOKUP($A8,'Return Data'!$B$7:$R$2292,13,0)</f>
        <v>4.9015000000000004</v>
      </c>
      <c r="U8" s="61">
        <f>RANK(T8,T$8:T$14,0)</f>
        <v>1</v>
      </c>
      <c r="V8" s="60">
        <f>VLOOKUP($A8,'Return Data'!$B$7:$R$2292,17,0)</f>
        <v>4.5045000000000002</v>
      </c>
      <c r="W8" s="61">
        <f>RANK(V8,V$8:V$14,0)</f>
        <v>1</v>
      </c>
      <c r="X8" s="60">
        <f>VLOOKUP($A8,'Return Data'!$B$7:$R$2292,14,0)</f>
        <v>5.6147999999999998</v>
      </c>
      <c r="Y8" s="61">
        <f>RANK(X8,X$8:X$14,0)</f>
        <v>4</v>
      </c>
      <c r="Z8" s="60">
        <f>VLOOKUP($A8,'Return Data'!$B$7:$R$2292,16,0)</f>
        <v>7.9672000000000001</v>
      </c>
      <c r="AA8" s="62">
        <f>RANK(Z8,Z$8:Z$14,0)</f>
        <v>1</v>
      </c>
    </row>
    <row r="9" spans="1:27" x14ac:dyDescent="0.3">
      <c r="A9" s="58" t="s">
        <v>760</v>
      </c>
      <c r="B9" s="59">
        <f>VLOOKUP($A9,'Return Data'!$B$7:$R$2292,3,0)</f>
        <v>44944</v>
      </c>
      <c r="C9" s="60">
        <f>VLOOKUP($A9,'Return Data'!$B$7:$R$2292,4,0)</f>
        <v>33.662399999999998</v>
      </c>
      <c r="D9" s="60">
        <f>VLOOKUP($A9,'Return Data'!$B$7:$R$2292,5,0)</f>
        <v>7.0492999999999997</v>
      </c>
      <c r="E9" s="61">
        <f t="shared" ref="E9:E14" si="0">RANK(D9,D$8:D$14,0)</f>
        <v>2</v>
      </c>
      <c r="F9" s="60">
        <f>VLOOKUP($A9,'Return Data'!$B$7:$R$2292,6,0)</f>
        <v>3.9706999999999999</v>
      </c>
      <c r="G9" s="61">
        <f t="shared" ref="G9:G14" si="1">RANK(F9,F$8:F$14,0)</f>
        <v>5</v>
      </c>
      <c r="H9" s="60">
        <f>VLOOKUP($A9,'Return Data'!$B$7:$R$2292,7,0)</f>
        <v>5.2098000000000004</v>
      </c>
      <c r="I9" s="61">
        <f t="shared" ref="I9:I14" si="2">RANK(H9,H$8:H$14,0)</f>
        <v>6</v>
      </c>
      <c r="J9" s="60">
        <f>VLOOKUP($A9,'Return Data'!$B$7:$R$2292,8,0)</f>
        <v>5.6349999999999998</v>
      </c>
      <c r="K9" s="61">
        <f t="shared" ref="K9:K14" si="3">RANK(J9,J$8:J$14,0)</f>
        <v>3</v>
      </c>
      <c r="L9" s="60">
        <f>VLOOKUP($A9,'Return Data'!$B$7:$R$2292,9,0)</f>
        <v>5.7270000000000003</v>
      </c>
      <c r="M9" s="61">
        <f t="shared" ref="M9:M14" si="4">RANK(L9,L$8:L$14,0)</f>
        <v>4</v>
      </c>
      <c r="N9" s="60">
        <f>VLOOKUP($A9,'Return Data'!$B$7:$R$2292,10,0)</f>
        <v>6.4523000000000001</v>
      </c>
      <c r="O9" s="61">
        <f t="shared" ref="O9:O14" si="5">RANK(N9,N$8:N$14,0)</f>
        <v>3</v>
      </c>
      <c r="P9" s="60">
        <f>VLOOKUP($A9,'Return Data'!$B$7:$R$2292,11,0)</f>
        <v>6.3102</v>
      </c>
      <c r="Q9" s="61">
        <f t="shared" ref="Q9:Q14" si="6">RANK(P9,P$8:P$14,0)</f>
        <v>3</v>
      </c>
      <c r="R9" s="60">
        <f>VLOOKUP($A9,'Return Data'!$B$7:$R$2292,12,0)</f>
        <v>4.6351000000000004</v>
      </c>
      <c r="S9" s="61">
        <f t="shared" ref="S9:S14" si="7">RANK(R9,R$8:R$14,0)</f>
        <v>4</v>
      </c>
      <c r="T9" s="60">
        <f>VLOOKUP($A9,'Return Data'!$B$7:$R$2292,13,0)</f>
        <v>4.3365</v>
      </c>
      <c r="U9" s="61">
        <f t="shared" ref="U9:U14" si="8">RANK(T9,T$8:T$14,0)</f>
        <v>4</v>
      </c>
      <c r="V9" s="60">
        <f>VLOOKUP($A9,'Return Data'!$B$7:$R$2292,17,0)</f>
        <v>3.8666999999999998</v>
      </c>
      <c r="W9" s="61">
        <f t="shared" ref="W9:W11" si="9">RANK(V9,V$8:V$14,0)</f>
        <v>5</v>
      </c>
      <c r="X9" s="60">
        <f>VLOOKUP($A9,'Return Data'!$B$7:$R$2292,14,0)</f>
        <v>4.4707999999999997</v>
      </c>
      <c r="Y9" s="61">
        <f t="shared" ref="Y9:Y11" si="10">RANK(X9,X$8:X$14,0)</f>
        <v>5</v>
      </c>
      <c r="Z9" s="60">
        <f>VLOOKUP($A9,'Return Data'!$B$7:$R$2292,16,0)</f>
        <v>5.7384000000000004</v>
      </c>
      <c r="AA9" s="62">
        <f t="shared" ref="AA9:AA14" si="11">RANK(Z9,Z$8:Z$14,0)</f>
        <v>6</v>
      </c>
    </row>
    <row r="10" spans="1:27" x14ac:dyDescent="0.3">
      <c r="A10" s="58" t="s">
        <v>762</v>
      </c>
      <c r="B10" s="59">
        <f>VLOOKUP($A10,'Return Data'!$B$7:$R$2292,3,0)</f>
        <v>44944</v>
      </c>
      <c r="C10" s="60">
        <f>VLOOKUP($A10,'Return Data'!$B$7:$R$2292,4,0)</f>
        <v>41.160400000000003</v>
      </c>
      <c r="D10" s="60">
        <f>VLOOKUP($A10,'Return Data'!$B$7:$R$2292,5,0)</f>
        <v>2.1284000000000001</v>
      </c>
      <c r="E10" s="61">
        <f t="shared" si="0"/>
        <v>5</v>
      </c>
      <c r="F10" s="60">
        <f>VLOOKUP($A10,'Return Data'!$B$7:$R$2292,6,0)</f>
        <v>3.9927000000000001</v>
      </c>
      <c r="G10" s="61">
        <f t="shared" si="1"/>
        <v>4</v>
      </c>
      <c r="H10" s="60">
        <f>VLOOKUP($A10,'Return Data'!$B$7:$R$2292,7,0)</f>
        <v>5.3642000000000003</v>
      </c>
      <c r="I10" s="61">
        <f t="shared" si="2"/>
        <v>5</v>
      </c>
      <c r="J10" s="60">
        <f>VLOOKUP($A10,'Return Data'!$B$7:$R$2292,8,0)</f>
        <v>5.4842000000000004</v>
      </c>
      <c r="K10" s="61">
        <f t="shared" si="3"/>
        <v>4</v>
      </c>
      <c r="L10" s="60">
        <f>VLOOKUP($A10,'Return Data'!$B$7:$R$2292,9,0)</f>
        <v>5.7588999999999997</v>
      </c>
      <c r="M10" s="61">
        <f t="shared" si="4"/>
        <v>3</v>
      </c>
      <c r="N10" s="60">
        <f>VLOOKUP($A10,'Return Data'!$B$7:$R$2292,10,0)</f>
        <v>6.0327000000000002</v>
      </c>
      <c r="O10" s="61">
        <f t="shared" si="5"/>
        <v>4</v>
      </c>
      <c r="P10" s="60">
        <f>VLOOKUP($A10,'Return Data'!$B$7:$R$2292,11,0)</f>
        <v>6.7484999999999999</v>
      </c>
      <c r="Q10" s="61">
        <f t="shared" si="6"/>
        <v>2</v>
      </c>
      <c r="R10" s="60">
        <f>VLOOKUP($A10,'Return Data'!$B$7:$R$2292,12,0)</f>
        <v>5.2262000000000004</v>
      </c>
      <c r="S10" s="61">
        <f t="shared" si="7"/>
        <v>2</v>
      </c>
      <c r="T10" s="60">
        <f>VLOOKUP($A10,'Return Data'!$B$7:$R$2292,13,0)</f>
        <v>4.6642999999999999</v>
      </c>
      <c r="U10" s="61">
        <f t="shared" si="8"/>
        <v>2</v>
      </c>
      <c r="V10" s="60">
        <f>VLOOKUP($A10,'Return Data'!$B$7:$R$2292,17,0)</f>
        <v>4.4650999999999996</v>
      </c>
      <c r="W10" s="61">
        <f t="shared" si="9"/>
        <v>2</v>
      </c>
      <c r="X10" s="60">
        <f>VLOOKUP($A10,'Return Data'!$B$7:$R$2292,14,0)</f>
        <v>5.8982000000000001</v>
      </c>
      <c r="Y10" s="61">
        <f t="shared" si="10"/>
        <v>2</v>
      </c>
      <c r="Z10" s="60">
        <f>VLOOKUP($A10,'Return Data'!$B$7:$R$2292,16,0)</f>
        <v>7.7525000000000004</v>
      </c>
      <c r="AA10" s="62">
        <f t="shared" si="11"/>
        <v>2</v>
      </c>
    </row>
    <row r="11" spans="1:27" x14ac:dyDescent="0.3">
      <c r="A11" s="58" t="s">
        <v>764</v>
      </c>
      <c r="B11" s="59">
        <f>VLOOKUP($A11,'Return Data'!$B$7:$R$2292,3,0)</f>
        <v>44944</v>
      </c>
      <c r="C11" s="60">
        <f>VLOOKUP($A11,'Return Data'!$B$7:$R$2292,4,0)</f>
        <v>350.95659999999998</v>
      </c>
      <c r="D11" s="60">
        <f>VLOOKUP($A11,'Return Data'!$B$7:$R$2292,5,0)</f>
        <v>-5.9790999999999999</v>
      </c>
      <c r="E11" s="61">
        <f t="shared" si="0"/>
        <v>7</v>
      </c>
      <c r="F11" s="60">
        <f>VLOOKUP($A11,'Return Data'!$B$7:$R$2292,6,0)</f>
        <v>0.63029999999999997</v>
      </c>
      <c r="G11" s="61">
        <f t="shared" si="1"/>
        <v>7</v>
      </c>
      <c r="H11" s="60">
        <f>VLOOKUP($A11,'Return Data'!$B$7:$R$2292,7,0)</f>
        <v>3.1084999999999998</v>
      </c>
      <c r="I11" s="61">
        <f t="shared" si="2"/>
        <v>7</v>
      </c>
      <c r="J11" s="60">
        <f>VLOOKUP($A11,'Return Data'!$B$7:$R$2292,8,0)</f>
        <v>4.2061999999999999</v>
      </c>
      <c r="K11" s="61">
        <f t="shared" si="3"/>
        <v>7</v>
      </c>
      <c r="L11" s="60">
        <f>VLOOKUP($A11,'Return Data'!$B$7:$R$2292,9,0)</f>
        <v>4.1577000000000002</v>
      </c>
      <c r="M11" s="61">
        <f t="shared" si="4"/>
        <v>7</v>
      </c>
      <c r="N11" s="60">
        <f>VLOOKUP($A11,'Return Data'!$B$7:$R$2292,10,0)</f>
        <v>5.0511999999999997</v>
      </c>
      <c r="O11" s="61">
        <f t="shared" si="5"/>
        <v>7</v>
      </c>
      <c r="P11" s="60">
        <f>VLOOKUP($A11,'Return Data'!$B$7:$R$2292,11,0)</f>
        <v>7.9656000000000002</v>
      </c>
      <c r="Q11" s="61">
        <f t="shared" si="6"/>
        <v>1</v>
      </c>
      <c r="R11" s="60">
        <f>VLOOKUP($A11,'Return Data'!$B$7:$R$2292,12,0)</f>
        <v>5.3592000000000004</v>
      </c>
      <c r="S11" s="61">
        <f t="shared" si="7"/>
        <v>1</v>
      </c>
      <c r="T11" s="60">
        <f>VLOOKUP($A11,'Return Data'!$B$7:$R$2292,13,0)</f>
        <v>4.4352</v>
      </c>
      <c r="U11" s="61">
        <f t="shared" si="8"/>
        <v>3</v>
      </c>
      <c r="V11" s="60">
        <f>VLOOKUP($A11,'Return Data'!$B$7:$R$2292,17,0)</f>
        <v>4.0559000000000003</v>
      </c>
      <c r="W11" s="61">
        <f t="shared" si="9"/>
        <v>4</v>
      </c>
      <c r="X11" s="60">
        <f>VLOOKUP($A11,'Return Data'!$B$7:$R$2292,14,0)</f>
        <v>5.7514000000000003</v>
      </c>
      <c r="Y11" s="61">
        <f t="shared" si="10"/>
        <v>3</v>
      </c>
      <c r="Z11" s="60">
        <f>VLOOKUP($A11,'Return Data'!$B$7:$R$2292,16,0)</f>
        <v>7.5811000000000002</v>
      </c>
      <c r="AA11" s="62">
        <f t="shared" si="11"/>
        <v>3</v>
      </c>
    </row>
    <row r="12" spans="1:27" x14ac:dyDescent="0.3">
      <c r="A12" s="58" t="s">
        <v>767</v>
      </c>
      <c r="B12" s="59">
        <f>VLOOKUP($A12,'Return Data'!$B$7:$R$2292,3,0)</f>
        <v>44944</v>
      </c>
      <c r="C12" s="60">
        <f>VLOOKUP($A12,'Return Data'!$B$7:$R$2292,4,0)</f>
        <v>1248.9332999999999</v>
      </c>
      <c r="D12" s="60">
        <f>VLOOKUP($A12,'Return Data'!$B$7:$R$2292,5,0)</f>
        <v>-0.75690000000000002</v>
      </c>
      <c r="E12" s="61">
        <f t="shared" si="0"/>
        <v>6</v>
      </c>
      <c r="F12" s="60">
        <f>VLOOKUP($A12,'Return Data'!$B$7:$R$2292,6,0)</f>
        <v>3.7240000000000002</v>
      </c>
      <c r="G12" s="61">
        <f t="shared" si="1"/>
        <v>6</v>
      </c>
      <c r="H12" s="60">
        <f>VLOOKUP($A12,'Return Data'!$B$7:$R$2292,7,0)</f>
        <v>6.1269</v>
      </c>
      <c r="I12" s="61">
        <f t="shared" si="2"/>
        <v>2</v>
      </c>
      <c r="J12" s="60">
        <f>VLOOKUP($A12,'Return Data'!$B$7:$R$2292,8,0)</f>
        <v>5.1757999999999997</v>
      </c>
      <c r="K12" s="61">
        <f t="shared" si="3"/>
        <v>5</v>
      </c>
      <c r="L12" s="60">
        <f>VLOOKUP($A12,'Return Data'!$B$7:$R$2292,9,0)</f>
        <v>4.899</v>
      </c>
      <c r="M12" s="61">
        <f t="shared" si="4"/>
        <v>6</v>
      </c>
      <c r="N12" s="60">
        <f>VLOOKUP($A12,'Return Data'!$B$7:$R$2292,10,0)</f>
        <v>5.9866999999999999</v>
      </c>
      <c r="O12" s="61">
        <f t="shared" si="5"/>
        <v>5</v>
      </c>
      <c r="P12" s="60">
        <f>VLOOKUP($A12,'Return Data'!$B$7:$R$2292,11,0)</f>
        <v>5.8243999999999998</v>
      </c>
      <c r="Q12" s="61">
        <f t="shared" si="6"/>
        <v>5</v>
      </c>
      <c r="R12" s="60">
        <f>VLOOKUP($A12,'Return Data'!$B$7:$R$2292,12,0)</f>
        <v>4.1422999999999996</v>
      </c>
      <c r="S12" s="61">
        <f t="shared" si="7"/>
        <v>7</v>
      </c>
      <c r="T12" s="60">
        <f>VLOOKUP($A12,'Return Data'!$B$7:$R$2292,13,0)</f>
        <v>3.6412</v>
      </c>
      <c r="U12" s="61">
        <f t="shared" si="8"/>
        <v>7</v>
      </c>
      <c r="V12" s="60"/>
      <c r="W12" s="61"/>
      <c r="X12" s="60"/>
      <c r="Y12" s="61"/>
      <c r="Z12" s="60">
        <f>VLOOKUP($A12,'Return Data'!$B$7:$R$2292,16,0)</f>
        <v>6.2180999999999997</v>
      </c>
      <c r="AA12" s="62">
        <f t="shared" si="11"/>
        <v>5</v>
      </c>
    </row>
    <row r="13" spans="1:27" x14ac:dyDescent="0.3">
      <c r="A13" s="58" t="s">
        <v>768</v>
      </c>
      <c r="B13" s="59">
        <f>VLOOKUP($A13,'Return Data'!$B$7:$R$2292,3,0)</f>
        <v>44944</v>
      </c>
      <c r="C13" s="60">
        <f>VLOOKUP($A13,'Return Data'!$B$7:$R$2292,4,0)</f>
        <v>37.377600000000001</v>
      </c>
      <c r="D13" s="60">
        <f>VLOOKUP($A13,'Return Data'!$B$7:$R$2292,5,0)</f>
        <v>8.4</v>
      </c>
      <c r="E13" s="61">
        <f t="shared" si="0"/>
        <v>1</v>
      </c>
      <c r="F13" s="60">
        <f>VLOOKUP($A13,'Return Data'!$B$7:$R$2292,6,0)</f>
        <v>5.4531000000000001</v>
      </c>
      <c r="G13" s="61">
        <f t="shared" si="1"/>
        <v>2</v>
      </c>
      <c r="H13" s="60">
        <f>VLOOKUP($A13,'Return Data'!$B$7:$R$2292,7,0)</f>
        <v>8.4535999999999998</v>
      </c>
      <c r="I13" s="61">
        <f t="shared" si="2"/>
        <v>1</v>
      </c>
      <c r="J13" s="60">
        <f>VLOOKUP($A13,'Return Data'!$B$7:$R$2292,8,0)</f>
        <v>7.5339</v>
      </c>
      <c r="K13" s="61">
        <f t="shared" si="3"/>
        <v>1</v>
      </c>
      <c r="L13" s="60">
        <f>VLOOKUP($A13,'Return Data'!$B$7:$R$2292,9,0)</f>
        <v>5.6361999999999997</v>
      </c>
      <c r="M13" s="61">
        <f t="shared" si="4"/>
        <v>5</v>
      </c>
      <c r="N13" s="60">
        <f>VLOOKUP($A13,'Return Data'!$B$7:$R$2292,10,0)</f>
        <v>7.1193</v>
      </c>
      <c r="O13" s="61">
        <f t="shared" si="5"/>
        <v>1</v>
      </c>
      <c r="P13" s="60">
        <f>VLOOKUP($A13,'Return Data'!$B$7:$R$2292,11,0)</f>
        <v>5.4059999999999997</v>
      </c>
      <c r="Q13" s="61">
        <f t="shared" si="6"/>
        <v>6</v>
      </c>
      <c r="R13" s="60">
        <f>VLOOKUP($A13,'Return Data'!$B$7:$R$2292,12,0)</f>
        <v>4.3952999999999998</v>
      </c>
      <c r="S13" s="61">
        <f t="shared" si="7"/>
        <v>6</v>
      </c>
      <c r="T13" s="60">
        <f>VLOOKUP($A13,'Return Data'!$B$7:$R$2292,13,0)</f>
        <v>3.9910000000000001</v>
      </c>
      <c r="U13" s="61">
        <f t="shared" si="8"/>
        <v>5</v>
      </c>
      <c r="V13" s="60">
        <f>VLOOKUP($A13,'Return Data'!$B$7:$R$2292,17,0)</f>
        <v>4.1325000000000003</v>
      </c>
      <c r="W13" s="61">
        <f t="shared" ref="W13:W14" si="12">RANK(V13,V$8:V$14,0)</f>
        <v>3</v>
      </c>
      <c r="X13" s="60">
        <f>VLOOKUP($A13,'Return Data'!$B$7:$R$2292,14,0)</f>
        <v>6.2351999999999999</v>
      </c>
      <c r="Y13" s="61">
        <f t="shared" ref="Y13" si="13">RANK(X13,X$8:X$14,0)</f>
        <v>1</v>
      </c>
      <c r="Z13" s="60">
        <f>VLOOKUP($A13,'Return Data'!$B$7:$R$2292,16,0)</f>
        <v>7.4333</v>
      </c>
      <c r="AA13" s="62">
        <f t="shared" si="11"/>
        <v>4</v>
      </c>
    </row>
    <row r="14" spans="1:27" x14ac:dyDescent="0.3">
      <c r="A14" s="58" t="s">
        <v>771</v>
      </c>
      <c r="B14" s="59">
        <f>VLOOKUP($A14,'Return Data'!$B$7:$R$2292,3,0)</f>
        <v>44944</v>
      </c>
      <c r="C14" s="60">
        <f>VLOOKUP($A14,'Return Data'!$B$7:$R$2292,4,0)</f>
        <v>1262.1828</v>
      </c>
      <c r="D14" s="60">
        <f>VLOOKUP($A14,'Return Data'!$B$7:$R$2292,5,0)</f>
        <v>3.1524000000000001</v>
      </c>
      <c r="E14" s="61">
        <f t="shared" si="0"/>
        <v>4</v>
      </c>
      <c r="F14" s="60">
        <f>VLOOKUP($A14,'Return Data'!$B$7:$R$2292,6,0)</f>
        <v>5.4238999999999997</v>
      </c>
      <c r="G14" s="61">
        <f t="shared" si="1"/>
        <v>3</v>
      </c>
      <c r="H14" s="60">
        <f>VLOOKUP($A14,'Return Data'!$B$7:$R$2292,7,0)</f>
        <v>5.7925000000000004</v>
      </c>
      <c r="I14" s="61">
        <f t="shared" si="2"/>
        <v>3</v>
      </c>
      <c r="J14" s="60">
        <f>VLOOKUP($A14,'Return Data'!$B$7:$R$2292,8,0)</f>
        <v>5.1553000000000004</v>
      </c>
      <c r="K14" s="61">
        <f t="shared" si="3"/>
        <v>6</v>
      </c>
      <c r="L14" s="60">
        <f>VLOOKUP($A14,'Return Data'!$B$7:$R$2292,9,0)</f>
        <v>6.0719000000000003</v>
      </c>
      <c r="M14" s="61">
        <f t="shared" si="4"/>
        <v>2</v>
      </c>
      <c r="N14" s="60">
        <f>VLOOKUP($A14,'Return Data'!$B$7:$R$2292,10,0)</f>
        <v>5.9309000000000003</v>
      </c>
      <c r="O14" s="61">
        <f t="shared" si="5"/>
        <v>6</v>
      </c>
      <c r="P14" s="60">
        <f>VLOOKUP($A14,'Return Data'!$B$7:$R$2292,11,0)</f>
        <v>5.2286999999999999</v>
      </c>
      <c r="Q14" s="61">
        <f t="shared" si="6"/>
        <v>7</v>
      </c>
      <c r="R14" s="60">
        <f>VLOOKUP($A14,'Return Data'!$B$7:$R$2292,12,0)</f>
        <v>4.5019999999999998</v>
      </c>
      <c r="S14" s="61">
        <f t="shared" si="7"/>
        <v>5</v>
      </c>
      <c r="T14" s="60">
        <f>VLOOKUP($A14,'Return Data'!$B$7:$R$2292,13,0)</f>
        <v>3.8908</v>
      </c>
      <c r="U14" s="61">
        <f t="shared" si="8"/>
        <v>6</v>
      </c>
      <c r="V14" s="60">
        <f>VLOOKUP($A14,'Return Data'!$B$7:$R$2292,17,0)</f>
        <v>3.6779000000000002</v>
      </c>
      <c r="W14" s="61">
        <f t="shared" si="12"/>
        <v>6</v>
      </c>
      <c r="X14" s="60"/>
      <c r="Y14" s="61"/>
      <c r="Z14" s="60">
        <f>VLOOKUP($A14,'Return Data'!$B$7:$R$2292,16,0)</f>
        <v>5.67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2.7145142857142859</v>
      </c>
      <c r="E16" s="69"/>
      <c r="F16" s="70">
        <f>AVERAGE(F8:F14)</f>
        <v>4.0925857142857138</v>
      </c>
      <c r="G16" s="69"/>
      <c r="H16" s="70">
        <f>AVERAGE(H8:H14)</f>
        <v>5.6642714285714293</v>
      </c>
      <c r="I16" s="69"/>
      <c r="J16" s="70">
        <f>AVERAGE(J8:J14)</f>
        <v>5.5618857142857143</v>
      </c>
      <c r="K16" s="69"/>
      <c r="L16" s="70">
        <f>AVERAGE(L8:L14)</f>
        <v>5.5198000000000009</v>
      </c>
      <c r="M16" s="69"/>
      <c r="N16" s="70">
        <f>AVERAGE(N8:N14)</f>
        <v>6.1673857142857145</v>
      </c>
      <c r="O16" s="69"/>
      <c r="P16" s="70">
        <f>AVERAGE(P8:P14)</f>
        <v>6.1984142857142848</v>
      </c>
      <c r="Q16" s="69"/>
      <c r="R16" s="70">
        <f>AVERAGE(R8:R14)</f>
        <v>4.7565857142857135</v>
      </c>
      <c r="S16" s="69"/>
      <c r="T16" s="70">
        <f>AVERAGE(T8:T14)</f>
        <v>4.2657857142857143</v>
      </c>
      <c r="U16" s="69"/>
      <c r="V16" s="70">
        <f>AVERAGE(V8:V14)</f>
        <v>4.1170999999999998</v>
      </c>
      <c r="W16" s="69"/>
      <c r="X16" s="70">
        <f>AVERAGE(X8:X14)</f>
        <v>5.5940799999999999</v>
      </c>
      <c r="Y16" s="69"/>
      <c r="Z16" s="70">
        <f>AVERAGE(Z8:Z14)</f>
        <v>6.9086571428571437</v>
      </c>
      <c r="AA16" s="71"/>
    </row>
    <row r="17" spans="1:27" x14ac:dyDescent="0.3">
      <c r="A17" s="68" t="s">
        <v>28</v>
      </c>
      <c r="B17" s="69"/>
      <c r="C17" s="69"/>
      <c r="D17" s="70">
        <f>MIN(D8:D14)</f>
        <v>-5.9790999999999999</v>
      </c>
      <c r="E17" s="69"/>
      <c r="F17" s="70">
        <f>MIN(F8:F14)</f>
        <v>0.63029999999999997</v>
      </c>
      <c r="G17" s="69"/>
      <c r="H17" s="70">
        <f>MIN(H8:H14)</f>
        <v>3.1084999999999998</v>
      </c>
      <c r="I17" s="69"/>
      <c r="J17" s="70">
        <f>MIN(J8:J14)</f>
        <v>4.2061999999999999</v>
      </c>
      <c r="K17" s="69"/>
      <c r="L17" s="70">
        <f>MIN(L8:L14)</f>
        <v>4.1577000000000002</v>
      </c>
      <c r="M17" s="69"/>
      <c r="N17" s="70">
        <f>MIN(N8:N14)</f>
        <v>5.0511999999999997</v>
      </c>
      <c r="O17" s="69"/>
      <c r="P17" s="70">
        <f>MIN(P8:P14)</f>
        <v>5.2286999999999999</v>
      </c>
      <c r="Q17" s="69"/>
      <c r="R17" s="70">
        <f>MIN(R8:R14)</f>
        <v>4.1422999999999996</v>
      </c>
      <c r="S17" s="69"/>
      <c r="T17" s="70">
        <f>MIN(T8:T14)</f>
        <v>3.6412</v>
      </c>
      <c r="U17" s="69"/>
      <c r="V17" s="70">
        <f>MIN(V8:V14)</f>
        <v>3.6779000000000002</v>
      </c>
      <c r="W17" s="69"/>
      <c r="X17" s="70">
        <f>MIN(X8:X14)</f>
        <v>4.4707999999999997</v>
      </c>
      <c r="Y17" s="69"/>
      <c r="Z17" s="70">
        <f>MIN(Z8:Z14)</f>
        <v>5.67</v>
      </c>
      <c r="AA17" s="71"/>
    </row>
    <row r="18" spans="1:27" ht="15" thickBot="1" x14ac:dyDescent="0.35">
      <c r="A18" s="72" t="s">
        <v>29</v>
      </c>
      <c r="B18" s="73"/>
      <c r="C18" s="73"/>
      <c r="D18" s="74">
        <f>MAX(D8:D14)</f>
        <v>8.4</v>
      </c>
      <c r="E18" s="73"/>
      <c r="F18" s="74">
        <f>MAX(F8:F14)</f>
        <v>5.4534000000000002</v>
      </c>
      <c r="G18" s="73"/>
      <c r="H18" s="74">
        <f>MAX(H8:H14)</f>
        <v>8.4535999999999998</v>
      </c>
      <c r="I18" s="73"/>
      <c r="J18" s="74">
        <f>MAX(J8:J14)</f>
        <v>7.5339</v>
      </c>
      <c r="K18" s="73"/>
      <c r="L18" s="74">
        <f>MAX(L8:L14)</f>
        <v>6.3879000000000001</v>
      </c>
      <c r="M18" s="73"/>
      <c r="N18" s="74">
        <f>MAX(N8:N14)</f>
        <v>7.1193</v>
      </c>
      <c r="O18" s="73"/>
      <c r="P18" s="74">
        <f>MAX(P8:P14)</f>
        <v>7.9656000000000002</v>
      </c>
      <c r="Q18" s="73"/>
      <c r="R18" s="74">
        <f>MAX(R8:R14)</f>
        <v>5.3592000000000004</v>
      </c>
      <c r="S18" s="73"/>
      <c r="T18" s="74">
        <f>MAX(T8:T14)</f>
        <v>4.9015000000000004</v>
      </c>
      <c r="U18" s="73"/>
      <c r="V18" s="74">
        <f>MAX(V8:V14)</f>
        <v>4.5045000000000002</v>
      </c>
      <c r="W18" s="73"/>
      <c r="X18" s="74">
        <f>MAX(X8:X14)</f>
        <v>6.2351999999999999</v>
      </c>
      <c r="Y18" s="73"/>
      <c r="Z18" s="74">
        <f>MAX(Z8:Z14)</f>
        <v>7.9672000000000001</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44944</v>
      </c>
      <c r="C8" s="60">
        <f>VLOOKUP($A8,'Return Data'!$B$7:$R$2292,4,0)</f>
        <v>357.99689999999998</v>
      </c>
      <c r="D8" s="60">
        <f>VLOOKUP($A8,'Return Data'!$B$7:$R$2292,5,0)</f>
        <v>5.8940000000000001</v>
      </c>
      <c r="E8" s="61">
        <f t="shared" ref="E8:E43" si="0">RANK(D8,D$8:D$43,0)</f>
        <v>16</v>
      </c>
      <c r="F8" s="60">
        <f>VLOOKUP($A8,'Return Data'!$B$7:$R$2292,6,0)</f>
        <v>5.8891</v>
      </c>
      <c r="G8" s="61">
        <f t="shared" ref="G8:G43" si="1">RANK(F8,F$8:F$43,0)</f>
        <v>26</v>
      </c>
      <c r="H8" s="60">
        <f>VLOOKUP($A8,'Return Data'!$B$7:$R$2292,7,0)</f>
        <v>5.8078000000000003</v>
      </c>
      <c r="I8" s="61">
        <f t="shared" ref="I8:I43" si="2">RANK(H8,H$8:H$43,0)</f>
        <v>20</v>
      </c>
      <c r="J8" s="60">
        <f>VLOOKUP($A8,'Return Data'!$B$7:$R$2292,8,0)</f>
        <v>5.9802999999999997</v>
      </c>
      <c r="K8" s="61">
        <f t="shared" ref="K8:K43" si="3">RANK(J8,J$8:J$43,0)</f>
        <v>14</v>
      </c>
      <c r="L8" s="60">
        <f>VLOOKUP($A8,'Return Data'!$B$7:$R$2292,9,0)</f>
        <v>6.8209999999999997</v>
      </c>
      <c r="M8" s="61">
        <f t="shared" ref="M8:M43" si="4">RANK(L8,L$8:L$43,0)</f>
        <v>3</v>
      </c>
      <c r="N8" s="60">
        <f>VLOOKUP($A8,'Return Data'!$B$7:$R$2292,10,0)</f>
        <v>6.6006</v>
      </c>
      <c r="O8" s="61">
        <f t="shared" ref="O8:O43" si="5">RANK(N8,N$8:N$43,0)</f>
        <v>2</v>
      </c>
      <c r="P8" s="60">
        <f>VLOOKUP($A8,'Return Data'!$B$7:$R$2292,11,0)</f>
        <v>6.0106000000000002</v>
      </c>
      <c r="Q8" s="61">
        <f t="shared" ref="Q8:Q43" si="6">RANK(P8,P$8:P$43,0)</f>
        <v>8</v>
      </c>
      <c r="R8" s="60">
        <f>VLOOKUP($A8,'Return Data'!$B$7:$R$2292,12,0)</f>
        <v>5.4973999999999998</v>
      </c>
      <c r="S8" s="61">
        <f t="shared" ref="S8:S43" si="7">RANK(R8,R$8:R$43,0)</f>
        <v>10</v>
      </c>
      <c r="T8" s="60">
        <f>VLOOKUP($A8,'Return Data'!$B$7:$R$2292,13,0)</f>
        <v>5.0933999999999999</v>
      </c>
      <c r="U8" s="61">
        <f t="shared" ref="U8:U43" si="8">RANK(T8,T$8:T$43,0)</f>
        <v>9</v>
      </c>
      <c r="V8" s="60">
        <f>VLOOKUP($A8,'Return Data'!$B$7:$R$2292,17,0)</f>
        <v>4.2595000000000001</v>
      </c>
      <c r="W8" s="61">
        <f t="shared" ref="W8:W43" si="9">RANK(V8,V$8:V$43,0)</f>
        <v>8</v>
      </c>
      <c r="X8" s="60">
        <f>VLOOKUP($A8,'Return Data'!$B$7:$R$2292,14,0)</f>
        <v>4.2584999999999997</v>
      </c>
      <c r="Y8" s="61">
        <f t="shared" ref="Y8:Y23" si="10">RANK(X8,X$8:X$43,0)</f>
        <v>6</v>
      </c>
      <c r="Z8" s="60">
        <f>VLOOKUP($A8,'Return Data'!$B$7:$R$2292,16,0)</f>
        <v>6.8452999999999999</v>
      </c>
      <c r="AA8" s="62">
        <f t="shared" ref="AA8:AA43" si="11">RANK(Z8,Z$8:Z$43,0)</f>
        <v>3</v>
      </c>
    </row>
    <row r="9" spans="1:27" x14ac:dyDescent="0.3">
      <c r="A9" s="58" t="s">
        <v>119</v>
      </c>
      <c r="B9" s="59">
        <f>VLOOKUP($A9,'Return Data'!$B$7:$R$2292,3,0)</f>
        <v>44944</v>
      </c>
      <c r="C9" s="60">
        <f>VLOOKUP($A9,'Return Data'!$B$7:$R$2292,4,0)</f>
        <v>2466.7312999999999</v>
      </c>
      <c r="D9" s="60">
        <f>VLOOKUP($A9,'Return Data'!$B$7:$R$2292,5,0)</f>
        <v>5.7377000000000002</v>
      </c>
      <c r="E9" s="61">
        <f t="shared" si="0"/>
        <v>25</v>
      </c>
      <c r="F9" s="60">
        <f>VLOOKUP($A9,'Return Data'!$B$7:$R$2292,6,0)</f>
        <v>5.8708</v>
      </c>
      <c r="G9" s="61">
        <f t="shared" si="1"/>
        <v>27</v>
      </c>
      <c r="H9" s="60">
        <f>VLOOKUP($A9,'Return Data'!$B$7:$R$2292,7,0)</f>
        <v>5.8094000000000001</v>
      </c>
      <c r="I9" s="61">
        <f t="shared" si="2"/>
        <v>18</v>
      </c>
      <c r="J9" s="60">
        <f>VLOOKUP($A9,'Return Data'!$B$7:$R$2292,8,0)</f>
        <v>6.0025000000000004</v>
      </c>
      <c r="K9" s="61">
        <f t="shared" si="3"/>
        <v>11</v>
      </c>
      <c r="L9" s="60">
        <f>VLOOKUP($A9,'Return Data'!$B$7:$R$2292,9,0)</f>
        <v>6.7721999999999998</v>
      </c>
      <c r="M9" s="61">
        <f t="shared" si="4"/>
        <v>10</v>
      </c>
      <c r="N9" s="60">
        <f>VLOOKUP($A9,'Return Data'!$B$7:$R$2292,10,0)</f>
        <v>6.5781000000000001</v>
      </c>
      <c r="O9" s="61">
        <f t="shared" si="5"/>
        <v>4</v>
      </c>
      <c r="P9" s="60">
        <f>VLOOKUP($A9,'Return Data'!$B$7:$R$2292,11,0)</f>
        <v>6.0121000000000002</v>
      </c>
      <c r="Q9" s="61">
        <f t="shared" si="6"/>
        <v>6</v>
      </c>
      <c r="R9" s="60">
        <f>VLOOKUP($A9,'Return Data'!$B$7:$R$2292,12,0)</f>
        <v>5.508</v>
      </c>
      <c r="S9" s="61">
        <f t="shared" si="7"/>
        <v>5</v>
      </c>
      <c r="T9" s="60">
        <f>VLOOKUP($A9,'Return Data'!$B$7:$R$2292,13,0)</f>
        <v>5.0980999999999996</v>
      </c>
      <c r="U9" s="61">
        <f t="shared" si="8"/>
        <v>7</v>
      </c>
      <c r="V9" s="60">
        <f>VLOOKUP($A9,'Return Data'!$B$7:$R$2292,17,0)</f>
        <v>4.2477999999999998</v>
      </c>
      <c r="W9" s="61">
        <f t="shared" si="9"/>
        <v>12</v>
      </c>
      <c r="X9" s="60">
        <f>VLOOKUP($A9,'Return Data'!$B$7:$R$2292,14,0)</f>
        <v>4.2327000000000004</v>
      </c>
      <c r="Y9" s="61">
        <f t="shared" si="10"/>
        <v>13</v>
      </c>
      <c r="Z9" s="60">
        <f>VLOOKUP($A9,'Return Data'!$B$7:$R$2292,16,0)</f>
        <v>6.8007</v>
      </c>
      <c r="AA9" s="62">
        <f t="shared" si="11"/>
        <v>10</v>
      </c>
    </row>
    <row r="10" spans="1:27" x14ac:dyDescent="0.3">
      <c r="A10" s="58" t="s">
        <v>1923</v>
      </c>
      <c r="B10" s="59">
        <f>VLOOKUP($A10,'Return Data'!$B$7:$R$2292,3,0)</f>
        <v>44944</v>
      </c>
      <c r="C10" s="60">
        <f>VLOOKUP($A10,'Return Data'!$B$7:$R$2292,4,0)</f>
        <v>2560.0801999999999</v>
      </c>
      <c r="D10" s="60">
        <f>VLOOKUP($A10,'Return Data'!$B$7:$R$2292,5,0)</f>
        <v>5.9135</v>
      </c>
      <c r="E10" s="61">
        <f t="shared" si="0"/>
        <v>14</v>
      </c>
      <c r="F10" s="60">
        <f>VLOOKUP($A10,'Return Data'!$B$7:$R$2292,6,0)</f>
        <v>6.1166</v>
      </c>
      <c r="G10" s="61">
        <f t="shared" si="1"/>
        <v>5</v>
      </c>
      <c r="H10" s="60">
        <f>VLOOKUP($A10,'Return Data'!$B$7:$R$2292,7,0)</f>
        <v>5.9813000000000001</v>
      </c>
      <c r="I10" s="61">
        <f t="shared" si="2"/>
        <v>1</v>
      </c>
      <c r="J10" s="60">
        <f>VLOOKUP($A10,'Return Data'!$B$7:$R$2292,8,0)</f>
        <v>6.1482000000000001</v>
      </c>
      <c r="K10" s="61">
        <f t="shared" si="3"/>
        <v>1</v>
      </c>
      <c r="L10" s="60">
        <f>VLOOKUP($A10,'Return Data'!$B$7:$R$2292,9,0)</f>
        <v>6.7756999999999996</v>
      </c>
      <c r="M10" s="61">
        <f t="shared" si="4"/>
        <v>9</v>
      </c>
      <c r="N10" s="60">
        <f>VLOOKUP($A10,'Return Data'!$B$7:$R$2292,10,0)</f>
        <v>6.5678999999999998</v>
      </c>
      <c r="O10" s="61">
        <f t="shared" si="5"/>
        <v>8</v>
      </c>
      <c r="P10" s="60">
        <f>VLOOKUP($A10,'Return Data'!$B$7:$R$2292,11,0)</f>
        <v>6.0183</v>
      </c>
      <c r="Q10" s="61">
        <f t="shared" si="6"/>
        <v>5</v>
      </c>
      <c r="R10" s="60">
        <f>VLOOKUP($A10,'Return Data'!$B$7:$R$2292,12,0)</f>
        <v>5.5377999999999998</v>
      </c>
      <c r="S10" s="61">
        <f t="shared" si="7"/>
        <v>3</v>
      </c>
      <c r="T10" s="60">
        <f>VLOOKUP($A10,'Return Data'!$B$7:$R$2292,13,0)</f>
        <v>5.1368</v>
      </c>
      <c r="U10" s="61">
        <f t="shared" si="8"/>
        <v>3</v>
      </c>
      <c r="V10" s="60">
        <f>VLOOKUP($A10,'Return Data'!$B$7:$R$2292,17,0)</f>
        <v>4.3003</v>
      </c>
      <c r="W10" s="61">
        <f t="shared" si="9"/>
        <v>3</v>
      </c>
      <c r="X10" s="60">
        <f>VLOOKUP($A10,'Return Data'!$B$7:$R$2292,14,0)</f>
        <v>4.2328000000000001</v>
      </c>
      <c r="Y10" s="61">
        <f t="shared" si="10"/>
        <v>12</v>
      </c>
      <c r="Z10" s="60">
        <f>VLOOKUP($A10,'Return Data'!$B$7:$R$2292,16,0)</f>
        <v>6.8406000000000002</v>
      </c>
      <c r="AA10" s="62">
        <f t="shared" si="11"/>
        <v>4</v>
      </c>
    </row>
    <row r="11" spans="1:27" x14ac:dyDescent="0.3">
      <c r="A11" s="58" t="s">
        <v>1978</v>
      </c>
      <c r="B11" s="59">
        <f>VLOOKUP($A11,'Return Data'!$B$7:$R$2292,3,0)</f>
        <v>44944</v>
      </c>
      <c r="C11" s="60">
        <f>VLOOKUP($A11,'Return Data'!$B$7:$R$2292,4,0)</f>
        <v>2556.2746999999999</v>
      </c>
      <c r="D11" s="60">
        <f>VLOOKUP($A11,'Return Data'!$B$7:$R$2292,5,0)</f>
        <v>5.9409000000000001</v>
      </c>
      <c r="E11" s="61">
        <f t="shared" si="0"/>
        <v>11</v>
      </c>
      <c r="F11" s="60">
        <f>VLOOKUP($A11,'Return Data'!$B$7:$R$2292,6,0)</f>
        <v>6.0419</v>
      </c>
      <c r="G11" s="61">
        <f t="shared" si="1"/>
        <v>10</v>
      </c>
      <c r="H11" s="60">
        <f>VLOOKUP($A11,'Return Data'!$B$7:$R$2292,7,0)</f>
        <v>5.8338000000000001</v>
      </c>
      <c r="I11" s="61">
        <f t="shared" si="2"/>
        <v>14</v>
      </c>
      <c r="J11" s="60">
        <f>VLOOKUP($A11,'Return Data'!$B$7:$R$2292,8,0)</f>
        <v>5.9630999999999998</v>
      </c>
      <c r="K11" s="61">
        <f t="shared" si="3"/>
        <v>22</v>
      </c>
      <c r="L11" s="60">
        <f>VLOOKUP($A11,'Return Data'!$B$7:$R$2292,9,0)</f>
        <v>6.7878999999999996</v>
      </c>
      <c r="M11" s="61">
        <f t="shared" si="4"/>
        <v>7</v>
      </c>
      <c r="N11" s="60">
        <f>VLOOKUP($A11,'Return Data'!$B$7:$R$2292,10,0)</f>
        <v>6.6440999999999999</v>
      </c>
      <c r="O11" s="61">
        <f t="shared" si="5"/>
        <v>1</v>
      </c>
      <c r="P11" s="60">
        <f>VLOOKUP($A11,'Return Data'!$B$7:$R$2292,11,0)</f>
        <v>6.0391000000000004</v>
      </c>
      <c r="Q11" s="61">
        <f t="shared" si="6"/>
        <v>1</v>
      </c>
      <c r="R11" s="60">
        <f>VLOOKUP($A11,'Return Data'!$B$7:$R$2292,12,0)</f>
        <v>5.5437000000000003</v>
      </c>
      <c r="S11" s="61">
        <f t="shared" si="7"/>
        <v>2</v>
      </c>
      <c r="T11" s="60">
        <f>VLOOKUP($A11,'Return Data'!$B$7:$R$2292,13,0)</f>
        <v>5.1368999999999998</v>
      </c>
      <c r="U11" s="61">
        <f t="shared" si="8"/>
        <v>2</v>
      </c>
      <c r="V11" s="60">
        <f>VLOOKUP($A11,'Return Data'!$B$7:$R$2292,17,0)</f>
        <v>4.2606999999999999</v>
      </c>
      <c r="W11" s="61">
        <f t="shared" si="9"/>
        <v>7</v>
      </c>
      <c r="X11" s="60">
        <f>VLOOKUP($A11,'Return Data'!$B$7:$R$2292,14,0)</f>
        <v>4.1959</v>
      </c>
      <c r="Y11" s="61">
        <f t="shared" si="10"/>
        <v>17</v>
      </c>
      <c r="Z11" s="60">
        <f>VLOOKUP($A11,'Return Data'!$B$7:$R$2292,16,0)</f>
        <v>6.7771999999999997</v>
      </c>
      <c r="AA11" s="62">
        <f t="shared" si="11"/>
        <v>14</v>
      </c>
    </row>
    <row r="12" spans="1:27" x14ac:dyDescent="0.3">
      <c r="A12" s="58" t="s">
        <v>123</v>
      </c>
      <c r="B12" s="59">
        <f>VLOOKUP($A12,'Return Data'!$B$7:$R$2292,3,0)</f>
        <v>44944</v>
      </c>
      <c r="C12" s="60">
        <f>VLOOKUP($A12,'Return Data'!$B$7:$R$2292,4,0)</f>
        <v>2660.1770000000001</v>
      </c>
      <c r="D12" s="60">
        <f>VLOOKUP($A12,'Return Data'!$B$7:$R$2292,5,0)</f>
        <v>5.9009</v>
      </c>
      <c r="E12" s="61">
        <f t="shared" si="0"/>
        <v>15</v>
      </c>
      <c r="F12" s="60">
        <f>VLOOKUP($A12,'Return Data'!$B$7:$R$2292,6,0)</f>
        <v>6.0384000000000002</v>
      </c>
      <c r="G12" s="61">
        <f t="shared" si="1"/>
        <v>11</v>
      </c>
      <c r="H12" s="60">
        <f>VLOOKUP($A12,'Return Data'!$B$7:$R$2292,7,0)</f>
        <v>5.8808999999999996</v>
      </c>
      <c r="I12" s="61">
        <f t="shared" si="2"/>
        <v>9</v>
      </c>
      <c r="J12" s="60">
        <f>VLOOKUP($A12,'Return Data'!$B$7:$R$2292,8,0)</f>
        <v>6.0639000000000003</v>
      </c>
      <c r="K12" s="61">
        <f t="shared" si="3"/>
        <v>7</v>
      </c>
      <c r="L12" s="60">
        <f>VLOOKUP($A12,'Return Data'!$B$7:$R$2292,9,0)</f>
        <v>6.7938999999999998</v>
      </c>
      <c r="M12" s="61">
        <f t="shared" si="4"/>
        <v>4</v>
      </c>
      <c r="N12" s="60">
        <f>VLOOKUP($A12,'Return Data'!$B$7:$R$2292,10,0)</f>
        <v>6.5708000000000002</v>
      </c>
      <c r="O12" s="61">
        <f t="shared" si="5"/>
        <v>7</v>
      </c>
      <c r="P12" s="60">
        <f>VLOOKUP($A12,'Return Data'!$B$7:$R$2292,11,0)</f>
        <v>6.0319000000000003</v>
      </c>
      <c r="Q12" s="61">
        <f t="shared" si="6"/>
        <v>3</v>
      </c>
      <c r="R12" s="60">
        <f>VLOOKUP($A12,'Return Data'!$B$7:$R$2292,12,0)</f>
        <v>5.5076000000000001</v>
      </c>
      <c r="S12" s="61">
        <f t="shared" si="7"/>
        <v>6</v>
      </c>
      <c r="T12" s="60">
        <f>VLOOKUP($A12,'Return Data'!$B$7:$R$2292,13,0)</f>
        <v>5.0609000000000002</v>
      </c>
      <c r="U12" s="61">
        <f t="shared" si="8"/>
        <v>18</v>
      </c>
      <c r="V12" s="60">
        <f>VLOOKUP($A12,'Return Data'!$B$7:$R$2292,17,0)</f>
        <v>4.1719999999999997</v>
      </c>
      <c r="W12" s="61">
        <f t="shared" si="9"/>
        <v>28</v>
      </c>
      <c r="X12" s="60">
        <f>VLOOKUP($A12,'Return Data'!$B$7:$R$2292,14,0)</f>
        <v>3.9748000000000001</v>
      </c>
      <c r="Y12" s="61">
        <f t="shared" si="10"/>
        <v>29</v>
      </c>
      <c r="Z12" s="60">
        <f>VLOOKUP($A12,'Return Data'!$B$7:$R$2292,16,0)</f>
        <v>6.6162999999999998</v>
      </c>
      <c r="AA12" s="62">
        <f t="shared" si="11"/>
        <v>26</v>
      </c>
    </row>
    <row r="13" spans="1:27" x14ac:dyDescent="0.3">
      <c r="A13" s="58" t="s">
        <v>124</v>
      </c>
      <c r="B13" s="59">
        <f>VLOOKUP($A13,'Return Data'!$B$7:$R$2292,3,0)</f>
        <v>44944</v>
      </c>
      <c r="C13" s="60">
        <f>VLOOKUP($A13,'Return Data'!$B$7:$R$2292,4,0)</f>
        <v>3173.9978999999998</v>
      </c>
      <c r="D13" s="60">
        <f>VLOOKUP($A13,'Return Data'!$B$7:$R$2292,5,0)</f>
        <v>6.0693999999999999</v>
      </c>
      <c r="E13" s="61">
        <f t="shared" si="0"/>
        <v>3</v>
      </c>
      <c r="F13" s="60">
        <f>VLOOKUP($A13,'Return Data'!$B$7:$R$2292,6,0)</f>
        <v>6.165</v>
      </c>
      <c r="G13" s="61">
        <f t="shared" si="1"/>
        <v>2</v>
      </c>
      <c r="H13" s="60">
        <f>VLOOKUP($A13,'Return Data'!$B$7:$R$2292,7,0)</f>
        <v>5.8935000000000004</v>
      </c>
      <c r="I13" s="61">
        <f t="shared" si="2"/>
        <v>8</v>
      </c>
      <c r="J13" s="60">
        <f>VLOOKUP($A13,'Return Data'!$B$7:$R$2292,8,0)</f>
        <v>5.9785000000000004</v>
      </c>
      <c r="K13" s="61">
        <f t="shared" si="3"/>
        <v>15</v>
      </c>
      <c r="L13" s="60">
        <f>VLOOKUP($A13,'Return Data'!$B$7:$R$2292,9,0)</f>
        <v>6.6554000000000002</v>
      </c>
      <c r="M13" s="61">
        <f t="shared" si="4"/>
        <v>24</v>
      </c>
      <c r="N13" s="60">
        <f>VLOOKUP($A13,'Return Data'!$B$7:$R$2292,10,0)</f>
        <v>6.4926000000000004</v>
      </c>
      <c r="O13" s="61">
        <f t="shared" si="5"/>
        <v>23</v>
      </c>
      <c r="P13" s="60">
        <f>VLOOKUP($A13,'Return Data'!$B$7:$R$2292,11,0)</f>
        <v>5.9635999999999996</v>
      </c>
      <c r="Q13" s="61">
        <f t="shared" si="6"/>
        <v>16</v>
      </c>
      <c r="R13" s="60">
        <f>VLOOKUP($A13,'Return Data'!$B$7:$R$2292,12,0)</f>
        <v>5.4617000000000004</v>
      </c>
      <c r="S13" s="61">
        <f t="shared" si="7"/>
        <v>17</v>
      </c>
      <c r="T13" s="60">
        <f>VLOOKUP($A13,'Return Data'!$B$7:$R$2292,13,0)</f>
        <v>5.0549999999999997</v>
      </c>
      <c r="U13" s="61">
        <f t="shared" si="8"/>
        <v>19</v>
      </c>
      <c r="V13" s="60">
        <f>VLOOKUP($A13,'Return Data'!$B$7:$R$2292,17,0)</f>
        <v>4.2249999999999996</v>
      </c>
      <c r="W13" s="61">
        <f t="shared" si="9"/>
        <v>18</v>
      </c>
      <c r="X13" s="60">
        <f>VLOOKUP($A13,'Return Data'!$B$7:$R$2292,14,0)</f>
        <v>4.1900000000000004</v>
      </c>
      <c r="Y13" s="61">
        <f t="shared" si="10"/>
        <v>18</v>
      </c>
      <c r="Z13" s="60">
        <f>VLOOKUP($A13,'Return Data'!$B$7:$R$2292,16,0)</f>
        <v>6.7637999999999998</v>
      </c>
      <c r="AA13" s="62">
        <f t="shared" si="11"/>
        <v>16</v>
      </c>
    </row>
    <row r="14" spans="1:27" x14ac:dyDescent="0.3">
      <c r="A14" s="58" t="s">
        <v>125</v>
      </c>
      <c r="B14" s="59">
        <f>VLOOKUP($A14,'Return Data'!$B$7:$R$2292,3,0)</f>
        <v>44944</v>
      </c>
      <c r="C14" s="60">
        <f>VLOOKUP($A14,'Return Data'!$B$7:$R$2292,4,0)</f>
        <v>2866.0351999999998</v>
      </c>
      <c r="D14" s="60">
        <f>VLOOKUP($A14,'Return Data'!$B$7:$R$2292,5,0)</f>
        <v>6.0121000000000002</v>
      </c>
      <c r="E14" s="61">
        <f t="shared" si="0"/>
        <v>4</v>
      </c>
      <c r="F14" s="60">
        <f>VLOOKUP($A14,'Return Data'!$B$7:$R$2292,6,0)</f>
        <v>5.9168000000000003</v>
      </c>
      <c r="G14" s="61">
        <f t="shared" si="1"/>
        <v>22</v>
      </c>
      <c r="H14" s="60">
        <f>VLOOKUP($A14,'Return Data'!$B$7:$R$2292,7,0)</f>
        <v>5.6654</v>
      </c>
      <c r="I14" s="61">
        <f t="shared" si="2"/>
        <v>32</v>
      </c>
      <c r="J14" s="60">
        <f>VLOOKUP($A14,'Return Data'!$B$7:$R$2292,8,0)</f>
        <v>5.8493000000000004</v>
      </c>
      <c r="K14" s="61">
        <f t="shared" si="3"/>
        <v>31</v>
      </c>
      <c r="L14" s="60">
        <f>VLOOKUP($A14,'Return Data'!$B$7:$R$2292,9,0)</f>
        <v>6.7118000000000002</v>
      </c>
      <c r="M14" s="61">
        <f t="shared" si="4"/>
        <v>19</v>
      </c>
      <c r="N14" s="60">
        <f>VLOOKUP($A14,'Return Data'!$B$7:$R$2292,10,0)</f>
        <v>6.5865999999999998</v>
      </c>
      <c r="O14" s="61">
        <f t="shared" si="5"/>
        <v>3</v>
      </c>
      <c r="P14" s="60">
        <f>VLOOKUP($A14,'Return Data'!$B$7:$R$2292,11,0)</f>
        <v>6.0285000000000002</v>
      </c>
      <c r="Q14" s="61">
        <f t="shared" si="6"/>
        <v>4</v>
      </c>
      <c r="R14" s="60">
        <f>VLOOKUP($A14,'Return Data'!$B$7:$R$2292,12,0)</f>
        <v>5.4756999999999998</v>
      </c>
      <c r="S14" s="61">
        <f t="shared" si="7"/>
        <v>14</v>
      </c>
      <c r="T14" s="60">
        <f>VLOOKUP($A14,'Return Data'!$B$7:$R$2292,13,0)</f>
        <v>5.0513000000000003</v>
      </c>
      <c r="U14" s="61">
        <f t="shared" si="8"/>
        <v>21</v>
      </c>
      <c r="V14" s="60">
        <f>VLOOKUP($A14,'Return Data'!$B$7:$R$2292,17,0)</f>
        <v>4.2861000000000002</v>
      </c>
      <c r="W14" s="61">
        <f t="shared" si="9"/>
        <v>5</v>
      </c>
      <c r="X14" s="60">
        <f>VLOOKUP($A14,'Return Data'!$B$7:$R$2292,14,0)</f>
        <v>4.2767999999999997</v>
      </c>
      <c r="Y14" s="61">
        <f t="shared" si="10"/>
        <v>4</v>
      </c>
      <c r="Z14" s="60">
        <f>VLOOKUP($A14,'Return Data'!$B$7:$R$2292,16,0)</f>
        <v>6.7290999999999999</v>
      </c>
      <c r="AA14" s="62">
        <f t="shared" si="11"/>
        <v>24</v>
      </c>
    </row>
    <row r="15" spans="1:27" x14ac:dyDescent="0.3">
      <c r="A15" s="58" t="s">
        <v>127</v>
      </c>
      <c r="B15" s="59">
        <f>VLOOKUP($A15,'Return Data'!$B$7:$R$2292,3,0)</f>
        <v>44944</v>
      </c>
      <c r="C15" s="60">
        <f>VLOOKUP($A15,'Return Data'!$B$7:$R$2292,4,0)</f>
        <v>3336.9306999999999</v>
      </c>
      <c r="D15" s="60">
        <f>VLOOKUP($A15,'Return Data'!$B$7:$R$2292,5,0)</f>
        <v>5.6646999999999998</v>
      </c>
      <c r="E15" s="61">
        <f t="shared" si="0"/>
        <v>28</v>
      </c>
      <c r="F15" s="60">
        <f>VLOOKUP($A15,'Return Data'!$B$7:$R$2292,6,0)</f>
        <v>5.9489000000000001</v>
      </c>
      <c r="G15" s="61">
        <f t="shared" si="1"/>
        <v>21</v>
      </c>
      <c r="H15" s="60">
        <f>VLOOKUP($A15,'Return Data'!$B$7:$R$2292,7,0)</f>
        <v>5.8125999999999998</v>
      </c>
      <c r="I15" s="61">
        <f t="shared" si="2"/>
        <v>16</v>
      </c>
      <c r="J15" s="60">
        <f>VLOOKUP($A15,'Return Data'!$B$7:$R$2292,8,0)</f>
        <v>6.0145999999999997</v>
      </c>
      <c r="K15" s="61">
        <f t="shared" si="3"/>
        <v>10</v>
      </c>
      <c r="L15" s="60">
        <f>VLOOKUP($A15,'Return Data'!$B$7:$R$2292,9,0)</f>
        <v>6.7207999999999997</v>
      </c>
      <c r="M15" s="61">
        <f t="shared" si="4"/>
        <v>17</v>
      </c>
      <c r="N15" s="60">
        <f>VLOOKUP($A15,'Return Data'!$B$7:$R$2292,10,0)</f>
        <v>6.5334000000000003</v>
      </c>
      <c r="O15" s="61">
        <f t="shared" si="5"/>
        <v>16</v>
      </c>
      <c r="P15" s="60">
        <f>VLOOKUP($A15,'Return Data'!$B$7:$R$2292,11,0)</f>
        <v>5.9964000000000004</v>
      </c>
      <c r="Q15" s="61">
        <f t="shared" si="6"/>
        <v>11</v>
      </c>
      <c r="R15" s="60">
        <f>VLOOKUP($A15,'Return Data'!$B$7:$R$2292,12,0)</f>
        <v>5.4718</v>
      </c>
      <c r="S15" s="61">
        <f t="shared" si="7"/>
        <v>16</v>
      </c>
      <c r="T15" s="60">
        <f>VLOOKUP($A15,'Return Data'!$B$7:$R$2292,13,0)</f>
        <v>5.0651999999999999</v>
      </c>
      <c r="U15" s="61">
        <f t="shared" si="8"/>
        <v>15</v>
      </c>
      <c r="V15" s="60">
        <f>VLOOKUP($A15,'Return Data'!$B$7:$R$2292,17,0)</f>
        <v>4.2247000000000003</v>
      </c>
      <c r="W15" s="61">
        <f t="shared" si="9"/>
        <v>19</v>
      </c>
      <c r="X15" s="60">
        <f>VLOOKUP($A15,'Return Data'!$B$7:$R$2292,14,0)</f>
        <v>4.2423999999999999</v>
      </c>
      <c r="Y15" s="61">
        <f t="shared" si="10"/>
        <v>8</v>
      </c>
      <c r="Z15" s="60">
        <f>VLOOKUP($A15,'Return Data'!$B$7:$R$2292,16,0)</f>
        <v>6.8781999999999996</v>
      </c>
      <c r="AA15" s="62">
        <f t="shared" si="11"/>
        <v>2</v>
      </c>
    </row>
    <row r="16" spans="1:27" x14ac:dyDescent="0.3">
      <c r="A16" s="58" t="s">
        <v>128</v>
      </c>
      <c r="B16" s="59">
        <f>VLOOKUP($A16,'Return Data'!$B$7:$R$2292,3,0)</f>
        <v>44944</v>
      </c>
      <c r="C16" s="60">
        <f>VLOOKUP($A16,'Return Data'!$B$7:$R$2292,4,0)</f>
        <v>4363.6037999999999</v>
      </c>
      <c r="D16" s="60">
        <f>VLOOKUP($A16,'Return Data'!$B$7:$R$2292,5,0)</f>
        <v>5.8201999999999998</v>
      </c>
      <c r="E16" s="61">
        <f t="shared" si="0"/>
        <v>21</v>
      </c>
      <c r="F16" s="60">
        <f>VLOOKUP($A16,'Return Data'!$B$7:$R$2292,6,0)</f>
        <v>6.0511999999999997</v>
      </c>
      <c r="G16" s="61">
        <f t="shared" si="1"/>
        <v>9</v>
      </c>
      <c r="H16" s="60">
        <f>VLOOKUP($A16,'Return Data'!$B$7:$R$2292,7,0)</f>
        <v>5.8788</v>
      </c>
      <c r="I16" s="61">
        <f t="shared" si="2"/>
        <v>10</v>
      </c>
      <c r="J16" s="60">
        <f>VLOOKUP($A16,'Return Data'!$B$7:$R$2292,8,0)</f>
        <v>5.9783999999999997</v>
      </c>
      <c r="K16" s="61">
        <f t="shared" si="3"/>
        <v>16</v>
      </c>
      <c r="L16" s="60">
        <f>VLOOKUP($A16,'Return Data'!$B$7:$R$2292,9,0)</f>
        <v>6.7492999999999999</v>
      </c>
      <c r="M16" s="61">
        <f t="shared" si="4"/>
        <v>12</v>
      </c>
      <c r="N16" s="60">
        <f>VLOOKUP($A16,'Return Data'!$B$7:$R$2292,10,0)</f>
        <v>6.5382999999999996</v>
      </c>
      <c r="O16" s="61">
        <f t="shared" si="5"/>
        <v>15</v>
      </c>
      <c r="P16" s="60">
        <f>VLOOKUP($A16,'Return Data'!$B$7:$R$2292,11,0)</f>
        <v>5.9352999999999998</v>
      </c>
      <c r="Q16" s="61">
        <f t="shared" si="6"/>
        <v>23</v>
      </c>
      <c r="R16" s="60">
        <f>VLOOKUP($A16,'Return Data'!$B$7:$R$2292,12,0)</f>
        <v>5.4257999999999997</v>
      </c>
      <c r="S16" s="61">
        <f t="shared" si="7"/>
        <v>24</v>
      </c>
      <c r="T16" s="60">
        <f>VLOOKUP($A16,'Return Data'!$B$7:$R$2292,13,0)</f>
        <v>5.0247999999999999</v>
      </c>
      <c r="U16" s="61">
        <f t="shared" si="8"/>
        <v>25</v>
      </c>
      <c r="V16" s="60">
        <f>VLOOKUP($A16,'Return Data'!$B$7:$R$2292,17,0)</f>
        <v>4.1916000000000002</v>
      </c>
      <c r="W16" s="61">
        <f t="shared" si="9"/>
        <v>27</v>
      </c>
      <c r="X16" s="60">
        <f>VLOOKUP($A16,'Return Data'!$B$7:$R$2292,14,0)</f>
        <v>4.1525999999999996</v>
      </c>
      <c r="Y16" s="61">
        <f t="shared" si="10"/>
        <v>21</v>
      </c>
      <c r="Z16" s="60">
        <f>VLOOKUP($A16,'Return Data'!$B$7:$R$2292,16,0)</f>
        <v>6.7377000000000002</v>
      </c>
      <c r="AA16" s="62">
        <f t="shared" si="11"/>
        <v>20</v>
      </c>
    </row>
    <row r="17" spans="1:27" x14ac:dyDescent="0.3">
      <c r="A17" s="58" t="s">
        <v>2036</v>
      </c>
      <c r="B17" s="59">
        <f>VLOOKUP($A17,'Return Data'!$B$7:$R$2292,3,0)</f>
        <v>44944</v>
      </c>
      <c r="C17" s="60">
        <f>VLOOKUP($A17,'Return Data'!$B$7:$R$2292,4,0)</f>
        <v>2211.6453000000001</v>
      </c>
      <c r="D17" s="60">
        <f>VLOOKUP($A17,'Return Data'!$B$7:$R$2292,5,0)</f>
        <v>5.8201000000000001</v>
      </c>
      <c r="E17" s="61">
        <f t="shared" si="0"/>
        <v>23</v>
      </c>
      <c r="F17" s="60">
        <f>VLOOKUP($A17,'Return Data'!$B$7:$R$2292,6,0)</f>
        <v>5.9855</v>
      </c>
      <c r="G17" s="61">
        <f t="shared" si="1"/>
        <v>14</v>
      </c>
      <c r="H17" s="60">
        <f>VLOOKUP($A17,'Return Data'!$B$7:$R$2292,7,0)</f>
        <v>5.9024000000000001</v>
      </c>
      <c r="I17" s="61">
        <f t="shared" si="2"/>
        <v>6</v>
      </c>
      <c r="J17" s="60">
        <f>VLOOKUP($A17,'Return Data'!$B$7:$R$2292,8,0)</f>
        <v>6.1161000000000003</v>
      </c>
      <c r="K17" s="61">
        <f t="shared" si="3"/>
        <v>2</v>
      </c>
      <c r="L17" s="60">
        <f>VLOOKUP($A17,'Return Data'!$B$7:$R$2292,9,0)</f>
        <v>6.7920999999999996</v>
      </c>
      <c r="M17" s="61">
        <f t="shared" si="4"/>
        <v>5</v>
      </c>
      <c r="N17" s="60">
        <f>VLOOKUP($A17,'Return Data'!$B$7:$R$2292,10,0)</f>
        <v>6.5667999999999997</v>
      </c>
      <c r="O17" s="61">
        <f t="shared" si="5"/>
        <v>9</v>
      </c>
      <c r="P17" s="60">
        <f>VLOOKUP($A17,'Return Data'!$B$7:$R$2292,11,0)</f>
        <v>6.0027999999999997</v>
      </c>
      <c r="Q17" s="61">
        <f t="shared" si="6"/>
        <v>10</v>
      </c>
      <c r="R17" s="60">
        <f>VLOOKUP($A17,'Return Data'!$B$7:$R$2292,12,0)</f>
        <v>5.4980000000000002</v>
      </c>
      <c r="S17" s="61">
        <f t="shared" si="7"/>
        <v>9</v>
      </c>
      <c r="T17" s="60">
        <f>VLOOKUP($A17,'Return Data'!$B$7:$R$2292,13,0)</f>
        <v>5.0853000000000002</v>
      </c>
      <c r="U17" s="61">
        <f t="shared" si="8"/>
        <v>10</v>
      </c>
      <c r="V17" s="60">
        <f>VLOOKUP($A17,'Return Data'!$B$7:$R$2292,17,0)</f>
        <v>4.2385999999999999</v>
      </c>
      <c r="W17" s="61">
        <f t="shared" si="9"/>
        <v>16</v>
      </c>
      <c r="X17" s="60">
        <f>VLOOKUP($A17,'Return Data'!$B$7:$R$2292,14,0)</f>
        <v>4.1516000000000002</v>
      </c>
      <c r="Y17" s="61">
        <f t="shared" si="10"/>
        <v>22</v>
      </c>
      <c r="Z17" s="60">
        <f>VLOOKUP($A17,'Return Data'!$B$7:$R$2292,16,0)</f>
        <v>6.7621000000000002</v>
      </c>
      <c r="AA17" s="62">
        <f t="shared" si="11"/>
        <v>17</v>
      </c>
    </row>
    <row r="18" spans="1:27" x14ac:dyDescent="0.3">
      <c r="A18" s="58" t="s">
        <v>130</v>
      </c>
      <c r="B18" s="59">
        <f>VLOOKUP($A18,'Return Data'!$B$7:$R$2292,3,0)</f>
        <v>44944</v>
      </c>
      <c r="C18" s="60">
        <f>VLOOKUP($A18,'Return Data'!$B$7:$R$2292,4,0)</f>
        <v>328.666</v>
      </c>
      <c r="D18" s="60">
        <f>VLOOKUP($A18,'Return Data'!$B$7:$R$2292,5,0)</f>
        <v>5.8201999999999998</v>
      </c>
      <c r="E18" s="61">
        <f t="shared" si="0"/>
        <v>21</v>
      </c>
      <c r="F18" s="60">
        <f>VLOOKUP($A18,'Return Data'!$B$7:$R$2292,6,0)</f>
        <v>5.9518000000000004</v>
      </c>
      <c r="G18" s="61">
        <f t="shared" si="1"/>
        <v>19</v>
      </c>
      <c r="H18" s="60">
        <f>VLOOKUP($A18,'Return Data'!$B$7:$R$2292,7,0)</f>
        <v>5.8083</v>
      </c>
      <c r="I18" s="61">
        <f t="shared" si="2"/>
        <v>19</v>
      </c>
      <c r="J18" s="60">
        <f>VLOOKUP($A18,'Return Data'!$B$7:$R$2292,8,0)</f>
        <v>5.9455</v>
      </c>
      <c r="K18" s="61">
        <f t="shared" si="3"/>
        <v>25</v>
      </c>
      <c r="L18" s="60">
        <f>VLOOKUP($A18,'Return Data'!$B$7:$R$2292,9,0)</f>
        <v>6.7766000000000002</v>
      </c>
      <c r="M18" s="61">
        <f t="shared" si="4"/>
        <v>8</v>
      </c>
      <c r="N18" s="60">
        <f>VLOOKUP($A18,'Return Data'!$B$7:$R$2292,10,0)</f>
        <v>6.4934000000000003</v>
      </c>
      <c r="O18" s="61">
        <f t="shared" si="5"/>
        <v>22</v>
      </c>
      <c r="P18" s="60">
        <f>VLOOKUP($A18,'Return Data'!$B$7:$R$2292,11,0)</f>
        <v>5.9118000000000004</v>
      </c>
      <c r="Q18" s="61">
        <f t="shared" si="6"/>
        <v>26</v>
      </c>
      <c r="R18" s="60">
        <f>VLOOKUP($A18,'Return Data'!$B$7:$R$2292,12,0)</f>
        <v>5.399</v>
      </c>
      <c r="S18" s="61">
        <f t="shared" si="7"/>
        <v>28</v>
      </c>
      <c r="T18" s="60">
        <f>VLOOKUP($A18,'Return Data'!$B$7:$R$2292,13,0)</f>
        <v>5.0011000000000001</v>
      </c>
      <c r="U18" s="61">
        <f t="shared" si="8"/>
        <v>28</v>
      </c>
      <c r="V18" s="60">
        <f>VLOOKUP($A18,'Return Data'!$B$7:$R$2292,17,0)</f>
        <v>4.1944999999999997</v>
      </c>
      <c r="W18" s="61">
        <f t="shared" si="9"/>
        <v>25</v>
      </c>
      <c r="X18" s="60">
        <f>VLOOKUP($A18,'Return Data'!$B$7:$R$2292,14,0)</f>
        <v>4.2173999999999996</v>
      </c>
      <c r="Y18" s="61">
        <f t="shared" si="10"/>
        <v>15</v>
      </c>
      <c r="Z18" s="60">
        <f>VLOOKUP($A18,'Return Data'!$B$7:$R$2292,16,0)</f>
        <v>6.7846000000000002</v>
      </c>
      <c r="AA18" s="62">
        <f t="shared" si="11"/>
        <v>12</v>
      </c>
    </row>
    <row r="19" spans="1:27" x14ac:dyDescent="0.3">
      <c r="A19" s="58" t="s">
        <v>131</v>
      </c>
      <c r="B19" s="59">
        <f>VLOOKUP($A19,'Return Data'!$B$7:$R$2292,3,0)</f>
        <v>44944</v>
      </c>
      <c r="C19" s="60">
        <f>VLOOKUP($A19,'Return Data'!$B$7:$R$2292,4,0)</f>
        <v>2389.7628</v>
      </c>
      <c r="D19" s="60">
        <f>VLOOKUP($A19,'Return Data'!$B$7:$R$2292,5,0)</f>
        <v>5.9271000000000003</v>
      </c>
      <c r="E19" s="61">
        <f t="shared" si="0"/>
        <v>12</v>
      </c>
      <c r="F19" s="60">
        <f>VLOOKUP($A19,'Return Data'!$B$7:$R$2292,6,0)</f>
        <v>6.1006999999999998</v>
      </c>
      <c r="G19" s="61">
        <f t="shared" si="1"/>
        <v>8</v>
      </c>
      <c r="H19" s="60">
        <f>VLOOKUP($A19,'Return Data'!$B$7:$R$2292,7,0)</f>
        <v>5.8597999999999999</v>
      </c>
      <c r="I19" s="61">
        <f t="shared" si="2"/>
        <v>12</v>
      </c>
      <c r="J19" s="60">
        <f>VLOOKUP($A19,'Return Data'!$B$7:$R$2292,8,0)</f>
        <v>5.9752000000000001</v>
      </c>
      <c r="K19" s="61">
        <f t="shared" si="3"/>
        <v>18</v>
      </c>
      <c r="L19" s="60">
        <f>VLOOKUP($A19,'Return Data'!$B$7:$R$2292,9,0)</f>
        <v>6.4874999999999998</v>
      </c>
      <c r="M19" s="61">
        <f t="shared" si="4"/>
        <v>30</v>
      </c>
      <c r="N19" s="60">
        <f>VLOOKUP($A19,'Return Data'!$B$7:$R$2292,10,0)</f>
        <v>6.4669999999999996</v>
      </c>
      <c r="O19" s="61">
        <f t="shared" si="5"/>
        <v>25</v>
      </c>
      <c r="P19" s="60">
        <f>VLOOKUP($A19,'Return Data'!$B$7:$R$2292,11,0)</f>
        <v>5.952</v>
      </c>
      <c r="Q19" s="61">
        <f t="shared" si="6"/>
        <v>20</v>
      </c>
      <c r="R19" s="60">
        <f>VLOOKUP($A19,'Return Data'!$B$7:$R$2292,12,0)</f>
        <v>5.4543999999999997</v>
      </c>
      <c r="S19" s="61">
        <f t="shared" si="7"/>
        <v>20</v>
      </c>
      <c r="T19" s="60">
        <f>VLOOKUP($A19,'Return Data'!$B$7:$R$2292,13,0)</f>
        <v>5.0640000000000001</v>
      </c>
      <c r="U19" s="61">
        <f t="shared" si="8"/>
        <v>16</v>
      </c>
      <c r="V19" s="60">
        <f>VLOOKUP($A19,'Return Data'!$B$7:$R$2292,17,0)</f>
        <v>4.2615999999999996</v>
      </c>
      <c r="W19" s="61">
        <f t="shared" si="9"/>
        <v>6</v>
      </c>
      <c r="X19" s="60">
        <f>VLOOKUP($A19,'Return Data'!$B$7:$R$2292,14,0)</f>
        <v>4.3223000000000003</v>
      </c>
      <c r="Y19" s="61">
        <f t="shared" si="10"/>
        <v>2</v>
      </c>
      <c r="Z19" s="60">
        <f>VLOOKUP($A19,'Return Data'!$B$7:$R$2292,16,0)</f>
        <v>6.8053999999999997</v>
      </c>
      <c r="AA19" s="62">
        <f t="shared" si="11"/>
        <v>9</v>
      </c>
    </row>
    <row r="20" spans="1:27" x14ac:dyDescent="0.3">
      <c r="A20" s="58" t="s">
        <v>132</v>
      </c>
      <c r="B20" s="59">
        <f>VLOOKUP($A20,'Return Data'!$B$7:$R$2292,3,0)</f>
        <v>44944</v>
      </c>
      <c r="C20" s="60">
        <f>VLOOKUP($A20,'Return Data'!$B$7:$R$2292,4,0)</f>
        <v>2681.6293000000001</v>
      </c>
      <c r="D20" s="60">
        <f>VLOOKUP($A20,'Return Data'!$B$7:$R$2292,5,0)</f>
        <v>6.1546000000000003</v>
      </c>
      <c r="E20" s="61">
        <f t="shared" si="0"/>
        <v>2</v>
      </c>
      <c r="F20" s="60">
        <f>VLOOKUP($A20,'Return Data'!$B$7:$R$2292,6,0)</f>
        <v>6.1757999999999997</v>
      </c>
      <c r="G20" s="61">
        <f t="shared" si="1"/>
        <v>1</v>
      </c>
      <c r="H20" s="60">
        <f>VLOOKUP($A20,'Return Data'!$B$7:$R$2292,7,0)</f>
        <v>5.9332000000000003</v>
      </c>
      <c r="I20" s="61">
        <f t="shared" si="2"/>
        <v>4</v>
      </c>
      <c r="J20" s="60">
        <f>VLOOKUP($A20,'Return Data'!$B$7:$R$2292,8,0)</f>
        <v>6.0334000000000003</v>
      </c>
      <c r="K20" s="61">
        <f t="shared" si="3"/>
        <v>9</v>
      </c>
      <c r="L20" s="60">
        <f>VLOOKUP($A20,'Return Data'!$B$7:$R$2292,9,0)</f>
        <v>6.6687000000000003</v>
      </c>
      <c r="M20" s="61">
        <f t="shared" si="4"/>
        <v>23</v>
      </c>
      <c r="N20" s="60">
        <f>VLOOKUP($A20,'Return Data'!$B$7:$R$2292,10,0)</f>
        <v>6.4866999999999999</v>
      </c>
      <c r="O20" s="61">
        <f t="shared" si="5"/>
        <v>24</v>
      </c>
      <c r="P20" s="60">
        <f>VLOOKUP($A20,'Return Data'!$B$7:$R$2292,11,0)</f>
        <v>5.9504000000000001</v>
      </c>
      <c r="Q20" s="61">
        <f t="shared" si="6"/>
        <v>21</v>
      </c>
      <c r="R20" s="60">
        <f>VLOOKUP($A20,'Return Data'!$B$7:$R$2292,12,0)</f>
        <v>5.4615</v>
      </c>
      <c r="S20" s="61">
        <f t="shared" si="7"/>
        <v>18</v>
      </c>
      <c r="T20" s="60">
        <f>VLOOKUP($A20,'Return Data'!$B$7:$R$2292,13,0)</f>
        <v>5.0541</v>
      </c>
      <c r="U20" s="61">
        <f t="shared" si="8"/>
        <v>20</v>
      </c>
      <c r="V20" s="60">
        <f>VLOOKUP($A20,'Return Data'!$B$7:$R$2292,17,0)</f>
        <v>4.1938000000000004</v>
      </c>
      <c r="W20" s="61">
        <f t="shared" si="9"/>
        <v>26</v>
      </c>
      <c r="X20" s="60">
        <f>VLOOKUP($A20,'Return Data'!$B$7:$R$2292,14,0)</f>
        <v>4.1184000000000003</v>
      </c>
      <c r="Y20" s="61">
        <f t="shared" si="10"/>
        <v>26</v>
      </c>
      <c r="Z20" s="60">
        <f>VLOOKUP($A20,'Return Data'!$B$7:$R$2292,16,0)</f>
        <v>6.7041000000000004</v>
      </c>
      <c r="AA20" s="62">
        <f t="shared" si="11"/>
        <v>25</v>
      </c>
    </row>
    <row r="21" spans="1:27" x14ac:dyDescent="0.3">
      <c r="A21" s="58" t="s">
        <v>133</v>
      </c>
      <c r="B21" s="59">
        <f>VLOOKUP($A21,'Return Data'!$B$7:$R$2292,3,0)</f>
        <v>44944</v>
      </c>
      <c r="C21" s="60">
        <f>VLOOKUP($A21,'Return Data'!$B$7:$R$2292,4,0)</f>
        <v>1710.1881000000001</v>
      </c>
      <c r="D21" s="60">
        <f>VLOOKUP($A21,'Return Data'!$B$7:$R$2292,5,0)</f>
        <v>5.9983000000000004</v>
      </c>
      <c r="E21" s="61">
        <f t="shared" si="0"/>
        <v>6</v>
      </c>
      <c r="F21" s="60">
        <f>VLOOKUP($A21,'Return Data'!$B$7:$R$2292,6,0)</f>
        <v>6.1341000000000001</v>
      </c>
      <c r="G21" s="61">
        <f t="shared" si="1"/>
        <v>4</v>
      </c>
      <c r="H21" s="60">
        <f>VLOOKUP($A21,'Return Data'!$B$7:$R$2292,7,0)</f>
        <v>5.9672000000000001</v>
      </c>
      <c r="I21" s="61">
        <f t="shared" si="2"/>
        <v>3</v>
      </c>
      <c r="J21" s="60">
        <f>VLOOKUP($A21,'Return Data'!$B$7:$R$2292,8,0)</f>
        <v>5.9774000000000003</v>
      </c>
      <c r="K21" s="61">
        <f t="shared" si="3"/>
        <v>17</v>
      </c>
      <c r="L21" s="60">
        <f>VLOOKUP($A21,'Return Data'!$B$7:$R$2292,9,0)</f>
        <v>6.5701000000000001</v>
      </c>
      <c r="M21" s="61">
        <f t="shared" si="4"/>
        <v>27</v>
      </c>
      <c r="N21" s="60">
        <f>VLOOKUP($A21,'Return Data'!$B$7:$R$2292,10,0)</f>
        <v>6.4302000000000001</v>
      </c>
      <c r="O21" s="61">
        <f t="shared" si="5"/>
        <v>27</v>
      </c>
      <c r="P21" s="60">
        <f>VLOOKUP($A21,'Return Data'!$B$7:$R$2292,11,0)</f>
        <v>5.8628999999999998</v>
      </c>
      <c r="Q21" s="61">
        <f t="shared" si="6"/>
        <v>29</v>
      </c>
      <c r="R21" s="60">
        <f>VLOOKUP($A21,'Return Data'!$B$7:$R$2292,12,0)</f>
        <v>5.3452000000000002</v>
      </c>
      <c r="S21" s="61">
        <f t="shared" si="7"/>
        <v>30</v>
      </c>
      <c r="T21" s="60">
        <f>VLOOKUP($A21,'Return Data'!$B$7:$R$2292,13,0)</f>
        <v>4.9263000000000003</v>
      </c>
      <c r="U21" s="61">
        <f t="shared" si="8"/>
        <v>30</v>
      </c>
      <c r="V21" s="60">
        <f>VLOOKUP($A21,'Return Data'!$B$7:$R$2292,17,0)</f>
        <v>3.9996999999999998</v>
      </c>
      <c r="W21" s="61">
        <f t="shared" si="9"/>
        <v>33</v>
      </c>
      <c r="X21" s="60">
        <f>VLOOKUP($A21,'Return Data'!$B$7:$R$2292,14,0)</f>
        <v>3.7947000000000002</v>
      </c>
      <c r="Y21" s="61">
        <f t="shared" si="10"/>
        <v>32</v>
      </c>
      <c r="Z21" s="60">
        <f>VLOOKUP($A21,'Return Data'!$B$7:$R$2292,16,0)</f>
        <v>6.0125999999999999</v>
      </c>
      <c r="AA21" s="62">
        <f t="shared" si="11"/>
        <v>29</v>
      </c>
    </row>
    <row r="22" spans="1:27" x14ac:dyDescent="0.3">
      <c r="A22" s="58" t="s">
        <v>134</v>
      </c>
      <c r="B22" s="59">
        <f>VLOOKUP($A22,'Return Data'!$B$7:$R$2292,3,0)</f>
        <v>44944</v>
      </c>
      <c r="C22" s="60">
        <f>VLOOKUP($A22,'Return Data'!$B$7:$R$2292,4,0)</f>
        <v>2155.5014000000001</v>
      </c>
      <c r="D22" s="60">
        <f>VLOOKUP($A22,'Return Data'!$B$7:$R$2292,5,0)</f>
        <v>5.0891999999999999</v>
      </c>
      <c r="E22" s="61">
        <f t="shared" si="0"/>
        <v>35</v>
      </c>
      <c r="F22" s="60">
        <f>VLOOKUP($A22,'Return Data'!$B$7:$R$2292,6,0)</f>
        <v>5.2272999999999996</v>
      </c>
      <c r="G22" s="61">
        <f t="shared" si="1"/>
        <v>35</v>
      </c>
      <c r="H22" s="60">
        <f>VLOOKUP($A22,'Return Data'!$B$7:$R$2292,7,0)</f>
        <v>5.5256999999999996</v>
      </c>
      <c r="I22" s="61">
        <f t="shared" si="2"/>
        <v>35</v>
      </c>
      <c r="J22" s="60">
        <f>VLOOKUP($A22,'Return Data'!$B$7:$R$2292,8,0)</f>
        <v>5.7916999999999996</v>
      </c>
      <c r="K22" s="61">
        <f t="shared" si="3"/>
        <v>33</v>
      </c>
      <c r="L22" s="60">
        <f>VLOOKUP($A22,'Return Data'!$B$7:$R$2292,9,0)</f>
        <v>6.5294999999999996</v>
      </c>
      <c r="M22" s="61">
        <f t="shared" si="4"/>
        <v>29</v>
      </c>
      <c r="N22" s="60">
        <f>VLOOKUP($A22,'Return Data'!$B$7:$R$2292,10,0)</f>
        <v>6.3407</v>
      </c>
      <c r="O22" s="61">
        <f t="shared" si="5"/>
        <v>31</v>
      </c>
      <c r="P22" s="60">
        <f>VLOOKUP($A22,'Return Data'!$B$7:$R$2292,11,0)</f>
        <v>5.8406000000000002</v>
      </c>
      <c r="Q22" s="61">
        <f t="shared" si="6"/>
        <v>30</v>
      </c>
      <c r="R22" s="60">
        <f>VLOOKUP($A22,'Return Data'!$B$7:$R$2292,12,0)</f>
        <v>5.2927999999999997</v>
      </c>
      <c r="S22" s="61">
        <f t="shared" si="7"/>
        <v>31</v>
      </c>
      <c r="T22" s="60">
        <f>VLOOKUP($A22,'Return Data'!$B$7:$R$2292,13,0)</f>
        <v>4.8518999999999997</v>
      </c>
      <c r="U22" s="61">
        <f t="shared" si="8"/>
        <v>31</v>
      </c>
      <c r="V22" s="60">
        <f>VLOOKUP($A22,'Return Data'!$B$7:$R$2292,17,0)</f>
        <v>4.05</v>
      </c>
      <c r="W22" s="61">
        <f t="shared" si="9"/>
        <v>29</v>
      </c>
      <c r="X22" s="60">
        <f>VLOOKUP($A22,'Return Data'!$B$7:$R$2292,14,0)</f>
        <v>3.9769000000000001</v>
      </c>
      <c r="Y22" s="61">
        <f t="shared" si="10"/>
        <v>28</v>
      </c>
      <c r="Z22" s="60">
        <f>VLOOKUP($A22,'Return Data'!$B$7:$R$2292,16,0)</f>
        <v>6.7552000000000003</v>
      </c>
      <c r="AA22" s="62">
        <f t="shared" si="11"/>
        <v>19</v>
      </c>
    </row>
    <row r="23" spans="1:27" x14ac:dyDescent="0.3">
      <c r="A23" s="58" t="s">
        <v>139</v>
      </c>
      <c r="B23" s="59">
        <f>VLOOKUP($A23,'Return Data'!$B$7:$R$2292,3,0)</f>
        <v>44944</v>
      </c>
      <c r="C23" s="60">
        <f>VLOOKUP($A23,'Return Data'!$B$7:$R$2292,4,0)</f>
        <v>3048.8559</v>
      </c>
      <c r="D23" s="60">
        <f>VLOOKUP($A23,'Return Data'!$B$7:$R$2292,5,0)</f>
        <v>5.6958000000000002</v>
      </c>
      <c r="E23" s="61">
        <f t="shared" si="0"/>
        <v>26</v>
      </c>
      <c r="F23" s="60">
        <f>VLOOKUP($A23,'Return Data'!$B$7:$R$2292,6,0)</f>
        <v>5.8258000000000001</v>
      </c>
      <c r="G23" s="61">
        <f t="shared" si="1"/>
        <v>30</v>
      </c>
      <c r="H23" s="60">
        <f>VLOOKUP($A23,'Return Data'!$B$7:$R$2292,7,0)</f>
        <v>5.7455999999999996</v>
      </c>
      <c r="I23" s="61">
        <f t="shared" si="2"/>
        <v>26</v>
      </c>
      <c r="J23" s="60">
        <f>VLOOKUP($A23,'Return Data'!$B$7:$R$2292,8,0)</f>
        <v>5.9603000000000002</v>
      </c>
      <c r="K23" s="61">
        <f t="shared" si="3"/>
        <v>23</v>
      </c>
      <c r="L23" s="60">
        <f>VLOOKUP($A23,'Return Data'!$B$7:$R$2292,9,0)</f>
        <v>6.6382000000000003</v>
      </c>
      <c r="M23" s="61">
        <f t="shared" si="4"/>
        <v>25</v>
      </c>
      <c r="N23" s="60">
        <f>VLOOKUP($A23,'Return Data'!$B$7:$R$2292,10,0)</f>
        <v>6.5198</v>
      </c>
      <c r="O23" s="61">
        <f t="shared" si="5"/>
        <v>19</v>
      </c>
      <c r="P23" s="60">
        <f>VLOOKUP($A23,'Return Data'!$B$7:$R$2292,11,0)</f>
        <v>5.9573</v>
      </c>
      <c r="Q23" s="61">
        <f t="shared" si="6"/>
        <v>17</v>
      </c>
      <c r="R23" s="60">
        <f>VLOOKUP($A23,'Return Data'!$B$7:$R$2292,12,0)</f>
        <v>5.4513999999999996</v>
      </c>
      <c r="S23" s="61">
        <f t="shared" si="7"/>
        <v>21</v>
      </c>
      <c r="T23" s="60">
        <f>VLOOKUP($A23,'Return Data'!$B$7:$R$2292,13,0)</f>
        <v>5.0465999999999998</v>
      </c>
      <c r="U23" s="61">
        <f t="shared" si="8"/>
        <v>22</v>
      </c>
      <c r="V23" s="60">
        <f>VLOOKUP($A23,'Return Data'!$B$7:$R$2292,17,0)</f>
        <v>4.2035999999999998</v>
      </c>
      <c r="W23" s="61">
        <f t="shared" si="9"/>
        <v>23</v>
      </c>
      <c r="X23" s="60">
        <f>VLOOKUP($A23,'Return Data'!$B$7:$R$2292,14,0)</f>
        <v>4.1471</v>
      </c>
      <c r="Y23" s="61">
        <f t="shared" si="10"/>
        <v>23</v>
      </c>
      <c r="Z23" s="60">
        <f>VLOOKUP($A23,'Return Data'!$B$7:$R$2292,16,0)</f>
        <v>6.7619999999999996</v>
      </c>
      <c r="AA23" s="62">
        <f t="shared" si="11"/>
        <v>18</v>
      </c>
    </row>
    <row r="24" spans="1:27" x14ac:dyDescent="0.3">
      <c r="A24" s="58" t="s">
        <v>140</v>
      </c>
      <c r="B24" s="59">
        <f>VLOOKUP($A24,'Return Data'!$B$7:$R$2292,3,0)</f>
        <v>44944</v>
      </c>
      <c r="C24" s="60">
        <f>VLOOKUP($A24,'Return Data'!$B$7:$R$2292,4,0)</f>
        <v>1162.2891</v>
      </c>
      <c r="D24" s="60">
        <f>VLOOKUP($A24,'Return Data'!$B$7:$R$2292,5,0)</f>
        <v>5.8451000000000004</v>
      </c>
      <c r="E24" s="61">
        <f t="shared" si="0"/>
        <v>18</v>
      </c>
      <c r="F24" s="60">
        <f>VLOOKUP($A24,'Return Data'!$B$7:$R$2292,6,0)</f>
        <v>6.1016000000000004</v>
      </c>
      <c r="G24" s="61">
        <f t="shared" si="1"/>
        <v>6</v>
      </c>
      <c r="H24" s="60">
        <f>VLOOKUP($A24,'Return Data'!$B$7:$R$2292,7,0)</f>
        <v>5.8277999999999999</v>
      </c>
      <c r="I24" s="61">
        <f t="shared" si="2"/>
        <v>15</v>
      </c>
      <c r="J24" s="60">
        <f>VLOOKUP($A24,'Return Data'!$B$7:$R$2292,8,0)</f>
        <v>5.8807999999999998</v>
      </c>
      <c r="K24" s="61">
        <f t="shared" si="3"/>
        <v>29</v>
      </c>
      <c r="L24" s="60">
        <f>VLOOKUP($A24,'Return Data'!$B$7:$R$2292,9,0)</f>
        <v>6.6821000000000002</v>
      </c>
      <c r="M24" s="61">
        <f t="shared" si="4"/>
        <v>22</v>
      </c>
      <c r="N24" s="60">
        <f>VLOOKUP($A24,'Return Data'!$B$7:$R$2292,10,0)</f>
        <v>6.2229999999999999</v>
      </c>
      <c r="O24" s="61">
        <f t="shared" si="5"/>
        <v>33</v>
      </c>
      <c r="P24" s="60">
        <f>VLOOKUP($A24,'Return Data'!$B$7:$R$2292,11,0)</f>
        <v>5.7885999999999997</v>
      </c>
      <c r="Q24" s="61">
        <f t="shared" si="6"/>
        <v>31</v>
      </c>
      <c r="R24" s="60">
        <f>VLOOKUP($A24,'Return Data'!$B$7:$R$2292,12,0)</f>
        <v>5.3642000000000003</v>
      </c>
      <c r="S24" s="61">
        <f t="shared" si="7"/>
        <v>29</v>
      </c>
      <c r="T24" s="60">
        <f>VLOOKUP($A24,'Return Data'!$B$7:$R$2292,13,0)</f>
        <v>4.9478999999999997</v>
      </c>
      <c r="U24" s="61">
        <f t="shared" si="8"/>
        <v>29</v>
      </c>
      <c r="V24" s="60">
        <f>VLOOKUP($A24,'Return Data'!$B$7:$R$2292,17,0)</f>
        <v>4.0452000000000004</v>
      </c>
      <c r="W24" s="61">
        <f t="shared" si="9"/>
        <v>30</v>
      </c>
      <c r="X24" s="60"/>
      <c r="Y24" s="61"/>
      <c r="Z24" s="60">
        <f>VLOOKUP($A24,'Return Data'!$B$7:$R$2292,16,0)</f>
        <v>4.101</v>
      </c>
      <c r="AA24" s="62">
        <f t="shared" si="11"/>
        <v>35</v>
      </c>
    </row>
    <row r="25" spans="1:27" x14ac:dyDescent="0.3">
      <c r="A25" s="58" t="s">
        <v>141</v>
      </c>
      <c r="B25" s="59">
        <f>VLOOKUP($A25,'Return Data'!$B$7:$R$2292,3,0)</f>
        <v>44944</v>
      </c>
      <c r="C25" s="60">
        <f>VLOOKUP($A25,'Return Data'!$B$7:$R$2292,4,0)</f>
        <v>60.721299999999999</v>
      </c>
      <c r="D25" s="60">
        <f>VLOOKUP($A25,'Return Data'!$B$7:$R$2292,5,0)</f>
        <v>5.9519000000000002</v>
      </c>
      <c r="E25" s="61">
        <f t="shared" si="0"/>
        <v>10</v>
      </c>
      <c r="F25" s="60">
        <f>VLOOKUP($A25,'Return Data'!$B$7:$R$2292,6,0)</f>
        <v>5.9539</v>
      </c>
      <c r="G25" s="61">
        <f t="shared" si="1"/>
        <v>18</v>
      </c>
      <c r="H25" s="60">
        <f>VLOOKUP($A25,'Return Data'!$B$7:$R$2292,7,0)</f>
        <v>5.8113999999999999</v>
      </c>
      <c r="I25" s="61">
        <f t="shared" si="2"/>
        <v>17</v>
      </c>
      <c r="J25" s="60">
        <f>VLOOKUP($A25,'Return Data'!$B$7:$R$2292,8,0)</f>
        <v>5.9688999999999997</v>
      </c>
      <c r="K25" s="61">
        <f t="shared" si="3"/>
        <v>20</v>
      </c>
      <c r="L25" s="60">
        <f>VLOOKUP($A25,'Return Data'!$B$7:$R$2292,9,0)</f>
        <v>6.6357999999999997</v>
      </c>
      <c r="M25" s="61">
        <f t="shared" si="4"/>
        <v>26</v>
      </c>
      <c r="N25" s="60">
        <f>VLOOKUP($A25,'Return Data'!$B$7:$R$2292,10,0)</f>
        <v>6.4352</v>
      </c>
      <c r="O25" s="61">
        <f t="shared" si="5"/>
        <v>26</v>
      </c>
      <c r="P25" s="60">
        <f>VLOOKUP($A25,'Return Data'!$B$7:$R$2292,11,0)</f>
        <v>5.9531999999999998</v>
      </c>
      <c r="Q25" s="61">
        <f t="shared" si="6"/>
        <v>19</v>
      </c>
      <c r="R25" s="60">
        <f>VLOOKUP($A25,'Return Data'!$B$7:$R$2292,12,0)</f>
        <v>5.4722999999999997</v>
      </c>
      <c r="S25" s="61">
        <f t="shared" si="7"/>
        <v>15</v>
      </c>
      <c r="T25" s="60">
        <f>VLOOKUP($A25,'Return Data'!$B$7:$R$2292,13,0)</f>
        <v>5.0667</v>
      </c>
      <c r="U25" s="61">
        <f t="shared" si="8"/>
        <v>14</v>
      </c>
      <c r="V25" s="60">
        <f>VLOOKUP($A25,'Return Data'!$B$7:$R$2292,17,0)</f>
        <v>4.2445000000000004</v>
      </c>
      <c r="W25" s="61">
        <f t="shared" si="9"/>
        <v>14</v>
      </c>
      <c r="X25" s="60">
        <f>VLOOKUP($A25,'Return Data'!$B$7:$R$2292,14,0)</f>
        <v>4.1436000000000002</v>
      </c>
      <c r="Y25" s="61">
        <f t="shared" ref="Y25:Y43" si="12">RANK(X25,X$8:X$43,0)</f>
        <v>24</v>
      </c>
      <c r="Z25" s="60">
        <f>VLOOKUP($A25,'Return Data'!$B$7:$R$2292,16,0)</f>
        <v>6.8082000000000003</v>
      </c>
      <c r="AA25" s="62">
        <f t="shared" si="11"/>
        <v>7</v>
      </c>
    </row>
    <row r="26" spans="1:27" x14ac:dyDescent="0.3">
      <c r="A26" s="58" t="s">
        <v>142</v>
      </c>
      <c r="B26" s="59">
        <f>VLOOKUP($A26,'Return Data'!$B$7:$R$2292,3,0)</f>
        <v>44944</v>
      </c>
      <c r="C26" s="60">
        <f>VLOOKUP($A26,'Return Data'!$B$7:$R$2292,4,0)</f>
        <v>4486.6859000000004</v>
      </c>
      <c r="D26" s="60">
        <f>VLOOKUP($A26,'Return Data'!$B$7:$R$2292,5,0)</f>
        <v>5.6532</v>
      </c>
      <c r="E26" s="61">
        <f t="shared" si="0"/>
        <v>29</v>
      </c>
      <c r="F26" s="60">
        <f>VLOOKUP($A26,'Return Data'!$B$7:$R$2292,6,0)</f>
        <v>5.9142000000000001</v>
      </c>
      <c r="G26" s="61">
        <f t="shared" si="1"/>
        <v>23</v>
      </c>
      <c r="H26" s="60">
        <f>VLOOKUP($A26,'Return Data'!$B$7:$R$2292,7,0)</f>
        <v>5.7584</v>
      </c>
      <c r="I26" s="61">
        <f t="shared" si="2"/>
        <v>25</v>
      </c>
      <c r="J26" s="60">
        <f>VLOOKUP($A26,'Return Data'!$B$7:$R$2292,8,0)</f>
        <v>5.9089999999999998</v>
      </c>
      <c r="K26" s="61">
        <f t="shared" si="3"/>
        <v>27</v>
      </c>
      <c r="L26" s="60">
        <f>VLOOKUP($A26,'Return Data'!$B$7:$R$2292,9,0)</f>
        <v>6.7115999999999998</v>
      </c>
      <c r="M26" s="61">
        <f t="shared" si="4"/>
        <v>20</v>
      </c>
      <c r="N26" s="60">
        <f>VLOOKUP($A26,'Return Data'!$B$7:$R$2292,10,0)</f>
        <v>6.5175999999999998</v>
      </c>
      <c r="O26" s="61">
        <f t="shared" si="5"/>
        <v>20</v>
      </c>
      <c r="P26" s="60">
        <f>VLOOKUP($A26,'Return Data'!$B$7:$R$2292,11,0)</f>
        <v>5.9135999999999997</v>
      </c>
      <c r="Q26" s="61">
        <f t="shared" si="6"/>
        <v>25</v>
      </c>
      <c r="R26" s="60">
        <f>VLOOKUP($A26,'Return Data'!$B$7:$R$2292,12,0)</f>
        <v>5.4132999999999996</v>
      </c>
      <c r="S26" s="61">
        <f t="shared" si="7"/>
        <v>26</v>
      </c>
      <c r="T26" s="60">
        <f>VLOOKUP($A26,'Return Data'!$B$7:$R$2292,13,0)</f>
        <v>5.0121000000000002</v>
      </c>
      <c r="U26" s="61">
        <f t="shared" si="8"/>
        <v>27</v>
      </c>
      <c r="V26" s="60">
        <f>VLOOKUP($A26,'Return Data'!$B$7:$R$2292,17,0)</f>
        <v>4.2050000000000001</v>
      </c>
      <c r="W26" s="61">
        <f t="shared" si="9"/>
        <v>22</v>
      </c>
      <c r="X26" s="60">
        <f>VLOOKUP($A26,'Return Data'!$B$7:$R$2292,14,0)</f>
        <v>4.1562000000000001</v>
      </c>
      <c r="Y26" s="61">
        <f t="shared" si="12"/>
        <v>20</v>
      </c>
      <c r="Z26" s="60">
        <f>VLOOKUP($A26,'Return Data'!$B$7:$R$2292,16,0)</f>
        <v>6.734</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44944</v>
      </c>
      <c r="C28" s="60">
        <f>VLOOKUP($A28,'Return Data'!$B$7:$R$2292,4,0)</f>
        <v>4032.3298</v>
      </c>
      <c r="D28" s="60">
        <f>VLOOKUP($A28,'Return Data'!$B$7:$R$2292,5,0)</f>
        <v>5.4535999999999998</v>
      </c>
      <c r="E28" s="61">
        <f t="shared" si="0"/>
        <v>34</v>
      </c>
      <c r="F28" s="60">
        <f>VLOOKUP($A28,'Return Data'!$B$7:$R$2292,6,0)</f>
        <v>5.7941000000000003</v>
      </c>
      <c r="G28" s="61">
        <f t="shared" si="1"/>
        <v>32</v>
      </c>
      <c r="H28" s="60">
        <f>VLOOKUP($A28,'Return Data'!$B$7:$R$2292,7,0)</f>
        <v>5.8045</v>
      </c>
      <c r="I28" s="61">
        <f t="shared" si="2"/>
        <v>21</v>
      </c>
      <c r="J28" s="60">
        <f>VLOOKUP($A28,'Return Data'!$B$7:$R$2292,8,0)</f>
        <v>5.9824999999999999</v>
      </c>
      <c r="K28" s="61">
        <f t="shared" si="3"/>
        <v>13</v>
      </c>
      <c r="L28" s="60">
        <f>VLOOKUP($A28,'Return Data'!$B$7:$R$2292,9,0)</f>
        <v>6.7285000000000004</v>
      </c>
      <c r="M28" s="61">
        <f t="shared" si="4"/>
        <v>16</v>
      </c>
      <c r="N28" s="60">
        <f>VLOOKUP($A28,'Return Data'!$B$7:$R$2292,10,0)</f>
        <v>6.5133000000000001</v>
      </c>
      <c r="O28" s="61">
        <f t="shared" si="5"/>
        <v>21</v>
      </c>
      <c r="P28" s="60">
        <f>VLOOKUP($A28,'Return Data'!$B$7:$R$2292,11,0)</f>
        <v>5.9438000000000004</v>
      </c>
      <c r="Q28" s="61">
        <f t="shared" si="6"/>
        <v>22</v>
      </c>
      <c r="R28" s="60">
        <f>VLOOKUP($A28,'Return Data'!$B$7:$R$2292,12,0)</f>
        <v>5.4379999999999997</v>
      </c>
      <c r="S28" s="61">
        <f t="shared" si="7"/>
        <v>22</v>
      </c>
      <c r="T28" s="60">
        <f>VLOOKUP($A28,'Return Data'!$B$7:$R$2292,13,0)</f>
        <v>5.0308000000000002</v>
      </c>
      <c r="U28" s="61">
        <f t="shared" si="8"/>
        <v>23</v>
      </c>
      <c r="V28" s="60">
        <f>VLOOKUP($A28,'Return Data'!$B$7:$R$2292,17,0)</f>
        <v>4.2275</v>
      </c>
      <c r="W28" s="61">
        <f t="shared" si="9"/>
        <v>17</v>
      </c>
      <c r="X28" s="60">
        <f>VLOOKUP($A28,'Return Data'!$B$7:$R$2292,14,0)</f>
        <v>4.2492000000000001</v>
      </c>
      <c r="Y28" s="61">
        <f t="shared" si="12"/>
        <v>7</v>
      </c>
      <c r="Z28" s="60">
        <f>VLOOKUP($A28,'Return Data'!$B$7:$R$2292,16,0)</f>
        <v>6.7805</v>
      </c>
      <c r="AA28" s="62">
        <f t="shared" si="11"/>
        <v>13</v>
      </c>
    </row>
    <row r="29" spans="1:27" x14ac:dyDescent="0.3">
      <c r="A29" s="58" t="s">
        <v>432</v>
      </c>
      <c r="B29" s="59">
        <f>VLOOKUP($A29,'Return Data'!$B$7:$R$2292,3,0)</f>
        <v>44944</v>
      </c>
      <c r="C29" s="60">
        <f>VLOOKUP($A29,'Return Data'!$B$7:$R$2292,4,0)</f>
        <v>1444.7182</v>
      </c>
      <c r="D29" s="60">
        <f>VLOOKUP($A29,'Return Data'!$B$7:$R$2292,5,0)</f>
        <v>5.9634</v>
      </c>
      <c r="E29" s="61">
        <f t="shared" si="0"/>
        <v>8</v>
      </c>
      <c r="F29" s="60">
        <f>VLOOKUP($A29,'Return Data'!$B$7:$R$2292,6,0)</f>
        <v>6.1010999999999997</v>
      </c>
      <c r="G29" s="61">
        <f t="shared" si="1"/>
        <v>7</v>
      </c>
      <c r="H29" s="60">
        <f>VLOOKUP($A29,'Return Data'!$B$7:$R$2292,7,0)</f>
        <v>5.9764999999999997</v>
      </c>
      <c r="I29" s="61">
        <f t="shared" si="2"/>
        <v>2</v>
      </c>
      <c r="J29" s="60">
        <f>VLOOKUP($A29,'Return Data'!$B$7:$R$2292,8,0)</f>
        <v>6.1052999999999997</v>
      </c>
      <c r="K29" s="61">
        <f t="shared" si="3"/>
        <v>3</v>
      </c>
      <c r="L29" s="60">
        <f>VLOOKUP($A29,'Return Data'!$B$7:$R$2292,9,0)</f>
        <v>6.7412999999999998</v>
      </c>
      <c r="M29" s="61">
        <f t="shared" si="4"/>
        <v>14</v>
      </c>
      <c r="N29" s="60">
        <f>VLOOKUP($A29,'Return Data'!$B$7:$R$2292,10,0)</f>
        <v>6.5773000000000001</v>
      </c>
      <c r="O29" s="61">
        <f t="shared" si="5"/>
        <v>5</v>
      </c>
      <c r="P29" s="60">
        <f>VLOOKUP($A29,'Return Data'!$B$7:$R$2292,11,0)</f>
        <v>6.0381999999999998</v>
      </c>
      <c r="Q29" s="61">
        <f t="shared" si="6"/>
        <v>2</v>
      </c>
      <c r="R29" s="60">
        <f>VLOOKUP($A29,'Return Data'!$B$7:$R$2292,12,0)</f>
        <v>5.5495999999999999</v>
      </c>
      <c r="S29" s="61">
        <f t="shared" si="7"/>
        <v>1</v>
      </c>
      <c r="T29" s="60">
        <f>VLOOKUP($A29,'Return Data'!$B$7:$R$2292,13,0)</f>
        <v>5.1292999999999997</v>
      </c>
      <c r="U29" s="61">
        <f t="shared" si="8"/>
        <v>4</v>
      </c>
      <c r="V29" s="60">
        <f>VLOOKUP($A29,'Return Data'!$B$7:$R$2292,17,0)</f>
        <v>4.2930999999999999</v>
      </c>
      <c r="W29" s="61">
        <f t="shared" si="9"/>
        <v>4</v>
      </c>
      <c r="X29" s="60">
        <f>VLOOKUP($A29,'Return Data'!$B$7:$R$2292,14,0)</f>
        <v>4.2821999999999996</v>
      </c>
      <c r="Y29" s="61">
        <f t="shared" si="12"/>
        <v>3</v>
      </c>
      <c r="Z29" s="60">
        <f>VLOOKUP($A29,'Return Data'!$B$7:$R$2292,16,0)</f>
        <v>5.7794999999999996</v>
      </c>
      <c r="AA29" s="62">
        <f t="shared" si="11"/>
        <v>30</v>
      </c>
    </row>
    <row r="30" spans="1:27" x14ac:dyDescent="0.3">
      <c r="A30" s="58" t="s">
        <v>146</v>
      </c>
      <c r="B30" s="59">
        <f>VLOOKUP($A30,'Return Data'!$B$7:$R$2292,3,0)</f>
        <v>44944</v>
      </c>
      <c r="C30" s="60">
        <f>VLOOKUP($A30,'Return Data'!$B$7:$R$2292,4,0)</f>
        <v>2344.4115999999999</v>
      </c>
      <c r="D30" s="60">
        <f>VLOOKUP($A30,'Return Data'!$B$7:$R$2292,5,0)</f>
        <v>5.8719999999999999</v>
      </c>
      <c r="E30" s="61">
        <f t="shared" si="0"/>
        <v>17</v>
      </c>
      <c r="F30" s="60">
        <f>VLOOKUP($A30,'Return Data'!$B$7:$R$2292,6,0)</f>
        <v>6.0016999999999996</v>
      </c>
      <c r="G30" s="61">
        <f t="shared" si="1"/>
        <v>12</v>
      </c>
      <c r="H30" s="60">
        <f>VLOOKUP($A30,'Return Data'!$B$7:$R$2292,7,0)</f>
        <v>5.8761000000000001</v>
      </c>
      <c r="I30" s="61">
        <f t="shared" si="2"/>
        <v>11</v>
      </c>
      <c r="J30" s="60">
        <f>VLOOKUP($A30,'Return Data'!$B$7:$R$2292,8,0)</f>
        <v>6.0871000000000004</v>
      </c>
      <c r="K30" s="61">
        <f t="shared" si="3"/>
        <v>4</v>
      </c>
      <c r="L30" s="60">
        <f>VLOOKUP($A30,'Return Data'!$B$7:$R$2292,9,0)</f>
        <v>6.7560000000000002</v>
      </c>
      <c r="M30" s="61">
        <f t="shared" si="4"/>
        <v>11</v>
      </c>
      <c r="N30" s="60">
        <f>VLOOKUP($A30,'Return Data'!$B$7:$R$2292,10,0)</f>
        <v>6.55</v>
      </c>
      <c r="O30" s="61">
        <f t="shared" si="5"/>
        <v>11</v>
      </c>
      <c r="P30" s="60">
        <f>VLOOKUP($A30,'Return Data'!$B$7:$R$2292,11,0)</f>
        <v>5.9786000000000001</v>
      </c>
      <c r="Q30" s="61">
        <f t="shared" si="6"/>
        <v>15</v>
      </c>
      <c r="R30" s="60">
        <f>VLOOKUP($A30,'Return Data'!$B$7:$R$2292,12,0)</f>
        <v>5.5007000000000001</v>
      </c>
      <c r="S30" s="61">
        <f t="shared" si="7"/>
        <v>8</v>
      </c>
      <c r="T30" s="60">
        <f>VLOOKUP($A30,'Return Data'!$B$7:$R$2292,13,0)</f>
        <v>5.0848000000000004</v>
      </c>
      <c r="U30" s="61">
        <f t="shared" si="8"/>
        <v>11</v>
      </c>
      <c r="V30" s="60">
        <f>VLOOKUP($A30,'Return Data'!$B$7:$R$2292,17,0)</f>
        <v>4.2586000000000004</v>
      </c>
      <c r="W30" s="61">
        <f t="shared" si="9"/>
        <v>9</v>
      </c>
      <c r="X30" s="60">
        <f>VLOOKUP($A30,'Return Data'!$B$7:$R$2292,14,0)</f>
        <v>4.2281000000000004</v>
      </c>
      <c r="Y30" s="61">
        <f t="shared" si="12"/>
        <v>14</v>
      </c>
      <c r="Z30" s="60">
        <f>VLOOKUP($A30,'Return Data'!$B$7:$R$2292,16,0)</f>
        <v>6.6070000000000002</v>
      </c>
      <c r="AA30" s="62">
        <f t="shared" si="11"/>
        <v>27</v>
      </c>
    </row>
    <row r="31" spans="1:27" x14ac:dyDescent="0.3">
      <c r="A31" s="58" t="s">
        <v>147</v>
      </c>
      <c r="B31" s="59">
        <f>VLOOKUP($A31,'Return Data'!$B$7:$R$2292,3,0)</f>
        <v>44944</v>
      </c>
      <c r="C31" s="60">
        <f>VLOOKUP($A31,'Return Data'!$B$7:$R$2292,4,0)</f>
        <v>11.8484</v>
      </c>
      <c r="D31" s="60">
        <f>VLOOKUP($A31,'Return Data'!$B$7:$R$2292,5,0)</f>
        <v>6.1622000000000003</v>
      </c>
      <c r="E31" s="61">
        <f t="shared" si="0"/>
        <v>1</v>
      </c>
      <c r="F31" s="60">
        <f>VLOOKUP($A31,'Return Data'!$B$7:$R$2292,6,0)</f>
        <v>5.8559000000000001</v>
      </c>
      <c r="G31" s="61">
        <f t="shared" si="1"/>
        <v>29</v>
      </c>
      <c r="H31" s="60">
        <f>VLOOKUP($A31,'Return Data'!$B$7:$R$2292,7,0)</f>
        <v>5.6391999999999998</v>
      </c>
      <c r="I31" s="61">
        <f t="shared" si="2"/>
        <v>33</v>
      </c>
      <c r="J31" s="60">
        <f>VLOOKUP($A31,'Return Data'!$B$7:$R$2292,8,0)</f>
        <v>5.8</v>
      </c>
      <c r="K31" s="61">
        <f t="shared" si="3"/>
        <v>32</v>
      </c>
      <c r="L31" s="60">
        <f>VLOOKUP($A31,'Return Data'!$B$7:$R$2292,9,0)</f>
        <v>6.2538</v>
      </c>
      <c r="M31" s="61">
        <f t="shared" si="4"/>
        <v>34</v>
      </c>
      <c r="N31" s="60">
        <f>VLOOKUP($A31,'Return Data'!$B$7:$R$2292,10,0)</f>
        <v>6.1755000000000004</v>
      </c>
      <c r="O31" s="61">
        <f t="shared" si="5"/>
        <v>34</v>
      </c>
      <c r="P31" s="60">
        <f>VLOOKUP($A31,'Return Data'!$B$7:$R$2292,11,0)</f>
        <v>5.5663999999999998</v>
      </c>
      <c r="Q31" s="61">
        <f t="shared" si="6"/>
        <v>35</v>
      </c>
      <c r="R31" s="60">
        <f>VLOOKUP($A31,'Return Data'!$B$7:$R$2292,12,0)</f>
        <v>5.1166</v>
      </c>
      <c r="S31" s="61">
        <f t="shared" si="7"/>
        <v>35</v>
      </c>
      <c r="T31" s="60">
        <f>VLOOKUP($A31,'Return Data'!$B$7:$R$2292,13,0)</f>
        <v>4.7279999999999998</v>
      </c>
      <c r="U31" s="61">
        <f t="shared" si="8"/>
        <v>35</v>
      </c>
      <c r="V31" s="60">
        <f>VLOOKUP($A31,'Return Data'!$B$7:$R$2292,17,0)</f>
        <v>3.9241999999999999</v>
      </c>
      <c r="W31" s="61">
        <f t="shared" si="9"/>
        <v>34</v>
      </c>
      <c r="X31" s="60">
        <f>VLOOKUP($A31,'Return Data'!$B$7:$R$2292,14,0)</f>
        <v>3.7532000000000001</v>
      </c>
      <c r="Y31" s="61">
        <f t="shared" si="12"/>
        <v>34</v>
      </c>
      <c r="Z31" s="60">
        <f>VLOOKUP($A31,'Return Data'!$B$7:$R$2292,16,0)</f>
        <v>4.2393999999999998</v>
      </c>
      <c r="AA31" s="62">
        <f t="shared" si="11"/>
        <v>34</v>
      </c>
    </row>
    <row r="32" spans="1:27" x14ac:dyDescent="0.3">
      <c r="A32" s="58" t="s">
        <v>1822</v>
      </c>
      <c r="B32" s="59">
        <f>VLOOKUP($A32,'Return Data'!$B$7:$R$2292,3,0)</f>
        <v>44944</v>
      </c>
      <c r="C32" s="60">
        <f>VLOOKUP($A32,'Return Data'!$B$7:$R$2292,4,0)</f>
        <v>24.344000000000001</v>
      </c>
      <c r="D32" s="60">
        <f>VLOOKUP($A32,'Return Data'!$B$7:$R$2292,5,0)</f>
        <v>5.9984000000000002</v>
      </c>
      <c r="E32" s="61">
        <f t="shared" si="0"/>
        <v>5</v>
      </c>
      <c r="F32" s="60">
        <f>VLOOKUP($A32,'Return Data'!$B$7:$R$2292,6,0)</f>
        <v>5.9002999999999997</v>
      </c>
      <c r="G32" s="61">
        <f t="shared" si="1"/>
        <v>25</v>
      </c>
      <c r="H32" s="60">
        <f>VLOOKUP($A32,'Return Data'!$B$7:$R$2292,7,0)</f>
        <v>5.8968999999999996</v>
      </c>
      <c r="I32" s="61">
        <f t="shared" si="2"/>
        <v>7</v>
      </c>
      <c r="J32" s="60">
        <f>VLOOKUP($A32,'Return Data'!$B$7:$R$2292,8,0)</f>
        <v>5.9143999999999997</v>
      </c>
      <c r="K32" s="61">
        <f t="shared" si="3"/>
        <v>26</v>
      </c>
      <c r="L32" s="60">
        <f>VLOOKUP($A32,'Return Data'!$B$7:$R$2292,9,0)</f>
        <v>6.4484000000000004</v>
      </c>
      <c r="M32" s="61">
        <f t="shared" si="4"/>
        <v>32</v>
      </c>
      <c r="N32" s="60">
        <f>VLOOKUP($A32,'Return Data'!$B$7:$R$2292,10,0)</f>
        <v>6.3426999999999998</v>
      </c>
      <c r="O32" s="61">
        <f t="shared" si="5"/>
        <v>30</v>
      </c>
      <c r="P32" s="60">
        <f>VLOOKUP($A32,'Return Data'!$B$7:$R$2292,11,0)</f>
        <v>5.9053000000000004</v>
      </c>
      <c r="Q32" s="61">
        <f t="shared" si="6"/>
        <v>27</v>
      </c>
      <c r="R32" s="60">
        <f>VLOOKUP($A32,'Return Data'!$B$7:$R$2292,12,0)</f>
        <v>5.4842000000000004</v>
      </c>
      <c r="S32" s="61">
        <f t="shared" si="7"/>
        <v>12</v>
      </c>
      <c r="T32" s="60">
        <f>VLOOKUP($A32,'Return Data'!$B$7:$R$2292,13,0)</f>
        <v>5.2507000000000001</v>
      </c>
      <c r="U32" s="61">
        <f t="shared" si="8"/>
        <v>1</v>
      </c>
      <c r="V32" s="60">
        <f>VLOOKUP($A32,'Return Data'!$B$7:$R$2292,17,0)</f>
        <v>4.3752000000000004</v>
      </c>
      <c r="W32" s="61">
        <f t="shared" si="9"/>
        <v>2</v>
      </c>
      <c r="X32" s="60">
        <f>VLOOKUP($A32,'Return Data'!$B$7:$R$2292,14,0)</f>
        <v>4.1186999999999996</v>
      </c>
      <c r="Y32" s="61">
        <f t="shared" si="12"/>
        <v>25</v>
      </c>
      <c r="Z32" s="60">
        <f>VLOOKUP($A32,'Return Data'!$B$7:$R$2292,16,0)</f>
        <v>6.7999000000000001</v>
      </c>
      <c r="AA32" s="62">
        <f t="shared" si="11"/>
        <v>11</v>
      </c>
    </row>
    <row r="33" spans="1:27" x14ac:dyDescent="0.3">
      <c r="A33" s="58" t="s">
        <v>148</v>
      </c>
      <c r="B33" s="59">
        <f>VLOOKUP($A33,'Return Data'!$B$7:$R$2292,3,0)</f>
        <v>44944</v>
      </c>
      <c r="C33" s="60">
        <f>VLOOKUP($A33,'Return Data'!$B$7:$R$2292,4,0)</f>
        <v>5431.8290999999999</v>
      </c>
      <c r="D33" s="60">
        <f>VLOOKUP($A33,'Return Data'!$B$7:$R$2292,5,0)</f>
        <v>5.9553000000000003</v>
      </c>
      <c r="E33" s="61">
        <f t="shared" si="0"/>
        <v>9</v>
      </c>
      <c r="F33" s="60">
        <f>VLOOKUP($A33,'Return Data'!$B$7:$R$2292,6,0)</f>
        <v>5.9621000000000004</v>
      </c>
      <c r="G33" s="61">
        <f t="shared" si="1"/>
        <v>17</v>
      </c>
      <c r="H33" s="60">
        <f>VLOOKUP($A33,'Return Data'!$B$7:$R$2292,7,0)</f>
        <v>5.7671999999999999</v>
      </c>
      <c r="I33" s="61">
        <f t="shared" si="2"/>
        <v>24</v>
      </c>
      <c r="J33" s="60">
        <f>VLOOKUP($A33,'Return Data'!$B$7:$R$2292,8,0)</f>
        <v>5.9665999999999997</v>
      </c>
      <c r="K33" s="61">
        <f t="shared" si="3"/>
        <v>21</v>
      </c>
      <c r="L33" s="60">
        <f>VLOOKUP($A33,'Return Data'!$B$7:$R$2292,9,0)</f>
        <v>6.7457000000000003</v>
      </c>
      <c r="M33" s="61">
        <f t="shared" si="4"/>
        <v>13</v>
      </c>
      <c r="N33" s="60">
        <f>VLOOKUP($A33,'Return Data'!$B$7:$R$2292,10,0)</f>
        <v>6.5579000000000001</v>
      </c>
      <c r="O33" s="61">
        <f t="shared" si="5"/>
        <v>10</v>
      </c>
      <c r="P33" s="60">
        <f>VLOOKUP($A33,'Return Data'!$B$7:$R$2292,11,0)</f>
        <v>5.9839000000000002</v>
      </c>
      <c r="Q33" s="61">
        <f t="shared" si="6"/>
        <v>14</v>
      </c>
      <c r="R33" s="60">
        <f>VLOOKUP($A33,'Return Data'!$B$7:$R$2292,12,0)</f>
        <v>5.4547999999999996</v>
      </c>
      <c r="S33" s="61">
        <f t="shared" si="7"/>
        <v>19</v>
      </c>
      <c r="T33" s="60">
        <f>VLOOKUP($A33,'Return Data'!$B$7:$R$2292,13,0)</f>
        <v>5.0613999999999999</v>
      </c>
      <c r="U33" s="61">
        <f t="shared" si="8"/>
        <v>17</v>
      </c>
      <c r="V33" s="60">
        <f>VLOOKUP($A33,'Return Data'!$B$7:$R$2292,17,0)</f>
        <v>4.2416</v>
      </c>
      <c r="W33" s="61">
        <f t="shared" si="9"/>
        <v>15</v>
      </c>
      <c r="X33" s="60">
        <f>VLOOKUP($A33,'Return Data'!$B$7:$R$2292,14,0)</f>
        <v>4.2355</v>
      </c>
      <c r="Y33" s="61">
        <f t="shared" si="12"/>
        <v>10</v>
      </c>
      <c r="Z33" s="60">
        <f>VLOOKUP($A33,'Return Data'!$B$7:$R$2292,16,0)</f>
        <v>6.8216000000000001</v>
      </c>
      <c r="AA33" s="62">
        <f t="shared" si="11"/>
        <v>5</v>
      </c>
    </row>
    <row r="34" spans="1:27" x14ac:dyDescent="0.3">
      <c r="A34" s="58" t="s">
        <v>149</v>
      </c>
      <c r="B34" s="59">
        <f>VLOOKUP($A34,'Return Data'!$B$7:$R$2292,3,0)</f>
        <v>44944</v>
      </c>
      <c r="C34" s="60">
        <f>VLOOKUP($A34,'Return Data'!$B$7:$R$2292,4,0)</f>
        <v>1239.6837</v>
      </c>
      <c r="D34" s="60">
        <f>VLOOKUP($A34,'Return Data'!$B$7:$R$2292,5,0)</f>
        <v>5.8423999999999996</v>
      </c>
      <c r="E34" s="61">
        <f t="shared" si="0"/>
        <v>19</v>
      </c>
      <c r="F34" s="60">
        <f>VLOOKUP($A34,'Return Data'!$B$7:$R$2292,6,0)</f>
        <v>5.7371999999999996</v>
      </c>
      <c r="G34" s="61">
        <f t="shared" si="1"/>
        <v>33</v>
      </c>
      <c r="H34" s="60">
        <f>VLOOKUP($A34,'Return Data'!$B$7:$R$2292,7,0)</f>
        <v>5.7983000000000002</v>
      </c>
      <c r="I34" s="61">
        <f t="shared" si="2"/>
        <v>22</v>
      </c>
      <c r="J34" s="60">
        <f>VLOOKUP($A34,'Return Data'!$B$7:$R$2292,8,0)</f>
        <v>5.7831999999999999</v>
      </c>
      <c r="K34" s="61">
        <f t="shared" si="3"/>
        <v>35</v>
      </c>
      <c r="L34" s="60">
        <f>VLOOKUP($A34,'Return Data'!$B$7:$R$2292,9,0)</f>
        <v>6.2405999999999997</v>
      </c>
      <c r="M34" s="61">
        <f t="shared" si="4"/>
        <v>35</v>
      </c>
      <c r="N34" s="60">
        <f>VLOOKUP($A34,'Return Data'!$B$7:$R$2292,10,0)</f>
        <v>6.1402999999999999</v>
      </c>
      <c r="O34" s="61">
        <f t="shared" si="5"/>
        <v>35</v>
      </c>
      <c r="P34" s="60">
        <f>VLOOKUP($A34,'Return Data'!$B$7:$R$2292,11,0)</f>
        <v>5.6440000000000001</v>
      </c>
      <c r="Q34" s="61">
        <f t="shared" si="6"/>
        <v>34</v>
      </c>
      <c r="R34" s="60">
        <f>VLOOKUP($A34,'Return Data'!$B$7:$R$2292,12,0)</f>
        <v>5.1490999999999998</v>
      </c>
      <c r="S34" s="61">
        <f t="shared" si="7"/>
        <v>34</v>
      </c>
      <c r="T34" s="60">
        <f>VLOOKUP($A34,'Return Data'!$B$7:$R$2292,13,0)</f>
        <v>4.7731000000000003</v>
      </c>
      <c r="U34" s="61">
        <f t="shared" si="8"/>
        <v>33</v>
      </c>
      <c r="V34" s="60">
        <f>VLOOKUP($A34,'Return Data'!$B$7:$R$2292,17,0)</f>
        <v>4.0118</v>
      </c>
      <c r="W34" s="61">
        <f t="shared" si="9"/>
        <v>32</v>
      </c>
      <c r="X34" s="60">
        <f>VLOOKUP($A34,'Return Data'!$B$7:$R$2292,14,0)</f>
        <v>3.8809</v>
      </c>
      <c r="Y34" s="61">
        <f t="shared" si="12"/>
        <v>30</v>
      </c>
      <c r="Z34" s="60">
        <f>VLOOKUP($A34,'Return Data'!$B$7:$R$2292,16,0)</f>
        <v>4.6844999999999999</v>
      </c>
      <c r="AA34" s="62">
        <f t="shared" si="11"/>
        <v>32</v>
      </c>
    </row>
    <row r="35" spans="1:27" x14ac:dyDescent="0.3">
      <c r="A35" s="58" t="s">
        <v>1890</v>
      </c>
      <c r="B35" s="59">
        <f>VLOOKUP($A35,'Return Data'!$B$7:$R$2292,3,0)</f>
        <v>44944</v>
      </c>
      <c r="C35" s="60">
        <f>VLOOKUP($A35,'Return Data'!$B$7:$R$2292,4,0)</f>
        <v>289.39729999999997</v>
      </c>
      <c r="D35" s="60">
        <f>VLOOKUP($A35,'Return Data'!$B$7:$R$2292,5,0)</f>
        <v>5.5251000000000001</v>
      </c>
      <c r="E35" s="61">
        <f t="shared" si="0"/>
        <v>32</v>
      </c>
      <c r="F35" s="60">
        <f>VLOOKUP($A35,'Return Data'!$B$7:$R$2292,6,0)</f>
        <v>5.8212999999999999</v>
      </c>
      <c r="G35" s="61">
        <f t="shared" si="1"/>
        <v>31</v>
      </c>
      <c r="H35" s="60">
        <f>VLOOKUP($A35,'Return Data'!$B$7:$R$2292,7,0)</f>
        <v>5.7214999999999998</v>
      </c>
      <c r="I35" s="61">
        <f t="shared" si="2"/>
        <v>29</v>
      </c>
      <c r="J35" s="60">
        <f>VLOOKUP($A35,'Return Data'!$B$7:$R$2292,8,0)</f>
        <v>6.0753000000000004</v>
      </c>
      <c r="K35" s="61">
        <f t="shared" si="3"/>
        <v>6</v>
      </c>
      <c r="L35" s="60">
        <f>VLOOKUP($A35,'Return Data'!$B$7:$R$2292,9,0)</f>
        <v>6.9187000000000003</v>
      </c>
      <c r="M35" s="61">
        <f t="shared" si="4"/>
        <v>1</v>
      </c>
      <c r="N35" s="60">
        <f>VLOOKUP($A35,'Return Data'!$B$7:$R$2292,10,0)</f>
        <v>6.5423</v>
      </c>
      <c r="O35" s="61">
        <f t="shared" si="5"/>
        <v>13</v>
      </c>
      <c r="P35" s="60">
        <f>VLOOKUP($A35,'Return Data'!$B$7:$R$2292,11,0)</f>
        <v>5.9877000000000002</v>
      </c>
      <c r="Q35" s="61">
        <f t="shared" si="6"/>
        <v>12</v>
      </c>
      <c r="R35" s="60">
        <f>VLOOKUP($A35,'Return Data'!$B$7:$R$2292,12,0)</f>
        <v>5.4843000000000002</v>
      </c>
      <c r="S35" s="61">
        <f t="shared" si="7"/>
        <v>11</v>
      </c>
      <c r="T35" s="60">
        <f>VLOOKUP($A35,'Return Data'!$B$7:$R$2292,13,0)</f>
        <v>5.0831999999999997</v>
      </c>
      <c r="U35" s="61">
        <f t="shared" si="8"/>
        <v>12</v>
      </c>
      <c r="V35" s="60">
        <f>VLOOKUP($A35,'Return Data'!$B$7:$R$2292,17,0)</f>
        <v>4.2507000000000001</v>
      </c>
      <c r="W35" s="61">
        <f t="shared" si="9"/>
        <v>11</v>
      </c>
      <c r="X35" s="60">
        <f>VLOOKUP($A35,'Return Data'!$B$7:$R$2292,14,0)</f>
        <v>4.2411000000000003</v>
      </c>
      <c r="Y35" s="61">
        <f t="shared" si="12"/>
        <v>9</v>
      </c>
      <c r="Z35" s="60">
        <f>VLOOKUP($A35,'Return Data'!$B$7:$R$2292,16,0)</f>
        <v>6.8064</v>
      </c>
      <c r="AA35" s="62">
        <f t="shared" si="11"/>
        <v>8</v>
      </c>
    </row>
    <row r="36" spans="1:27" x14ac:dyDescent="0.3">
      <c r="A36" s="58" t="s">
        <v>152</v>
      </c>
      <c r="B36" s="59">
        <f>VLOOKUP($A36,'Return Data'!$B$7:$R$2292,3,0)</f>
        <v>44944</v>
      </c>
      <c r="C36" s="60">
        <f>VLOOKUP($A36,'Return Data'!$B$7:$R$2292,4,0)</f>
        <v>35.765900000000002</v>
      </c>
      <c r="D36" s="60">
        <f>VLOOKUP($A36,'Return Data'!$B$7:$R$2292,5,0)</f>
        <v>5.92</v>
      </c>
      <c r="E36" s="61">
        <f t="shared" si="0"/>
        <v>13</v>
      </c>
      <c r="F36" s="60">
        <f>VLOOKUP($A36,'Return Data'!$B$7:$R$2292,6,0)</f>
        <v>5.5133000000000001</v>
      </c>
      <c r="G36" s="61">
        <f t="shared" si="1"/>
        <v>34</v>
      </c>
      <c r="H36" s="60">
        <f>VLOOKUP($A36,'Return Data'!$B$7:$R$2292,7,0)</f>
        <v>5.6334999999999997</v>
      </c>
      <c r="I36" s="61">
        <f t="shared" si="2"/>
        <v>34</v>
      </c>
      <c r="J36" s="60">
        <f>VLOOKUP($A36,'Return Data'!$B$7:$R$2292,8,0)</f>
        <v>5.8959000000000001</v>
      </c>
      <c r="K36" s="61">
        <f t="shared" si="3"/>
        <v>28</v>
      </c>
      <c r="L36" s="60">
        <f>VLOOKUP($A36,'Return Data'!$B$7:$R$2292,9,0)</f>
        <v>6.5345000000000004</v>
      </c>
      <c r="M36" s="61">
        <f t="shared" si="4"/>
        <v>28</v>
      </c>
      <c r="N36" s="60">
        <f>VLOOKUP($A36,'Return Data'!$B$7:$R$2292,10,0)</f>
        <v>6.3724999999999996</v>
      </c>
      <c r="O36" s="61">
        <f t="shared" si="5"/>
        <v>29</v>
      </c>
      <c r="P36" s="60">
        <f>VLOOKUP($A36,'Return Data'!$B$7:$R$2292,11,0)</f>
        <v>5.8673999999999999</v>
      </c>
      <c r="Q36" s="61">
        <f t="shared" si="6"/>
        <v>28</v>
      </c>
      <c r="R36" s="60">
        <f>VLOOKUP($A36,'Return Data'!$B$7:$R$2292,12,0)</f>
        <v>5.4034000000000004</v>
      </c>
      <c r="S36" s="61">
        <f t="shared" si="7"/>
        <v>27</v>
      </c>
      <c r="T36" s="60">
        <f>VLOOKUP($A36,'Return Data'!$B$7:$R$2292,13,0)</f>
        <v>5.1273</v>
      </c>
      <c r="U36" s="61">
        <f t="shared" si="8"/>
        <v>5</v>
      </c>
      <c r="V36" s="60">
        <f>VLOOKUP($A36,'Return Data'!$B$7:$R$2292,17,0)</f>
        <v>4.6994999999999996</v>
      </c>
      <c r="W36" s="61">
        <f t="shared" si="9"/>
        <v>1</v>
      </c>
      <c r="X36" s="60">
        <f>VLOOKUP($A36,'Return Data'!$B$7:$R$2292,14,0)</f>
        <v>4.8771000000000004</v>
      </c>
      <c r="Y36" s="61">
        <f t="shared" si="12"/>
        <v>1</v>
      </c>
      <c r="Z36" s="60">
        <f>VLOOKUP($A36,'Return Data'!$B$7:$R$2292,16,0)</f>
        <v>7.2442000000000002</v>
      </c>
      <c r="AA36" s="62">
        <f t="shared" si="11"/>
        <v>1</v>
      </c>
    </row>
    <row r="37" spans="1:27" x14ac:dyDescent="0.3">
      <c r="A37" s="58" t="s">
        <v>153</v>
      </c>
      <c r="B37" s="59">
        <f>VLOOKUP($A37,'Return Data'!$B$7:$R$2292,3,0)</f>
        <v>44944</v>
      </c>
      <c r="C37" s="60">
        <f>VLOOKUP($A37,'Return Data'!$B$7:$R$2292,4,0)</f>
        <v>29.885200000000001</v>
      </c>
      <c r="D37" s="60">
        <f>VLOOKUP($A37,'Return Data'!$B$7:$R$2292,5,0)</f>
        <v>5.9855</v>
      </c>
      <c r="E37" s="61">
        <f t="shared" si="0"/>
        <v>7</v>
      </c>
      <c r="F37" s="60">
        <f>VLOOKUP($A37,'Return Data'!$B$7:$R$2292,6,0)</f>
        <v>5.9874999999999998</v>
      </c>
      <c r="G37" s="61">
        <f t="shared" si="1"/>
        <v>13</v>
      </c>
      <c r="H37" s="60">
        <f>VLOOKUP($A37,'Return Data'!$B$7:$R$2292,7,0)</f>
        <v>5.7290999999999999</v>
      </c>
      <c r="I37" s="61">
        <f t="shared" si="2"/>
        <v>28</v>
      </c>
      <c r="J37" s="60">
        <f>VLOOKUP($A37,'Return Data'!$B$7:$R$2292,8,0)</f>
        <v>5.7880000000000003</v>
      </c>
      <c r="K37" s="61">
        <f t="shared" si="3"/>
        <v>34</v>
      </c>
      <c r="L37" s="60">
        <f>VLOOKUP($A37,'Return Data'!$B$7:$R$2292,9,0)</f>
        <v>6.2977999999999996</v>
      </c>
      <c r="M37" s="61">
        <f t="shared" si="4"/>
        <v>33</v>
      </c>
      <c r="N37" s="60">
        <f>VLOOKUP($A37,'Return Data'!$B$7:$R$2292,10,0)</f>
        <v>6.2460000000000004</v>
      </c>
      <c r="O37" s="61">
        <f t="shared" si="5"/>
        <v>32</v>
      </c>
      <c r="P37" s="60">
        <f>VLOOKUP($A37,'Return Data'!$B$7:$R$2292,11,0)</f>
        <v>5.7137000000000002</v>
      </c>
      <c r="Q37" s="61">
        <f t="shared" si="6"/>
        <v>33</v>
      </c>
      <c r="R37" s="60">
        <f>VLOOKUP($A37,'Return Data'!$B$7:$R$2292,12,0)</f>
        <v>5.2125000000000004</v>
      </c>
      <c r="S37" s="61">
        <f t="shared" si="7"/>
        <v>32</v>
      </c>
      <c r="T37" s="60">
        <f>VLOOKUP($A37,'Return Data'!$B$7:$R$2292,13,0)</f>
        <v>4.8272000000000004</v>
      </c>
      <c r="U37" s="61">
        <f t="shared" si="8"/>
        <v>32</v>
      </c>
      <c r="V37" s="60">
        <f>VLOOKUP($A37,'Return Data'!$B$7:$R$2292,17,0)</f>
        <v>4.0315000000000003</v>
      </c>
      <c r="W37" s="61">
        <f t="shared" si="9"/>
        <v>31</v>
      </c>
      <c r="X37" s="60">
        <f>VLOOKUP($A37,'Return Data'!$B$7:$R$2292,14,0)</f>
        <v>3.8752</v>
      </c>
      <c r="Y37" s="61">
        <f t="shared" si="12"/>
        <v>31</v>
      </c>
      <c r="Z37" s="60">
        <f>VLOOKUP($A37,'Return Data'!$B$7:$R$2292,16,0)</f>
        <v>6.7358000000000002</v>
      </c>
      <c r="AA37" s="62">
        <f t="shared" si="11"/>
        <v>21</v>
      </c>
    </row>
    <row r="38" spans="1:27" x14ac:dyDescent="0.3">
      <c r="A38" s="58" t="s">
        <v>156</v>
      </c>
      <c r="B38" s="59">
        <f>VLOOKUP($A38,'Return Data'!$B$7:$R$2292,3,0)</f>
        <v>44944</v>
      </c>
      <c r="C38" s="60">
        <f>VLOOKUP($A38,'Return Data'!$B$7:$R$2292,4,0)</f>
        <v>3475.6518000000001</v>
      </c>
      <c r="D38" s="60">
        <f>VLOOKUP($A38,'Return Data'!$B$7:$R$2292,5,0)</f>
        <v>5.5236000000000001</v>
      </c>
      <c r="E38" s="61">
        <f t="shared" si="0"/>
        <v>33</v>
      </c>
      <c r="F38" s="60">
        <f>VLOOKUP($A38,'Return Data'!$B$7:$R$2292,6,0)</f>
        <v>5.9085999999999999</v>
      </c>
      <c r="G38" s="61">
        <f t="shared" si="1"/>
        <v>24</v>
      </c>
      <c r="H38" s="60">
        <f>VLOOKUP($A38,'Return Data'!$B$7:$R$2292,7,0)</f>
        <v>5.7055999999999996</v>
      </c>
      <c r="I38" s="61">
        <f t="shared" si="2"/>
        <v>30</v>
      </c>
      <c r="J38" s="60">
        <f>VLOOKUP($A38,'Return Data'!$B$7:$R$2292,8,0)</f>
        <v>5.9600999999999997</v>
      </c>
      <c r="K38" s="61">
        <f t="shared" si="3"/>
        <v>24</v>
      </c>
      <c r="L38" s="60">
        <f>VLOOKUP($A38,'Return Data'!$B$7:$R$2292,9,0)</f>
        <v>6.7892999999999999</v>
      </c>
      <c r="M38" s="61">
        <f t="shared" si="4"/>
        <v>6</v>
      </c>
      <c r="N38" s="60">
        <f>VLOOKUP($A38,'Return Data'!$B$7:$R$2292,10,0)</f>
        <v>6.5289999999999999</v>
      </c>
      <c r="O38" s="61">
        <f t="shared" si="5"/>
        <v>17</v>
      </c>
      <c r="P38" s="60">
        <f>VLOOKUP($A38,'Return Data'!$B$7:$R$2292,11,0)</f>
        <v>5.9558</v>
      </c>
      <c r="Q38" s="61">
        <f t="shared" si="6"/>
        <v>18</v>
      </c>
      <c r="R38" s="60">
        <f>VLOOKUP($A38,'Return Data'!$B$7:$R$2292,12,0)</f>
        <v>5.4332000000000003</v>
      </c>
      <c r="S38" s="61">
        <f t="shared" si="7"/>
        <v>23</v>
      </c>
      <c r="T38" s="60">
        <f>VLOOKUP($A38,'Return Data'!$B$7:$R$2292,13,0)</f>
        <v>5.0164</v>
      </c>
      <c r="U38" s="61">
        <f t="shared" si="8"/>
        <v>26</v>
      </c>
      <c r="V38" s="60">
        <f>VLOOKUP($A38,'Return Data'!$B$7:$R$2292,17,0)</f>
        <v>4.2140000000000004</v>
      </c>
      <c r="W38" s="61">
        <f t="shared" si="9"/>
        <v>20</v>
      </c>
      <c r="X38" s="60">
        <f>VLOOKUP($A38,'Return Data'!$B$7:$R$2292,14,0)</f>
        <v>4.1848999999999998</v>
      </c>
      <c r="Y38" s="61">
        <f t="shared" si="12"/>
        <v>19</v>
      </c>
      <c r="Z38" s="60">
        <f>VLOOKUP($A38,'Return Data'!$B$7:$R$2292,16,0)</f>
        <v>6.7306999999999997</v>
      </c>
      <c r="AA38" s="62">
        <f t="shared" si="11"/>
        <v>23</v>
      </c>
    </row>
    <row r="39" spans="1:27" x14ac:dyDescent="0.3">
      <c r="A39" s="58" t="s">
        <v>1864</v>
      </c>
      <c r="B39" s="59">
        <f>VLOOKUP($A39,'Return Data'!$B$7:$R$2292,3,0)</f>
        <v>44944</v>
      </c>
      <c r="C39" s="60">
        <f>VLOOKUP($A39,'Return Data'!$B$7:$R$2292,4,0)</f>
        <v>3137.1137600000002</v>
      </c>
      <c r="D39" s="60">
        <f>VLOOKUP($A39,'Return Data'!$B$7:$R$2292,5,0)</f>
        <v>5.5707000000000004</v>
      </c>
      <c r="E39" s="61">
        <f t="shared" si="0"/>
        <v>31</v>
      </c>
      <c r="F39" s="60">
        <f>VLOOKUP($A39,'Return Data'!$B$7:$R$2292,6,0)</f>
        <v>5.8686999999999996</v>
      </c>
      <c r="G39" s="61">
        <f t="shared" si="1"/>
        <v>28</v>
      </c>
      <c r="H39" s="60">
        <f>VLOOKUP($A39,'Return Data'!$B$7:$R$2292,7,0)</f>
        <v>5.7309000000000001</v>
      </c>
      <c r="I39" s="61">
        <f t="shared" si="2"/>
        <v>27</v>
      </c>
      <c r="J39" s="60">
        <f>VLOOKUP($A39,'Return Data'!$B$7:$R$2292,8,0)</f>
        <v>5.9890999999999996</v>
      </c>
      <c r="K39" s="61">
        <f t="shared" si="3"/>
        <v>12</v>
      </c>
      <c r="L39" s="60">
        <f>VLOOKUP($A39,'Return Data'!$B$7:$R$2292,9,0)</f>
        <v>6.7171000000000003</v>
      </c>
      <c r="M39" s="61">
        <f t="shared" si="4"/>
        <v>18</v>
      </c>
      <c r="N39" s="60">
        <f>VLOOKUP($A39,'Return Data'!$B$7:$R$2292,10,0)</f>
        <v>6.5412999999999997</v>
      </c>
      <c r="O39" s="61">
        <f t="shared" si="5"/>
        <v>14</v>
      </c>
      <c r="P39" s="60">
        <f>VLOOKUP($A39,'Return Data'!$B$7:$R$2292,11,0)</f>
        <v>6.0087000000000002</v>
      </c>
      <c r="Q39" s="61">
        <f t="shared" si="6"/>
        <v>9</v>
      </c>
      <c r="R39" s="60">
        <f>VLOOKUP($A39,'Return Data'!$B$7:$R$2292,12,0)</f>
        <v>5.5124000000000004</v>
      </c>
      <c r="S39" s="61">
        <f t="shared" si="7"/>
        <v>4</v>
      </c>
      <c r="T39" s="60">
        <f>VLOOKUP($A39,'Return Data'!$B$7:$R$2292,13,0)</f>
        <v>5.1029</v>
      </c>
      <c r="U39" s="61">
        <f t="shared" si="8"/>
        <v>6</v>
      </c>
      <c r="V39" s="60">
        <f>VLOOKUP($A39,'Return Data'!$B$7:$R$2292,17,0)</f>
        <v>4.2011000000000003</v>
      </c>
      <c r="W39" s="61">
        <f t="shared" si="9"/>
        <v>24</v>
      </c>
      <c r="X39" s="60">
        <f>VLOOKUP($A39,'Return Data'!$B$7:$R$2292,14,0)</f>
        <v>4.0479000000000003</v>
      </c>
      <c r="Y39" s="61">
        <f t="shared" si="12"/>
        <v>27</v>
      </c>
      <c r="Z39" s="60">
        <f>VLOOKUP($A39,'Return Data'!$B$7:$R$2292,16,0)</f>
        <v>5.7575000000000003</v>
      </c>
      <c r="AA39" s="62">
        <f t="shared" si="11"/>
        <v>31</v>
      </c>
    </row>
    <row r="40" spans="1:27" x14ac:dyDescent="0.3">
      <c r="A40" s="58" t="s">
        <v>158</v>
      </c>
      <c r="B40" s="59">
        <f>VLOOKUP($A40,'Return Data'!$B$7:$R$2292,3,0)</f>
        <v>44944</v>
      </c>
      <c r="C40" s="60">
        <f>VLOOKUP($A40,'Return Data'!$B$7:$R$2292,4,0)</f>
        <v>3503.7963</v>
      </c>
      <c r="D40" s="60">
        <f>VLOOKUP($A40,'Return Data'!$B$7:$R$2292,5,0)</f>
        <v>5.6928999999999998</v>
      </c>
      <c r="E40" s="61">
        <f t="shared" si="0"/>
        <v>27</v>
      </c>
      <c r="F40" s="60">
        <f>VLOOKUP($A40,'Return Data'!$B$7:$R$2292,6,0)</f>
        <v>5.9515000000000002</v>
      </c>
      <c r="G40" s="61">
        <f t="shared" si="1"/>
        <v>20</v>
      </c>
      <c r="H40" s="60">
        <f>VLOOKUP($A40,'Return Data'!$B$7:$R$2292,7,0)</f>
        <v>5.7925000000000004</v>
      </c>
      <c r="I40" s="61">
        <f t="shared" si="2"/>
        <v>23</v>
      </c>
      <c r="J40" s="60">
        <f>VLOOKUP($A40,'Return Data'!$B$7:$R$2292,8,0)</f>
        <v>5.9728000000000003</v>
      </c>
      <c r="K40" s="61">
        <f t="shared" si="3"/>
        <v>19</v>
      </c>
      <c r="L40" s="60">
        <f>VLOOKUP($A40,'Return Data'!$B$7:$R$2292,9,0)</f>
        <v>6.7093999999999996</v>
      </c>
      <c r="M40" s="61">
        <f t="shared" si="4"/>
        <v>21</v>
      </c>
      <c r="N40" s="60">
        <f>VLOOKUP($A40,'Return Data'!$B$7:$R$2292,10,0)</f>
        <v>6.5472999999999999</v>
      </c>
      <c r="O40" s="61">
        <f t="shared" si="5"/>
        <v>12</v>
      </c>
      <c r="P40" s="60">
        <f>VLOOKUP($A40,'Return Data'!$B$7:$R$2292,11,0)</f>
        <v>5.9283000000000001</v>
      </c>
      <c r="Q40" s="61">
        <f t="shared" si="6"/>
        <v>24</v>
      </c>
      <c r="R40" s="60">
        <f>VLOOKUP($A40,'Return Data'!$B$7:$R$2292,12,0)</f>
        <v>5.4150999999999998</v>
      </c>
      <c r="S40" s="61">
        <f t="shared" si="7"/>
        <v>25</v>
      </c>
      <c r="T40" s="60">
        <f>VLOOKUP($A40,'Return Data'!$B$7:$R$2292,13,0)</f>
        <v>5.0275999999999996</v>
      </c>
      <c r="U40" s="61">
        <f t="shared" si="8"/>
        <v>24</v>
      </c>
      <c r="V40" s="60">
        <f>VLOOKUP($A40,'Return Data'!$B$7:$R$2292,17,0)</f>
        <v>4.2106000000000003</v>
      </c>
      <c r="W40" s="61">
        <f t="shared" si="9"/>
        <v>21</v>
      </c>
      <c r="X40" s="60">
        <f>VLOOKUP($A40,'Return Data'!$B$7:$R$2292,14,0)</f>
        <v>4.2352999999999996</v>
      </c>
      <c r="Y40" s="61">
        <f t="shared" si="12"/>
        <v>11</v>
      </c>
      <c r="Z40" s="60">
        <f>VLOOKUP($A40,'Return Data'!$B$7:$R$2292,16,0)</f>
        <v>6.8166000000000002</v>
      </c>
      <c r="AA40" s="62">
        <f t="shared" si="11"/>
        <v>6</v>
      </c>
    </row>
    <row r="41" spans="1:27" x14ac:dyDescent="0.3">
      <c r="A41" s="58" t="s">
        <v>160</v>
      </c>
      <c r="B41" s="59">
        <f>VLOOKUP($A41,'Return Data'!$B$7:$R$2292,3,0)</f>
        <v>44944</v>
      </c>
      <c r="C41" s="60">
        <f>VLOOKUP($A41,'Return Data'!$B$7:$R$2292,4,0)</f>
        <v>2139.9479999999999</v>
      </c>
      <c r="D41" s="60">
        <f>VLOOKUP($A41,'Return Data'!$B$7:$R$2292,5,0)</f>
        <v>5.8376999999999999</v>
      </c>
      <c r="E41" s="61">
        <f t="shared" si="0"/>
        <v>20</v>
      </c>
      <c r="F41" s="60">
        <f>VLOOKUP($A41,'Return Data'!$B$7:$R$2292,6,0)</f>
        <v>5.9790000000000001</v>
      </c>
      <c r="G41" s="61">
        <f t="shared" si="1"/>
        <v>15</v>
      </c>
      <c r="H41" s="60">
        <f>VLOOKUP($A41,'Return Data'!$B$7:$R$2292,7,0)</f>
        <v>5.9141000000000004</v>
      </c>
      <c r="I41" s="61">
        <f t="shared" si="2"/>
        <v>5</v>
      </c>
      <c r="J41" s="60">
        <f>VLOOKUP($A41,'Return Data'!$B$7:$R$2292,8,0)</f>
        <v>6.0793999999999997</v>
      </c>
      <c r="K41" s="61">
        <f t="shared" si="3"/>
        <v>5</v>
      </c>
      <c r="L41" s="60">
        <f>VLOOKUP($A41,'Return Data'!$B$7:$R$2292,9,0)</f>
        <v>6.8320999999999996</v>
      </c>
      <c r="M41" s="61">
        <f t="shared" si="4"/>
        <v>2</v>
      </c>
      <c r="N41" s="60">
        <f>VLOOKUP($A41,'Return Data'!$B$7:$R$2292,10,0)</f>
        <v>6.5762</v>
      </c>
      <c r="O41" s="61">
        <f t="shared" si="5"/>
        <v>6</v>
      </c>
      <c r="P41" s="60">
        <f>VLOOKUP($A41,'Return Data'!$B$7:$R$2292,11,0)</f>
        <v>6.0110000000000001</v>
      </c>
      <c r="Q41" s="61">
        <f t="shared" si="6"/>
        <v>7</v>
      </c>
      <c r="R41" s="60">
        <f>VLOOKUP($A41,'Return Data'!$B$7:$R$2292,12,0)</f>
        <v>5.5031999999999996</v>
      </c>
      <c r="S41" s="61">
        <f t="shared" si="7"/>
        <v>7</v>
      </c>
      <c r="T41" s="60">
        <f>VLOOKUP($A41,'Return Data'!$B$7:$R$2292,13,0)</f>
        <v>5.0975000000000001</v>
      </c>
      <c r="U41" s="61">
        <f t="shared" si="8"/>
        <v>8</v>
      </c>
      <c r="V41" s="60">
        <f>VLOOKUP($A41,'Return Data'!$B$7:$R$2292,17,0)</f>
        <v>4.2538</v>
      </c>
      <c r="W41" s="61">
        <f t="shared" si="9"/>
        <v>10</v>
      </c>
      <c r="X41" s="60">
        <f>VLOOKUP($A41,'Return Data'!$B$7:$R$2292,14,0)</f>
        <v>4.2632000000000003</v>
      </c>
      <c r="Y41" s="61">
        <f t="shared" si="12"/>
        <v>5</v>
      </c>
      <c r="Z41" s="60">
        <f>VLOOKUP($A41,'Return Data'!$B$7:$R$2292,16,0)</f>
        <v>6.3647999999999998</v>
      </c>
      <c r="AA41" s="62">
        <f t="shared" si="11"/>
        <v>28</v>
      </c>
    </row>
    <row r="42" spans="1:27" x14ac:dyDescent="0.3">
      <c r="A42" s="58" t="s">
        <v>161</v>
      </c>
      <c r="B42" s="59">
        <f>VLOOKUP($A42,'Return Data'!$B$7:$R$2292,3,0)</f>
        <v>44944</v>
      </c>
      <c r="C42" s="60">
        <f>VLOOKUP($A42,'Return Data'!$B$7:$R$2292,4,0)</f>
        <v>3638.6354999999999</v>
      </c>
      <c r="D42" s="60">
        <f>VLOOKUP($A42,'Return Data'!$B$7:$R$2292,5,0)</f>
        <v>5.7990000000000004</v>
      </c>
      <c r="E42" s="61">
        <f t="shared" si="0"/>
        <v>24</v>
      </c>
      <c r="F42" s="60">
        <f>VLOOKUP($A42,'Return Data'!$B$7:$R$2292,6,0)</f>
        <v>5.9729000000000001</v>
      </c>
      <c r="G42" s="61">
        <f t="shared" si="1"/>
        <v>16</v>
      </c>
      <c r="H42" s="60">
        <f>VLOOKUP($A42,'Return Data'!$B$7:$R$2292,7,0)</f>
        <v>5.8589000000000002</v>
      </c>
      <c r="I42" s="61">
        <f t="shared" si="2"/>
        <v>13</v>
      </c>
      <c r="J42" s="60">
        <f>VLOOKUP($A42,'Return Data'!$B$7:$R$2292,8,0)</f>
        <v>6.0335999999999999</v>
      </c>
      <c r="K42" s="61">
        <f t="shared" si="3"/>
        <v>8</v>
      </c>
      <c r="L42" s="60">
        <f>VLOOKUP($A42,'Return Data'!$B$7:$R$2292,9,0)</f>
        <v>6.7384000000000004</v>
      </c>
      <c r="M42" s="61">
        <f t="shared" si="4"/>
        <v>15</v>
      </c>
      <c r="N42" s="60">
        <f>VLOOKUP($A42,'Return Data'!$B$7:$R$2292,10,0)</f>
        <v>6.5271999999999997</v>
      </c>
      <c r="O42" s="61">
        <f t="shared" si="5"/>
        <v>18</v>
      </c>
      <c r="P42" s="60">
        <f>VLOOKUP($A42,'Return Data'!$B$7:$R$2292,11,0)</f>
        <v>5.9856999999999996</v>
      </c>
      <c r="Q42" s="61">
        <f t="shared" si="6"/>
        <v>13</v>
      </c>
      <c r="R42" s="60">
        <f>VLOOKUP($A42,'Return Data'!$B$7:$R$2292,12,0)</f>
        <v>5.4771000000000001</v>
      </c>
      <c r="S42" s="61">
        <f t="shared" si="7"/>
        <v>13</v>
      </c>
      <c r="T42" s="60">
        <f>VLOOKUP($A42,'Return Data'!$B$7:$R$2292,13,0)</f>
        <v>5.0697000000000001</v>
      </c>
      <c r="U42" s="61">
        <f t="shared" si="8"/>
        <v>13</v>
      </c>
      <c r="V42" s="60">
        <f>VLOOKUP($A42,'Return Data'!$B$7:$R$2292,17,0)</f>
        <v>4.2458</v>
      </c>
      <c r="W42" s="61">
        <f t="shared" si="9"/>
        <v>13</v>
      </c>
      <c r="X42" s="60">
        <f>VLOOKUP($A42,'Return Data'!$B$7:$R$2292,14,0)</f>
        <v>4.2130999999999998</v>
      </c>
      <c r="Y42" s="61">
        <f t="shared" si="12"/>
        <v>16</v>
      </c>
      <c r="Z42" s="60">
        <f>VLOOKUP($A42,'Return Data'!$B$7:$R$2292,16,0)</f>
        <v>6.7655000000000003</v>
      </c>
      <c r="AA42" s="62">
        <f t="shared" si="11"/>
        <v>15</v>
      </c>
    </row>
    <row r="43" spans="1:27" x14ac:dyDescent="0.3">
      <c r="A43" s="58" t="s">
        <v>1881</v>
      </c>
      <c r="B43" s="59">
        <f>VLOOKUP($A43,'Return Data'!$B$7:$R$2292,3,0)</f>
        <v>44944</v>
      </c>
      <c r="C43" s="60">
        <f>VLOOKUP($A43,'Return Data'!$B$7:$R$2292,4,0)</f>
        <v>1192.7872</v>
      </c>
      <c r="D43" s="60">
        <f>VLOOKUP($A43,'Return Data'!$B$7:$R$2292,5,0)</f>
        <v>5.5976999999999997</v>
      </c>
      <c r="E43" s="61">
        <f t="shared" si="0"/>
        <v>30</v>
      </c>
      <c r="F43" s="60">
        <f>VLOOKUP($A43,'Return Data'!$B$7:$R$2292,6,0)</f>
        <v>6.16</v>
      </c>
      <c r="G43" s="61">
        <f t="shared" si="1"/>
        <v>3</v>
      </c>
      <c r="H43" s="60">
        <f>VLOOKUP($A43,'Return Data'!$B$7:$R$2292,7,0)</f>
        <v>5.6997</v>
      </c>
      <c r="I43" s="61">
        <f t="shared" si="2"/>
        <v>31</v>
      </c>
      <c r="J43" s="60">
        <f>VLOOKUP($A43,'Return Data'!$B$7:$R$2292,8,0)</f>
        <v>5.8731999999999998</v>
      </c>
      <c r="K43" s="61">
        <f t="shared" si="3"/>
        <v>30</v>
      </c>
      <c r="L43" s="60">
        <f>VLOOKUP($A43,'Return Data'!$B$7:$R$2292,9,0)</f>
        <v>6.4861000000000004</v>
      </c>
      <c r="M43" s="61">
        <f t="shared" si="4"/>
        <v>31</v>
      </c>
      <c r="N43" s="60">
        <f>VLOOKUP($A43,'Return Data'!$B$7:$R$2292,10,0)</f>
        <v>6.4001999999999999</v>
      </c>
      <c r="O43" s="61">
        <f t="shared" si="5"/>
        <v>28</v>
      </c>
      <c r="P43" s="60">
        <f>VLOOKUP($A43,'Return Data'!$B$7:$R$2292,11,0)</f>
        <v>5.7436999999999996</v>
      </c>
      <c r="Q43" s="61">
        <f t="shared" si="6"/>
        <v>32</v>
      </c>
      <c r="R43" s="60">
        <f>VLOOKUP($A43,'Return Data'!$B$7:$R$2292,12,0)</f>
        <v>5.2107000000000001</v>
      </c>
      <c r="S43" s="61">
        <f t="shared" si="7"/>
        <v>33</v>
      </c>
      <c r="T43" s="60">
        <f>VLOOKUP($A43,'Return Data'!$B$7:$R$2292,13,0)</f>
        <v>4.7457000000000003</v>
      </c>
      <c r="U43" s="61">
        <f t="shared" si="8"/>
        <v>34</v>
      </c>
      <c r="V43" s="60">
        <f>VLOOKUP($A43,'Return Data'!$B$7:$R$2292,17,0)</f>
        <v>3.8769</v>
      </c>
      <c r="W43" s="61">
        <f t="shared" si="9"/>
        <v>35</v>
      </c>
      <c r="X43" s="60">
        <f>VLOOKUP($A43,'Return Data'!$B$7:$R$2292,14,0)</f>
        <v>3.7745000000000002</v>
      </c>
      <c r="Y43" s="61">
        <f t="shared" si="12"/>
        <v>33</v>
      </c>
      <c r="Z43" s="60">
        <f>VLOOKUP($A43,'Return Data'!$B$7:$R$2292,16,0)</f>
        <v>4.4901</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5.655788888888889</v>
      </c>
      <c r="E45" s="69"/>
      <c r="F45" s="70">
        <f>AVERAGE(F8:F43)</f>
        <v>5.7756833333333342</v>
      </c>
      <c r="G45" s="69"/>
      <c r="H45" s="70">
        <f>AVERAGE(H8:H43)</f>
        <v>5.645772222222222</v>
      </c>
      <c r="I45" s="69"/>
      <c r="J45" s="70">
        <f>AVERAGE(J8:J43)</f>
        <v>5.8012111111111127</v>
      </c>
      <c r="K45" s="69"/>
      <c r="L45" s="70">
        <f>AVERAGE(L8:L43)</f>
        <v>6.478275</v>
      </c>
      <c r="M45" s="69"/>
      <c r="N45" s="70">
        <f>AVERAGE(N8:N43)</f>
        <v>6.2981055555555558</v>
      </c>
      <c r="O45" s="69"/>
      <c r="P45" s="70">
        <f>AVERAGE(P8:P43)</f>
        <v>5.7619777777777772</v>
      </c>
      <c r="Q45" s="69"/>
      <c r="R45" s="70">
        <f>AVERAGE(R8:R43)</f>
        <v>5.2757361111111116</v>
      </c>
      <c r="S45" s="69"/>
      <c r="T45" s="70">
        <f>AVERAGE(T8:T43)</f>
        <v>4.8870555555555564</v>
      </c>
      <c r="U45" s="69"/>
      <c r="V45" s="70">
        <f>AVERAGE(V8:V43)</f>
        <v>4.0866694444444445</v>
      </c>
      <c r="W45" s="69"/>
      <c r="X45" s="70">
        <f>AVERAGE(X8:X43)</f>
        <v>4.0355657142857151</v>
      </c>
      <c r="Y45" s="69"/>
      <c r="Z45" s="70">
        <f>AVERAGE(Z8:Z43)</f>
        <v>6.2400583333333337</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6.1622000000000003</v>
      </c>
      <c r="E47" s="73"/>
      <c r="F47" s="74">
        <f>MAX(F8:F43)</f>
        <v>6.1757999999999997</v>
      </c>
      <c r="G47" s="73"/>
      <c r="H47" s="74">
        <f>MAX(H8:H43)</f>
        <v>5.9813000000000001</v>
      </c>
      <c r="I47" s="73"/>
      <c r="J47" s="74">
        <f>MAX(J8:J43)</f>
        <v>6.1482000000000001</v>
      </c>
      <c r="K47" s="73"/>
      <c r="L47" s="74">
        <f>MAX(L8:L43)</f>
        <v>6.9187000000000003</v>
      </c>
      <c r="M47" s="73"/>
      <c r="N47" s="74">
        <f>MAX(N8:N43)</f>
        <v>6.6440999999999999</v>
      </c>
      <c r="O47" s="73"/>
      <c r="P47" s="74">
        <f>MAX(P8:P43)</f>
        <v>6.0391000000000004</v>
      </c>
      <c r="Q47" s="73"/>
      <c r="R47" s="74">
        <f>MAX(R8:R43)</f>
        <v>5.5495999999999999</v>
      </c>
      <c r="S47" s="73"/>
      <c r="T47" s="74">
        <f>MAX(T8:T43)</f>
        <v>5.2507000000000001</v>
      </c>
      <c r="U47" s="73"/>
      <c r="V47" s="74">
        <f>MAX(V8:V43)</f>
        <v>4.6994999999999996</v>
      </c>
      <c r="W47" s="73"/>
      <c r="X47" s="74">
        <f>MAX(X8:X43)</f>
        <v>4.8771000000000004</v>
      </c>
      <c r="Y47" s="73"/>
      <c r="Z47" s="74">
        <f>MAX(Z8:Z43)</f>
        <v>7.2442000000000002</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44944</v>
      </c>
      <c r="C8" s="60">
        <f>VLOOKUP($A8,'Return Data'!$B$7:$R$2292,4,0)</f>
        <v>354.84519999999998</v>
      </c>
      <c r="D8" s="60">
        <f>VLOOKUP($A8,'Return Data'!$B$7:$R$2292,5,0)</f>
        <v>5.7611999999999997</v>
      </c>
      <c r="E8" s="61">
        <f t="shared" ref="E8:E42" si="0">RANK(D8,D$8:D$42,0)</f>
        <v>16</v>
      </c>
      <c r="F8" s="60">
        <f>VLOOKUP($A8,'Return Data'!$B$7:$R$2292,6,0)</f>
        <v>5.7595999999999998</v>
      </c>
      <c r="G8" s="61">
        <f t="shared" ref="G8:G42" si="1">RANK(F8,F$8:F$42,0)</f>
        <v>25</v>
      </c>
      <c r="H8" s="60">
        <f>VLOOKUP($A8,'Return Data'!$B$7:$R$2292,7,0)</f>
        <v>5.6783000000000001</v>
      </c>
      <c r="I8" s="61">
        <f t="shared" ref="I8:I42" si="2">RANK(H8,H$8:H$42,0)</f>
        <v>19</v>
      </c>
      <c r="J8" s="60">
        <f>VLOOKUP($A8,'Return Data'!$B$7:$R$2292,8,0)</f>
        <v>5.8526999999999996</v>
      </c>
      <c r="K8" s="61">
        <f t="shared" ref="K8:K42" si="3">RANK(J8,J$8:J$42,0)</f>
        <v>23</v>
      </c>
      <c r="L8" s="60">
        <f>VLOOKUP($A8,'Return Data'!$B$7:$R$2292,9,0)</f>
        <v>6.6936999999999998</v>
      </c>
      <c r="M8" s="61">
        <f t="shared" ref="M8:M42" si="4">RANK(L8,L$8:L$42,0)</f>
        <v>8</v>
      </c>
      <c r="N8" s="60">
        <f>VLOOKUP($A8,'Return Data'!$B$7:$R$2292,10,0)</f>
        <v>6.4715999999999996</v>
      </c>
      <c r="O8" s="61">
        <f t="shared" ref="O8:O42" si="5">RANK(N8,N$8:N$42,0)</f>
        <v>6</v>
      </c>
      <c r="P8" s="60">
        <f>VLOOKUP($A8,'Return Data'!$B$7:$R$2292,11,0)</f>
        <v>5.8830999999999998</v>
      </c>
      <c r="Q8" s="61">
        <f t="shared" ref="Q8:Q42" si="6">RANK(P8,P$8:P$42,0)</f>
        <v>11</v>
      </c>
      <c r="R8" s="60">
        <f>VLOOKUP($A8,'Return Data'!$B$7:$R$2292,12,0)</f>
        <v>5.3704999999999998</v>
      </c>
      <c r="S8" s="61">
        <f t="shared" ref="S8:S42" si="7">RANK(R8,R$8:R$42,0)</f>
        <v>13</v>
      </c>
      <c r="T8" s="60">
        <f>VLOOKUP($A8,'Return Data'!$B$7:$R$2292,13,0)</f>
        <v>4.9664999999999999</v>
      </c>
      <c r="U8" s="61">
        <f t="shared" ref="U8:U42" si="8">RANK(T8,T$8:T$42,0)</f>
        <v>13</v>
      </c>
      <c r="V8" s="60">
        <f>VLOOKUP($A8,'Return Data'!$B$7:$R$2292,17,0)</f>
        <v>4.1378000000000004</v>
      </c>
      <c r="W8" s="61">
        <f t="shared" ref="W8:W42" si="9">RANK(V8,V$8:V$42,0)</f>
        <v>12</v>
      </c>
      <c r="X8" s="60">
        <f>VLOOKUP($A8,'Return Data'!$B$7:$R$2292,14,0)</f>
        <v>4.1424000000000003</v>
      </c>
      <c r="Y8" s="61">
        <f t="shared" ref="Y8:Y22" si="10">RANK(X8,X$8:X$42,0)</f>
        <v>6</v>
      </c>
      <c r="Z8" s="60">
        <f>VLOOKUP($A8,'Return Data'!$B$7:$R$2292,16,0)</f>
        <v>6.9619</v>
      </c>
      <c r="AA8" s="62">
        <f t="shared" ref="AA8:AA42" si="11">RANK(Z8,Z$8:Z$42,0)</f>
        <v>11</v>
      </c>
    </row>
    <row r="9" spans="1:27" x14ac:dyDescent="0.3">
      <c r="A9" s="58" t="s">
        <v>228</v>
      </c>
      <c r="B9" s="59">
        <f>VLOOKUP($A9,'Return Data'!$B$7:$R$2292,3,0)</f>
        <v>44944</v>
      </c>
      <c r="C9" s="60">
        <f>VLOOKUP($A9,'Return Data'!$B$7:$R$2292,4,0)</f>
        <v>2450.5736999999999</v>
      </c>
      <c r="D9" s="60">
        <f>VLOOKUP($A9,'Return Data'!$B$7:$R$2292,5,0)</f>
        <v>5.6651999999999996</v>
      </c>
      <c r="E9" s="61">
        <f t="shared" si="0"/>
        <v>24</v>
      </c>
      <c r="F9" s="60">
        <f>VLOOKUP($A9,'Return Data'!$B$7:$R$2292,6,0)</f>
        <v>5.7991999999999999</v>
      </c>
      <c r="G9" s="61">
        <f t="shared" si="1"/>
        <v>22</v>
      </c>
      <c r="H9" s="60">
        <f>VLOOKUP($A9,'Return Data'!$B$7:$R$2292,7,0)</f>
        <v>5.7381000000000002</v>
      </c>
      <c r="I9" s="61">
        <f t="shared" si="2"/>
        <v>14</v>
      </c>
      <c r="J9" s="60">
        <f>VLOOKUP($A9,'Return Data'!$B$7:$R$2292,8,0)</f>
        <v>5.931</v>
      </c>
      <c r="K9" s="61">
        <f t="shared" si="3"/>
        <v>10</v>
      </c>
      <c r="L9" s="60">
        <f>VLOOKUP($A9,'Return Data'!$B$7:$R$2292,9,0)</f>
        <v>6.7004999999999999</v>
      </c>
      <c r="M9" s="61">
        <f t="shared" si="4"/>
        <v>5</v>
      </c>
      <c r="N9" s="60">
        <f>VLOOKUP($A9,'Return Data'!$B$7:$R$2292,10,0)</f>
        <v>6.5057</v>
      </c>
      <c r="O9" s="61">
        <f t="shared" si="5"/>
        <v>2</v>
      </c>
      <c r="P9" s="60">
        <f>VLOOKUP($A9,'Return Data'!$B$7:$R$2292,11,0)</f>
        <v>5.9389000000000003</v>
      </c>
      <c r="Q9" s="61">
        <f t="shared" si="6"/>
        <v>4</v>
      </c>
      <c r="R9" s="60">
        <f>VLOOKUP($A9,'Return Data'!$B$7:$R$2292,12,0)</f>
        <v>5.4341999999999997</v>
      </c>
      <c r="S9" s="61">
        <f t="shared" si="7"/>
        <v>5</v>
      </c>
      <c r="T9" s="60">
        <f>VLOOKUP($A9,'Return Data'!$B$7:$R$2292,13,0)</f>
        <v>5.0239000000000003</v>
      </c>
      <c r="U9" s="61">
        <f t="shared" si="8"/>
        <v>4</v>
      </c>
      <c r="V9" s="60">
        <f>VLOOKUP($A9,'Return Data'!$B$7:$R$2292,17,0)</f>
        <v>4.1738999999999997</v>
      </c>
      <c r="W9" s="61">
        <f t="shared" si="9"/>
        <v>7</v>
      </c>
      <c r="X9" s="60">
        <f>VLOOKUP($A9,'Return Data'!$B$7:$R$2292,14,0)</f>
        <v>4.1608999999999998</v>
      </c>
      <c r="Y9" s="61">
        <f t="shared" si="10"/>
        <v>5</v>
      </c>
      <c r="Z9" s="60">
        <f>VLOOKUP($A9,'Return Data'!$B$7:$R$2292,16,0)</f>
        <v>6.9797000000000002</v>
      </c>
      <c r="AA9" s="62">
        <f t="shared" si="11"/>
        <v>9</v>
      </c>
    </row>
    <row r="10" spans="1:27" x14ac:dyDescent="0.3">
      <c r="A10" s="58" t="s">
        <v>1922</v>
      </c>
      <c r="B10" s="59">
        <f>VLOOKUP($A10,'Return Data'!$B$7:$R$2292,3,0)</f>
        <v>44944</v>
      </c>
      <c r="C10" s="60">
        <f>VLOOKUP($A10,'Return Data'!$B$7:$R$2292,4,0)</f>
        <v>2535.7190999999998</v>
      </c>
      <c r="D10" s="60">
        <f>VLOOKUP($A10,'Return Data'!$B$7:$R$2292,5,0)</f>
        <v>5.8364000000000003</v>
      </c>
      <c r="E10" s="61">
        <f t="shared" si="0"/>
        <v>11</v>
      </c>
      <c r="F10" s="60">
        <f>VLOOKUP($A10,'Return Data'!$B$7:$R$2292,6,0)</f>
        <v>6.0395000000000003</v>
      </c>
      <c r="G10" s="61">
        <f t="shared" si="1"/>
        <v>6</v>
      </c>
      <c r="H10" s="60">
        <f>VLOOKUP($A10,'Return Data'!$B$7:$R$2292,7,0)</f>
        <v>5.9042000000000003</v>
      </c>
      <c r="I10" s="61">
        <f t="shared" si="2"/>
        <v>2</v>
      </c>
      <c r="J10" s="60">
        <f>VLOOKUP($A10,'Return Data'!$B$7:$R$2292,8,0)</f>
        <v>6.0709999999999997</v>
      </c>
      <c r="K10" s="61">
        <f t="shared" si="3"/>
        <v>1</v>
      </c>
      <c r="L10" s="60">
        <f>VLOOKUP($A10,'Return Data'!$B$7:$R$2292,9,0)</f>
        <v>6.6982999999999997</v>
      </c>
      <c r="M10" s="61">
        <f t="shared" si="4"/>
        <v>6</v>
      </c>
      <c r="N10" s="60">
        <f>VLOOKUP($A10,'Return Data'!$B$7:$R$2292,10,0)</f>
        <v>6.4897999999999998</v>
      </c>
      <c r="O10" s="61">
        <f t="shared" si="5"/>
        <v>4</v>
      </c>
      <c r="P10" s="60">
        <f>VLOOKUP($A10,'Return Data'!$B$7:$R$2292,11,0)</f>
        <v>5.9390999999999998</v>
      </c>
      <c r="Q10" s="61">
        <f t="shared" si="6"/>
        <v>3</v>
      </c>
      <c r="R10" s="60">
        <f>VLOOKUP($A10,'Return Data'!$B$7:$R$2292,12,0)</f>
        <v>5.4534000000000002</v>
      </c>
      <c r="S10" s="61">
        <f t="shared" si="7"/>
        <v>3</v>
      </c>
      <c r="T10" s="60">
        <f>VLOOKUP($A10,'Return Data'!$B$7:$R$2292,13,0)</f>
        <v>5.0465999999999998</v>
      </c>
      <c r="U10" s="61">
        <f t="shared" si="8"/>
        <v>3</v>
      </c>
      <c r="V10" s="60">
        <f>VLOOKUP($A10,'Return Data'!$B$7:$R$2292,17,0)</f>
        <v>4.2034000000000002</v>
      </c>
      <c r="W10" s="61">
        <f t="shared" si="9"/>
        <v>4</v>
      </c>
      <c r="X10" s="60">
        <f>VLOOKUP($A10,'Return Data'!$B$7:$R$2292,14,0)</f>
        <v>4.1336000000000004</v>
      </c>
      <c r="Y10" s="61">
        <f t="shared" si="10"/>
        <v>7</v>
      </c>
      <c r="Z10" s="60">
        <f>VLOOKUP($A10,'Return Data'!$B$7:$R$2292,16,0)</f>
        <v>6.8929999999999998</v>
      </c>
      <c r="AA10" s="62">
        <f t="shared" si="11"/>
        <v>15</v>
      </c>
    </row>
    <row r="11" spans="1:27" x14ac:dyDescent="0.3">
      <c r="A11" s="58" t="s">
        <v>1979</v>
      </c>
      <c r="B11" s="59">
        <f>VLOOKUP($A11,'Return Data'!$B$7:$R$2292,3,0)</f>
        <v>44944</v>
      </c>
      <c r="C11" s="60">
        <f>VLOOKUP($A11,'Return Data'!$B$7:$R$2292,4,0)</f>
        <v>2533.4198999999999</v>
      </c>
      <c r="D11" s="60">
        <f>VLOOKUP($A11,'Return Data'!$B$7:$R$2292,5,0)</f>
        <v>5.8502999999999998</v>
      </c>
      <c r="E11" s="61">
        <f t="shared" si="0"/>
        <v>10</v>
      </c>
      <c r="F11" s="60">
        <f>VLOOKUP($A11,'Return Data'!$B$7:$R$2292,6,0)</f>
        <v>5.9512</v>
      </c>
      <c r="G11" s="61">
        <f t="shared" si="1"/>
        <v>9</v>
      </c>
      <c r="H11" s="60">
        <f>VLOOKUP($A11,'Return Data'!$B$7:$R$2292,7,0)</f>
        <v>5.7428999999999997</v>
      </c>
      <c r="I11" s="61">
        <f t="shared" si="2"/>
        <v>13</v>
      </c>
      <c r="J11" s="60">
        <f>VLOOKUP($A11,'Return Data'!$B$7:$R$2292,8,0)</f>
        <v>5.8814000000000002</v>
      </c>
      <c r="K11" s="61">
        <f t="shared" si="3"/>
        <v>14</v>
      </c>
      <c r="L11" s="60">
        <f>VLOOKUP($A11,'Return Data'!$B$7:$R$2292,9,0)</f>
        <v>6.7005999999999997</v>
      </c>
      <c r="M11" s="61">
        <f t="shared" si="4"/>
        <v>4</v>
      </c>
      <c r="N11" s="60">
        <f>VLOOKUP($A11,'Return Data'!$B$7:$R$2292,10,0)</f>
        <v>6.5587</v>
      </c>
      <c r="O11" s="61">
        <f t="shared" si="5"/>
        <v>1</v>
      </c>
      <c r="P11" s="60">
        <f>VLOOKUP($A11,'Return Data'!$B$7:$R$2292,11,0)</f>
        <v>5.9568000000000003</v>
      </c>
      <c r="Q11" s="61">
        <f t="shared" si="6"/>
        <v>2</v>
      </c>
      <c r="R11" s="60">
        <f>VLOOKUP($A11,'Return Data'!$B$7:$R$2292,12,0)</f>
        <v>5.4726999999999997</v>
      </c>
      <c r="S11" s="61">
        <f t="shared" si="7"/>
        <v>1</v>
      </c>
      <c r="T11" s="60">
        <f>VLOOKUP($A11,'Return Data'!$B$7:$R$2292,13,0)</f>
        <v>5.0674000000000001</v>
      </c>
      <c r="U11" s="61">
        <f t="shared" si="8"/>
        <v>2</v>
      </c>
      <c r="V11" s="60">
        <f>VLOOKUP($A11,'Return Data'!$B$7:$R$2292,17,0)</f>
        <v>4.1875</v>
      </c>
      <c r="W11" s="61">
        <f t="shared" si="9"/>
        <v>5</v>
      </c>
      <c r="X11" s="60">
        <f>VLOOKUP($A11,'Return Data'!$B$7:$R$2292,14,0)</f>
        <v>4.1184000000000003</v>
      </c>
      <c r="Y11" s="61">
        <f t="shared" si="10"/>
        <v>9</v>
      </c>
      <c r="Z11" s="60">
        <f>VLOOKUP($A11,'Return Data'!$B$7:$R$2292,16,0)</f>
        <v>6.6124000000000001</v>
      </c>
      <c r="AA11" s="62">
        <f t="shared" si="11"/>
        <v>24</v>
      </c>
    </row>
    <row r="12" spans="1:27" x14ac:dyDescent="0.3">
      <c r="A12" s="58" t="s">
        <v>232</v>
      </c>
      <c r="B12" s="59">
        <f>VLOOKUP($A12,'Return Data'!$B$7:$R$2292,3,0)</f>
        <v>44944</v>
      </c>
      <c r="C12" s="60">
        <f>VLOOKUP($A12,'Return Data'!$B$7:$R$2292,4,0)</f>
        <v>2650.0956999999999</v>
      </c>
      <c r="D12" s="60">
        <f>VLOOKUP($A12,'Return Data'!$B$7:$R$2292,5,0)</f>
        <v>5.8352000000000004</v>
      </c>
      <c r="E12" s="61">
        <f t="shared" si="0"/>
        <v>12</v>
      </c>
      <c r="F12" s="60">
        <f>VLOOKUP($A12,'Return Data'!$B$7:$R$2292,6,0)</f>
        <v>5.9730999999999996</v>
      </c>
      <c r="G12" s="61">
        <f t="shared" si="1"/>
        <v>8</v>
      </c>
      <c r="H12" s="60">
        <f>VLOOKUP($A12,'Return Data'!$B$7:$R$2292,7,0)</f>
        <v>5.8158000000000003</v>
      </c>
      <c r="I12" s="61">
        <f t="shared" si="2"/>
        <v>6</v>
      </c>
      <c r="J12" s="60">
        <f>VLOOKUP($A12,'Return Data'!$B$7:$R$2292,8,0)</f>
        <v>5.9988999999999999</v>
      </c>
      <c r="K12" s="61">
        <f t="shared" si="3"/>
        <v>3</v>
      </c>
      <c r="L12" s="60">
        <f>VLOOKUP($A12,'Return Data'!$B$7:$R$2292,9,0)</f>
        <v>6.7279</v>
      </c>
      <c r="M12" s="61">
        <f t="shared" si="4"/>
        <v>3</v>
      </c>
      <c r="N12" s="60">
        <f>VLOOKUP($A12,'Return Data'!$B$7:$R$2292,10,0)</f>
        <v>6.5002000000000004</v>
      </c>
      <c r="O12" s="61">
        <f t="shared" si="5"/>
        <v>3</v>
      </c>
      <c r="P12" s="60">
        <f>VLOOKUP($A12,'Return Data'!$B$7:$R$2292,11,0)</f>
        <v>5.9766000000000004</v>
      </c>
      <c r="Q12" s="61">
        <f t="shared" si="6"/>
        <v>1</v>
      </c>
      <c r="R12" s="60">
        <f>VLOOKUP($A12,'Return Data'!$B$7:$R$2292,12,0)</f>
        <v>5.4576000000000002</v>
      </c>
      <c r="S12" s="61">
        <f t="shared" si="7"/>
        <v>2</v>
      </c>
      <c r="T12" s="60">
        <f>VLOOKUP($A12,'Return Data'!$B$7:$R$2292,13,0)</f>
        <v>5.0141</v>
      </c>
      <c r="U12" s="61">
        <f t="shared" si="8"/>
        <v>6</v>
      </c>
      <c r="V12" s="60">
        <f>VLOOKUP($A12,'Return Data'!$B$7:$R$2292,17,0)</f>
        <v>4.1330999999999998</v>
      </c>
      <c r="W12" s="61">
        <f t="shared" si="9"/>
        <v>14</v>
      </c>
      <c r="X12" s="60">
        <f>VLOOKUP($A12,'Return Data'!$B$7:$R$2292,14,0)</f>
        <v>3.9413</v>
      </c>
      <c r="Y12" s="61">
        <f t="shared" si="10"/>
        <v>26</v>
      </c>
      <c r="Z12" s="60">
        <f>VLOOKUP($A12,'Return Data'!$B$7:$R$2292,16,0)</f>
        <v>6.9101999999999997</v>
      </c>
      <c r="AA12" s="62">
        <f t="shared" si="11"/>
        <v>12</v>
      </c>
    </row>
    <row r="13" spans="1:27" x14ac:dyDescent="0.3">
      <c r="A13" s="58" t="s">
        <v>233</v>
      </c>
      <c r="B13" s="59">
        <f>VLOOKUP($A13,'Return Data'!$B$7:$R$2292,3,0)</f>
        <v>44944</v>
      </c>
      <c r="C13" s="60">
        <f>VLOOKUP($A13,'Return Data'!$B$7:$R$2292,4,0)</f>
        <v>3145.556</v>
      </c>
      <c r="D13" s="60">
        <f>VLOOKUP($A13,'Return Data'!$B$7:$R$2292,5,0)</f>
        <v>5.9501999999999997</v>
      </c>
      <c r="E13" s="61">
        <f t="shared" si="0"/>
        <v>4</v>
      </c>
      <c r="F13" s="60">
        <f>VLOOKUP($A13,'Return Data'!$B$7:$R$2292,6,0)</f>
        <v>6.0449999999999999</v>
      </c>
      <c r="G13" s="61">
        <f t="shared" si="1"/>
        <v>5</v>
      </c>
      <c r="H13" s="60">
        <f>VLOOKUP($A13,'Return Data'!$B$7:$R$2292,7,0)</f>
        <v>5.7733999999999996</v>
      </c>
      <c r="I13" s="61">
        <f t="shared" si="2"/>
        <v>11</v>
      </c>
      <c r="J13" s="60">
        <f>VLOOKUP($A13,'Return Data'!$B$7:$R$2292,8,0)</f>
        <v>5.8582000000000001</v>
      </c>
      <c r="K13" s="61">
        <f t="shared" si="3"/>
        <v>20</v>
      </c>
      <c r="L13" s="60">
        <f>VLOOKUP($A13,'Return Data'!$B$7:$R$2292,9,0)</f>
        <v>6.5378999999999996</v>
      </c>
      <c r="M13" s="61">
        <f t="shared" si="4"/>
        <v>21</v>
      </c>
      <c r="N13" s="60">
        <f>VLOOKUP($A13,'Return Data'!$B$7:$R$2292,10,0)</f>
        <v>6.3852000000000002</v>
      </c>
      <c r="O13" s="61">
        <f t="shared" si="5"/>
        <v>20</v>
      </c>
      <c r="P13" s="60">
        <f>VLOOKUP($A13,'Return Data'!$B$7:$R$2292,11,0)</f>
        <v>5.8616999999999999</v>
      </c>
      <c r="Q13" s="61">
        <f t="shared" si="6"/>
        <v>14</v>
      </c>
      <c r="R13" s="60">
        <f>VLOOKUP($A13,'Return Data'!$B$7:$R$2292,12,0)</f>
        <v>5.3624999999999998</v>
      </c>
      <c r="S13" s="61">
        <f t="shared" si="7"/>
        <v>16</v>
      </c>
      <c r="T13" s="60">
        <f>VLOOKUP($A13,'Return Data'!$B$7:$R$2292,13,0)</f>
        <v>4.9622999999999999</v>
      </c>
      <c r="U13" s="61">
        <f t="shared" si="8"/>
        <v>15</v>
      </c>
      <c r="V13" s="60">
        <f>VLOOKUP($A13,'Return Data'!$B$7:$R$2292,17,0)</f>
        <v>4.1287000000000003</v>
      </c>
      <c r="W13" s="61">
        <f t="shared" si="9"/>
        <v>16</v>
      </c>
      <c r="X13" s="60">
        <f>VLOOKUP($A13,'Return Data'!$B$7:$R$2292,14,0)</f>
        <v>4.0983000000000001</v>
      </c>
      <c r="Y13" s="61">
        <f t="shared" si="10"/>
        <v>16</v>
      </c>
      <c r="Z13" s="60">
        <f>VLOOKUP($A13,'Return Data'!$B$7:$R$2292,16,0)</f>
        <v>6.9032999999999998</v>
      </c>
      <c r="AA13" s="62">
        <f t="shared" si="11"/>
        <v>13</v>
      </c>
    </row>
    <row r="14" spans="1:27" x14ac:dyDescent="0.3">
      <c r="A14" s="58" t="s">
        <v>234</v>
      </c>
      <c r="B14" s="59">
        <f>VLOOKUP($A14,'Return Data'!$B$7:$R$2292,3,0)</f>
        <v>44944</v>
      </c>
      <c r="C14" s="60">
        <f>VLOOKUP($A14,'Return Data'!$B$7:$R$2292,4,0)</f>
        <v>2821.0691000000002</v>
      </c>
      <c r="D14" s="60">
        <f>VLOOKUP($A14,'Return Data'!$B$7:$R$2292,5,0)</f>
        <v>5.7713999999999999</v>
      </c>
      <c r="E14" s="61">
        <f t="shared" si="0"/>
        <v>14</v>
      </c>
      <c r="F14" s="60">
        <f>VLOOKUP($A14,'Return Data'!$B$7:$R$2292,6,0)</f>
        <v>5.6764999999999999</v>
      </c>
      <c r="G14" s="61">
        <f t="shared" si="1"/>
        <v>30</v>
      </c>
      <c r="H14" s="60">
        <f>VLOOKUP($A14,'Return Data'!$B$7:$R$2292,7,0)</f>
        <v>5.4249999999999998</v>
      </c>
      <c r="I14" s="61">
        <f t="shared" si="2"/>
        <v>33</v>
      </c>
      <c r="J14" s="60">
        <f>VLOOKUP($A14,'Return Data'!$B$7:$R$2292,8,0)</f>
        <v>5.6086999999999998</v>
      </c>
      <c r="K14" s="61">
        <f t="shared" si="3"/>
        <v>34</v>
      </c>
      <c r="L14" s="60">
        <f>VLOOKUP($A14,'Return Data'!$B$7:$R$2292,9,0)</f>
        <v>6.4703999999999997</v>
      </c>
      <c r="M14" s="61">
        <f t="shared" si="4"/>
        <v>26</v>
      </c>
      <c r="N14" s="60">
        <f>VLOOKUP($A14,'Return Data'!$B$7:$R$2292,10,0)</f>
        <v>6.3426999999999998</v>
      </c>
      <c r="O14" s="61">
        <f t="shared" si="5"/>
        <v>24</v>
      </c>
      <c r="P14" s="60">
        <f>VLOOKUP($A14,'Return Data'!$B$7:$R$2292,11,0)</f>
        <v>5.7812999999999999</v>
      </c>
      <c r="Q14" s="61">
        <f t="shared" si="6"/>
        <v>26</v>
      </c>
      <c r="R14" s="60">
        <f>VLOOKUP($A14,'Return Data'!$B$7:$R$2292,12,0)</f>
        <v>5.226</v>
      </c>
      <c r="S14" s="61">
        <f t="shared" si="7"/>
        <v>26</v>
      </c>
      <c r="T14" s="60">
        <f>VLOOKUP($A14,'Return Data'!$B$7:$R$2292,13,0)</f>
        <v>4.7995000000000001</v>
      </c>
      <c r="U14" s="61">
        <f t="shared" si="8"/>
        <v>27</v>
      </c>
      <c r="V14" s="60">
        <f>VLOOKUP($A14,'Return Data'!$B$7:$R$2292,17,0)</f>
        <v>4.0331000000000001</v>
      </c>
      <c r="W14" s="61">
        <f t="shared" si="9"/>
        <v>26</v>
      </c>
      <c r="X14" s="60">
        <f>VLOOKUP($A14,'Return Data'!$B$7:$R$2292,14,0)</f>
        <v>4.0195999999999996</v>
      </c>
      <c r="Y14" s="61">
        <f t="shared" si="10"/>
        <v>24</v>
      </c>
      <c r="Z14" s="60">
        <f>VLOOKUP($A14,'Return Data'!$B$7:$R$2292,16,0)</f>
        <v>6.8964999999999996</v>
      </c>
      <c r="AA14" s="62">
        <f t="shared" si="11"/>
        <v>14</v>
      </c>
    </row>
    <row r="15" spans="1:27" x14ac:dyDescent="0.3">
      <c r="A15" s="58" t="s">
        <v>236</v>
      </c>
      <c r="B15" s="59">
        <f>VLOOKUP($A15,'Return Data'!$B$7:$R$2292,3,0)</f>
        <v>44944</v>
      </c>
      <c r="C15" s="60">
        <f>VLOOKUP($A15,'Return Data'!$B$7:$R$2292,4,0)</f>
        <v>4325.7669999999998</v>
      </c>
      <c r="D15" s="60">
        <f>VLOOKUP($A15,'Return Data'!$B$7:$R$2292,5,0)</f>
        <v>5.72</v>
      </c>
      <c r="E15" s="61">
        <f t="shared" si="0"/>
        <v>19</v>
      </c>
      <c r="F15" s="60">
        <f>VLOOKUP($A15,'Return Data'!$B$7:$R$2292,6,0)</f>
        <v>5.9509999999999996</v>
      </c>
      <c r="G15" s="61">
        <f t="shared" si="1"/>
        <v>10</v>
      </c>
      <c r="H15" s="60">
        <f>VLOOKUP($A15,'Return Data'!$B$7:$R$2292,7,0)</f>
        <v>5.7788000000000004</v>
      </c>
      <c r="I15" s="61">
        <f t="shared" si="2"/>
        <v>10</v>
      </c>
      <c r="J15" s="60">
        <f>VLOOKUP($A15,'Return Data'!$B$7:$R$2292,8,0)</f>
        <v>5.8783000000000003</v>
      </c>
      <c r="K15" s="61">
        <f t="shared" si="3"/>
        <v>16</v>
      </c>
      <c r="L15" s="60">
        <f>VLOOKUP($A15,'Return Data'!$B$7:$R$2292,9,0)</f>
        <v>6.6486999999999998</v>
      </c>
      <c r="M15" s="61">
        <f t="shared" si="4"/>
        <v>11</v>
      </c>
      <c r="N15" s="60">
        <f>VLOOKUP($A15,'Return Data'!$B$7:$R$2292,10,0)</f>
        <v>6.4367000000000001</v>
      </c>
      <c r="O15" s="61">
        <f t="shared" si="5"/>
        <v>10</v>
      </c>
      <c r="P15" s="60">
        <f>VLOOKUP($A15,'Return Data'!$B$7:$R$2292,11,0)</f>
        <v>5.8319999999999999</v>
      </c>
      <c r="Q15" s="61">
        <f t="shared" si="6"/>
        <v>19</v>
      </c>
      <c r="R15" s="60">
        <f>VLOOKUP($A15,'Return Data'!$B$7:$R$2292,12,0)</f>
        <v>5.3213999999999997</v>
      </c>
      <c r="S15" s="61">
        <f t="shared" si="7"/>
        <v>19</v>
      </c>
      <c r="T15" s="60">
        <f>VLOOKUP($A15,'Return Data'!$B$7:$R$2292,13,0)</f>
        <v>4.9196</v>
      </c>
      <c r="U15" s="61">
        <f t="shared" si="8"/>
        <v>18</v>
      </c>
      <c r="V15" s="60">
        <f>VLOOKUP($A15,'Return Data'!$B$7:$R$2292,17,0)</f>
        <v>4.0875000000000004</v>
      </c>
      <c r="W15" s="61">
        <f t="shared" si="9"/>
        <v>22</v>
      </c>
      <c r="X15" s="60">
        <f>VLOOKUP($A15,'Return Data'!$B$7:$R$2292,14,0)</f>
        <v>4.0484</v>
      </c>
      <c r="Y15" s="61">
        <f t="shared" si="10"/>
        <v>23</v>
      </c>
      <c r="Z15" s="60">
        <f>VLOOKUP($A15,'Return Data'!$B$7:$R$2292,16,0)</f>
        <v>6.7980999999999998</v>
      </c>
      <c r="AA15" s="62">
        <f t="shared" si="11"/>
        <v>20</v>
      </c>
    </row>
    <row r="16" spans="1:27" x14ac:dyDescent="0.3">
      <c r="A16" s="58" t="s">
        <v>2037</v>
      </c>
      <c r="B16" s="59">
        <f>VLOOKUP($A16,'Return Data'!$B$7:$R$2292,3,0)</f>
        <v>44944</v>
      </c>
      <c r="C16" s="60">
        <f>VLOOKUP($A16,'Return Data'!$B$7:$R$2292,4,0)</f>
        <v>3169.1869000000002</v>
      </c>
      <c r="D16" s="60">
        <f>VLOOKUP($A16,'Return Data'!$B$7:$R$2292,5,0)</f>
        <v>5.7191999999999998</v>
      </c>
      <c r="E16" s="61">
        <f t="shared" si="0"/>
        <v>20</v>
      </c>
      <c r="F16" s="60">
        <f>VLOOKUP($A16,'Return Data'!$B$7:$R$2292,6,0)</f>
        <v>5.8853999999999997</v>
      </c>
      <c r="G16" s="61">
        <f t="shared" si="1"/>
        <v>14</v>
      </c>
      <c r="H16" s="60">
        <f>VLOOKUP($A16,'Return Data'!$B$7:$R$2292,7,0)</f>
        <v>5.8022</v>
      </c>
      <c r="I16" s="61">
        <f t="shared" si="2"/>
        <v>9</v>
      </c>
      <c r="J16" s="60">
        <f>VLOOKUP($A16,'Return Data'!$B$7:$R$2292,8,0)</f>
        <v>6.0157999999999996</v>
      </c>
      <c r="K16" s="61">
        <f t="shared" si="3"/>
        <v>2</v>
      </c>
      <c r="L16" s="60">
        <f>VLOOKUP($A16,'Return Data'!$B$7:$R$2292,9,0)</f>
        <v>6.6939000000000002</v>
      </c>
      <c r="M16" s="61">
        <f t="shared" si="4"/>
        <v>7</v>
      </c>
      <c r="N16" s="60">
        <f>VLOOKUP($A16,'Return Data'!$B$7:$R$2292,10,0)</f>
        <v>6.2313999999999998</v>
      </c>
      <c r="O16" s="61">
        <f t="shared" si="5"/>
        <v>29</v>
      </c>
      <c r="P16" s="60">
        <f>VLOOKUP($A16,'Return Data'!$B$7:$R$2292,11,0)</f>
        <v>5.3739999999999997</v>
      </c>
      <c r="Q16" s="61">
        <f t="shared" si="6"/>
        <v>34</v>
      </c>
      <c r="R16" s="60">
        <f>VLOOKUP($A16,'Return Data'!$B$7:$R$2292,12,0)</f>
        <v>4.7664999999999997</v>
      </c>
      <c r="S16" s="61">
        <f t="shared" si="7"/>
        <v>34</v>
      </c>
      <c r="T16" s="60">
        <f>VLOOKUP($A16,'Return Data'!$B$7:$R$2292,13,0)</f>
        <v>4.2991999999999999</v>
      </c>
      <c r="U16" s="61">
        <f t="shared" si="8"/>
        <v>34</v>
      </c>
      <c r="V16" s="60">
        <f>VLOOKUP($A16,'Return Data'!$B$7:$R$2292,17,0)</f>
        <v>3.3856000000000002</v>
      </c>
      <c r="W16" s="61">
        <f t="shared" si="9"/>
        <v>34</v>
      </c>
      <c r="X16" s="60">
        <f>VLOOKUP($A16,'Return Data'!$B$7:$R$2292,14,0)</f>
        <v>3.2749999999999999</v>
      </c>
      <c r="Y16" s="61">
        <f t="shared" si="10"/>
        <v>33</v>
      </c>
      <c r="Z16" s="60">
        <f>VLOOKUP($A16,'Return Data'!$B$7:$R$2292,16,0)</f>
        <v>5.8954000000000004</v>
      </c>
      <c r="AA16" s="62">
        <f t="shared" si="11"/>
        <v>28</v>
      </c>
    </row>
    <row r="17" spans="1:27" x14ac:dyDescent="0.3">
      <c r="A17" s="58" t="s">
        <v>238</v>
      </c>
      <c r="B17" s="59">
        <f>VLOOKUP($A17,'Return Data'!$B$7:$R$2292,3,0)</f>
        <v>44944</v>
      </c>
      <c r="C17" s="60">
        <f>VLOOKUP($A17,'Return Data'!$B$7:$R$2292,4,0)</f>
        <v>326.22730000000001</v>
      </c>
      <c r="D17" s="60">
        <f>VLOOKUP($A17,'Return Data'!$B$7:$R$2292,5,0)</f>
        <v>5.7182000000000004</v>
      </c>
      <c r="E17" s="61">
        <f t="shared" si="0"/>
        <v>21</v>
      </c>
      <c r="F17" s="60">
        <f>VLOOKUP($A17,'Return Data'!$B$7:$R$2292,6,0)</f>
        <v>5.8581000000000003</v>
      </c>
      <c r="G17" s="61">
        <f t="shared" si="1"/>
        <v>18</v>
      </c>
      <c r="H17" s="60">
        <f>VLOOKUP($A17,'Return Data'!$B$7:$R$2292,7,0)</f>
        <v>5.7156000000000002</v>
      </c>
      <c r="I17" s="61">
        <f t="shared" si="2"/>
        <v>15</v>
      </c>
      <c r="J17" s="60">
        <f>VLOOKUP($A17,'Return Data'!$B$7:$R$2292,8,0)</f>
        <v>5.8543000000000003</v>
      </c>
      <c r="K17" s="61">
        <f t="shared" si="3"/>
        <v>22</v>
      </c>
      <c r="L17" s="60">
        <f>VLOOKUP($A17,'Return Data'!$B$7:$R$2292,9,0)</f>
        <v>6.6855000000000002</v>
      </c>
      <c r="M17" s="61">
        <f t="shared" si="4"/>
        <v>10</v>
      </c>
      <c r="N17" s="60">
        <f>VLOOKUP($A17,'Return Data'!$B$7:$R$2292,10,0)</f>
        <v>6.4016000000000002</v>
      </c>
      <c r="O17" s="61">
        <f t="shared" si="5"/>
        <v>18</v>
      </c>
      <c r="P17" s="60">
        <f>VLOOKUP($A17,'Return Data'!$B$7:$R$2292,11,0)</f>
        <v>5.8189000000000002</v>
      </c>
      <c r="Q17" s="61">
        <f t="shared" si="6"/>
        <v>21</v>
      </c>
      <c r="R17" s="60">
        <f>VLOOKUP($A17,'Return Data'!$B$7:$R$2292,12,0)</f>
        <v>5.3052000000000001</v>
      </c>
      <c r="S17" s="61">
        <f t="shared" si="7"/>
        <v>21</v>
      </c>
      <c r="T17" s="60">
        <f>VLOOKUP($A17,'Return Data'!$B$7:$R$2292,13,0)</f>
        <v>4.9053000000000004</v>
      </c>
      <c r="U17" s="61">
        <f t="shared" si="8"/>
        <v>22</v>
      </c>
      <c r="V17" s="60">
        <f>VLOOKUP($A17,'Return Data'!$B$7:$R$2292,17,0)</f>
        <v>4.0845000000000002</v>
      </c>
      <c r="W17" s="61">
        <f t="shared" si="9"/>
        <v>23</v>
      </c>
      <c r="X17" s="60">
        <f>VLOOKUP($A17,'Return Data'!$B$7:$R$2292,14,0)</f>
        <v>4.1040000000000001</v>
      </c>
      <c r="Y17" s="61">
        <f t="shared" si="10"/>
        <v>12</v>
      </c>
      <c r="Z17" s="60">
        <f>VLOOKUP($A17,'Return Data'!$B$7:$R$2292,16,0)</f>
        <v>7.1246</v>
      </c>
      <c r="AA17" s="62">
        <f t="shared" si="11"/>
        <v>3</v>
      </c>
    </row>
    <row r="18" spans="1:27" x14ac:dyDescent="0.3">
      <c r="A18" s="58" t="s">
        <v>239</v>
      </c>
      <c r="B18" s="59">
        <f>VLOOKUP($A18,'Return Data'!$B$7:$R$2292,3,0)</f>
        <v>44944</v>
      </c>
      <c r="C18" s="60">
        <f>VLOOKUP($A18,'Return Data'!$B$7:$R$2292,4,0)</f>
        <v>2369.6817000000001</v>
      </c>
      <c r="D18" s="60">
        <f>VLOOKUP($A18,'Return Data'!$B$7:$R$2292,5,0)</f>
        <v>5.8864000000000001</v>
      </c>
      <c r="E18" s="61">
        <f t="shared" si="0"/>
        <v>7</v>
      </c>
      <c r="F18" s="60">
        <f>VLOOKUP($A18,'Return Data'!$B$7:$R$2292,6,0)</f>
        <v>6.0609999999999999</v>
      </c>
      <c r="G18" s="61">
        <f t="shared" si="1"/>
        <v>2</v>
      </c>
      <c r="H18" s="60">
        <f>VLOOKUP($A18,'Return Data'!$B$7:$R$2292,7,0)</f>
        <v>5.8197999999999999</v>
      </c>
      <c r="I18" s="61">
        <f t="shared" si="2"/>
        <v>5</v>
      </c>
      <c r="J18" s="60">
        <f>VLOOKUP($A18,'Return Data'!$B$7:$R$2292,8,0)</f>
        <v>5.9351000000000003</v>
      </c>
      <c r="K18" s="61">
        <f t="shared" si="3"/>
        <v>9</v>
      </c>
      <c r="L18" s="60">
        <f>VLOOKUP($A18,'Return Data'!$B$7:$R$2292,9,0)</f>
        <v>6.4471999999999996</v>
      </c>
      <c r="M18" s="61">
        <f t="shared" si="4"/>
        <v>27</v>
      </c>
      <c r="N18" s="60">
        <f>VLOOKUP($A18,'Return Data'!$B$7:$R$2292,10,0)</f>
        <v>6.4263000000000003</v>
      </c>
      <c r="O18" s="61">
        <f t="shared" si="5"/>
        <v>16</v>
      </c>
      <c r="P18" s="60">
        <f>VLOOKUP($A18,'Return Data'!$B$7:$R$2292,11,0)</f>
        <v>5.9108000000000001</v>
      </c>
      <c r="Q18" s="61">
        <f t="shared" si="6"/>
        <v>7</v>
      </c>
      <c r="R18" s="60">
        <f>VLOOKUP($A18,'Return Data'!$B$7:$R$2292,12,0)</f>
        <v>5.4127999999999998</v>
      </c>
      <c r="S18" s="61">
        <f t="shared" si="7"/>
        <v>7</v>
      </c>
      <c r="T18" s="60">
        <f>VLOOKUP($A18,'Return Data'!$B$7:$R$2292,13,0)</f>
        <v>5.0218999999999996</v>
      </c>
      <c r="U18" s="61">
        <f t="shared" si="8"/>
        <v>5</v>
      </c>
      <c r="V18" s="60">
        <f>VLOOKUP($A18,'Return Data'!$B$7:$R$2292,17,0)</f>
        <v>4.2198000000000002</v>
      </c>
      <c r="W18" s="61">
        <f t="shared" si="9"/>
        <v>3</v>
      </c>
      <c r="X18" s="60">
        <f>VLOOKUP($A18,'Return Data'!$B$7:$R$2292,14,0)</f>
        <v>4.2805</v>
      </c>
      <c r="Y18" s="61">
        <f t="shared" si="10"/>
        <v>2</v>
      </c>
      <c r="Z18" s="60">
        <f>VLOOKUP($A18,'Return Data'!$B$7:$R$2292,16,0)</f>
        <v>7.1239999999999997</v>
      </c>
      <c r="AA18" s="62">
        <f t="shared" si="11"/>
        <v>4</v>
      </c>
    </row>
    <row r="19" spans="1:27" x14ac:dyDescent="0.3">
      <c r="A19" s="58" t="s">
        <v>240</v>
      </c>
      <c r="B19" s="59">
        <f>VLOOKUP($A19,'Return Data'!$B$7:$R$2292,3,0)</f>
        <v>44944</v>
      </c>
      <c r="C19" s="60">
        <f>VLOOKUP($A19,'Return Data'!$B$7:$R$2292,4,0)</f>
        <v>2664.3995</v>
      </c>
      <c r="D19" s="60">
        <f>VLOOKUP($A19,'Return Data'!$B$7:$R$2292,5,0)</f>
        <v>6.0244999999999997</v>
      </c>
      <c r="E19" s="61">
        <f t="shared" si="0"/>
        <v>3</v>
      </c>
      <c r="F19" s="60">
        <f>VLOOKUP($A19,'Return Data'!$B$7:$R$2292,6,0)</f>
        <v>6.0452000000000004</v>
      </c>
      <c r="G19" s="61">
        <f t="shared" si="1"/>
        <v>4</v>
      </c>
      <c r="H19" s="60">
        <f>VLOOKUP($A19,'Return Data'!$B$7:$R$2292,7,0)</f>
        <v>5.8029999999999999</v>
      </c>
      <c r="I19" s="61">
        <f t="shared" si="2"/>
        <v>8</v>
      </c>
      <c r="J19" s="60">
        <f>VLOOKUP($A19,'Return Data'!$B$7:$R$2292,8,0)</f>
        <v>5.9029999999999996</v>
      </c>
      <c r="K19" s="61">
        <f t="shared" si="3"/>
        <v>12</v>
      </c>
      <c r="L19" s="60">
        <f>VLOOKUP($A19,'Return Data'!$B$7:$R$2292,9,0)</f>
        <v>6.5378999999999996</v>
      </c>
      <c r="M19" s="61">
        <f t="shared" si="4"/>
        <v>21</v>
      </c>
      <c r="N19" s="60">
        <f>VLOOKUP($A19,'Return Data'!$B$7:$R$2292,10,0)</f>
        <v>6.3544</v>
      </c>
      <c r="O19" s="61">
        <f t="shared" si="5"/>
        <v>23</v>
      </c>
      <c r="P19" s="60">
        <f>VLOOKUP($A19,'Return Data'!$B$7:$R$2292,11,0)</f>
        <v>5.8227000000000002</v>
      </c>
      <c r="Q19" s="61">
        <f t="shared" si="6"/>
        <v>20</v>
      </c>
      <c r="R19" s="60">
        <f>VLOOKUP($A19,'Return Data'!$B$7:$R$2292,12,0)</f>
        <v>5.351</v>
      </c>
      <c r="S19" s="61">
        <f t="shared" si="7"/>
        <v>17</v>
      </c>
      <c r="T19" s="60">
        <f>VLOOKUP($A19,'Return Data'!$B$7:$R$2292,13,0)</f>
        <v>4.952</v>
      </c>
      <c r="U19" s="61">
        <f t="shared" si="8"/>
        <v>17</v>
      </c>
      <c r="V19" s="60">
        <f>VLOOKUP($A19,'Return Data'!$B$7:$R$2292,17,0)</f>
        <v>4.1157000000000004</v>
      </c>
      <c r="W19" s="61">
        <f t="shared" si="9"/>
        <v>17</v>
      </c>
      <c r="X19" s="60">
        <f>VLOOKUP($A19,'Return Data'!$B$7:$R$2292,14,0)</f>
        <v>4.0486000000000004</v>
      </c>
      <c r="Y19" s="61">
        <f t="shared" si="10"/>
        <v>21</v>
      </c>
      <c r="Z19" s="60">
        <f>VLOOKUP($A19,'Return Data'!$B$7:$R$2292,16,0)</f>
        <v>5.3478000000000003</v>
      </c>
      <c r="AA19" s="62">
        <f t="shared" si="11"/>
        <v>30</v>
      </c>
    </row>
    <row r="20" spans="1:27" x14ac:dyDescent="0.3">
      <c r="A20" s="58" t="s">
        <v>241</v>
      </c>
      <c r="B20" s="59">
        <f>VLOOKUP($A20,'Return Data'!$B$7:$R$2292,3,0)</f>
        <v>44944</v>
      </c>
      <c r="C20" s="60">
        <f>VLOOKUP($A20,'Return Data'!$B$7:$R$2292,4,0)</f>
        <v>1702.3458000000001</v>
      </c>
      <c r="D20" s="60">
        <f>VLOOKUP($A20,'Return Data'!$B$7:$R$2292,5,0)</f>
        <v>5.9466000000000001</v>
      </c>
      <c r="E20" s="61">
        <f t="shared" si="0"/>
        <v>5</v>
      </c>
      <c r="F20" s="60">
        <f>VLOOKUP($A20,'Return Data'!$B$7:$R$2292,6,0)</f>
        <v>6.0837000000000003</v>
      </c>
      <c r="G20" s="61">
        <f t="shared" si="1"/>
        <v>1</v>
      </c>
      <c r="H20" s="60">
        <f>VLOOKUP($A20,'Return Data'!$B$7:$R$2292,7,0)</f>
        <v>5.9168000000000003</v>
      </c>
      <c r="I20" s="61">
        <f t="shared" si="2"/>
        <v>1</v>
      </c>
      <c r="J20" s="60">
        <f>VLOOKUP($A20,'Return Data'!$B$7:$R$2292,8,0)</f>
        <v>5.9272999999999998</v>
      </c>
      <c r="K20" s="61">
        <f t="shared" si="3"/>
        <v>11</v>
      </c>
      <c r="L20" s="60">
        <f>VLOOKUP($A20,'Return Data'!$B$7:$R$2292,9,0)</f>
        <v>6.5198999999999998</v>
      </c>
      <c r="M20" s="61">
        <f t="shared" si="4"/>
        <v>25</v>
      </c>
      <c r="N20" s="60">
        <f>VLOOKUP($A20,'Return Data'!$B$7:$R$2292,10,0)</f>
        <v>6.3792999999999997</v>
      </c>
      <c r="O20" s="61">
        <f t="shared" si="5"/>
        <v>21</v>
      </c>
      <c r="P20" s="60">
        <f>VLOOKUP($A20,'Return Data'!$B$7:$R$2292,11,0)</f>
        <v>5.8113999999999999</v>
      </c>
      <c r="Q20" s="61">
        <f t="shared" si="6"/>
        <v>22</v>
      </c>
      <c r="R20" s="60">
        <f>VLOOKUP($A20,'Return Data'!$B$7:$R$2292,12,0)</f>
        <v>5.2933000000000003</v>
      </c>
      <c r="S20" s="61">
        <f t="shared" si="7"/>
        <v>23</v>
      </c>
      <c r="T20" s="60">
        <f>VLOOKUP($A20,'Return Data'!$B$7:$R$2292,13,0)</f>
        <v>4.8738999999999999</v>
      </c>
      <c r="U20" s="61">
        <f t="shared" si="8"/>
        <v>25</v>
      </c>
      <c r="V20" s="60">
        <f>VLOOKUP($A20,'Return Data'!$B$7:$R$2292,17,0)</f>
        <v>3.9477000000000002</v>
      </c>
      <c r="W20" s="61">
        <f t="shared" si="9"/>
        <v>28</v>
      </c>
      <c r="X20" s="60">
        <f>VLOOKUP($A20,'Return Data'!$B$7:$R$2292,14,0)</f>
        <v>3.7429000000000001</v>
      </c>
      <c r="Y20" s="61">
        <f t="shared" si="10"/>
        <v>30</v>
      </c>
      <c r="Z20" s="60">
        <f>VLOOKUP($A20,'Return Data'!$B$7:$R$2292,16,0)</f>
        <v>5.9596</v>
      </c>
      <c r="AA20" s="62">
        <f t="shared" si="11"/>
        <v>27</v>
      </c>
    </row>
    <row r="21" spans="1:27" x14ac:dyDescent="0.3">
      <c r="A21" s="58" t="s">
        <v>1843</v>
      </c>
      <c r="B21" s="59">
        <f>VLOOKUP($A21,'Return Data'!$B$7:$R$2292,3,0)</f>
        <v>44944</v>
      </c>
      <c r="C21" s="60">
        <f>VLOOKUP($A21,'Return Data'!$B$7:$R$2292,4,0)</f>
        <v>2134.6705999999999</v>
      </c>
      <c r="D21" s="60">
        <f>VLOOKUP($A21,'Return Data'!$B$7:$R$2292,5,0)</f>
        <v>4.9985999999999997</v>
      </c>
      <c r="E21" s="61">
        <f t="shared" si="0"/>
        <v>34</v>
      </c>
      <c r="F21" s="60">
        <f>VLOOKUP($A21,'Return Data'!$B$7:$R$2292,6,0)</f>
        <v>5.1368999999999998</v>
      </c>
      <c r="G21" s="61">
        <f t="shared" si="1"/>
        <v>34</v>
      </c>
      <c r="H21" s="60">
        <f>VLOOKUP($A21,'Return Data'!$B$7:$R$2292,7,0)</f>
        <v>5.4356999999999998</v>
      </c>
      <c r="I21" s="61">
        <f t="shared" si="2"/>
        <v>32</v>
      </c>
      <c r="J21" s="60">
        <f>VLOOKUP($A21,'Return Data'!$B$7:$R$2292,8,0)</f>
        <v>5.7016999999999998</v>
      </c>
      <c r="K21" s="61">
        <f t="shared" si="3"/>
        <v>29</v>
      </c>
      <c r="L21" s="60">
        <f>VLOOKUP($A21,'Return Data'!$B$7:$R$2292,9,0)</f>
        <v>6.4390000000000001</v>
      </c>
      <c r="M21" s="61">
        <f t="shared" si="4"/>
        <v>28</v>
      </c>
      <c r="N21" s="60">
        <f>VLOOKUP($A21,'Return Data'!$B$7:$R$2292,10,0)</f>
        <v>6.2496</v>
      </c>
      <c r="O21" s="61">
        <f t="shared" si="5"/>
        <v>28</v>
      </c>
      <c r="P21" s="60">
        <f>VLOOKUP($A21,'Return Data'!$B$7:$R$2292,11,0)</f>
        <v>5.7447999999999997</v>
      </c>
      <c r="Q21" s="61">
        <f t="shared" si="6"/>
        <v>27</v>
      </c>
      <c r="R21" s="60">
        <f>VLOOKUP($A21,'Return Data'!$B$7:$R$2292,12,0)</f>
        <v>5.1938000000000004</v>
      </c>
      <c r="S21" s="61">
        <f t="shared" si="7"/>
        <v>28</v>
      </c>
      <c r="T21" s="60">
        <f>VLOOKUP($A21,'Return Data'!$B$7:$R$2292,13,0)</f>
        <v>4.7515999999999998</v>
      </c>
      <c r="U21" s="61">
        <f t="shared" si="8"/>
        <v>29</v>
      </c>
      <c r="V21" s="60">
        <f>VLOOKUP($A21,'Return Data'!$B$7:$R$2292,17,0)</f>
        <v>3.9546000000000001</v>
      </c>
      <c r="W21" s="61">
        <f t="shared" si="9"/>
        <v>27</v>
      </c>
      <c r="X21" s="60">
        <f>VLOOKUP($A21,'Return Data'!$B$7:$R$2292,14,0)</f>
        <v>3.8788</v>
      </c>
      <c r="Y21" s="61">
        <f t="shared" si="10"/>
        <v>27</v>
      </c>
      <c r="Z21" s="60">
        <f>VLOOKUP($A21,'Return Data'!$B$7:$R$2292,16,0)</f>
        <v>6.9786000000000001</v>
      </c>
      <c r="AA21" s="62">
        <f t="shared" si="11"/>
        <v>10</v>
      </c>
    </row>
    <row r="22" spans="1:27" x14ac:dyDescent="0.3">
      <c r="A22" s="58" t="s">
        <v>243</v>
      </c>
      <c r="B22" s="59">
        <f>VLOOKUP($A22,'Return Data'!$B$7:$R$2292,3,0)</f>
        <v>44944</v>
      </c>
      <c r="C22" s="60">
        <f>VLOOKUP($A22,'Return Data'!$B$7:$R$2292,4,0)</f>
        <v>3027.9218000000001</v>
      </c>
      <c r="D22" s="60">
        <f>VLOOKUP($A22,'Return Data'!$B$7:$R$2292,5,0)</f>
        <v>5.6254999999999997</v>
      </c>
      <c r="E22" s="61">
        <f t="shared" si="0"/>
        <v>25</v>
      </c>
      <c r="F22" s="60">
        <f>VLOOKUP($A22,'Return Data'!$B$7:$R$2292,6,0)</f>
        <v>5.7554999999999996</v>
      </c>
      <c r="G22" s="61">
        <f t="shared" si="1"/>
        <v>28</v>
      </c>
      <c r="H22" s="60">
        <f>VLOOKUP($A22,'Return Data'!$B$7:$R$2292,7,0)</f>
        <v>5.6749999999999998</v>
      </c>
      <c r="I22" s="61">
        <f t="shared" si="2"/>
        <v>21</v>
      </c>
      <c r="J22" s="60">
        <f>VLOOKUP($A22,'Return Data'!$B$7:$R$2292,8,0)</f>
        <v>5.8897000000000004</v>
      </c>
      <c r="K22" s="61">
        <f t="shared" si="3"/>
        <v>13</v>
      </c>
      <c r="L22" s="60">
        <f>VLOOKUP($A22,'Return Data'!$B$7:$R$2292,9,0)</f>
        <v>6.5674999999999999</v>
      </c>
      <c r="M22" s="61">
        <f t="shared" si="4"/>
        <v>20</v>
      </c>
      <c r="N22" s="60">
        <f>VLOOKUP($A22,'Return Data'!$B$7:$R$2292,10,0)</f>
        <v>6.4482999999999997</v>
      </c>
      <c r="O22" s="61">
        <f t="shared" si="5"/>
        <v>8</v>
      </c>
      <c r="P22" s="60">
        <f>VLOOKUP($A22,'Return Data'!$B$7:$R$2292,11,0)</f>
        <v>5.8840000000000003</v>
      </c>
      <c r="Q22" s="61">
        <f t="shared" si="6"/>
        <v>10</v>
      </c>
      <c r="R22" s="60">
        <f>VLOOKUP($A22,'Return Data'!$B$7:$R$2292,12,0)</f>
        <v>5.3773999999999997</v>
      </c>
      <c r="S22" s="61">
        <f t="shared" si="7"/>
        <v>12</v>
      </c>
      <c r="T22" s="60">
        <f>VLOOKUP($A22,'Return Data'!$B$7:$R$2292,13,0)</f>
        <v>4.9721000000000002</v>
      </c>
      <c r="U22" s="61">
        <f t="shared" si="8"/>
        <v>11</v>
      </c>
      <c r="V22" s="60">
        <f>VLOOKUP($A22,'Return Data'!$B$7:$R$2292,17,0)</f>
        <v>4.13</v>
      </c>
      <c r="W22" s="61">
        <f t="shared" si="9"/>
        <v>15</v>
      </c>
      <c r="X22" s="60">
        <f>VLOOKUP($A22,'Return Data'!$B$7:$R$2292,14,0)</f>
        <v>4.0736999999999997</v>
      </c>
      <c r="Y22" s="61">
        <f t="shared" si="10"/>
        <v>18</v>
      </c>
      <c r="Z22" s="60">
        <f>VLOOKUP($A22,'Return Data'!$B$7:$R$2292,16,0)</f>
        <v>7.0867000000000004</v>
      </c>
      <c r="AA22" s="62">
        <f t="shared" si="11"/>
        <v>6</v>
      </c>
    </row>
    <row r="23" spans="1:27" x14ac:dyDescent="0.3">
      <c r="A23" s="58" t="s">
        <v>244</v>
      </c>
      <c r="B23" s="59">
        <f>VLOOKUP($A23,'Return Data'!$B$7:$R$2292,3,0)</f>
        <v>44944</v>
      </c>
      <c r="C23" s="60">
        <f>VLOOKUP($A23,'Return Data'!$B$7:$R$2292,4,0)</f>
        <v>1156.9688000000001</v>
      </c>
      <c r="D23" s="60">
        <f>VLOOKUP($A23,'Return Data'!$B$7:$R$2292,5,0)</f>
        <v>5.6858000000000004</v>
      </c>
      <c r="E23" s="61">
        <f t="shared" si="0"/>
        <v>23</v>
      </c>
      <c r="F23" s="60">
        <f>VLOOKUP($A23,'Return Data'!$B$7:$R$2292,6,0)</f>
        <v>5.9423000000000004</v>
      </c>
      <c r="G23" s="61">
        <f t="shared" si="1"/>
        <v>11</v>
      </c>
      <c r="H23" s="60">
        <f>VLOOKUP($A23,'Return Data'!$B$7:$R$2292,7,0)</f>
        <v>5.6680999999999999</v>
      </c>
      <c r="I23" s="61">
        <f t="shared" si="2"/>
        <v>22</v>
      </c>
      <c r="J23" s="60">
        <f>VLOOKUP($A23,'Return Data'!$B$7:$R$2292,8,0)</f>
        <v>5.7205000000000004</v>
      </c>
      <c r="K23" s="61">
        <f t="shared" si="3"/>
        <v>28</v>
      </c>
      <c r="L23" s="60">
        <f>VLOOKUP($A23,'Return Data'!$B$7:$R$2292,9,0)</f>
        <v>6.5227000000000004</v>
      </c>
      <c r="M23" s="61">
        <f t="shared" si="4"/>
        <v>24</v>
      </c>
      <c r="N23" s="60">
        <f>VLOOKUP($A23,'Return Data'!$B$7:$R$2292,10,0)</f>
        <v>6.0609999999999999</v>
      </c>
      <c r="O23" s="61">
        <f t="shared" si="5"/>
        <v>32</v>
      </c>
      <c r="P23" s="60">
        <f>VLOOKUP($A23,'Return Data'!$B$7:$R$2292,11,0)</f>
        <v>5.6242999999999999</v>
      </c>
      <c r="Q23" s="61">
        <f t="shared" si="6"/>
        <v>28</v>
      </c>
      <c r="R23" s="60">
        <f>VLOOKUP($A23,'Return Data'!$B$7:$R$2292,12,0)</f>
        <v>5.1980000000000004</v>
      </c>
      <c r="S23" s="61">
        <f t="shared" si="7"/>
        <v>27</v>
      </c>
      <c r="T23" s="60">
        <f>VLOOKUP($A23,'Return Data'!$B$7:$R$2292,13,0)</f>
        <v>4.7830000000000004</v>
      </c>
      <c r="U23" s="61">
        <f t="shared" si="8"/>
        <v>28</v>
      </c>
      <c r="V23" s="60">
        <f>VLOOKUP($A23,'Return Data'!$B$7:$R$2292,17,0)</f>
        <v>3.9060999999999999</v>
      </c>
      <c r="W23" s="61">
        <f t="shared" si="9"/>
        <v>31</v>
      </c>
      <c r="X23" s="60"/>
      <c r="Y23" s="61"/>
      <c r="Z23" s="60">
        <f>VLOOKUP($A23,'Return Data'!$B$7:$R$2292,16,0)</f>
        <v>3.9733999999999998</v>
      </c>
      <c r="AA23" s="62">
        <f t="shared" si="11"/>
        <v>34</v>
      </c>
    </row>
    <row r="24" spans="1:27" x14ac:dyDescent="0.3">
      <c r="A24" s="58" t="s">
        <v>245</v>
      </c>
      <c r="B24" s="59">
        <f>VLOOKUP($A24,'Return Data'!$B$7:$R$2292,3,0)</f>
        <v>44944</v>
      </c>
      <c r="C24" s="60">
        <f>VLOOKUP($A24,'Return Data'!$B$7:$R$2292,4,0)</f>
        <v>60.225700000000003</v>
      </c>
      <c r="D24" s="60">
        <f>VLOOKUP($A24,'Return Data'!$B$7:$R$2292,5,0)</f>
        <v>5.8796999999999997</v>
      </c>
      <c r="E24" s="61">
        <f t="shared" si="0"/>
        <v>8</v>
      </c>
      <c r="F24" s="60">
        <f>VLOOKUP($A24,'Return Data'!$B$7:$R$2292,6,0)</f>
        <v>5.8613</v>
      </c>
      <c r="G24" s="61">
        <f t="shared" si="1"/>
        <v>17</v>
      </c>
      <c r="H24" s="60">
        <f>VLOOKUP($A24,'Return Data'!$B$7:$R$2292,7,0)</f>
        <v>5.7118000000000002</v>
      </c>
      <c r="I24" s="61">
        <f t="shared" si="2"/>
        <v>16</v>
      </c>
      <c r="J24" s="60">
        <f>VLOOKUP($A24,'Return Data'!$B$7:$R$2292,8,0)</f>
        <v>5.8703000000000003</v>
      </c>
      <c r="K24" s="61">
        <f t="shared" si="3"/>
        <v>17</v>
      </c>
      <c r="L24" s="60">
        <f>VLOOKUP($A24,'Return Data'!$B$7:$R$2292,9,0)</f>
        <v>6.5345000000000004</v>
      </c>
      <c r="M24" s="61">
        <f t="shared" si="4"/>
        <v>23</v>
      </c>
      <c r="N24" s="60">
        <f>VLOOKUP($A24,'Return Data'!$B$7:$R$2292,10,0)</f>
        <v>6.3346999999999998</v>
      </c>
      <c r="O24" s="61">
        <f t="shared" si="5"/>
        <v>25</v>
      </c>
      <c r="P24" s="60">
        <f>VLOOKUP($A24,'Return Data'!$B$7:$R$2292,11,0)</f>
        <v>5.8502999999999998</v>
      </c>
      <c r="Q24" s="61">
        <f t="shared" si="6"/>
        <v>17</v>
      </c>
      <c r="R24" s="60">
        <f>VLOOKUP($A24,'Return Data'!$B$7:$R$2292,12,0)</f>
        <v>5.3685</v>
      </c>
      <c r="S24" s="61">
        <f t="shared" si="7"/>
        <v>14</v>
      </c>
      <c r="T24" s="60">
        <f>VLOOKUP($A24,'Return Data'!$B$7:$R$2292,13,0)</f>
        <v>4.9618000000000002</v>
      </c>
      <c r="U24" s="61">
        <f t="shared" si="8"/>
        <v>16</v>
      </c>
      <c r="V24" s="60">
        <f>VLOOKUP($A24,'Return Data'!$B$7:$R$2292,17,0)</f>
        <v>4.1501999999999999</v>
      </c>
      <c r="W24" s="61">
        <f t="shared" si="9"/>
        <v>10</v>
      </c>
      <c r="X24" s="60">
        <f>VLOOKUP($A24,'Return Data'!$B$7:$R$2292,14,0)</f>
        <v>4.0529999999999999</v>
      </c>
      <c r="Y24" s="61">
        <f t="shared" ref="Y24:Y42" si="12">RANK(X24,X$8:X$42,0)</f>
        <v>20</v>
      </c>
      <c r="Z24" s="60">
        <f>VLOOKUP($A24,'Return Data'!$B$7:$R$2292,16,0)</f>
        <v>7.4260000000000002</v>
      </c>
      <c r="AA24" s="62">
        <f t="shared" si="11"/>
        <v>2</v>
      </c>
    </row>
    <row r="25" spans="1:27" x14ac:dyDescent="0.3">
      <c r="A25" s="58" t="s">
        <v>246</v>
      </c>
      <c r="B25" s="59">
        <f>VLOOKUP($A25,'Return Data'!$B$7:$R$2292,3,0)</f>
        <v>44944</v>
      </c>
      <c r="C25" s="60">
        <f>VLOOKUP($A25,'Return Data'!$B$7:$R$2292,4,0)</f>
        <v>4457.2143999999998</v>
      </c>
      <c r="D25" s="60">
        <f>VLOOKUP($A25,'Return Data'!$B$7:$R$2292,5,0)</f>
        <v>5.5324999999999998</v>
      </c>
      <c r="E25" s="61">
        <f t="shared" si="0"/>
        <v>28</v>
      </c>
      <c r="F25" s="60">
        <f>VLOOKUP($A25,'Return Data'!$B$7:$R$2292,6,0)</f>
        <v>5.7929000000000004</v>
      </c>
      <c r="G25" s="61">
        <f t="shared" si="1"/>
        <v>23</v>
      </c>
      <c r="H25" s="60">
        <f>VLOOKUP($A25,'Return Data'!$B$7:$R$2292,7,0)</f>
        <v>5.6372</v>
      </c>
      <c r="I25" s="61">
        <f t="shared" si="2"/>
        <v>24</v>
      </c>
      <c r="J25" s="60">
        <f>VLOOKUP($A25,'Return Data'!$B$7:$R$2292,8,0)</f>
        <v>5.7878999999999996</v>
      </c>
      <c r="K25" s="61">
        <f t="shared" si="3"/>
        <v>26</v>
      </c>
      <c r="L25" s="60">
        <f>VLOOKUP($A25,'Return Data'!$B$7:$R$2292,9,0)</f>
        <v>6.5900999999999996</v>
      </c>
      <c r="M25" s="61">
        <f t="shared" si="4"/>
        <v>18</v>
      </c>
      <c r="N25" s="60">
        <f>VLOOKUP($A25,'Return Data'!$B$7:$R$2292,10,0)</f>
        <v>6.3945999999999996</v>
      </c>
      <c r="O25" s="61">
        <f t="shared" si="5"/>
        <v>19</v>
      </c>
      <c r="P25" s="60">
        <f>VLOOKUP($A25,'Return Data'!$B$7:$R$2292,11,0)</f>
        <v>5.7885999999999997</v>
      </c>
      <c r="Q25" s="61">
        <f t="shared" si="6"/>
        <v>25</v>
      </c>
      <c r="R25" s="60">
        <f>VLOOKUP($A25,'Return Data'!$B$7:$R$2292,12,0)</f>
        <v>5.2869000000000002</v>
      </c>
      <c r="S25" s="61">
        <f t="shared" si="7"/>
        <v>25</v>
      </c>
      <c r="T25" s="60">
        <f>VLOOKUP($A25,'Return Data'!$B$7:$R$2292,13,0)</f>
        <v>4.8845000000000001</v>
      </c>
      <c r="U25" s="61">
        <f t="shared" si="8"/>
        <v>23</v>
      </c>
      <c r="V25" s="60">
        <f>VLOOKUP($A25,'Return Data'!$B$7:$R$2292,17,0)</f>
        <v>4.0795000000000003</v>
      </c>
      <c r="W25" s="61">
        <f t="shared" si="9"/>
        <v>25</v>
      </c>
      <c r="X25" s="60">
        <f>VLOOKUP($A25,'Return Data'!$B$7:$R$2292,14,0)</f>
        <v>4.0486000000000004</v>
      </c>
      <c r="Y25" s="61">
        <f t="shared" si="12"/>
        <v>21</v>
      </c>
      <c r="Z25" s="60">
        <f>VLOOKUP($A25,'Return Data'!$B$7:$R$2292,16,0)</f>
        <v>6.8483999999999998</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44944</v>
      </c>
      <c r="C27" s="60">
        <f>VLOOKUP($A27,'Return Data'!$B$7:$R$2292,4,0)</f>
        <v>3985.5481</v>
      </c>
      <c r="D27" s="60">
        <f>VLOOKUP($A27,'Return Data'!$B$7:$R$2292,5,0)</f>
        <v>5.3133999999999997</v>
      </c>
      <c r="E27" s="61">
        <f t="shared" si="0"/>
        <v>33</v>
      </c>
      <c r="F27" s="60">
        <f>VLOOKUP($A27,'Return Data'!$B$7:$R$2292,6,0)</f>
        <v>5.6540999999999997</v>
      </c>
      <c r="G27" s="61">
        <f t="shared" si="1"/>
        <v>31</v>
      </c>
      <c r="H27" s="60">
        <f>VLOOKUP($A27,'Return Data'!$B$7:$R$2292,7,0)</f>
        <v>5.6642999999999999</v>
      </c>
      <c r="I27" s="61">
        <f t="shared" si="2"/>
        <v>23</v>
      </c>
      <c r="J27" s="60">
        <f>VLOOKUP($A27,'Return Data'!$B$7:$R$2292,8,0)</f>
        <v>5.8421000000000003</v>
      </c>
      <c r="K27" s="61">
        <f t="shared" si="3"/>
        <v>24</v>
      </c>
      <c r="L27" s="60">
        <f>VLOOKUP($A27,'Return Data'!$B$7:$R$2292,9,0)</f>
        <v>6.5875000000000004</v>
      </c>
      <c r="M27" s="61">
        <f t="shared" si="4"/>
        <v>19</v>
      </c>
      <c r="N27" s="60">
        <f>VLOOKUP($A27,'Return Data'!$B$7:$R$2292,10,0)</f>
        <v>6.3707000000000003</v>
      </c>
      <c r="O27" s="61">
        <f t="shared" si="5"/>
        <v>22</v>
      </c>
      <c r="P27" s="60">
        <f>VLOOKUP($A27,'Return Data'!$B$7:$R$2292,11,0)</f>
        <v>5.7992999999999997</v>
      </c>
      <c r="Q27" s="61">
        <f t="shared" si="6"/>
        <v>24</v>
      </c>
      <c r="R27" s="60">
        <f>VLOOKUP($A27,'Return Data'!$B$7:$R$2292,12,0)</f>
        <v>5.2920999999999996</v>
      </c>
      <c r="S27" s="61">
        <f t="shared" si="7"/>
        <v>24</v>
      </c>
      <c r="T27" s="60">
        <f>VLOOKUP($A27,'Return Data'!$B$7:$R$2292,13,0)</f>
        <v>4.8837000000000002</v>
      </c>
      <c r="U27" s="61">
        <f t="shared" si="8"/>
        <v>24</v>
      </c>
      <c r="V27" s="60">
        <f>VLOOKUP($A27,'Return Data'!$B$7:$R$2292,17,0)</f>
        <v>4.0812999999999997</v>
      </c>
      <c r="W27" s="61">
        <f t="shared" si="9"/>
        <v>24</v>
      </c>
      <c r="X27" s="60">
        <f>VLOOKUP($A27,'Return Data'!$B$7:$R$2292,14,0)</f>
        <v>4.1036000000000001</v>
      </c>
      <c r="Y27" s="61">
        <f t="shared" si="12"/>
        <v>14</v>
      </c>
      <c r="Z27" s="60">
        <f>VLOOKUP($A27,'Return Data'!$B$7:$R$2292,16,0)</f>
        <v>6.851</v>
      </c>
      <c r="AA27" s="62">
        <f t="shared" si="11"/>
        <v>16</v>
      </c>
    </row>
    <row r="28" spans="1:27" x14ac:dyDescent="0.3">
      <c r="A28" s="58" t="s">
        <v>433</v>
      </c>
      <c r="B28" s="59">
        <f>VLOOKUP($A28,'Return Data'!$B$7:$R$2292,3,0)</f>
        <v>44944</v>
      </c>
      <c r="C28" s="60">
        <f>VLOOKUP($A28,'Return Data'!$B$7:$R$2292,4,0)</f>
        <v>1433.2805000000001</v>
      </c>
      <c r="D28" s="60">
        <f>VLOOKUP($A28,'Return Data'!$B$7:$R$2292,5,0)</f>
        <v>5.8529999999999998</v>
      </c>
      <c r="E28" s="61">
        <f t="shared" si="0"/>
        <v>9</v>
      </c>
      <c r="F28" s="60">
        <f>VLOOKUP($A28,'Return Data'!$B$7:$R$2292,6,0)</f>
        <v>5.9916999999999998</v>
      </c>
      <c r="G28" s="61">
        <f t="shared" si="1"/>
        <v>7</v>
      </c>
      <c r="H28" s="60">
        <f>VLOOKUP($A28,'Return Data'!$B$7:$R$2292,7,0)</f>
        <v>5.8659999999999997</v>
      </c>
      <c r="I28" s="61">
        <f t="shared" si="2"/>
        <v>3</v>
      </c>
      <c r="J28" s="60">
        <f>VLOOKUP($A28,'Return Data'!$B$7:$R$2292,8,0)</f>
        <v>5.9951999999999996</v>
      </c>
      <c r="K28" s="61">
        <f t="shared" si="3"/>
        <v>4</v>
      </c>
      <c r="L28" s="60">
        <f>VLOOKUP($A28,'Return Data'!$B$7:$R$2292,9,0)</f>
        <v>6.6307999999999998</v>
      </c>
      <c r="M28" s="61">
        <f t="shared" si="4"/>
        <v>14</v>
      </c>
      <c r="N28" s="60">
        <f>VLOOKUP($A28,'Return Data'!$B$7:$R$2292,10,0)</f>
        <v>6.4649000000000001</v>
      </c>
      <c r="O28" s="61">
        <f t="shared" si="5"/>
        <v>7</v>
      </c>
      <c r="P28" s="60">
        <f>VLOOKUP($A28,'Return Data'!$B$7:$R$2292,11,0)</f>
        <v>5.9244000000000003</v>
      </c>
      <c r="Q28" s="61">
        <f t="shared" si="6"/>
        <v>5</v>
      </c>
      <c r="R28" s="60">
        <f>VLOOKUP($A28,'Return Data'!$B$7:$R$2292,12,0)</f>
        <v>5.4345999999999997</v>
      </c>
      <c r="S28" s="61">
        <f t="shared" si="7"/>
        <v>4</v>
      </c>
      <c r="T28" s="60">
        <f>VLOOKUP($A28,'Return Data'!$B$7:$R$2292,13,0)</f>
        <v>5.0133999999999999</v>
      </c>
      <c r="U28" s="61">
        <f t="shared" si="8"/>
        <v>7</v>
      </c>
      <c r="V28" s="60">
        <f>VLOOKUP($A28,'Return Data'!$B$7:$R$2292,17,0)</f>
        <v>4.1782000000000004</v>
      </c>
      <c r="W28" s="61">
        <f t="shared" si="9"/>
        <v>6</v>
      </c>
      <c r="X28" s="60">
        <f>VLOOKUP($A28,'Return Data'!$B$7:$R$2292,14,0)</f>
        <v>4.1675000000000004</v>
      </c>
      <c r="Y28" s="61">
        <f t="shared" si="12"/>
        <v>3</v>
      </c>
      <c r="Z28" s="60">
        <f>VLOOKUP($A28,'Return Data'!$B$7:$R$2292,16,0)</f>
        <v>5.6512000000000002</v>
      </c>
      <c r="AA28" s="62">
        <f t="shared" si="11"/>
        <v>29</v>
      </c>
    </row>
    <row r="29" spans="1:27" x14ac:dyDescent="0.3">
      <c r="A29" s="58" t="s">
        <v>250</v>
      </c>
      <c r="B29" s="59">
        <f>VLOOKUP($A29,'Return Data'!$B$7:$R$2292,3,0)</f>
        <v>44944</v>
      </c>
      <c r="C29" s="60">
        <f>VLOOKUP($A29,'Return Data'!$B$7:$R$2292,4,0)</f>
        <v>2310.4875999999999</v>
      </c>
      <c r="D29" s="60">
        <f>VLOOKUP($A29,'Return Data'!$B$7:$R$2292,5,0)</f>
        <v>5.7622999999999998</v>
      </c>
      <c r="E29" s="61">
        <f t="shared" si="0"/>
        <v>15</v>
      </c>
      <c r="F29" s="60">
        <f>VLOOKUP($A29,'Return Data'!$B$7:$R$2292,6,0)</f>
        <v>5.7557</v>
      </c>
      <c r="G29" s="61">
        <f t="shared" si="1"/>
        <v>27</v>
      </c>
      <c r="H29" s="60">
        <f>VLOOKUP($A29,'Return Data'!$B$7:$R$2292,7,0)</f>
        <v>5.7115999999999998</v>
      </c>
      <c r="I29" s="61">
        <f t="shared" si="2"/>
        <v>17</v>
      </c>
      <c r="J29" s="60">
        <f>VLOOKUP($A29,'Return Data'!$B$7:$R$2292,8,0)</f>
        <v>5.9527999999999999</v>
      </c>
      <c r="K29" s="61">
        <f t="shared" si="3"/>
        <v>7</v>
      </c>
      <c r="L29" s="60">
        <f>VLOOKUP($A29,'Return Data'!$B$7:$R$2292,9,0)</f>
        <v>6.6375000000000002</v>
      </c>
      <c r="M29" s="61">
        <f t="shared" si="4"/>
        <v>13</v>
      </c>
      <c r="N29" s="60">
        <f>VLOOKUP($A29,'Return Data'!$B$7:$R$2292,10,0)</f>
        <v>6.4413999999999998</v>
      </c>
      <c r="O29" s="61">
        <f t="shared" si="5"/>
        <v>9</v>
      </c>
      <c r="P29" s="60">
        <f>VLOOKUP($A29,'Return Data'!$B$7:$R$2292,11,0)</f>
        <v>5.8731</v>
      </c>
      <c r="Q29" s="61">
        <f t="shared" si="6"/>
        <v>12</v>
      </c>
      <c r="R29" s="60">
        <f>VLOOKUP($A29,'Return Data'!$B$7:$R$2292,12,0)</f>
        <v>5.3959999999999999</v>
      </c>
      <c r="S29" s="61">
        <f t="shared" si="7"/>
        <v>9</v>
      </c>
      <c r="T29" s="60">
        <f>VLOOKUP($A29,'Return Data'!$B$7:$R$2292,13,0)</f>
        <v>4.9802</v>
      </c>
      <c r="U29" s="61">
        <f t="shared" si="8"/>
        <v>9</v>
      </c>
      <c r="V29" s="60">
        <f>VLOOKUP($A29,'Return Data'!$B$7:$R$2292,17,0)</f>
        <v>4.1565000000000003</v>
      </c>
      <c r="W29" s="61">
        <f t="shared" si="9"/>
        <v>8</v>
      </c>
      <c r="X29" s="60">
        <f>VLOOKUP($A29,'Return Data'!$B$7:$R$2292,14,0)</f>
        <v>4.1246</v>
      </c>
      <c r="Y29" s="61">
        <f t="shared" si="12"/>
        <v>8</v>
      </c>
      <c r="Z29" s="60">
        <f>VLOOKUP($A29,'Return Data'!$B$7:$R$2292,16,0)</f>
        <v>6.1532</v>
      </c>
      <c r="AA29" s="62">
        <f t="shared" si="11"/>
        <v>26</v>
      </c>
    </row>
    <row r="30" spans="1:27" x14ac:dyDescent="0.3">
      <c r="A30" s="58" t="s">
        <v>251</v>
      </c>
      <c r="B30" s="59">
        <f>VLOOKUP($A30,'Return Data'!$B$7:$R$2292,3,0)</f>
        <v>44944</v>
      </c>
      <c r="C30" s="60">
        <f>VLOOKUP($A30,'Return Data'!$B$7:$R$2292,4,0)</f>
        <v>11.776</v>
      </c>
      <c r="D30" s="60">
        <f>VLOOKUP($A30,'Return Data'!$B$7:$R$2292,5,0)</f>
        <v>6.2000999999999999</v>
      </c>
      <c r="E30" s="61">
        <f t="shared" si="0"/>
        <v>1</v>
      </c>
      <c r="F30" s="60">
        <f>VLOOKUP($A30,'Return Data'!$B$7:$R$2292,6,0)</f>
        <v>5.7885</v>
      </c>
      <c r="G30" s="61">
        <f t="shared" si="1"/>
        <v>24</v>
      </c>
      <c r="H30" s="60">
        <f>VLOOKUP($A30,'Return Data'!$B$7:$R$2292,7,0)</f>
        <v>5.5407000000000002</v>
      </c>
      <c r="I30" s="61">
        <f t="shared" si="2"/>
        <v>31</v>
      </c>
      <c r="J30" s="60">
        <f>VLOOKUP($A30,'Return Data'!$B$7:$R$2292,8,0)</f>
        <v>5.6577999999999999</v>
      </c>
      <c r="K30" s="61">
        <f t="shared" si="3"/>
        <v>32</v>
      </c>
      <c r="L30" s="60">
        <f>VLOOKUP($A30,'Return Data'!$B$7:$R$2292,9,0)</f>
        <v>6.1105999999999998</v>
      </c>
      <c r="M30" s="61">
        <f t="shared" si="4"/>
        <v>34</v>
      </c>
      <c r="N30" s="60">
        <f>VLOOKUP($A30,'Return Data'!$B$7:$R$2292,10,0)</f>
        <v>6.0229999999999997</v>
      </c>
      <c r="O30" s="61">
        <f t="shared" si="5"/>
        <v>34</v>
      </c>
      <c r="P30" s="60">
        <f>VLOOKUP($A30,'Return Data'!$B$7:$R$2292,11,0)</f>
        <v>5.4130000000000003</v>
      </c>
      <c r="Q30" s="61">
        <f t="shared" si="6"/>
        <v>33</v>
      </c>
      <c r="R30" s="60">
        <f>VLOOKUP($A30,'Return Data'!$B$7:$R$2292,12,0)</f>
        <v>4.9610000000000003</v>
      </c>
      <c r="S30" s="61">
        <f t="shared" si="7"/>
        <v>33</v>
      </c>
      <c r="T30" s="60">
        <f>VLOOKUP($A30,'Return Data'!$B$7:$R$2292,13,0)</f>
        <v>4.5713999999999997</v>
      </c>
      <c r="U30" s="61">
        <f t="shared" si="8"/>
        <v>33</v>
      </c>
      <c r="V30" s="60">
        <f>VLOOKUP($A30,'Return Data'!$B$7:$R$2292,17,0)</f>
        <v>3.7685</v>
      </c>
      <c r="W30" s="61">
        <f t="shared" si="9"/>
        <v>33</v>
      </c>
      <c r="X30" s="60">
        <f>VLOOKUP($A30,'Return Data'!$B$7:$R$2292,14,0)</f>
        <v>3.5977000000000001</v>
      </c>
      <c r="Y30" s="61">
        <f t="shared" si="12"/>
        <v>32</v>
      </c>
      <c r="Z30" s="60">
        <f>VLOOKUP($A30,'Return Data'!$B$7:$R$2292,16,0)</f>
        <v>4.0831</v>
      </c>
      <c r="AA30" s="62">
        <f t="shared" si="11"/>
        <v>33</v>
      </c>
    </row>
    <row r="31" spans="1:27" x14ac:dyDescent="0.3">
      <c r="A31" s="58" t="s">
        <v>1823</v>
      </c>
      <c r="B31" s="59">
        <f>VLOOKUP($A31,'Return Data'!$B$7:$R$2292,3,0)</f>
        <v>44944</v>
      </c>
      <c r="C31" s="60">
        <f>VLOOKUP($A31,'Return Data'!$B$7:$R$2292,4,0)</f>
        <v>24.154399999999999</v>
      </c>
      <c r="D31" s="60">
        <f>VLOOKUP($A31,'Return Data'!$B$7:$R$2292,5,0)</f>
        <v>6.1966000000000001</v>
      </c>
      <c r="E31" s="61">
        <f t="shared" si="0"/>
        <v>2</v>
      </c>
      <c r="F31" s="60">
        <f>VLOOKUP($A31,'Return Data'!$B$7:$R$2292,6,0)</f>
        <v>5.8962000000000003</v>
      </c>
      <c r="G31" s="61">
        <f t="shared" si="1"/>
        <v>12</v>
      </c>
      <c r="H31" s="60">
        <f>VLOOKUP($A31,'Return Data'!$B$7:$R$2292,7,0)</f>
        <v>5.8567</v>
      </c>
      <c r="I31" s="61">
        <f t="shared" si="2"/>
        <v>4</v>
      </c>
      <c r="J31" s="60">
        <f>VLOOKUP($A31,'Return Data'!$B$7:$R$2292,8,0)</f>
        <v>5.8632999999999997</v>
      </c>
      <c r="K31" s="61">
        <f t="shared" si="3"/>
        <v>18</v>
      </c>
      <c r="L31" s="60">
        <f>VLOOKUP($A31,'Return Data'!$B$7:$R$2292,9,0)</f>
        <v>6.4008000000000003</v>
      </c>
      <c r="M31" s="61">
        <f t="shared" si="4"/>
        <v>29</v>
      </c>
      <c r="N31" s="60">
        <f>VLOOKUP($A31,'Return Data'!$B$7:$R$2292,10,0)</f>
        <v>6.2930999999999999</v>
      </c>
      <c r="O31" s="61">
        <f t="shared" si="5"/>
        <v>26</v>
      </c>
      <c r="P31" s="60">
        <f>VLOOKUP($A31,'Return Data'!$B$7:$R$2292,11,0)</f>
        <v>5.8541999999999996</v>
      </c>
      <c r="Q31" s="61">
        <f t="shared" si="6"/>
        <v>15</v>
      </c>
      <c r="R31" s="60">
        <f>VLOOKUP($A31,'Return Data'!$B$7:$R$2292,12,0)</f>
        <v>5.4321000000000002</v>
      </c>
      <c r="S31" s="61">
        <f t="shared" si="7"/>
        <v>6</v>
      </c>
      <c r="T31" s="60">
        <f>VLOOKUP($A31,'Return Data'!$B$7:$R$2292,13,0)</f>
        <v>5.1981000000000002</v>
      </c>
      <c r="U31" s="61">
        <f t="shared" si="8"/>
        <v>1</v>
      </c>
      <c r="V31" s="60">
        <f>VLOOKUP($A31,'Return Data'!$B$7:$R$2292,17,0)</f>
        <v>4.3228999999999997</v>
      </c>
      <c r="W31" s="61">
        <f t="shared" si="9"/>
        <v>2</v>
      </c>
      <c r="X31" s="60">
        <f>VLOOKUP($A31,'Return Data'!$B$7:$R$2292,14,0)</f>
        <v>4.0666000000000002</v>
      </c>
      <c r="Y31" s="61">
        <f t="shared" si="12"/>
        <v>19</v>
      </c>
      <c r="Z31" s="60">
        <f>VLOOKUP($A31,'Return Data'!$B$7:$R$2292,16,0)</f>
        <v>7.0636999999999999</v>
      </c>
      <c r="AA31" s="62">
        <f t="shared" si="11"/>
        <v>7</v>
      </c>
    </row>
    <row r="32" spans="1:27" x14ac:dyDescent="0.3">
      <c r="A32" s="58" t="s">
        <v>252</v>
      </c>
      <c r="B32" s="59">
        <f>VLOOKUP($A32,'Return Data'!$B$7:$R$2292,3,0)</f>
        <v>44944</v>
      </c>
      <c r="C32" s="60">
        <f>VLOOKUP($A32,'Return Data'!$B$7:$R$2292,4,0)</f>
        <v>5380.3269</v>
      </c>
      <c r="D32" s="60">
        <f>VLOOKUP($A32,'Return Data'!$B$7:$R$2292,5,0)</f>
        <v>5.8155000000000001</v>
      </c>
      <c r="E32" s="61">
        <f t="shared" si="0"/>
        <v>13</v>
      </c>
      <c r="F32" s="60">
        <f>VLOOKUP($A32,'Return Data'!$B$7:$R$2292,6,0)</f>
        <v>5.8230000000000004</v>
      </c>
      <c r="G32" s="61">
        <f t="shared" si="1"/>
        <v>20</v>
      </c>
      <c r="H32" s="60">
        <f>VLOOKUP($A32,'Return Data'!$B$7:$R$2292,7,0)</f>
        <v>5.6273</v>
      </c>
      <c r="I32" s="61">
        <f t="shared" si="2"/>
        <v>26</v>
      </c>
      <c r="J32" s="60">
        <f>VLOOKUP($A32,'Return Data'!$B$7:$R$2292,8,0)</f>
        <v>5.8262</v>
      </c>
      <c r="K32" s="61">
        <f t="shared" si="3"/>
        <v>25</v>
      </c>
      <c r="L32" s="60">
        <f>VLOOKUP($A32,'Return Data'!$B$7:$R$2292,9,0)</f>
        <v>6.6050000000000004</v>
      </c>
      <c r="M32" s="61">
        <f t="shared" si="4"/>
        <v>16</v>
      </c>
      <c r="N32" s="60">
        <f>VLOOKUP($A32,'Return Data'!$B$7:$R$2292,10,0)</f>
        <v>6.4157000000000002</v>
      </c>
      <c r="O32" s="61">
        <f t="shared" si="5"/>
        <v>17</v>
      </c>
      <c r="P32" s="60">
        <f>VLOOKUP($A32,'Return Data'!$B$7:$R$2292,11,0)</f>
        <v>5.8388999999999998</v>
      </c>
      <c r="Q32" s="61">
        <f t="shared" si="6"/>
        <v>18</v>
      </c>
      <c r="R32" s="60">
        <f>VLOOKUP($A32,'Return Data'!$B$7:$R$2292,12,0)</f>
        <v>5.3091999999999997</v>
      </c>
      <c r="S32" s="61">
        <f t="shared" si="7"/>
        <v>20</v>
      </c>
      <c r="T32" s="60">
        <f>VLOOKUP($A32,'Return Data'!$B$7:$R$2292,13,0)</f>
        <v>4.9149000000000003</v>
      </c>
      <c r="U32" s="61">
        <f t="shared" si="8"/>
        <v>19</v>
      </c>
      <c r="V32" s="60">
        <f>VLOOKUP($A32,'Return Data'!$B$7:$R$2292,17,0)</f>
        <v>4.093</v>
      </c>
      <c r="W32" s="61">
        <f t="shared" si="9"/>
        <v>19</v>
      </c>
      <c r="X32" s="60">
        <f>VLOOKUP($A32,'Return Data'!$B$7:$R$2292,14,0)</f>
        <v>4.1001000000000003</v>
      </c>
      <c r="Y32" s="61">
        <f t="shared" si="12"/>
        <v>15</v>
      </c>
      <c r="Z32" s="60">
        <f>VLOOKUP($A32,'Return Data'!$B$7:$R$2292,16,0)</f>
        <v>6.8318000000000003</v>
      </c>
      <c r="AA32" s="62">
        <f t="shared" si="11"/>
        <v>18</v>
      </c>
    </row>
    <row r="33" spans="1:27" x14ac:dyDescent="0.3">
      <c r="A33" s="58" t="s">
        <v>253</v>
      </c>
      <c r="B33" s="59">
        <f>VLOOKUP($A33,'Return Data'!$B$7:$R$2292,3,0)</f>
        <v>44944</v>
      </c>
      <c r="C33" s="60">
        <f>VLOOKUP($A33,'Return Data'!$B$7:$R$2292,4,0)</f>
        <v>1233.7615000000001</v>
      </c>
      <c r="D33" s="60">
        <f>VLOOKUP($A33,'Return Data'!$B$7:$R$2292,5,0)</f>
        <v>5.7462</v>
      </c>
      <c r="E33" s="61">
        <f t="shared" si="0"/>
        <v>17</v>
      </c>
      <c r="F33" s="60">
        <f>VLOOKUP($A33,'Return Data'!$B$7:$R$2292,6,0)</f>
        <v>5.6403999999999996</v>
      </c>
      <c r="G33" s="61">
        <f t="shared" si="1"/>
        <v>32</v>
      </c>
      <c r="H33" s="60">
        <f>VLOOKUP($A33,'Return Data'!$B$7:$R$2292,7,0)</f>
        <v>5.7038000000000002</v>
      </c>
      <c r="I33" s="61">
        <f t="shared" si="2"/>
        <v>18</v>
      </c>
      <c r="J33" s="60">
        <f>VLOOKUP($A33,'Return Data'!$B$7:$R$2292,8,0)</f>
        <v>5.6872999999999996</v>
      </c>
      <c r="K33" s="61">
        <f t="shared" si="3"/>
        <v>31</v>
      </c>
      <c r="L33" s="60">
        <f>VLOOKUP($A33,'Return Data'!$B$7:$R$2292,9,0)</f>
        <v>6.1429999999999998</v>
      </c>
      <c r="M33" s="61">
        <f t="shared" si="4"/>
        <v>33</v>
      </c>
      <c r="N33" s="60">
        <f>VLOOKUP($A33,'Return Data'!$B$7:$R$2292,10,0)</f>
        <v>6.0395000000000003</v>
      </c>
      <c r="O33" s="61">
        <f t="shared" si="5"/>
        <v>33</v>
      </c>
      <c r="P33" s="60">
        <f>VLOOKUP($A33,'Return Data'!$B$7:$R$2292,11,0)</f>
        <v>5.5427999999999997</v>
      </c>
      <c r="Q33" s="61">
        <f t="shared" si="6"/>
        <v>32</v>
      </c>
      <c r="R33" s="60">
        <f>VLOOKUP($A33,'Return Data'!$B$7:$R$2292,12,0)</f>
        <v>5.0468000000000002</v>
      </c>
      <c r="S33" s="61">
        <f t="shared" si="7"/>
        <v>32</v>
      </c>
      <c r="T33" s="60">
        <f>VLOOKUP($A33,'Return Data'!$B$7:$R$2292,13,0)</f>
        <v>4.67</v>
      </c>
      <c r="U33" s="61">
        <f t="shared" si="8"/>
        <v>31</v>
      </c>
      <c r="V33" s="60">
        <f>VLOOKUP($A33,'Return Data'!$B$7:$R$2292,17,0)</f>
        <v>3.9087000000000001</v>
      </c>
      <c r="W33" s="61">
        <f t="shared" si="9"/>
        <v>30</v>
      </c>
      <c r="X33" s="60">
        <f>VLOOKUP($A33,'Return Data'!$B$7:$R$2292,14,0)</f>
        <v>3.7778</v>
      </c>
      <c r="Y33" s="61">
        <f t="shared" si="12"/>
        <v>28</v>
      </c>
      <c r="Z33" s="60">
        <f>VLOOKUP($A33,'Return Data'!$B$7:$R$2292,16,0)</f>
        <v>4.5777000000000001</v>
      </c>
      <c r="AA33" s="62">
        <f t="shared" si="11"/>
        <v>31</v>
      </c>
    </row>
    <row r="34" spans="1:27" x14ac:dyDescent="0.3">
      <c r="A34" s="58" t="s">
        <v>1889</v>
      </c>
      <c r="B34" s="59">
        <f>VLOOKUP($A34,'Return Data'!$B$7:$R$2292,3,0)</f>
        <v>44944</v>
      </c>
      <c r="C34" s="60">
        <f>VLOOKUP($A34,'Return Data'!$B$7:$R$2292,4,0)</f>
        <v>286.88220000000001</v>
      </c>
      <c r="D34" s="60">
        <f>VLOOKUP($A34,'Return Data'!$B$7:$R$2292,5,0)</f>
        <v>5.4335000000000004</v>
      </c>
      <c r="E34" s="61">
        <f t="shared" si="0"/>
        <v>31</v>
      </c>
      <c r="F34" s="60">
        <f>VLOOKUP($A34,'Return Data'!$B$7:$R$2292,6,0)</f>
        <v>5.7237999999999998</v>
      </c>
      <c r="G34" s="61">
        <f t="shared" si="1"/>
        <v>29</v>
      </c>
      <c r="H34" s="60">
        <f>VLOOKUP($A34,'Return Data'!$B$7:$R$2292,7,0)</f>
        <v>5.6223000000000001</v>
      </c>
      <c r="I34" s="61">
        <f t="shared" si="2"/>
        <v>27</v>
      </c>
      <c r="J34" s="60">
        <f>VLOOKUP($A34,'Return Data'!$B$7:$R$2292,8,0)</f>
        <v>5.9752999999999998</v>
      </c>
      <c r="K34" s="61">
        <f t="shared" si="3"/>
        <v>6</v>
      </c>
      <c r="L34" s="60">
        <f>VLOOKUP($A34,'Return Data'!$B$7:$R$2292,9,0)</f>
        <v>6.8181000000000003</v>
      </c>
      <c r="M34" s="61">
        <f t="shared" si="4"/>
        <v>1</v>
      </c>
      <c r="N34" s="60">
        <f>VLOOKUP($A34,'Return Data'!$B$7:$R$2292,10,0)</f>
        <v>6.4279000000000002</v>
      </c>
      <c r="O34" s="61">
        <f t="shared" si="5"/>
        <v>14</v>
      </c>
      <c r="P34" s="60">
        <f>VLOOKUP($A34,'Return Data'!$B$7:$R$2292,11,0)</f>
        <v>5.8692000000000002</v>
      </c>
      <c r="Q34" s="61">
        <f t="shared" si="6"/>
        <v>13</v>
      </c>
      <c r="R34" s="60">
        <f>VLOOKUP($A34,'Return Data'!$B$7:$R$2292,12,0)</f>
        <v>5.3636999999999997</v>
      </c>
      <c r="S34" s="61">
        <f t="shared" si="7"/>
        <v>15</v>
      </c>
      <c r="T34" s="60">
        <f>VLOOKUP($A34,'Return Data'!$B$7:$R$2292,13,0)</f>
        <v>4.9630000000000001</v>
      </c>
      <c r="U34" s="61">
        <f t="shared" si="8"/>
        <v>14</v>
      </c>
      <c r="V34" s="60">
        <f>VLOOKUP($A34,'Return Data'!$B$7:$R$2292,17,0)</f>
        <v>4.1333000000000002</v>
      </c>
      <c r="W34" s="61">
        <f t="shared" si="9"/>
        <v>13</v>
      </c>
      <c r="X34" s="60">
        <f>VLOOKUP($A34,'Return Data'!$B$7:$R$2292,14,0)</f>
        <v>4.1036999999999999</v>
      </c>
      <c r="Y34" s="61">
        <f t="shared" si="12"/>
        <v>13</v>
      </c>
      <c r="Z34" s="60">
        <f>VLOOKUP($A34,'Return Data'!$B$7:$R$2292,16,0)</f>
        <v>7.0910000000000002</v>
      </c>
      <c r="AA34" s="62">
        <f t="shared" si="11"/>
        <v>5</v>
      </c>
    </row>
    <row r="35" spans="1:27" x14ac:dyDescent="0.3">
      <c r="A35" s="58" t="s">
        <v>256</v>
      </c>
      <c r="B35" s="59">
        <f>VLOOKUP($A35,'Return Data'!$B$7:$R$2292,3,0)</f>
        <v>44944</v>
      </c>
      <c r="C35" s="60">
        <f>VLOOKUP($A35,'Return Data'!$B$7:$R$2292,4,0)</f>
        <v>35.072400000000002</v>
      </c>
      <c r="D35" s="60">
        <f>VLOOKUP($A35,'Return Data'!$B$7:$R$2292,5,0)</f>
        <v>5.6207000000000003</v>
      </c>
      <c r="E35" s="61">
        <f t="shared" si="0"/>
        <v>26</v>
      </c>
      <c r="F35" s="60">
        <f>VLOOKUP($A35,'Return Data'!$B$7:$R$2292,6,0)</f>
        <v>5.2751999999999999</v>
      </c>
      <c r="G35" s="61">
        <f t="shared" si="1"/>
        <v>33</v>
      </c>
      <c r="H35" s="60">
        <f>VLOOKUP($A35,'Return Data'!$B$7:$R$2292,7,0)</f>
        <v>5.3875000000000002</v>
      </c>
      <c r="I35" s="61">
        <f t="shared" si="2"/>
        <v>34</v>
      </c>
      <c r="J35" s="60">
        <f>VLOOKUP($A35,'Return Data'!$B$7:$R$2292,8,0)</f>
        <v>5.6468999999999996</v>
      </c>
      <c r="K35" s="61">
        <f t="shared" si="3"/>
        <v>33</v>
      </c>
      <c r="L35" s="60">
        <f>VLOOKUP($A35,'Return Data'!$B$7:$R$2292,9,0)</f>
        <v>6.2638999999999996</v>
      </c>
      <c r="M35" s="61">
        <f t="shared" si="4"/>
        <v>31</v>
      </c>
      <c r="N35" s="60">
        <f>VLOOKUP($A35,'Return Data'!$B$7:$R$2292,10,0)</f>
        <v>6.1071999999999997</v>
      </c>
      <c r="O35" s="61">
        <f t="shared" si="5"/>
        <v>31</v>
      </c>
      <c r="P35" s="60">
        <f>VLOOKUP($A35,'Return Data'!$B$7:$R$2292,11,0)</f>
        <v>5.5998999999999999</v>
      </c>
      <c r="Q35" s="61">
        <f t="shared" si="6"/>
        <v>31</v>
      </c>
      <c r="R35" s="60">
        <f>VLOOKUP($A35,'Return Data'!$B$7:$R$2292,12,0)</f>
        <v>5.1364000000000001</v>
      </c>
      <c r="S35" s="61">
        <f t="shared" si="7"/>
        <v>29</v>
      </c>
      <c r="T35" s="60">
        <f>VLOOKUP($A35,'Return Data'!$B$7:$R$2292,13,0)</f>
        <v>4.8577000000000004</v>
      </c>
      <c r="U35" s="61">
        <f t="shared" si="8"/>
        <v>26</v>
      </c>
      <c r="V35" s="60">
        <f>VLOOKUP($A35,'Return Data'!$B$7:$R$2292,17,0)</f>
        <v>4.399</v>
      </c>
      <c r="W35" s="61">
        <f t="shared" si="9"/>
        <v>1</v>
      </c>
      <c r="X35" s="60">
        <f>VLOOKUP($A35,'Return Data'!$B$7:$R$2292,14,0)</f>
        <v>4.5553999999999997</v>
      </c>
      <c r="Y35" s="61">
        <f t="shared" si="12"/>
        <v>1</v>
      </c>
      <c r="Z35" s="60">
        <f>VLOOKUP($A35,'Return Data'!$B$7:$R$2292,16,0)</f>
        <v>7.5160999999999998</v>
      </c>
      <c r="AA35" s="62">
        <f t="shared" si="11"/>
        <v>1</v>
      </c>
    </row>
    <row r="36" spans="1:27" x14ac:dyDescent="0.3">
      <c r="A36" s="58" t="s">
        <v>257</v>
      </c>
      <c r="B36" s="59">
        <f>VLOOKUP($A36,'Return Data'!$B$7:$R$2292,3,0)</f>
        <v>44944</v>
      </c>
      <c r="C36" s="60">
        <f>VLOOKUP($A36,'Return Data'!$B$7:$R$2292,4,0)</f>
        <v>29.749300000000002</v>
      </c>
      <c r="D36" s="60">
        <f>VLOOKUP($A36,'Return Data'!$B$7:$R$2292,5,0)</f>
        <v>5.8902000000000001</v>
      </c>
      <c r="E36" s="61">
        <f t="shared" si="0"/>
        <v>6</v>
      </c>
      <c r="F36" s="60">
        <f>VLOOKUP($A36,'Return Data'!$B$7:$R$2292,6,0)</f>
        <v>5.8921000000000001</v>
      </c>
      <c r="G36" s="61">
        <f t="shared" si="1"/>
        <v>13</v>
      </c>
      <c r="H36" s="60">
        <f>VLOOKUP($A36,'Return Data'!$B$7:$R$2292,7,0)</f>
        <v>5.6323999999999996</v>
      </c>
      <c r="I36" s="61">
        <f t="shared" si="2"/>
        <v>25</v>
      </c>
      <c r="J36" s="60">
        <f>VLOOKUP($A36,'Return Data'!$B$7:$R$2292,8,0)</f>
        <v>5.6913</v>
      </c>
      <c r="K36" s="61">
        <f t="shared" si="3"/>
        <v>30</v>
      </c>
      <c r="L36" s="60">
        <f>VLOOKUP($A36,'Return Data'!$B$7:$R$2292,9,0)</f>
        <v>6.1986999999999997</v>
      </c>
      <c r="M36" s="61">
        <f t="shared" si="4"/>
        <v>32</v>
      </c>
      <c r="N36" s="60">
        <f>VLOOKUP($A36,'Return Data'!$B$7:$R$2292,10,0)</f>
        <v>6.1443000000000003</v>
      </c>
      <c r="O36" s="61">
        <f t="shared" si="5"/>
        <v>30</v>
      </c>
      <c r="P36" s="60">
        <f>VLOOKUP($A36,'Return Data'!$B$7:$R$2292,11,0)</f>
        <v>5.6108000000000002</v>
      </c>
      <c r="Q36" s="61">
        <f t="shared" si="6"/>
        <v>30</v>
      </c>
      <c r="R36" s="60">
        <f>VLOOKUP($A36,'Return Data'!$B$7:$R$2292,12,0)</f>
        <v>5.1086</v>
      </c>
      <c r="S36" s="61">
        <f t="shared" si="7"/>
        <v>30</v>
      </c>
      <c r="T36" s="60">
        <f>VLOOKUP($A36,'Return Data'!$B$7:$R$2292,13,0)</f>
        <v>4.7226999999999997</v>
      </c>
      <c r="U36" s="61">
        <f t="shared" si="8"/>
        <v>30</v>
      </c>
      <c r="V36" s="60">
        <f>VLOOKUP($A36,'Return Data'!$B$7:$R$2292,17,0)</f>
        <v>3.9277000000000002</v>
      </c>
      <c r="W36" s="61">
        <f t="shared" si="9"/>
        <v>29</v>
      </c>
      <c r="X36" s="60">
        <f>VLOOKUP($A36,'Return Data'!$B$7:$R$2292,14,0)</f>
        <v>3.7719999999999998</v>
      </c>
      <c r="Y36" s="61">
        <f t="shared" si="12"/>
        <v>29</v>
      </c>
      <c r="Z36" s="60">
        <f>VLOOKUP($A36,'Return Data'!$B$7:$R$2292,16,0)</f>
        <v>6.6719999999999997</v>
      </c>
      <c r="AA36" s="62">
        <f t="shared" si="11"/>
        <v>22</v>
      </c>
    </row>
    <row r="37" spans="1:27" x14ac:dyDescent="0.3">
      <c r="A37" s="58" t="s">
        <v>1896</v>
      </c>
      <c r="B37" s="59">
        <f>VLOOKUP($A37,'Return Data'!$B$7:$R$2292,3,0)</f>
        <v>44944</v>
      </c>
      <c r="C37" s="60">
        <f>VLOOKUP($A37,'Return Data'!$B$7:$R$2292,4,0)</f>
        <v>3449.5826000000002</v>
      </c>
      <c r="D37" s="60">
        <f>VLOOKUP($A37,'Return Data'!$B$7:$R$2292,5,0)</f>
        <v>5.4245999999999999</v>
      </c>
      <c r="E37" s="61">
        <f t="shared" si="0"/>
        <v>32</v>
      </c>
      <c r="F37" s="60">
        <f>VLOOKUP($A37,'Return Data'!$B$7:$R$2292,6,0)</f>
        <v>5.8106999999999998</v>
      </c>
      <c r="G37" s="61">
        <f t="shared" si="1"/>
        <v>21</v>
      </c>
      <c r="H37" s="60">
        <f>VLOOKUP($A37,'Return Data'!$B$7:$R$2292,7,0)</f>
        <v>5.6063999999999998</v>
      </c>
      <c r="I37" s="61">
        <f t="shared" si="2"/>
        <v>29</v>
      </c>
      <c r="J37" s="60">
        <f>VLOOKUP($A37,'Return Data'!$B$7:$R$2292,8,0)</f>
        <v>5.8602999999999996</v>
      </c>
      <c r="K37" s="61">
        <f t="shared" si="3"/>
        <v>19</v>
      </c>
      <c r="L37" s="60">
        <f>VLOOKUP($A37,'Return Data'!$B$7:$R$2292,9,0)</f>
        <v>6.6887999999999996</v>
      </c>
      <c r="M37" s="61">
        <f t="shared" si="4"/>
        <v>9</v>
      </c>
      <c r="N37" s="60">
        <f>VLOOKUP($A37,'Return Data'!$B$7:$R$2292,10,0)</f>
        <v>6.4271000000000003</v>
      </c>
      <c r="O37" s="61">
        <f t="shared" si="5"/>
        <v>15</v>
      </c>
      <c r="P37" s="60">
        <f>VLOOKUP($A37,'Return Data'!$B$7:$R$2292,11,0)</f>
        <v>5.8525999999999998</v>
      </c>
      <c r="Q37" s="61">
        <f t="shared" si="6"/>
        <v>16</v>
      </c>
      <c r="R37" s="60">
        <f>VLOOKUP($A37,'Return Data'!$B$7:$R$2292,12,0)</f>
        <v>5.3289</v>
      </c>
      <c r="S37" s="61">
        <f t="shared" si="7"/>
        <v>18</v>
      </c>
      <c r="T37" s="60">
        <f>VLOOKUP($A37,'Return Data'!$B$7:$R$2292,13,0)</f>
        <v>4.9114000000000004</v>
      </c>
      <c r="U37" s="61">
        <f t="shared" si="8"/>
        <v>20</v>
      </c>
      <c r="V37" s="60">
        <f>VLOOKUP($A37,'Return Data'!$B$7:$R$2292,17,0)</f>
        <v>4.1140999999999996</v>
      </c>
      <c r="W37" s="61">
        <f t="shared" si="9"/>
        <v>18</v>
      </c>
      <c r="X37" s="60">
        <f>VLOOKUP($A37,'Return Data'!$B$7:$R$2292,14,0)</f>
        <v>4.0907999999999998</v>
      </c>
      <c r="Y37" s="61">
        <f t="shared" si="12"/>
        <v>17</v>
      </c>
      <c r="Z37" s="60">
        <f>VLOOKUP($A37,'Return Data'!$B$7:$R$2292,16,0)</f>
        <v>6.6557000000000004</v>
      </c>
      <c r="AA37" s="62">
        <f t="shared" si="11"/>
        <v>23</v>
      </c>
    </row>
    <row r="38" spans="1:27" x14ac:dyDescent="0.3">
      <c r="A38" s="58" t="s">
        <v>1863</v>
      </c>
      <c r="B38" s="59">
        <f>VLOOKUP($A38,'Return Data'!$B$7:$R$2292,3,0)</f>
        <v>44944</v>
      </c>
      <c r="C38" s="60">
        <f>VLOOKUP($A38,'Return Data'!$B$7:$R$2292,4,0)</f>
        <v>3112.4916800000001</v>
      </c>
      <c r="D38" s="60">
        <f>VLOOKUP($A38,'Return Data'!$B$7:$R$2292,5,0)</f>
        <v>5.4589999999999996</v>
      </c>
      <c r="E38" s="61">
        <f t="shared" si="0"/>
        <v>30</v>
      </c>
      <c r="F38" s="60">
        <f>VLOOKUP($A38,'Return Data'!$B$7:$R$2292,6,0)</f>
        <v>5.758</v>
      </c>
      <c r="G38" s="61">
        <f t="shared" si="1"/>
        <v>26</v>
      </c>
      <c r="H38" s="60">
        <f>VLOOKUP($A38,'Return Data'!$B$7:$R$2292,7,0)</f>
        <v>5.6208</v>
      </c>
      <c r="I38" s="61">
        <f t="shared" si="2"/>
        <v>28</v>
      </c>
      <c r="J38" s="60">
        <f>VLOOKUP($A38,'Return Data'!$B$7:$R$2292,8,0)</f>
        <v>5.8788</v>
      </c>
      <c r="K38" s="61">
        <f t="shared" si="3"/>
        <v>15</v>
      </c>
      <c r="L38" s="60">
        <f>VLOOKUP($A38,'Return Data'!$B$7:$R$2292,9,0)</f>
        <v>6.6064999999999996</v>
      </c>
      <c r="M38" s="61">
        <f t="shared" si="4"/>
        <v>15</v>
      </c>
      <c r="N38" s="60">
        <f>VLOOKUP($A38,'Return Data'!$B$7:$R$2292,10,0)</f>
        <v>6.4295</v>
      </c>
      <c r="O38" s="61">
        <f t="shared" si="5"/>
        <v>13</v>
      </c>
      <c r="P38" s="60">
        <f>VLOOKUP($A38,'Return Data'!$B$7:$R$2292,11,0)</f>
        <v>5.8954000000000004</v>
      </c>
      <c r="Q38" s="61">
        <f t="shared" si="6"/>
        <v>8</v>
      </c>
      <c r="R38" s="60">
        <f>VLOOKUP($A38,'Return Data'!$B$7:$R$2292,12,0)</f>
        <v>5.3819999999999997</v>
      </c>
      <c r="S38" s="61">
        <f t="shared" si="7"/>
        <v>10</v>
      </c>
      <c r="T38" s="60">
        <f>VLOOKUP($A38,'Return Data'!$B$7:$R$2292,13,0)</f>
        <v>4.9752000000000001</v>
      </c>
      <c r="U38" s="61">
        <f t="shared" si="8"/>
        <v>10</v>
      </c>
      <c r="V38" s="60">
        <f>VLOOKUP($A38,'Return Data'!$B$7:$R$2292,17,0)</f>
        <v>4.0926</v>
      </c>
      <c r="W38" s="61">
        <f t="shared" si="9"/>
        <v>20</v>
      </c>
      <c r="X38" s="60">
        <f>VLOOKUP($A38,'Return Data'!$B$7:$R$2292,14,0)</f>
        <v>3.9476</v>
      </c>
      <c r="Y38" s="61">
        <f t="shared" si="12"/>
        <v>25</v>
      </c>
      <c r="Z38" s="60">
        <f>VLOOKUP($A38,'Return Data'!$B$7:$R$2292,16,0)</f>
        <v>6.3661000000000003</v>
      </c>
      <c r="AA38" s="62">
        <f t="shared" si="11"/>
        <v>25</v>
      </c>
    </row>
    <row r="39" spans="1:27" x14ac:dyDescent="0.3">
      <c r="A39" s="58" t="s">
        <v>262</v>
      </c>
      <c r="B39" s="59">
        <f>VLOOKUP($A39,'Return Data'!$B$7:$R$2292,3,0)</f>
        <v>44944</v>
      </c>
      <c r="C39" s="60">
        <f>VLOOKUP($A39,'Return Data'!$B$7:$R$2292,4,0)</f>
        <v>3471.9897999999998</v>
      </c>
      <c r="D39" s="60">
        <f>VLOOKUP($A39,'Return Data'!$B$7:$R$2292,5,0)</f>
        <v>5.5768000000000004</v>
      </c>
      <c r="E39" s="61">
        <f t="shared" si="0"/>
        <v>27</v>
      </c>
      <c r="F39" s="60">
        <f>VLOOKUP($A39,'Return Data'!$B$7:$R$2292,6,0)</f>
        <v>5.8352000000000004</v>
      </c>
      <c r="G39" s="61">
        <f t="shared" si="1"/>
        <v>19</v>
      </c>
      <c r="H39" s="60">
        <f>VLOOKUP($A39,'Return Data'!$B$7:$R$2292,7,0)</f>
        <v>5.6760999999999999</v>
      </c>
      <c r="I39" s="61">
        <f t="shared" si="2"/>
        <v>20</v>
      </c>
      <c r="J39" s="60">
        <f>VLOOKUP($A39,'Return Data'!$B$7:$R$2292,8,0)</f>
        <v>5.8563000000000001</v>
      </c>
      <c r="K39" s="61">
        <f t="shared" si="3"/>
        <v>21</v>
      </c>
      <c r="L39" s="60">
        <f>VLOOKUP($A39,'Return Data'!$B$7:$R$2292,9,0)</f>
        <v>6.5928000000000004</v>
      </c>
      <c r="M39" s="61">
        <f t="shared" si="4"/>
        <v>17</v>
      </c>
      <c r="N39" s="60">
        <f>VLOOKUP($A39,'Return Data'!$B$7:$R$2292,10,0)</f>
        <v>6.4297000000000004</v>
      </c>
      <c r="O39" s="61">
        <f t="shared" si="5"/>
        <v>12</v>
      </c>
      <c r="P39" s="60">
        <f>VLOOKUP($A39,'Return Data'!$B$7:$R$2292,11,0)</f>
        <v>5.8082000000000003</v>
      </c>
      <c r="Q39" s="61">
        <f t="shared" si="6"/>
        <v>23</v>
      </c>
      <c r="R39" s="60">
        <f>VLOOKUP($A39,'Return Data'!$B$7:$R$2292,12,0)</f>
        <v>5.2934999999999999</v>
      </c>
      <c r="S39" s="61">
        <f t="shared" si="7"/>
        <v>22</v>
      </c>
      <c r="T39" s="60">
        <f>VLOOKUP($A39,'Return Data'!$B$7:$R$2292,13,0)</f>
        <v>4.9070999999999998</v>
      </c>
      <c r="U39" s="61">
        <f t="shared" si="8"/>
        <v>21</v>
      </c>
      <c r="V39" s="60">
        <f>VLOOKUP($A39,'Return Data'!$B$7:$R$2292,17,0)</f>
        <v>4.0910000000000002</v>
      </c>
      <c r="W39" s="61">
        <f t="shared" si="9"/>
        <v>21</v>
      </c>
      <c r="X39" s="60">
        <f>VLOOKUP($A39,'Return Data'!$B$7:$R$2292,14,0)</f>
        <v>4.1150000000000002</v>
      </c>
      <c r="Y39" s="61">
        <f t="shared" si="12"/>
        <v>11</v>
      </c>
      <c r="Z39" s="60">
        <f>VLOOKUP($A39,'Return Data'!$B$7:$R$2292,16,0)</f>
        <v>7.0021000000000004</v>
      </c>
      <c r="AA39" s="62">
        <f t="shared" si="11"/>
        <v>8</v>
      </c>
    </row>
    <row r="40" spans="1:27" x14ac:dyDescent="0.3">
      <c r="A40" s="58" t="s">
        <v>263</v>
      </c>
      <c r="B40" s="59">
        <f>VLOOKUP($A40,'Return Data'!$B$7:$R$2292,3,0)</f>
        <v>44944</v>
      </c>
      <c r="C40" s="60">
        <f>VLOOKUP($A40,'Return Data'!$B$7:$R$2292,4,0)</f>
        <v>2119.1176</v>
      </c>
      <c r="D40" s="60">
        <f>VLOOKUP($A40,'Return Data'!$B$7:$R$2292,5,0)</f>
        <v>5.7382999999999997</v>
      </c>
      <c r="E40" s="61">
        <f t="shared" si="0"/>
        <v>18</v>
      </c>
      <c r="F40" s="60">
        <f>VLOOKUP($A40,'Return Data'!$B$7:$R$2292,6,0)</f>
        <v>5.8780000000000001</v>
      </c>
      <c r="G40" s="61">
        <f t="shared" si="1"/>
        <v>16</v>
      </c>
      <c r="H40" s="60">
        <f>VLOOKUP($A40,'Return Data'!$B$7:$R$2292,7,0)</f>
        <v>5.8132000000000001</v>
      </c>
      <c r="I40" s="61">
        <f t="shared" si="2"/>
        <v>7</v>
      </c>
      <c r="J40" s="60">
        <f>VLOOKUP($A40,'Return Data'!$B$7:$R$2292,8,0)</f>
        <v>5.9787999999999997</v>
      </c>
      <c r="K40" s="61">
        <f t="shared" si="3"/>
        <v>5</v>
      </c>
      <c r="L40" s="60">
        <f>VLOOKUP($A40,'Return Data'!$B$7:$R$2292,9,0)</f>
        <v>6.7443999999999997</v>
      </c>
      <c r="M40" s="61">
        <f t="shared" si="4"/>
        <v>2</v>
      </c>
      <c r="N40" s="60">
        <f>VLOOKUP($A40,'Return Data'!$B$7:$R$2292,10,0)</f>
        <v>6.4824999999999999</v>
      </c>
      <c r="O40" s="61">
        <f t="shared" si="5"/>
        <v>5</v>
      </c>
      <c r="P40" s="60">
        <f>VLOOKUP($A40,'Return Data'!$B$7:$R$2292,11,0)</f>
        <v>5.9119999999999999</v>
      </c>
      <c r="Q40" s="61">
        <f t="shared" si="6"/>
        <v>6</v>
      </c>
      <c r="R40" s="60">
        <f>VLOOKUP($A40,'Return Data'!$B$7:$R$2292,12,0)</f>
        <v>5.4016999999999999</v>
      </c>
      <c r="S40" s="61">
        <f t="shared" si="7"/>
        <v>8</v>
      </c>
      <c r="T40" s="60">
        <f>VLOOKUP($A40,'Return Data'!$B$7:$R$2292,13,0)</f>
        <v>4.9943999999999997</v>
      </c>
      <c r="U40" s="61">
        <f t="shared" si="8"/>
        <v>8</v>
      </c>
      <c r="V40" s="60">
        <f>VLOOKUP($A40,'Return Data'!$B$7:$R$2292,17,0)</f>
        <v>4.1561000000000003</v>
      </c>
      <c r="W40" s="61">
        <f t="shared" si="9"/>
        <v>9</v>
      </c>
      <c r="X40" s="60">
        <f>VLOOKUP($A40,'Return Data'!$B$7:$R$2292,14,0)</f>
        <v>4.1634000000000002</v>
      </c>
      <c r="Y40" s="61">
        <f t="shared" si="12"/>
        <v>4</v>
      </c>
      <c r="Z40" s="60">
        <f>VLOOKUP($A40,'Return Data'!$B$7:$R$2292,16,0)</f>
        <v>6.6849999999999996</v>
      </c>
      <c r="AA40" s="62">
        <f t="shared" si="11"/>
        <v>21</v>
      </c>
    </row>
    <row r="41" spans="1:27" x14ac:dyDescent="0.3">
      <c r="A41" s="58" t="s">
        <v>264</v>
      </c>
      <c r="B41" s="59">
        <f>VLOOKUP($A41,'Return Data'!$B$7:$R$2292,3,0)</f>
        <v>44944</v>
      </c>
      <c r="C41" s="60">
        <f>VLOOKUP($A41,'Return Data'!$B$7:$R$2292,4,0)</f>
        <v>3613.7393999999999</v>
      </c>
      <c r="D41" s="60">
        <f>VLOOKUP($A41,'Return Data'!$B$7:$R$2292,5,0)</f>
        <v>5.7085999999999997</v>
      </c>
      <c r="E41" s="61">
        <f t="shared" si="0"/>
        <v>22</v>
      </c>
      <c r="F41" s="60">
        <f>VLOOKUP($A41,'Return Data'!$B$7:$R$2292,6,0)</f>
        <v>5.8826000000000001</v>
      </c>
      <c r="G41" s="61">
        <f t="shared" si="1"/>
        <v>15</v>
      </c>
      <c r="H41" s="60">
        <f>VLOOKUP($A41,'Return Data'!$B$7:$R$2292,7,0)</f>
        <v>5.7689000000000004</v>
      </c>
      <c r="I41" s="61">
        <f t="shared" si="2"/>
        <v>12</v>
      </c>
      <c r="J41" s="60">
        <f>VLOOKUP($A41,'Return Data'!$B$7:$R$2292,8,0)</f>
        <v>5.9433999999999996</v>
      </c>
      <c r="K41" s="61">
        <f t="shared" si="3"/>
        <v>8</v>
      </c>
      <c r="L41" s="60">
        <f>VLOOKUP($A41,'Return Data'!$B$7:$R$2292,9,0)</f>
        <v>6.6478999999999999</v>
      </c>
      <c r="M41" s="61">
        <f t="shared" si="4"/>
        <v>12</v>
      </c>
      <c r="N41" s="60">
        <f>VLOOKUP($A41,'Return Data'!$B$7:$R$2292,10,0)</f>
        <v>6.4358000000000004</v>
      </c>
      <c r="O41" s="61">
        <f t="shared" si="5"/>
        <v>11</v>
      </c>
      <c r="P41" s="60">
        <f>VLOOKUP($A41,'Return Data'!$B$7:$R$2292,11,0)</f>
        <v>5.8929999999999998</v>
      </c>
      <c r="Q41" s="61">
        <f t="shared" si="6"/>
        <v>9</v>
      </c>
      <c r="R41" s="60">
        <f>VLOOKUP($A41,'Return Data'!$B$7:$R$2292,12,0)</f>
        <v>5.3811</v>
      </c>
      <c r="S41" s="61">
        <f t="shared" si="7"/>
        <v>11</v>
      </c>
      <c r="T41" s="60">
        <f>VLOOKUP($A41,'Return Data'!$B$7:$R$2292,13,0)</f>
        <v>4.9711999999999996</v>
      </c>
      <c r="U41" s="61">
        <f t="shared" si="8"/>
        <v>12</v>
      </c>
      <c r="V41" s="60">
        <f>VLOOKUP($A41,'Return Data'!$B$7:$R$2292,17,0)</f>
        <v>4.149</v>
      </c>
      <c r="W41" s="61">
        <f t="shared" si="9"/>
        <v>11</v>
      </c>
      <c r="X41" s="60">
        <f>VLOOKUP($A41,'Return Data'!$B$7:$R$2292,14,0)</f>
        <v>4.1151999999999997</v>
      </c>
      <c r="Y41" s="61">
        <f t="shared" si="12"/>
        <v>10</v>
      </c>
      <c r="Z41" s="60">
        <f>VLOOKUP($A41,'Return Data'!$B$7:$R$2292,16,0)</f>
        <v>6.8262</v>
      </c>
      <c r="AA41" s="62">
        <f t="shared" si="11"/>
        <v>19</v>
      </c>
    </row>
    <row r="42" spans="1:27" x14ac:dyDescent="0.3">
      <c r="A42" s="58" t="s">
        <v>1882</v>
      </c>
      <c r="B42" s="59">
        <f>VLOOKUP($A42,'Return Data'!$B$7:$R$2292,3,0)</f>
        <v>44944</v>
      </c>
      <c r="C42" s="60">
        <f>VLOOKUP($A42,'Return Data'!$B$7:$R$2292,4,0)</f>
        <v>1188.5237</v>
      </c>
      <c r="D42" s="60">
        <f>VLOOKUP($A42,'Return Data'!$B$7:$R$2292,5,0)</f>
        <v>5.4980000000000002</v>
      </c>
      <c r="E42" s="61">
        <f t="shared" si="0"/>
        <v>29</v>
      </c>
      <c r="F42" s="60">
        <f>VLOOKUP($A42,'Return Data'!$B$7:$R$2292,6,0)</f>
        <v>6.0601000000000003</v>
      </c>
      <c r="G42" s="61">
        <f t="shared" si="1"/>
        <v>3</v>
      </c>
      <c r="H42" s="60">
        <f>VLOOKUP($A42,'Return Data'!$B$7:$R$2292,7,0)</f>
        <v>5.5997000000000003</v>
      </c>
      <c r="I42" s="61">
        <f t="shared" si="2"/>
        <v>30</v>
      </c>
      <c r="J42" s="60">
        <f>VLOOKUP($A42,'Return Data'!$B$7:$R$2292,8,0)</f>
        <v>5.7733999999999996</v>
      </c>
      <c r="K42" s="61">
        <f t="shared" si="3"/>
        <v>27</v>
      </c>
      <c r="L42" s="60">
        <f>VLOOKUP($A42,'Return Data'!$B$7:$R$2292,9,0)</f>
        <v>6.3845999999999998</v>
      </c>
      <c r="M42" s="61">
        <f t="shared" si="4"/>
        <v>30</v>
      </c>
      <c r="N42" s="60">
        <f>VLOOKUP($A42,'Return Data'!$B$7:$R$2292,10,0)</f>
        <v>6.2766999999999999</v>
      </c>
      <c r="O42" s="61">
        <f t="shared" si="5"/>
        <v>27</v>
      </c>
      <c r="P42" s="60">
        <f>VLOOKUP($A42,'Return Data'!$B$7:$R$2292,11,0)</f>
        <v>5.6234000000000002</v>
      </c>
      <c r="Q42" s="61">
        <f t="shared" si="6"/>
        <v>29</v>
      </c>
      <c r="R42" s="60">
        <f>VLOOKUP($A42,'Return Data'!$B$7:$R$2292,12,0)</f>
        <v>5.0880999999999998</v>
      </c>
      <c r="S42" s="61">
        <f t="shared" si="7"/>
        <v>31</v>
      </c>
      <c r="T42" s="60">
        <f>VLOOKUP($A42,'Return Data'!$B$7:$R$2292,13,0)</f>
        <v>4.6215000000000002</v>
      </c>
      <c r="U42" s="61">
        <f t="shared" si="8"/>
        <v>32</v>
      </c>
      <c r="V42" s="60">
        <f>VLOOKUP($A42,'Return Data'!$B$7:$R$2292,17,0)</f>
        <v>3.7734000000000001</v>
      </c>
      <c r="W42" s="61">
        <f t="shared" si="9"/>
        <v>32</v>
      </c>
      <c r="X42" s="60">
        <f>VLOOKUP($A42,'Return Data'!$B$7:$R$2292,14,0)</f>
        <v>3.6781000000000001</v>
      </c>
      <c r="Y42" s="61">
        <f t="shared" si="12"/>
        <v>31</v>
      </c>
      <c r="Z42" s="60">
        <f>VLOOKUP($A42,'Return Data'!$B$7:$R$2292,16,0)</f>
        <v>4.3967999999999998</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5.5612485714285702</v>
      </c>
      <c r="E44" s="60"/>
      <c r="F44" s="70">
        <f>AVERAGE(F8:F42)</f>
        <v>5.6652199999999997</v>
      </c>
      <c r="G44" s="60"/>
      <c r="H44" s="70">
        <f>AVERAGE(H8:H42)</f>
        <v>5.5354114285714271</v>
      </c>
      <c r="I44" s="60"/>
      <c r="J44" s="70">
        <f>AVERAGE(J8:J42)</f>
        <v>5.6890000000000009</v>
      </c>
      <c r="K44" s="60"/>
      <c r="L44" s="70">
        <f>AVERAGE(L8:L42)</f>
        <v>6.3650599999999997</v>
      </c>
      <c r="M44" s="60"/>
      <c r="N44" s="70">
        <f>AVERAGE(N8:N42)</f>
        <v>6.1765942857142839</v>
      </c>
      <c r="O44" s="60"/>
      <c r="P44" s="70">
        <f>AVERAGE(P8:P42)</f>
        <v>5.6317000000000004</v>
      </c>
      <c r="Q44" s="60"/>
      <c r="R44" s="70">
        <f>AVERAGE(R8:R42)</f>
        <v>5.143071428571429</v>
      </c>
      <c r="S44" s="60"/>
      <c r="T44" s="70">
        <f>AVERAGE(T8:T42)</f>
        <v>4.7531742857142865</v>
      </c>
      <c r="U44" s="60"/>
      <c r="V44" s="70">
        <f>AVERAGE(V8:V42)</f>
        <v>3.9544000000000006</v>
      </c>
      <c r="W44" s="60"/>
      <c r="X44" s="70">
        <f>AVERAGE(X8:X42)</f>
        <v>3.901385294117647</v>
      </c>
      <c r="Y44" s="60"/>
      <c r="Z44" s="70">
        <f>AVERAGE(Z8:Z42)</f>
        <v>6.2612085714285719</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6.2000999999999999</v>
      </c>
      <c r="E46" s="90"/>
      <c r="F46" s="74">
        <f>MAX(F8:F42)</f>
        <v>6.0837000000000003</v>
      </c>
      <c r="G46" s="90"/>
      <c r="H46" s="74">
        <f>MAX(H8:H42)</f>
        <v>5.9168000000000003</v>
      </c>
      <c r="I46" s="90"/>
      <c r="J46" s="74">
        <f>MAX(J8:J42)</f>
        <v>6.0709999999999997</v>
      </c>
      <c r="K46" s="90"/>
      <c r="L46" s="74">
        <f>MAX(L8:L42)</f>
        <v>6.8181000000000003</v>
      </c>
      <c r="M46" s="90"/>
      <c r="N46" s="74">
        <f>MAX(N8:N42)</f>
        <v>6.5587</v>
      </c>
      <c r="O46" s="90"/>
      <c r="P46" s="74">
        <f>MAX(P8:P42)</f>
        <v>5.9766000000000004</v>
      </c>
      <c r="Q46" s="90"/>
      <c r="R46" s="74">
        <f>MAX(R8:R42)</f>
        <v>5.4726999999999997</v>
      </c>
      <c r="S46" s="90"/>
      <c r="T46" s="74">
        <f>MAX(T8:T42)</f>
        <v>5.1981000000000002</v>
      </c>
      <c r="U46" s="90"/>
      <c r="V46" s="74">
        <f>MAX(V8:V42)</f>
        <v>4.399</v>
      </c>
      <c r="W46" s="90"/>
      <c r="X46" s="74">
        <f>MAX(X8:X42)</f>
        <v>4.5553999999999997</v>
      </c>
      <c r="Y46" s="90"/>
      <c r="Z46" s="74">
        <f>MAX(Z8:Z42)</f>
        <v>7.5160999999999998</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44944</v>
      </c>
      <c r="E7" s="177">
        <v>1040.72</v>
      </c>
      <c r="F7" s="177">
        <v>0.32779999999999998</v>
      </c>
      <c r="G7" s="177">
        <v>0.17710000000000001</v>
      </c>
      <c r="H7" s="177">
        <v>0.34229999999999999</v>
      </c>
      <c r="I7" s="177">
        <v>-0.42670000000000002</v>
      </c>
      <c r="J7" s="177">
        <v>-1.4899</v>
      </c>
      <c r="K7" s="177">
        <v>-0.83279999999999998</v>
      </c>
      <c r="L7" s="177">
        <v>4.1303000000000001</v>
      </c>
      <c r="M7" s="177">
        <v>-3.6084999999999998</v>
      </c>
      <c r="N7" s="177">
        <v>-4.3411999999999997</v>
      </c>
      <c r="O7" s="177">
        <v>10.195499999999999</v>
      </c>
      <c r="P7" s="177">
        <v>6.1588000000000003</v>
      </c>
      <c r="Q7" s="177">
        <v>18.075700000000001</v>
      </c>
      <c r="R7" s="177">
        <v>9.2568000000000001</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44944</v>
      </c>
      <c r="E8" s="177">
        <v>1143.24</v>
      </c>
      <c r="F8" s="177">
        <v>0.33</v>
      </c>
      <c r="G8" s="177">
        <v>0.1893</v>
      </c>
      <c r="H8" s="177">
        <v>0.35899999999999999</v>
      </c>
      <c r="I8" s="177">
        <v>-0.39379999999999998</v>
      </c>
      <c r="J8" s="177">
        <v>-1.4151</v>
      </c>
      <c r="K8" s="177">
        <v>-0.6371</v>
      </c>
      <c r="L8" s="177">
        <v>4.5353000000000003</v>
      </c>
      <c r="M8" s="177">
        <v>-3.0379999999999998</v>
      </c>
      <c r="N8" s="177">
        <v>-3.5785999999999998</v>
      </c>
      <c r="O8" s="177">
        <v>11.0633</v>
      </c>
      <c r="P8" s="177">
        <v>7.0610999999999997</v>
      </c>
      <c r="Q8" s="177">
        <v>12.531499999999999</v>
      </c>
      <c r="R8" s="177">
        <v>10.1111</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44944</v>
      </c>
      <c r="E9" s="177">
        <v>15.86</v>
      </c>
      <c r="F9" s="177">
        <v>0.1263</v>
      </c>
      <c r="G9" s="177">
        <v>6.3100000000000003E-2</v>
      </c>
      <c r="H9" s="177">
        <v>0.25280000000000002</v>
      </c>
      <c r="I9" s="177">
        <v>-0.99880000000000002</v>
      </c>
      <c r="J9" s="177">
        <v>-1.9778</v>
      </c>
      <c r="K9" s="177">
        <v>-0.99880000000000002</v>
      </c>
      <c r="L9" s="177">
        <v>4.2050000000000001</v>
      </c>
      <c r="M9" s="177">
        <v>-0.62660000000000005</v>
      </c>
      <c r="N9" s="177">
        <v>-7.5218999999999996</v>
      </c>
      <c r="O9" s="177">
        <v>10.651899999999999</v>
      </c>
      <c r="P9" s="177"/>
      <c r="Q9" s="177">
        <v>10.929399999999999</v>
      </c>
      <c r="R9" s="177">
        <v>8.9145000000000003</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44944</v>
      </c>
      <c r="E10" s="177">
        <v>14.88</v>
      </c>
      <c r="F10" s="177">
        <v>0.1346</v>
      </c>
      <c r="G10" s="177">
        <v>6.7199999999999996E-2</v>
      </c>
      <c r="H10" s="177">
        <v>0.20200000000000001</v>
      </c>
      <c r="I10" s="177">
        <v>-1.0638000000000001</v>
      </c>
      <c r="J10" s="177">
        <v>-2.1053000000000002</v>
      </c>
      <c r="K10" s="177">
        <v>-1.2607999999999999</v>
      </c>
      <c r="L10" s="177">
        <v>3.5491000000000001</v>
      </c>
      <c r="M10" s="177">
        <v>-1.5222</v>
      </c>
      <c r="N10" s="177">
        <v>-8.7117000000000004</v>
      </c>
      <c r="O10" s="177">
        <v>9.1731999999999996</v>
      </c>
      <c r="P10" s="177"/>
      <c r="Q10" s="177">
        <v>9.3496000000000006</v>
      </c>
      <c r="R10" s="177">
        <v>7.4421999999999997</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44944</v>
      </c>
      <c r="E11" s="177">
        <v>24.54</v>
      </c>
      <c r="F11" s="177">
        <v>0.24510000000000001</v>
      </c>
      <c r="G11" s="177">
        <v>0.28610000000000002</v>
      </c>
      <c r="H11" s="177">
        <v>0.57379999999999998</v>
      </c>
      <c r="I11" s="177">
        <v>0</v>
      </c>
      <c r="J11" s="177">
        <v>-0.88849999999999996</v>
      </c>
      <c r="K11" s="177">
        <v>2.7637999999999998</v>
      </c>
      <c r="L11" s="177">
        <v>11.393599999999999</v>
      </c>
      <c r="M11" s="177">
        <v>-0.40579999999999999</v>
      </c>
      <c r="N11" s="177">
        <v>-5.2144000000000004</v>
      </c>
      <c r="O11" s="177">
        <v>23.8903</v>
      </c>
      <c r="P11" s="177">
        <v>10.2813</v>
      </c>
      <c r="Q11" s="177">
        <v>14.806900000000001</v>
      </c>
      <c r="R11" s="177">
        <v>21.9908</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44944</v>
      </c>
      <c r="E12" s="177">
        <v>23.16</v>
      </c>
      <c r="F12" s="177">
        <v>0.25969999999999999</v>
      </c>
      <c r="G12" s="177">
        <v>0.25969999999999999</v>
      </c>
      <c r="H12" s="177">
        <v>0.5645</v>
      </c>
      <c r="I12" s="177">
        <v>-4.3200000000000002E-2</v>
      </c>
      <c r="J12" s="177">
        <v>-1.0256000000000001</v>
      </c>
      <c r="K12" s="177">
        <v>2.4779</v>
      </c>
      <c r="L12" s="177">
        <v>10.760400000000001</v>
      </c>
      <c r="M12" s="177">
        <v>-1.1944999999999999</v>
      </c>
      <c r="N12" s="177">
        <v>-6.1967999999999996</v>
      </c>
      <c r="O12" s="177">
        <v>22.743300000000001</v>
      </c>
      <c r="P12" s="177">
        <v>9.3048999999999999</v>
      </c>
      <c r="Q12" s="177">
        <v>13.789400000000001</v>
      </c>
      <c r="R12" s="177">
        <v>20.841899999999999</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44944</v>
      </c>
      <c r="E13" s="177">
        <v>20.929099999999998</v>
      </c>
      <c r="F13" s="177">
        <v>0.47870000000000001</v>
      </c>
      <c r="G13" s="177">
        <v>0.75870000000000004</v>
      </c>
      <c r="H13" s="177">
        <v>0.85880000000000001</v>
      </c>
      <c r="I13" s="177">
        <v>0.43859999999999999</v>
      </c>
      <c r="J13" s="177">
        <v>-0.81</v>
      </c>
      <c r="K13" s="177">
        <v>3.0192999999999999</v>
      </c>
      <c r="L13" s="177">
        <v>9.7769999999999992</v>
      </c>
      <c r="M13" s="177">
        <v>5.6315999999999997</v>
      </c>
      <c r="N13" s="177">
        <v>2.0373999999999999</v>
      </c>
      <c r="O13" s="177">
        <v>14.418799999999999</v>
      </c>
      <c r="P13" s="177">
        <v>13.0107</v>
      </c>
      <c r="Q13" s="177">
        <v>13.6142</v>
      </c>
      <c r="R13" s="177">
        <v>13.5982</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44944</v>
      </c>
      <c r="E14" s="177">
        <v>19.067</v>
      </c>
      <c r="F14" s="177">
        <v>0.47370000000000001</v>
      </c>
      <c r="G14" s="177">
        <v>0.73599999999999999</v>
      </c>
      <c r="H14" s="177">
        <v>0.82650000000000001</v>
      </c>
      <c r="I14" s="177">
        <v>0.37480000000000002</v>
      </c>
      <c r="J14" s="177">
        <v>-0.95789999999999997</v>
      </c>
      <c r="K14" s="177">
        <v>2.6029</v>
      </c>
      <c r="L14" s="177">
        <v>8.8615999999999993</v>
      </c>
      <c r="M14" s="177">
        <v>4.3029999999999999</v>
      </c>
      <c r="N14" s="177">
        <v>0.34210000000000002</v>
      </c>
      <c r="O14" s="177">
        <v>12.516</v>
      </c>
      <c r="P14" s="177">
        <v>11.2065</v>
      </c>
      <c r="Q14" s="177">
        <v>11.799300000000001</v>
      </c>
      <c r="R14" s="177">
        <v>11.6754</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44944</v>
      </c>
      <c r="E17" s="177">
        <v>275.27999999999997</v>
      </c>
      <c r="F17" s="177">
        <v>0.39019999999999999</v>
      </c>
      <c r="G17" s="177">
        <v>0.37190000000000001</v>
      </c>
      <c r="H17" s="177">
        <v>0.6361</v>
      </c>
      <c r="I17" s="177">
        <v>0.1893</v>
      </c>
      <c r="J17" s="177">
        <v>-0.52759999999999996</v>
      </c>
      <c r="K17" s="177">
        <v>2.0537999999999998</v>
      </c>
      <c r="L17" s="177">
        <v>8.6346000000000007</v>
      </c>
      <c r="M17" s="177">
        <v>4.8445999999999998</v>
      </c>
      <c r="N17" s="177">
        <v>-0.19939999999999999</v>
      </c>
      <c r="O17" s="177">
        <v>14.6912</v>
      </c>
      <c r="P17" s="177">
        <v>12.1877</v>
      </c>
      <c r="Q17" s="177">
        <v>14.324999999999999</v>
      </c>
      <c r="R17" s="177">
        <v>12.2616</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44944</v>
      </c>
      <c r="E18" s="177">
        <v>250.31</v>
      </c>
      <c r="F18" s="177">
        <v>0.38500000000000001</v>
      </c>
      <c r="G18" s="177">
        <v>0.3528</v>
      </c>
      <c r="H18" s="177">
        <v>0.61099999999999999</v>
      </c>
      <c r="I18" s="177">
        <v>0.14000000000000001</v>
      </c>
      <c r="J18" s="177">
        <v>-0.6351</v>
      </c>
      <c r="K18" s="177">
        <v>1.7438</v>
      </c>
      <c r="L18" s="177">
        <v>7.976</v>
      </c>
      <c r="M18" s="177">
        <v>3.8845999999999998</v>
      </c>
      <c r="N18" s="177">
        <v>-1.4217</v>
      </c>
      <c r="O18" s="177">
        <v>13.329700000000001</v>
      </c>
      <c r="P18" s="177">
        <v>10.837</v>
      </c>
      <c r="Q18" s="177">
        <v>11.3386</v>
      </c>
      <c r="R18" s="177">
        <v>10.898300000000001</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44944</v>
      </c>
      <c r="E19" s="177">
        <v>252.58099999999999</v>
      </c>
      <c r="F19" s="177">
        <v>0.1968</v>
      </c>
      <c r="G19" s="177">
        <v>7.0900000000000005E-2</v>
      </c>
      <c r="H19" s="177">
        <v>0.47660000000000002</v>
      </c>
      <c r="I19" s="177">
        <v>-0.30270000000000002</v>
      </c>
      <c r="J19" s="177">
        <v>-1.0955999999999999</v>
      </c>
      <c r="K19" s="177">
        <v>0.84399999999999997</v>
      </c>
      <c r="L19" s="177">
        <v>6.9493</v>
      </c>
      <c r="M19" s="177">
        <v>2.2504</v>
      </c>
      <c r="N19" s="177">
        <v>-3.8837999999999999</v>
      </c>
      <c r="O19" s="177">
        <v>12.281700000000001</v>
      </c>
      <c r="P19" s="177">
        <v>9.9764999999999997</v>
      </c>
      <c r="Q19" s="177">
        <v>13.2537</v>
      </c>
      <c r="R19" s="177">
        <v>10.101699999999999</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44944</v>
      </c>
      <c r="E20" s="177">
        <v>230.55</v>
      </c>
      <c r="F20" s="177">
        <v>0.1938</v>
      </c>
      <c r="G20" s="177">
        <v>5.7299999999999997E-2</v>
      </c>
      <c r="H20" s="177">
        <v>0.45710000000000001</v>
      </c>
      <c r="I20" s="177">
        <v>-0.34110000000000001</v>
      </c>
      <c r="J20" s="177">
        <v>-1.1859</v>
      </c>
      <c r="K20" s="177">
        <v>0.58460000000000001</v>
      </c>
      <c r="L20" s="177">
        <v>6.3864000000000001</v>
      </c>
      <c r="M20" s="177">
        <v>1.4462999999999999</v>
      </c>
      <c r="N20" s="177">
        <v>-4.8822999999999999</v>
      </c>
      <c r="O20" s="177">
        <v>11.151400000000001</v>
      </c>
      <c r="P20" s="177">
        <v>8.8681999999999999</v>
      </c>
      <c r="Q20" s="177">
        <v>14.180099999999999</v>
      </c>
      <c r="R20" s="177">
        <v>8.9754000000000005</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44944</v>
      </c>
      <c r="E21" s="177">
        <v>45.17</v>
      </c>
      <c r="F21" s="177">
        <v>0.40010000000000001</v>
      </c>
      <c r="G21" s="177">
        <v>0.60129999999999995</v>
      </c>
      <c r="H21" s="177">
        <v>0.96109999999999995</v>
      </c>
      <c r="I21" s="177">
        <v>0.57889999999999997</v>
      </c>
      <c r="J21" s="177">
        <v>-0.2429</v>
      </c>
      <c r="K21" s="177">
        <v>3.2928999999999999</v>
      </c>
      <c r="L21" s="177">
        <v>11.945499999999999</v>
      </c>
      <c r="M21" s="177">
        <v>7.5989000000000004</v>
      </c>
      <c r="N21" s="177">
        <v>5.3651</v>
      </c>
      <c r="O21" s="177">
        <v>16.248000000000001</v>
      </c>
      <c r="P21" s="177">
        <v>12.160299999999999</v>
      </c>
      <c r="Q21" s="177">
        <v>13.3271</v>
      </c>
      <c r="R21" s="177">
        <v>17.405100000000001</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44944</v>
      </c>
      <c r="E22" s="177">
        <v>40.909999999999997</v>
      </c>
      <c r="F22" s="177">
        <v>0.3926</v>
      </c>
      <c r="G22" s="177">
        <v>0.56540000000000001</v>
      </c>
      <c r="H22" s="177">
        <v>0.93759999999999999</v>
      </c>
      <c r="I22" s="177">
        <v>0.49130000000000001</v>
      </c>
      <c r="J22" s="177">
        <v>-0.4138</v>
      </c>
      <c r="K22" s="177">
        <v>2.7888999999999999</v>
      </c>
      <c r="L22" s="177">
        <v>10.837199999999999</v>
      </c>
      <c r="M22" s="177">
        <v>6.0118999999999998</v>
      </c>
      <c r="N22" s="177">
        <v>3.2559</v>
      </c>
      <c r="O22" s="177">
        <v>14.1561</v>
      </c>
      <c r="P22" s="177">
        <v>10.407299999999999</v>
      </c>
      <c r="Q22" s="177">
        <v>11.045400000000001</v>
      </c>
      <c r="R22" s="177">
        <v>15.174799999999999</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44944</v>
      </c>
      <c r="E23" s="177">
        <v>183.75129999999999</v>
      </c>
      <c r="F23" s="177">
        <v>0.40679999999999999</v>
      </c>
      <c r="G23" s="177">
        <v>0.49059999999999998</v>
      </c>
      <c r="H23" s="177">
        <v>0.77869999999999995</v>
      </c>
      <c r="I23" s="177">
        <v>0.43719999999999998</v>
      </c>
      <c r="J23" s="177">
        <v>-0.93589999999999995</v>
      </c>
      <c r="K23" s="177">
        <v>2.5567000000000002</v>
      </c>
      <c r="L23" s="177">
        <v>9.5594999999999999</v>
      </c>
      <c r="M23" s="177">
        <v>5.7291999999999996</v>
      </c>
      <c r="N23" s="177">
        <v>1.9856</v>
      </c>
      <c r="O23" s="177">
        <v>13.1195</v>
      </c>
      <c r="P23" s="177">
        <v>9.3666</v>
      </c>
      <c r="Q23" s="177">
        <v>13.415800000000001</v>
      </c>
      <c r="R23" s="177">
        <v>11.9688</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44944</v>
      </c>
      <c r="E24" s="177">
        <v>204.441</v>
      </c>
      <c r="F24" s="177">
        <v>0.40960000000000002</v>
      </c>
      <c r="G24" s="177">
        <v>0.50470000000000004</v>
      </c>
      <c r="H24" s="177">
        <v>0.79849999999999999</v>
      </c>
      <c r="I24" s="177">
        <v>0.47660000000000002</v>
      </c>
      <c r="J24" s="177">
        <v>-0.84370000000000001</v>
      </c>
      <c r="K24" s="177">
        <v>2.8163</v>
      </c>
      <c r="L24" s="177">
        <v>10.110300000000001</v>
      </c>
      <c r="M24" s="177">
        <v>6.5240999999999998</v>
      </c>
      <c r="N24" s="177">
        <v>3.0009999999999999</v>
      </c>
      <c r="O24" s="177">
        <v>14.2525</v>
      </c>
      <c r="P24" s="177">
        <v>10.5299</v>
      </c>
      <c r="Q24" s="177">
        <v>13.9213</v>
      </c>
      <c r="R24" s="177">
        <v>13.092000000000001</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44944</v>
      </c>
      <c r="E25" s="177">
        <v>85.986999999999995</v>
      </c>
      <c r="F25" s="177">
        <v>0.42749999999999999</v>
      </c>
      <c r="G25" s="177">
        <v>0.56489999999999996</v>
      </c>
      <c r="H25" s="177">
        <v>0.6532</v>
      </c>
      <c r="I25" s="177">
        <v>0.38640000000000002</v>
      </c>
      <c r="J25" s="177">
        <v>-0.40770000000000001</v>
      </c>
      <c r="K25" s="177">
        <v>4.1521999999999997</v>
      </c>
      <c r="L25" s="177">
        <v>11.678699999999999</v>
      </c>
      <c r="M25" s="177">
        <v>7.7584999999999997</v>
      </c>
      <c r="N25" s="177">
        <v>5.6948999999999996</v>
      </c>
      <c r="O25" s="177">
        <v>15.25</v>
      </c>
      <c r="P25" s="177">
        <v>8.0647000000000002</v>
      </c>
      <c r="Q25" s="177">
        <v>12.8507</v>
      </c>
      <c r="R25" s="177">
        <v>15.6866</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44944</v>
      </c>
      <c r="E26" s="177">
        <v>85.986999999999995</v>
      </c>
      <c r="F26" s="177">
        <v>0.42749999999999999</v>
      </c>
      <c r="G26" s="177">
        <v>0.56489999999999996</v>
      </c>
      <c r="H26" s="177">
        <v>0.6532</v>
      </c>
      <c r="I26" s="177">
        <v>0.38640000000000002</v>
      </c>
      <c r="J26" s="177">
        <v>-0.40770000000000001</v>
      </c>
      <c r="K26" s="177">
        <v>4.1521999999999997</v>
      </c>
      <c r="L26" s="177">
        <v>11.678699999999999</v>
      </c>
      <c r="M26" s="177">
        <v>7.7584999999999997</v>
      </c>
      <c r="N26" s="177">
        <v>5.6948999999999996</v>
      </c>
      <c r="O26" s="177">
        <v>15.25</v>
      </c>
      <c r="P26" s="177">
        <v>9.9715000000000007</v>
      </c>
      <c r="Q26" s="177">
        <v>15.411</v>
      </c>
      <c r="R26" s="177">
        <v>15.6866</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44944</v>
      </c>
      <c r="E27" s="177">
        <v>91.727000000000004</v>
      </c>
      <c r="F27" s="177">
        <v>0.43030000000000002</v>
      </c>
      <c r="G27" s="177">
        <v>0.57340000000000002</v>
      </c>
      <c r="H27" s="177">
        <v>0.66620000000000001</v>
      </c>
      <c r="I27" s="177">
        <v>0.41049999999999998</v>
      </c>
      <c r="J27" s="177">
        <v>-0.35089999999999999</v>
      </c>
      <c r="K27" s="177">
        <v>4.3182</v>
      </c>
      <c r="L27" s="177">
        <v>12.043900000000001</v>
      </c>
      <c r="M27" s="177">
        <v>8.2873999999999999</v>
      </c>
      <c r="N27" s="177">
        <v>6.3796999999999997</v>
      </c>
      <c r="O27" s="177">
        <v>15.983499999999999</v>
      </c>
      <c r="P27" s="177">
        <v>8.8244000000000007</v>
      </c>
      <c r="Q27" s="177">
        <v>12.2812</v>
      </c>
      <c r="R27" s="177">
        <v>16.429600000000001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44944</v>
      </c>
      <c r="E28" s="177">
        <v>91.727000000000004</v>
      </c>
      <c r="F28" s="177">
        <v>0.43030000000000002</v>
      </c>
      <c r="G28" s="177">
        <v>0.57340000000000002</v>
      </c>
      <c r="H28" s="177">
        <v>0.66620000000000001</v>
      </c>
      <c r="I28" s="177">
        <v>0.41049999999999998</v>
      </c>
      <c r="J28" s="177">
        <v>-0.35089999999999999</v>
      </c>
      <c r="K28" s="177">
        <v>4.3182</v>
      </c>
      <c r="L28" s="177">
        <v>12.043900000000001</v>
      </c>
      <c r="M28" s="177">
        <v>8.2873999999999999</v>
      </c>
      <c r="N28" s="177">
        <v>6.3796999999999997</v>
      </c>
      <c r="O28" s="177">
        <v>15.983499999999999</v>
      </c>
      <c r="P28" s="177">
        <v>10.796200000000001</v>
      </c>
      <c r="Q28" s="177">
        <v>15.233499999999999</v>
      </c>
      <c r="R28" s="177">
        <v>16.429600000000001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44944</v>
      </c>
      <c r="E29" s="177">
        <v>40.3277</v>
      </c>
      <c r="F29" s="177">
        <v>0.16539999999999999</v>
      </c>
      <c r="G29" s="177">
        <v>0.1779</v>
      </c>
      <c r="H29" s="177">
        <v>0.69969999999999999</v>
      </c>
      <c r="I29" s="177">
        <v>0.1918</v>
      </c>
      <c r="J29" s="177">
        <v>-0.93489999999999995</v>
      </c>
      <c r="K29" s="177">
        <v>-0.47210000000000002</v>
      </c>
      <c r="L29" s="177">
        <v>6.8452999999999999</v>
      </c>
      <c r="M29" s="177">
        <v>0.75880000000000003</v>
      </c>
      <c r="N29" s="177">
        <v>-5.3739999999999997</v>
      </c>
      <c r="O29" s="177">
        <v>10.565300000000001</v>
      </c>
      <c r="P29" s="177">
        <v>7.3333000000000004</v>
      </c>
      <c r="Q29" s="177">
        <v>13.2582</v>
      </c>
      <c r="R29" s="177">
        <v>9.0642999999999994</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44944</v>
      </c>
      <c r="E30" s="177">
        <v>36.426299999999998</v>
      </c>
      <c r="F30" s="177">
        <v>0.16250000000000001</v>
      </c>
      <c r="G30" s="177">
        <v>0.1633</v>
      </c>
      <c r="H30" s="177">
        <v>0.6794</v>
      </c>
      <c r="I30" s="177">
        <v>0.15179999999999999</v>
      </c>
      <c r="J30" s="177">
        <v>-1.0273000000000001</v>
      </c>
      <c r="K30" s="177">
        <v>-0.72950000000000004</v>
      </c>
      <c r="L30" s="177">
        <v>6.2952000000000004</v>
      </c>
      <c r="M30" s="177">
        <v>-1.29E-2</v>
      </c>
      <c r="N30" s="177">
        <v>-6.3326000000000002</v>
      </c>
      <c r="O30" s="177">
        <v>9.4245000000000001</v>
      </c>
      <c r="P30" s="177">
        <v>6.2339000000000002</v>
      </c>
      <c r="Q30" s="177">
        <v>11.420999999999999</v>
      </c>
      <c r="R30" s="177">
        <v>7.9683000000000002</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44944</v>
      </c>
      <c r="E33" s="177">
        <v>242.47</v>
      </c>
      <c r="F33" s="177">
        <v>0.49320000000000003</v>
      </c>
      <c r="G33" s="177">
        <v>0.60160000000000002</v>
      </c>
      <c r="H33" s="177">
        <v>0.84009999999999996</v>
      </c>
      <c r="I33" s="177">
        <v>0.44319999999999998</v>
      </c>
      <c r="J33" s="177">
        <v>-0.1729</v>
      </c>
      <c r="K33" s="177">
        <v>3.4163999999999999</v>
      </c>
      <c r="L33" s="177">
        <v>10.858599999999999</v>
      </c>
      <c r="M33" s="177">
        <v>5.1702000000000004</v>
      </c>
      <c r="N33" s="177">
        <v>7.4969000000000001</v>
      </c>
      <c r="O33" s="177">
        <v>19.351500000000001</v>
      </c>
      <c r="P33" s="177">
        <v>12.929600000000001</v>
      </c>
      <c r="Q33" s="177">
        <v>14.715</v>
      </c>
      <c r="R33" s="177">
        <v>23.8916</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44944</v>
      </c>
      <c r="E34" s="177">
        <v>265.11</v>
      </c>
      <c r="F34" s="177">
        <v>0.49659999999999999</v>
      </c>
      <c r="G34" s="177">
        <v>0.60719999999999996</v>
      </c>
      <c r="H34" s="177">
        <v>0.85209999999999997</v>
      </c>
      <c r="I34" s="177">
        <v>0.46610000000000001</v>
      </c>
      <c r="J34" s="177">
        <v>-0.12429999999999999</v>
      </c>
      <c r="K34" s="177">
        <v>3.5626000000000002</v>
      </c>
      <c r="L34" s="177">
        <v>11.1759</v>
      </c>
      <c r="M34" s="177">
        <v>5.6173000000000002</v>
      </c>
      <c r="N34" s="177">
        <v>8.1022999999999996</v>
      </c>
      <c r="O34" s="177">
        <v>19.978400000000001</v>
      </c>
      <c r="P34" s="177">
        <v>13.693</v>
      </c>
      <c r="Q34" s="177">
        <v>16.692599999999999</v>
      </c>
      <c r="R34" s="177">
        <v>24.542200000000001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44944</v>
      </c>
      <c r="E35" s="177">
        <v>16.010400000000001</v>
      </c>
      <c r="F35" s="177">
        <v>0.51039999999999996</v>
      </c>
      <c r="G35" s="177">
        <v>0.66710000000000003</v>
      </c>
      <c r="H35" s="177">
        <v>0.86429999999999996</v>
      </c>
      <c r="I35" s="177">
        <v>2.2499999999999999E-2</v>
      </c>
      <c r="J35" s="177">
        <v>-1.1660999999999999</v>
      </c>
      <c r="K35" s="177">
        <v>2.7566000000000002</v>
      </c>
      <c r="L35" s="177">
        <v>8.0098000000000003</v>
      </c>
      <c r="M35" s="177">
        <v>2.1364999999999998</v>
      </c>
      <c r="N35" s="177">
        <v>-3.4832000000000001</v>
      </c>
      <c r="O35" s="177">
        <v>11.151199999999999</v>
      </c>
      <c r="P35" s="177">
        <v>5.6298000000000004</v>
      </c>
      <c r="Q35" s="177">
        <v>7.8364000000000003</v>
      </c>
      <c r="R35" s="177">
        <v>9.0328999999999997</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44944</v>
      </c>
      <c r="E36" s="177">
        <v>17.3689</v>
      </c>
      <c r="F36" s="177">
        <v>0.51270000000000004</v>
      </c>
      <c r="G36" s="177">
        <v>0.6794</v>
      </c>
      <c r="H36" s="177">
        <v>0.88170000000000004</v>
      </c>
      <c r="I36" s="177">
        <v>5.7000000000000002E-2</v>
      </c>
      <c r="J36" s="177">
        <v>-1.0860000000000001</v>
      </c>
      <c r="K36" s="177">
        <v>2.9860000000000002</v>
      </c>
      <c r="L36" s="177">
        <v>8.4939</v>
      </c>
      <c r="M36" s="177">
        <v>2.7831000000000001</v>
      </c>
      <c r="N36" s="177">
        <v>-2.6576</v>
      </c>
      <c r="O36" s="177">
        <v>12.0848</v>
      </c>
      <c r="P36" s="177">
        <v>6.9043999999999999</v>
      </c>
      <c r="Q36" s="177">
        <v>9.2535000000000007</v>
      </c>
      <c r="R36" s="177">
        <v>9.9639000000000006</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44944</v>
      </c>
      <c r="E37" s="177">
        <v>18.922999999999998</v>
      </c>
      <c r="F37" s="177">
        <v>0.31280000000000002</v>
      </c>
      <c r="G37" s="177">
        <v>0.50990000000000002</v>
      </c>
      <c r="H37" s="177">
        <v>0.86890000000000001</v>
      </c>
      <c r="I37" s="177">
        <v>0.68100000000000005</v>
      </c>
      <c r="J37" s="177">
        <v>-0.24779999999999999</v>
      </c>
      <c r="K37" s="177">
        <v>1.1655</v>
      </c>
      <c r="L37" s="177">
        <v>8.0696999999999992</v>
      </c>
      <c r="M37" s="177">
        <v>4.2015000000000002</v>
      </c>
      <c r="N37" s="177">
        <v>-1.0303</v>
      </c>
      <c r="O37" s="177">
        <v>14.459300000000001</v>
      </c>
      <c r="P37" s="177">
        <v>9.4614999999999991</v>
      </c>
      <c r="Q37" s="177">
        <v>11.108499999999999</v>
      </c>
      <c r="R37" s="177">
        <v>14.1594</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44944</v>
      </c>
      <c r="E38" s="177">
        <v>17.303999999999998</v>
      </c>
      <c r="F38" s="177">
        <v>0.313</v>
      </c>
      <c r="G38" s="177">
        <v>0.49359999999999998</v>
      </c>
      <c r="H38" s="177">
        <v>0.84499999999999997</v>
      </c>
      <c r="I38" s="177">
        <v>0.63390000000000002</v>
      </c>
      <c r="J38" s="177">
        <v>-0.36280000000000001</v>
      </c>
      <c r="K38" s="177">
        <v>0.84499999999999997</v>
      </c>
      <c r="L38" s="177">
        <v>7.3449</v>
      </c>
      <c r="M38" s="177">
        <v>3.1842999999999999</v>
      </c>
      <c r="N38" s="177">
        <v>-2.2925</v>
      </c>
      <c r="O38" s="177">
        <v>13.014200000000001</v>
      </c>
      <c r="P38" s="177">
        <v>7.9843000000000002</v>
      </c>
      <c r="Q38" s="177">
        <v>9.4793000000000003</v>
      </c>
      <c r="R38" s="177">
        <v>12.7158</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44944</v>
      </c>
      <c r="E39" s="177">
        <v>16.489000000000001</v>
      </c>
      <c r="F39" s="177">
        <v>0.34570000000000001</v>
      </c>
      <c r="G39" s="177">
        <v>0.6734</v>
      </c>
      <c r="H39" s="177">
        <v>0.98480000000000001</v>
      </c>
      <c r="I39" s="177">
        <v>0.4</v>
      </c>
      <c r="J39" s="177">
        <v>-0.44740000000000002</v>
      </c>
      <c r="K39" s="177">
        <v>3.5813000000000001</v>
      </c>
      <c r="L39" s="177">
        <v>10.092499999999999</v>
      </c>
      <c r="M39" s="177">
        <v>6.5918000000000001</v>
      </c>
      <c r="N39" s="177">
        <v>2.5876000000000001</v>
      </c>
      <c r="O39" s="177">
        <v>12.870799999999999</v>
      </c>
      <c r="P39" s="177"/>
      <c r="Q39" s="177">
        <v>12.968299999999999</v>
      </c>
      <c r="R39" s="177">
        <v>12.492000000000001</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44944</v>
      </c>
      <c r="E40" s="177">
        <v>15.253500000000001</v>
      </c>
      <c r="F40" s="177">
        <v>0.34339999999999998</v>
      </c>
      <c r="G40" s="177">
        <v>0.66120000000000001</v>
      </c>
      <c r="H40" s="177">
        <v>0.96709999999999996</v>
      </c>
      <c r="I40" s="177">
        <v>0.36520000000000002</v>
      </c>
      <c r="J40" s="177">
        <v>-0.52890000000000004</v>
      </c>
      <c r="K40" s="177">
        <v>3.3658999999999999</v>
      </c>
      <c r="L40" s="177">
        <v>9.4758999999999993</v>
      </c>
      <c r="M40" s="177">
        <v>5.4904999999999999</v>
      </c>
      <c r="N40" s="177">
        <v>1.0299</v>
      </c>
      <c r="O40" s="177">
        <v>10.8149</v>
      </c>
      <c r="P40" s="177"/>
      <c r="Q40" s="177">
        <v>10.843299999999999</v>
      </c>
      <c r="R40" s="177">
        <v>10.5379</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44944</v>
      </c>
      <c r="E41" s="177">
        <v>15.5045</v>
      </c>
      <c r="F41" s="177">
        <v>0.21779999999999999</v>
      </c>
      <c r="G41" s="177">
        <v>-0.1983</v>
      </c>
      <c r="H41" s="177">
        <v>-4.19E-2</v>
      </c>
      <c r="I41" s="177">
        <v>-0.46289999999999998</v>
      </c>
      <c r="J41" s="177">
        <v>-1.1193</v>
      </c>
      <c r="K41" s="177">
        <v>0.83240000000000003</v>
      </c>
      <c r="L41" s="177">
        <v>7.4417999999999997</v>
      </c>
      <c r="M41" s="177">
        <v>3.6355</v>
      </c>
      <c r="N41" s="177">
        <v>-1.8249</v>
      </c>
      <c r="O41" s="177">
        <v>10.2082</v>
      </c>
      <c r="P41" s="177"/>
      <c r="Q41" s="177">
        <v>10.1038</v>
      </c>
      <c r="R41" s="177">
        <v>9.9002999999999997</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44944</v>
      </c>
      <c r="E42" s="177">
        <v>14.4435</v>
      </c>
      <c r="F42" s="177">
        <v>0.2137</v>
      </c>
      <c r="G42" s="177">
        <v>-0.22109999999999999</v>
      </c>
      <c r="H42" s="177">
        <v>-7.3999999999999996E-2</v>
      </c>
      <c r="I42" s="177">
        <v>-0.52690000000000003</v>
      </c>
      <c r="J42" s="177">
        <v>-1.2686999999999999</v>
      </c>
      <c r="K42" s="177">
        <v>0.4088</v>
      </c>
      <c r="L42" s="177">
        <v>6.5476999999999999</v>
      </c>
      <c r="M42" s="177">
        <v>2.3650000000000002</v>
      </c>
      <c r="N42" s="177">
        <v>-3.4079999999999999</v>
      </c>
      <c r="O42" s="177">
        <v>8.4600000000000009</v>
      </c>
      <c r="P42" s="177"/>
      <c r="Q42" s="177">
        <v>8.4039999999999999</v>
      </c>
      <c r="R42" s="177">
        <v>8.1173999999999999</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44944</v>
      </c>
      <c r="E43" s="177">
        <v>216.99293417657299</v>
      </c>
      <c r="F43" s="177">
        <v>0.46050000000000002</v>
      </c>
      <c r="G43" s="177">
        <v>0.41120000000000001</v>
      </c>
      <c r="H43" s="177">
        <v>0.248</v>
      </c>
      <c r="I43" s="177">
        <v>0.15090000000000001</v>
      </c>
      <c r="J43" s="177">
        <v>-0.80369999999999997</v>
      </c>
      <c r="K43" s="177">
        <v>4.6871999999999998</v>
      </c>
      <c r="L43" s="177">
        <v>12.509</v>
      </c>
      <c r="M43" s="177">
        <v>9.3683999999999994</v>
      </c>
      <c r="N43" s="177">
        <v>4.5735000000000001</v>
      </c>
      <c r="O43" s="177">
        <v>19.799600000000002</v>
      </c>
      <c r="P43" s="177">
        <v>9.7324999999999999</v>
      </c>
      <c r="Q43" s="177">
        <v>11.6967</v>
      </c>
      <c r="R43" s="177">
        <v>14.118399999999999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44944</v>
      </c>
      <c r="E44" s="177">
        <v>80.161799999999999</v>
      </c>
      <c r="F44" s="177">
        <v>0.4637</v>
      </c>
      <c r="G44" s="177">
        <v>0.42870000000000003</v>
      </c>
      <c r="H44" s="177">
        <v>0.27260000000000001</v>
      </c>
      <c r="I44" s="177">
        <v>0.20019999999999999</v>
      </c>
      <c r="J44" s="177">
        <v>-0.68810000000000004</v>
      </c>
      <c r="K44" s="177">
        <v>5.0149999999999997</v>
      </c>
      <c r="L44" s="177">
        <v>13.213100000000001</v>
      </c>
      <c r="M44" s="177">
        <v>10.267200000000001</v>
      </c>
      <c r="N44" s="177">
        <v>5.6334</v>
      </c>
      <c r="O44" s="177">
        <v>20.832899999999999</v>
      </c>
      <c r="P44" s="177">
        <v>10.783099999999999</v>
      </c>
      <c r="Q44" s="177">
        <v>12.2888</v>
      </c>
      <c r="R44" s="177">
        <v>15.148899999999999</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44944</v>
      </c>
      <c r="E45" s="177">
        <v>41.832000000000001</v>
      </c>
      <c r="F45" s="177">
        <v>0.32619999999999999</v>
      </c>
      <c r="G45" s="177">
        <v>0.23480000000000001</v>
      </c>
      <c r="H45" s="177">
        <v>0.45629999999999998</v>
      </c>
      <c r="I45" s="177">
        <v>0.14360000000000001</v>
      </c>
      <c r="J45" s="177">
        <v>-0.41420000000000001</v>
      </c>
      <c r="K45" s="177">
        <v>2.7839</v>
      </c>
      <c r="L45" s="177">
        <v>8.3477999999999994</v>
      </c>
      <c r="M45" s="177">
        <v>4.5486000000000004</v>
      </c>
      <c r="N45" s="177">
        <v>1.9421999999999999</v>
      </c>
      <c r="O45" s="177">
        <v>15.3363</v>
      </c>
      <c r="P45" s="177">
        <v>10.667899999999999</v>
      </c>
      <c r="Q45" s="177">
        <v>11.053900000000001</v>
      </c>
      <c r="R45" s="177">
        <v>15.1092</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44944</v>
      </c>
      <c r="E46" s="177">
        <v>47.511000000000003</v>
      </c>
      <c r="F46" s="177">
        <v>0.33150000000000002</v>
      </c>
      <c r="G46" s="177">
        <v>0.25319999999999998</v>
      </c>
      <c r="H46" s="177">
        <v>0.48430000000000001</v>
      </c>
      <c r="I46" s="177">
        <v>0.19819999999999999</v>
      </c>
      <c r="J46" s="177">
        <v>-0.2833</v>
      </c>
      <c r="K46" s="177">
        <v>3.1524999999999999</v>
      </c>
      <c r="L46" s="177">
        <v>9.1228999999999996</v>
      </c>
      <c r="M46" s="177">
        <v>5.6738999999999997</v>
      </c>
      <c r="N46" s="177">
        <v>3.3994</v>
      </c>
      <c r="O46" s="177">
        <v>16.922599999999999</v>
      </c>
      <c r="P46" s="177">
        <v>12.1348</v>
      </c>
      <c r="Q46" s="177">
        <v>12.5936</v>
      </c>
      <c r="R46" s="177">
        <v>16.7303</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44944</v>
      </c>
      <c r="E47" s="177">
        <v>164.24086919516901</v>
      </c>
      <c r="F47" s="177">
        <v>0.32650000000000001</v>
      </c>
      <c r="G47" s="177">
        <v>0.2324</v>
      </c>
      <c r="H47" s="177">
        <v>0.4536</v>
      </c>
      <c r="I47" s="177">
        <v>0.1426</v>
      </c>
      <c r="J47" s="177">
        <v>-0.41320000000000001</v>
      </c>
      <c r="K47" s="177">
        <v>2.7845</v>
      </c>
      <c r="L47" s="177">
        <v>8.3473000000000006</v>
      </c>
      <c r="M47" s="177">
        <v>4.5505000000000004</v>
      </c>
      <c r="N47" s="177">
        <v>1.9448000000000001</v>
      </c>
      <c r="O47" s="177">
        <v>15.3363</v>
      </c>
      <c r="P47" s="177">
        <v>10.3453</v>
      </c>
      <c r="Q47" s="177">
        <v>12.8423</v>
      </c>
      <c r="R47" s="177">
        <v>15.111599999999999</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44944</v>
      </c>
      <c r="E48" s="177">
        <v>83.111858412696094</v>
      </c>
      <c r="F48" s="177">
        <v>0.33069999999999999</v>
      </c>
      <c r="G48" s="177">
        <v>0.25469999999999998</v>
      </c>
      <c r="H48" s="177">
        <v>0.48299999999999998</v>
      </c>
      <c r="I48" s="177">
        <v>0.19950000000000001</v>
      </c>
      <c r="J48" s="177">
        <v>-0.28420000000000001</v>
      </c>
      <c r="K48" s="177">
        <v>3.1520999999999999</v>
      </c>
      <c r="L48" s="177">
        <v>9.1273999999999997</v>
      </c>
      <c r="M48" s="177">
        <v>5.6746999999999996</v>
      </c>
      <c r="N48" s="177">
        <v>3.4011</v>
      </c>
      <c r="O48" s="177">
        <v>16.922599999999999</v>
      </c>
      <c r="P48" s="177">
        <v>11.85</v>
      </c>
      <c r="Q48" s="177">
        <v>13.437799999999999</v>
      </c>
      <c r="R48" s="177">
        <v>16.731999999999999</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44944</v>
      </c>
      <c r="E49" s="177">
        <v>136.2492</v>
      </c>
      <c r="F49" s="177">
        <v>0.43540000000000001</v>
      </c>
      <c r="G49" s="177">
        <v>0.53280000000000005</v>
      </c>
      <c r="H49" s="177">
        <v>0.93510000000000004</v>
      </c>
      <c r="I49" s="177">
        <v>6.93E-2</v>
      </c>
      <c r="J49" s="177">
        <v>-0.76119999999999999</v>
      </c>
      <c r="K49" s="177">
        <v>0.32869999999999999</v>
      </c>
      <c r="L49" s="177">
        <v>5.6067999999999998</v>
      </c>
      <c r="M49" s="177">
        <v>2.0969000000000002</v>
      </c>
      <c r="N49" s="177">
        <v>-4.4904999999999999</v>
      </c>
      <c r="O49" s="177">
        <v>6.6662999999999997</v>
      </c>
      <c r="P49" s="177">
        <v>5.9824999999999999</v>
      </c>
      <c r="Q49" s="177">
        <v>8.4855999999999998</v>
      </c>
      <c r="R49" s="177">
        <v>5.9012000000000002</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44944</v>
      </c>
      <c r="E50" s="177">
        <v>150.60589999999999</v>
      </c>
      <c r="F50" s="177">
        <v>0.43830000000000002</v>
      </c>
      <c r="G50" s="177">
        <v>0.5474</v>
      </c>
      <c r="H50" s="177">
        <v>0.9556</v>
      </c>
      <c r="I50" s="177">
        <v>0.1101</v>
      </c>
      <c r="J50" s="177">
        <v>-0.66600000000000004</v>
      </c>
      <c r="K50" s="177">
        <v>0.59870000000000001</v>
      </c>
      <c r="L50" s="177">
        <v>6.1741000000000001</v>
      </c>
      <c r="M50" s="177">
        <v>2.9361999999999999</v>
      </c>
      <c r="N50" s="177">
        <v>-3.4180000000000001</v>
      </c>
      <c r="O50" s="177">
        <v>7.9203999999999999</v>
      </c>
      <c r="P50" s="177">
        <v>7.2569999999999997</v>
      </c>
      <c r="Q50" s="177">
        <v>9.609</v>
      </c>
      <c r="R50" s="177">
        <v>7.1463999999999999</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44944</v>
      </c>
      <c r="E51" s="177">
        <v>18.750900000000001</v>
      </c>
      <c r="F51" s="177">
        <v>0.3629</v>
      </c>
      <c r="G51" s="177">
        <v>0.63539999999999996</v>
      </c>
      <c r="H51" s="177">
        <v>0.77390000000000003</v>
      </c>
      <c r="I51" s="177">
        <v>0.34189999999999998</v>
      </c>
      <c r="J51" s="177">
        <v>-0.2442</v>
      </c>
      <c r="K51" s="177">
        <v>3.1652</v>
      </c>
      <c r="L51" s="177">
        <v>9.6883999999999997</v>
      </c>
      <c r="M51" s="177">
        <v>5.3540000000000001</v>
      </c>
      <c r="N51" s="177">
        <v>2.5518999999999998</v>
      </c>
      <c r="O51" s="177">
        <v>18.294599999999999</v>
      </c>
      <c r="P51" s="177"/>
      <c r="Q51" s="177">
        <v>19.650600000000001</v>
      </c>
      <c r="R51" s="177">
        <v>17.897200000000002</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44944</v>
      </c>
      <c r="E52" s="177">
        <v>17.536999999999999</v>
      </c>
      <c r="F52" s="177">
        <v>0.35709999999999997</v>
      </c>
      <c r="G52" s="177">
        <v>0.60750000000000004</v>
      </c>
      <c r="H52" s="177">
        <v>0.73529999999999995</v>
      </c>
      <c r="I52" s="177">
        <v>0.26529999999999998</v>
      </c>
      <c r="J52" s="177">
        <v>-0.42299999999999999</v>
      </c>
      <c r="K52" s="177">
        <v>2.6467999999999998</v>
      </c>
      <c r="L52" s="177">
        <v>8.5848999999999993</v>
      </c>
      <c r="M52" s="177">
        <v>3.7728999999999999</v>
      </c>
      <c r="N52" s="177">
        <v>0.51300000000000001</v>
      </c>
      <c r="O52" s="177">
        <v>16.0457</v>
      </c>
      <c r="P52" s="177"/>
      <c r="Q52" s="177">
        <v>17.386900000000001</v>
      </c>
      <c r="R52" s="177">
        <v>15.601699999999999</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44944</v>
      </c>
      <c r="E57" s="177">
        <v>25.535</v>
      </c>
      <c r="F57" s="177">
        <v>0.41289999999999999</v>
      </c>
      <c r="G57" s="177">
        <v>0.47610000000000002</v>
      </c>
      <c r="H57" s="177">
        <v>0.46820000000000001</v>
      </c>
      <c r="I57" s="177">
        <v>0.39710000000000001</v>
      </c>
      <c r="J57" s="177">
        <v>-0.3201</v>
      </c>
      <c r="K57" s="177">
        <v>2.9554</v>
      </c>
      <c r="L57" s="177">
        <v>8.9656000000000002</v>
      </c>
      <c r="M57" s="177">
        <v>5.2469000000000001</v>
      </c>
      <c r="N57" s="177">
        <v>1.2249000000000001</v>
      </c>
      <c r="O57" s="177">
        <v>14.097099999999999</v>
      </c>
      <c r="P57" s="177">
        <v>11.674799999999999</v>
      </c>
      <c r="Q57" s="177">
        <v>13.353199999999999</v>
      </c>
      <c r="R57" s="177">
        <v>12.990500000000001</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44944</v>
      </c>
      <c r="E58" s="177">
        <v>22.632000000000001</v>
      </c>
      <c r="F58" s="177">
        <v>0.40820000000000001</v>
      </c>
      <c r="G58" s="177">
        <v>0.4572</v>
      </c>
      <c r="H58" s="177">
        <v>0.44379999999999997</v>
      </c>
      <c r="I58" s="177">
        <v>0.3458</v>
      </c>
      <c r="J58" s="177">
        <v>-0.44429999999999997</v>
      </c>
      <c r="K58" s="177">
        <v>2.5929000000000002</v>
      </c>
      <c r="L58" s="177">
        <v>8.2042000000000002</v>
      </c>
      <c r="M58" s="177">
        <v>4.1557000000000004</v>
      </c>
      <c r="N58" s="177">
        <v>-0.16320000000000001</v>
      </c>
      <c r="O58" s="177">
        <v>12.4786</v>
      </c>
      <c r="P58" s="177">
        <v>10.0204</v>
      </c>
      <c r="Q58" s="177">
        <v>11.5389</v>
      </c>
      <c r="R58" s="177">
        <v>11.4091</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44944</v>
      </c>
      <c r="E59" s="177">
        <v>16.598500000000001</v>
      </c>
      <c r="F59" s="177">
        <v>0.2525</v>
      </c>
      <c r="G59" s="177">
        <v>-4.3999999999999997E-2</v>
      </c>
      <c r="H59" s="177">
        <v>8.9800000000000005E-2</v>
      </c>
      <c r="I59" s="177">
        <v>-0.32850000000000001</v>
      </c>
      <c r="J59" s="177">
        <v>-1.4054</v>
      </c>
      <c r="K59" s="177">
        <v>0.67379999999999995</v>
      </c>
      <c r="L59" s="177">
        <v>8.1588999999999992</v>
      </c>
      <c r="M59" s="177">
        <v>6.9063999999999997</v>
      </c>
      <c r="N59" s="177">
        <v>1.8312999999999999</v>
      </c>
      <c r="O59" s="177">
        <v>11.5748</v>
      </c>
      <c r="P59" s="177"/>
      <c r="Q59" s="177">
        <v>12.3607</v>
      </c>
      <c r="R59" s="177">
        <v>8.7711000000000006</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44944</v>
      </c>
      <c r="E60" s="177">
        <v>15.488099999999999</v>
      </c>
      <c r="F60" s="177">
        <v>0.2492</v>
      </c>
      <c r="G60" s="177">
        <v>-6.3899999999999998E-2</v>
      </c>
      <c r="H60" s="177">
        <v>6.1400000000000003E-2</v>
      </c>
      <c r="I60" s="177">
        <v>-0.3846</v>
      </c>
      <c r="J60" s="177">
        <v>-1.5371999999999999</v>
      </c>
      <c r="K60" s="177">
        <v>0.2959</v>
      </c>
      <c r="L60" s="177">
        <v>7.3437999999999999</v>
      </c>
      <c r="M60" s="177">
        <v>5.6725000000000003</v>
      </c>
      <c r="N60" s="177">
        <v>0.25440000000000002</v>
      </c>
      <c r="O60" s="177">
        <v>9.7776999999999994</v>
      </c>
      <c r="P60" s="177"/>
      <c r="Q60" s="177">
        <v>10.5855</v>
      </c>
      <c r="R60" s="177">
        <v>7.0763999999999996</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44944</v>
      </c>
      <c r="E61" s="177">
        <v>15.9481</v>
      </c>
      <c r="F61" s="177">
        <v>0.21809999999999999</v>
      </c>
      <c r="G61" s="177">
        <v>0.31130000000000002</v>
      </c>
      <c r="H61" s="177">
        <v>0.36749999999999999</v>
      </c>
      <c r="I61" s="177">
        <v>0.21740000000000001</v>
      </c>
      <c r="J61" s="177">
        <v>-0.52080000000000004</v>
      </c>
      <c r="K61" s="177">
        <v>2.2439</v>
      </c>
      <c r="L61" s="177">
        <v>9.6828000000000003</v>
      </c>
      <c r="M61" s="177">
        <v>5.4748000000000001</v>
      </c>
      <c r="N61" s="177">
        <v>1.6353</v>
      </c>
      <c r="O61" s="177">
        <v>11.316000000000001</v>
      </c>
      <c r="P61" s="177"/>
      <c r="Q61" s="177">
        <v>10.386699999999999</v>
      </c>
      <c r="R61" s="177">
        <v>12.515000000000001</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44944</v>
      </c>
      <c r="E62" s="177">
        <v>14.6587</v>
      </c>
      <c r="F62" s="177">
        <v>0.21260000000000001</v>
      </c>
      <c r="G62" s="177">
        <v>0.2853</v>
      </c>
      <c r="H62" s="177">
        <v>0.3306</v>
      </c>
      <c r="I62" s="177">
        <v>0.14410000000000001</v>
      </c>
      <c r="J62" s="177">
        <v>-0.69169999999999998</v>
      </c>
      <c r="K62" s="177">
        <v>1.7541</v>
      </c>
      <c r="L62" s="177">
        <v>8.6344999999999992</v>
      </c>
      <c r="M62" s="177">
        <v>3.9573</v>
      </c>
      <c r="N62" s="177">
        <v>-0.27010000000000001</v>
      </c>
      <c r="O62" s="177">
        <v>9.2932000000000006</v>
      </c>
      <c r="P62" s="177"/>
      <c r="Q62" s="177">
        <v>8.4338999999999995</v>
      </c>
      <c r="R62" s="177">
        <v>10.424300000000001</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44944</v>
      </c>
      <c r="E63" s="177">
        <v>70.578299999999999</v>
      </c>
      <c r="F63" s="177">
        <v>0.51139999999999997</v>
      </c>
      <c r="G63" s="177">
        <v>0.58950000000000002</v>
      </c>
      <c r="H63" s="177">
        <v>0.85909999999999997</v>
      </c>
      <c r="I63" s="177">
        <v>0.56710000000000005</v>
      </c>
      <c r="J63" s="177">
        <v>-0.33810000000000001</v>
      </c>
      <c r="K63" s="177">
        <v>3.5185</v>
      </c>
      <c r="L63" s="177">
        <v>10.8338</v>
      </c>
      <c r="M63" s="177">
        <v>6.5335999999999999</v>
      </c>
      <c r="N63" s="177">
        <v>3.4216000000000002</v>
      </c>
      <c r="O63" s="177">
        <v>8.4306999999999999</v>
      </c>
      <c r="P63" s="177">
        <v>4.5559000000000003</v>
      </c>
      <c r="Q63" s="177">
        <v>11.7294</v>
      </c>
      <c r="R63" s="177">
        <v>15.504200000000001</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44944</v>
      </c>
      <c r="E64" s="177">
        <v>77.962500000000006</v>
      </c>
      <c r="F64" s="177">
        <v>0.51380000000000003</v>
      </c>
      <c r="G64" s="177">
        <v>0.60089999999999999</v>
      </c>
      <c r="H64" s="177">
        <v>0.87470000000000003</v>
      </c>
      <c r="I64" s="177">
        <v>0.59730000000000005</v>
      </c>
      <c r="J64" s="177">
        <v>-0.2671</v>
      </c>
      <c r="K64" s="177">
        <v>3.7221000000000002</v>
      </c>
      <c r="L64" s="177">
        <v>11.2677</v>
      </c>
      <c r="M64" s="177">
        <v>7.1515000000000004</v>
      </c>
      <c r="N64" s="177">
        <v>4.2214999999999998</v>
      </c>
      <c r="O64" s="177">
        <v>9.2764000000000006</v>
      </c>
      <c r="P64" s="177">
        <v>5.4753999999999996</v>
      </c>
      <c r="Q64" s="177">
        <v>11.635</v>
      </c>
      <c r="R64" s="177">
        <v>16.404900000000001</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44944</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44944</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44944</v>
      </c>
      <c r="E69" s="177">
        <v>94.57</v>
      </c>
      <c r="F69" s="177">
        <v>0.42480000000000001</v>
      </c>
      <c r="G69" s="177">
        <v>0.54220000000000002</v>
      </c>
      <c r="H69" s="177">
        <v>0.98240000000000005</v>
      </c>
      <c r="I69" s="177">
        <v>0.69210000000000005</v>
      </c>
      <c r="J69" s="177">
        <v>-0.4002</v>
      </c>
      <c r="K69" s="177">
        <v>4.4165000000000001</v>
      </c>
      <c r="L69" s="177">
        <v>10.1958</v>
      </c>
      <c r="M69" s="177">
        <v>4.2782999999999998</v>
      </c>
      <c r="N69" s="177">
        <v>-3.863</v>
      </c>
      <c r="O69" s="177">
        <v>9.2098999999999993</v>
      </c>
      <c r="P69" s="177">
        <v>6.7275</v>
      </c>
      <c r="Q69" s="177">
        <v>12.5776</v>
      </c>
      <c r="R69" s="177">
        <v>8.3469999999999995</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44944</v>
      </c>
      <c r="E70" s="177">
        <v>108.49</v>
      </c>
      <c r="F70" s="177">
        <v>0.42580000000000001</v>
      </c>
      <c r="G70" s="177">
        <v>0.55610000000000004</v>
      </c>
      <c r="H70" s="177">
        <v>1.0148999999999999</v>
      </c>
      <c r="I70" s="177">
        <v>0.75219999999999998</v>
      </c>
      <c r="J70" s="177">
        <v>-0.25740000000000002</v>
      </c>
      <c r="K70" s="177">
        <v>4.8516000000000004</v>
      </c>
      <c r="L70" s="177">
        <v>11.1236</v>
      </c>
      <c r="M70" s="177">
        <v>5.5761000000000003</v>
      </c>
      <c r="N70" s="177">
        <v>-2.2877000000000001</v>
      </c>
      <c r="O70" s="177">
        <v>11.0054</v>
      </c>
      <c r="P70" s="177">
        <v>8.4114000000000004</v>
      </c>
      <c r="Q70" s="177">
        <v>11.334300000000001</v>
      </c>
      <c r="R70" s="177">
        <v>10.148199999999999</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44944</v>
      </c>
      <c r="E71" s="177">
        <v>310.54680000000002</v>
      </c>
      <c r="F71" s="177">
        <v>0.59970000000000001</v>
      </c>
      <c r="G71" s="177">
        <v>0.71499999999999997</v>
      </c>
      <c r="H71" s="177">
        <v>0.71840000000000004</v>
      </c>
      <c r="I71" s="177">
        <v>0.49519999999999997</v>
      </c>
      <c r="J71" s="177">
        <v>-1.2375</v>
      </c>
      <c r="K71" s="177">
        <v>2.1737000000000002</v>
      </c>
      <c r="L71" s="177">
        <v>12.4641</v>
      </c>
      <c r="M71" s="177">
        <v>7.5430000000000001</v>
      </c>
      <c r="N71" s="177">
        <v>9.5729000000000006</v>
      </c>
      <c r="O71" s="177">
        <v>29.681100000000001</v>
      </c>
      <c r="P71" s="177">
        <v>17.982700000000001</v>
      </c>
      <c r="Q71" s="177">
        <v>17.030799999999999</v>
      </c>
      <c r="R71" s="177">
        <v>24.97</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44944</v>
      </c>
      <c r="E72" s="177">
        <v>327.05200000000002</v>
      </c>
      <c r="F72" s="177">
        <v>0.60389999999999999</v>
      </c>
      <c r="G72" s="177">
        <v>0.73650000000000004</v>
      </c>
      <c r="H72" s="177">
        <v>0.74860000000000004</v>
      </c>
      <c r="I72" s="177">
        <v>0.55569999999999997</v>
      </c>
      <c r="J72" s="177">
        <v>-1.0965</v>
      </c>
      <c r="K72" s="177">
        <v>2.5918999999999999</v>
      </c>
      <c r="L72" s="177">
        <v>13.416700000000001</v>
      </c>
      <c r="M72" s="177">
        <v>8.9187999999999992</v>
      </c>
      <c r="N72" s="177">
        <v>11.4373</v>
      </c>
      <c r="O72" s="177">
        <v>30.898700000000002</v>
      </c>
      <c r="P72" s="177">
        <v>19.0991</v>
      </c>
      <c r="Q72" s="177">
        <v>17.742000000000001</v>
      </c>
      <c r="R72" s="177">
        <v>26.112300000000001</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44944</v>
      </c>
      <c r="E73" s="177">
        <v>223.6953</v>
      </c>
      <c r="F73" s="177">
        <v>0.24660000000000001</v>
      </c>
      <c r="G73" s="177">
        <v>0.19439999999999999</v>
      </c>
      <c r="H73" s="177">
        <v>0.314</v>
      </c>
      <c r="I73" s="177">
        <v>-0.75790000000000002</v>
      </c>
      <c r="J73" s="177">
        <v>-1.1616</v>
      </c>
      <c r="K73" s="177">
        <v>0.28910000000000002</v>
      </c>
      <c r="L73" s="177">
        <v>6.2975000000000003</v>
      </c>
      <c r="M73" s="177">
        <v>1.8603000000000001</v>
      </c>
      <c r="N73" s="177">
        <v>0.18160000000000001</v>
      </c>
      <c r="O73" s="177">
        <v>12.2837</v>
      </c>
      <c r="P73" s="177">
        <v>10.528700000000001</v>
      </c>
      <c r="Q73" s="177">
        <v>14.626099999999999</v>
      </c>
      <c r="R73" s="177">
        <v>11.887</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44944</v>
      </c>
      <c r="E74" s="177">
        <v>99.504518249482004</v>
      </c>
      <c r="F74" s="177">
        <v>0.24660000000000001</v>
      </c>
      <c r="G74" s="177">
        <v>0.19439999999999999</v>
      </c>
      <c r="H74" s="177">
        <v>0.314</v>
      </c>
      <c r="I74" s="177">
        <v>-0.75790000000000002</v>
      </c>
      <c r="J74" s="177">
        <v>-1.1616</v>
      </c>
      <c r="K74" s="177">
        <v>0.28899999999999998</v>
      </c>
      <c r="L74" s="177">
        <v>6.2975000000000003</v>
      </c>
      <c r="M74" s="177">
        <v>1.8607</v>
      </c>
      <c r="N74" s="177">
        <v>0.182</v>
      </c>
      <c r="O74" s="177">
        <v>12.1541</v>
      </c>
      <c r="P74" s="177">
        <v>10.368600000000001</v>
      </c>
      <c r="Q74" s="177">
        <v>14.540699999999999</v>
      </c>
      <c r="R74" s="177">
        <v>11.8873</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44944</v>
      </c>
      <c r="E75" s="177">
        <v>489.22323988074299</v>
      </c>
      <c r="F75" s="177">
        <v>0.24479999999999999</v>
      </c>
      <c r="G75" s="177">
        <v>0.1852</v>
      </c>
      <c r="H75" s="177">
        <v>0.30120000000000002</v>
      </c>
      <c r="I75" s="177">
        <v>-0.7833</v>
      </c>
      <c r="J75" s="177">
        <v>-1.2212000000000001</v>
      </c>
      <c r="K75" s="177">
        <v>0.11609999999999999</v>
      </c>
      <c r="L75" s="177">
        <v>5.9314</v>
      </c>
      <c r="M75" s="177">
        <v>1.3428</v>
      </c>
      <c r="N75" s="177">
        <v>-0.50960000000000005</v>
      </c>
      <c r="O75" s="177">
        <v>11.514699999999999</v>
      </c>
      <c r="P75" s="177">
        <v>9.7246000000000006</v>
      </c>
      <c r="Q75" s="177">
        <v>15.4389</v>
      </c>
      <c r="R75" s="177">
        <v>11.102399999999999</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44944</v>
      </c>
      <c r="E76" s="177">
        <v>442.12333338998599</v>
      </c>
      <c r="F76" s="177">
        <v>0.24490000000000001</v>
      </c>
      <c r="G76" s="177">
        <v>0.18529999999999999</v>
      </c>
      <c r="H76" s="177">
        <v>0.30109999999999998</v>
      </c>
      <c r="I76" s="177">
        <v>-0.78349999999999997</v>
      </c>
      <c r="J76" s="177">
        <v>-1.2214</v>
      </c>
      <c r="K76" s="177">
        <v>0.11609999999999999</v>
      </c>
      <c r="L76" s="177">
        <v>5.9316000000000004</v>
      </c>
      <c r="M76" s="177">
        <v>1.3427</v>
      </c>
      <c r="N76" s="177">
        <v>-0.50980000000000003</v>
      </c>
      <c r="O76" s="177">
        <v>11.388199999999999</v>
      </c>
      <c r="P76" s="177">
        <v>9.5655000000000001</v>
      </c>
      <c r="Q76" s="177">
        <v>15.024900000000001</v>
      </c>
      <c r="R76" s="177">
        <v>11.1037</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44944</v>
      </c>
      <c r="E77" s="177">
        <v>25.4693</v>
      </c>
      <c r="F77" s="177">
        <v>0.32769999999999999</v>
      </c>
      <c r="G77" s="177">
        <v>0.32579999999999998</v>
      </c>
      <c r="H77" s="177">
        <v>0.40529999999999999</v>
      </c>
      <c r="I77" s="177">
        <v>-2.1999999999999999E-2</v>
      </c>
      <c r="J77" s="177">
        <v>-1.1431</v>
      </c>
      <c r="K77" s="177">
        <v>0.56699999999999995</v>
      </c>
      <c r="L77" s="177">
        <v>6.7251000000000003</v>
      </c>
      <c r="M77" s="177">
        <v>4.3087999999999997</v>
      </c>
      <c r="N77" s="177">
        <v>0.21290000000000001</v>
      </c>
      <c r="O77" s="177">
        <v>10.8721</v>
      </c>
      <c r="P77" s="177">
        <v>8.9702999999999999</v>
      </c>
      <c r="Q77" s="177">
        <v>10.797599999999999</v>
      </c>
      <c r="R77" s="177">
        <v>8.8515999999999995</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44944</v>
      </c>
      <c r="E78" s="177">
        <v>23.182400000000001</v>
      </c>
      <c r="F78" s="177">
        <v>0.32369999999999999</v>
      </c>
      <c r="G78" s="177">
        <v>0.30499999999999999</v>
      </c>
      <c r="H78" s="177">
        <v>0.37630000000000002</v>
      </c>
      <c r="I78" s="177">
        <v>-8.0600000000000005E-2</v>
      </c>
      <c r="J78" s="177">
        <v>-1.2791999999999999</v>
      </c>
      <c r="K78" s="177">
        <v>0.1802</v>
      </c>
      <c r="L78" s="177">
        <v>5.9078999999999997</v>
      </c>
      <c r="M78" s="177">
        <v>3.1223000000000001</v>
      </c>
      <c r="N78" s="177">
        <v>-1.2935000000000001</v>
      </c>
      <c r="O78" s="177">
        <v>9.2063000000000006</v>
      </c>
      <c r="P78" s="177">
        <v>7.4664000000000001</v>
      </c>
      <c r="Q78" s="177">
        <v>9.6623000000000001</v>
      </c>
      <c r="R78" s="177">
        <v>7.2179000000000002</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44944</v>
      </c>
      <c r="E79" s="177">
        <v>115.0406</v>
      </c>
      <c r="F79" s="177">
        <v>0.48230000000000001</v>
      </c>
      <c r="G79" s="177">
        <v>0.57730000000000004</v>
      </c>
      <c r="H79" s="177">
        <v>0.51859999999999995</v>
      </c>
      <c r="I79" s="177">
        <v>-0.30730000000000002</v>
      </c>
      <c r="J79" s="177">
        <v>-1.4379999999999999</v>
      </c>
      <c r="K79" s="177">
        <v>1.3678999999999999</v>
      </c>
      <c r="L79" s="177">
        <v>8.4581</v>
      </c>
      <c r="M79" s="177">
        <v>5.0632000000000001</v>
      </c>
      <c r="N79" s="177">
        <v>8.6E-3</v>
      </c>
      <c r="O79" s="177">
        <v>13.6181</v>
      </c>
      <c r="P79" s="177">
        <v>8.2131000000000007</v>
      </c>
      <c r="Q79" s="177">
        <v>11.190899999999999</v>
      </c>
      <c r="R79" s="177">
        <v>12.6092</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44944</v>
      </c>
      <c r="E80" s="177">
        <v>128.1317</v>
      </c>
      <c r="F80" s="177">
        <v>0.48620000000000002</v>
      </c>
      <c r="G80" s="177">
        <v>0.59670000000000001</v>
      </c>
      <c r="H80" s="177">
        <v>0.54549999999999998</v>
      </c>
      <c r="I80" s="177">
        <v>-0.25440000000000002</v>
      </c>
      <c r="J80" s="177">
        <v>-1.3154999999999999</v>
      </c>
      <c r="K80" s="177">
        <v>1.7001999999999999</v>
      </c>
      <c r="L80" s="177">
        <v>9.1419999999999995</v>
      </c>
      <c r="M80" s="177">
        <v>6.0446999999999997</v>
      </c>
      <c r="N80" s="177">
        <v>1.2456</v>
      </c>
      <c r="O80" s="177">
        <v>15.029199999999999</v>
      </c>
      <c r="P80" s="177">
        <v>9.5221999999999998</v>
      </c>
      <c r="Q80" s="177">
        <v>13.9663</v>
      </c>
      <c r="R80" s="177">
        <v>14.0076</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44944</v>
      </c>
      <c r="E83" s="177">
        <v>355.63929999999999</v>
      </c>
      <c r="F83" s="177">
        <v>0.50090000000000001</v>
      </c>
      <c r="G83" s="177">
        <v>0.9345</v>
      </c>
      <c r="H83" s="177">
        <v>1.1052</v>
      </c>
      <c r="I83" s="177">
        <v>0.27929999999999999</v>
      </c>
      <c r="J83" s="177">
        <v>-0.77910000000000001</v>
      </c>
      <c r="K83" s="177">
        <v>3.702</v>
      </c>
      <c r="L83" s="177">
        <v>11.093500000000001</v>
      </c>
      <c r="M83" s="177">
        <v>10.0654</v>
      </c>
      <c r="N83" s="177">
        <v>4.6921999999999997</v>
      </c>
      <c r="O83" s="177">
        <v>14.4749</v>
      </c>
      <c r="P83" s="177">
        <v>10.035</v>
      </c>
      <c r="Q83" s="177">
        <v>13.542999999999999</v>
      </c>
      <c r="R83" s="177">
        <v>15.547700000000001</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44944</v>
      </c>
      <c r="E84" s="177">
        <v>441.95667547817197</v>
      </c>
      <c r="F84" s="177">
        <v>0.49830000000000002</v>
      </c>
      <c r="G84" s="177">
        <v>0.92090000000000005</v>
      </c>
      <c r="H84" s="177">
        <v>1.0863</v>
      </c>
      <c r="I84" s="177">
        <v>0.24229999999999999</v>
      </c>
      <c r="J84" s="177">
        <v>-0.86599999999999999</v>
      </c>
      <c r="K84" s="177">
        <v>3.4499</v>
      </c>
      <c r="L84" s="177">
        <v>10.554600000000001</v>
      </c>
      <c r="M84" s="177">
        <v>9.2700999999999993</v>
      </c>
      <c r="N84" s="177">
        <v>3.694</v>
      </c>
      <c r="O84" s="177">
        <v>13.350099999999999</v>
      </c>
      <c r="P84" s="177">
        <v>8.8010999999999999</v>
      </c>
      <c r="Q84" s="177">
        <v>14.887600000000001</v>
      </c>
      <c r="R84" s="177">
        <v>14.4483</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44944</v>
      </c>
      <c r="E85" s="177">
        <v>12.98</v>
      </c>
      <c r="F85" s="177">
        <v>0.23169999999999999</v>
      </c>
      <c r="G85" s="177">
        <v>0.46439999999999998</v>
      </c>
      <c r="H85" s="177">
        <v>0.62019999999999997</v>
      </c>
      <c r="I85" s="177">
        <v>-0.15379999999999999</v>
      </c>
      <c r="J85" s="177">
        <v>-1.2177</v>
      </c>
      <c r="K85" s="177">
        <v>1.3270999999999999</v>
      </c>
      <c r="L85" s="177">
        <v>7.6284999999999998</v>
      </c>
      <c r="M85" s="177">
        <v>4.1734</v>
      </c>
      <c r="N85" s="177">
        <v>-1.8153999999999999</v>
      </c>
      <c r="O85" s="177"/>
      <c r="P85" s="177"/>
      <c r="Q85" s="177">
        <v>13.3262</v>
      </c>
      <c r="R85" s="177">
        <v>12.6418</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44944</v>
      </c>
      <c r="E86" s="177">
        <v>12.68</v>
      </c>
      <c r="F86" s="177">
        <v>0.3165</v>
      </c>
      <c r="G86" s="177">
        <v>0.47539999999999999</v>
      </c>
      <c r="H86" s="177">
        <v>0.63490000000000002</v>
      </c>
      <c r="I86" s="177">
        <v>-7.8799999999999995E-2</v>
      </c>
      <c r="J86" s="177">
        <v>-1.2461</v>
      </c>
      <c r="K86" s="177">
        <v>1.1164000000000001</v>
      </c>
      <c r="L86" s="177">
        <v>7.0945999999999998</v>
      </c>
      <c r="M86" s="177">
        <v>3.3414999999999999</v>
      </c>
      <c r="N86" s="177">
        <v>-2.8351999999999999</v>
      </c>
      <c r="O86" s="177"/>
      <c r="P86" s="177"/>
      <c r="Q86" s="177">
        <v>12.062200000000001</v>
      </c>
      <c r="R86" s="177">
        <v>11.386900000000001</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44944</v>
      </c>
      <c r="E87" s="177">
        <v>280.83229999999998</v>
      </c>
      <c r="F87" s="177">
        <v>0.46679999999999999</v>
      </c>
      <c r="G87" s="177">
        <v>0.71450000000000002</v>
      </c>
      <c r="H87" s="177">
        <v>0.96909999999999996</v>
      </c>
      <c r="I87" s="177">
        <v>1.2444</v>
      </c>
      <c r="J87" s="177">
        <v>0.35470000000000002</v>
      </c>
      <c r="K87" s="177">
        <v>3.9137</v>
      </c>
      <c r="L87" s="177">
        <v>9.5695999999999994</v>
      </c>
      <c r="M87" s="177">
        <v>7.6837</v>
      </c>
      <c r="N87" s="177">
        <v>4.1036000000000001</v>
      </c>
      <c r="O87" s="177">
        <v>16.134599999999999</v>
      </c>
      <c r="P87" s="177">
        <v>9.2263000000000002</v>
      </c>
      <c r="Q87" s="177">
        <v>12.2166</v>
      </c>
      <c r="R87" s="177">
        <v>17.023</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44944</v>
      </c>
      <c r="E88" s="177">
        <v>272.016474491547</v>
      </c>
      <c r="F88" s="177">
        <v>0.46489999999999998</v>
      </c>
      <c r="G88" s="177">
        <v>0.7056</v>
      </c>
      <c r="H88" s="177">
        <v>0.95630000000000004</v>
      </c>
      <c r="I88" s="177">
        <v>1.2189000000000001</v>
      </c>
      <c r="J88" s="177">
        <v>0.29559999999999997</v>
      </c>
      <c r="K88" s="177">
        <v>3.7480000000000002</v>
      </c>
      <c r="L88" s="177">
        <v>9.2228999999999992</v>
      </c>
      <c r="M88" s="177">
        <v>7.1871999999999998</v>
      </c>
      <c r="N88" s="177">
        <v>3.4727999999999999</v>
      </c>
      <c r="O88" s="177">
        <v>15.3467</v>
      </c>
      <c r="P88" s="177">
        <v>8.4758999999999993</v>
      </c>
      <c r="Q88" s="177">
        <v>12.4917</v>
      </c>
      <c r="R88" s="177">
        <v>16.290900000000001</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0.3528742857142857</v>
      </c>
      <c r="G89" s="179">
        <v>0.41033714285714296</v>
      </c>
      <c r="H89" s="179">
        <v>0.59782142857142839</v>
      </c>
      <c r="I89" s="179">
        <v>0.12072857142857141</v>
      </c>
      <c r="J89" s="179">
        <v>-0.76359714285714253</v>
      </c>
      <c r="K89" s="179">
        <v>2.0637528571428567</v>
      </c>
      <c r="L89" s="179">
        <v>8.551078571428576</v>
      </c>
      <c r="M89" s="179">
        <v>4.3452485714285718</v>
      </c>
      <c r="N89" s="179">
        <v>0.58419857142857146</v>
      </c>
      <c r="O89" s="179">
        <v>13.459148529411761</v>
      </c>
      <c r="P89" s="179">
        <v>9.6811370370370398</v>
      </c>
      <c r="Q89" s="179">
        <v>12.329878571428567</v>
      </c>
      <c r="R89" s="179">
        <v>12.864317142857141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0.36</v>
      </c>
      <c r="G90" s="179">
        <v>0.47575000000000001</v>
      </c>
      <c r="H90" s="179">
        <v>0.63549999999999995</v>
      </c>
      <c r="I90" s="179">
        <v>0.19055</v>
      </c>
      <c r="J90" s="179">
        <v>-0.77015</v>
      </c>
      <c r="K90" s="179">
        <v>2.5743</v>
      </c>
      <c r="L90" s="179">
        <v>8.6345500000000008</v>
      </c>
      <c r="M90" s="179">
        <v>4.54955</v>
      </c>
      <c r="N90" s="179">
        <v>0.23365000000000002</v>
      </c>
      <c r="O90" s="179">
        <v>12.942499999999999</v>
      </c>
      <c r="P90" s="179">
        <v>9.6450500000000012</v>
      </c>
      <c r="Q90" s="179">
        <v>12.5116</v>
      </c>
      <c r="R90" s="179">
        <v>12.503500000000001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44944</v>
      </c>
      <c r="E93" s="177">
        <v>22.367000000000001</v>
      </c>
      <c r="F93" s="177">
        <v>1.7399999999999999E-2</v>
      </c>
      <c r="G93" s="177">
        <v>0.13739999999999999</v>
      </c>
      <c r="H93" s="177">
        <v>0.2056</v>
      </c>
      <c r="I93" s="177">
        <v>0.19170000000000001</v>
      </c>
      <c r="J93" s="177">
        <v>0.67149999999999999</v>
      </c>
      <c r="K93" s="177">
        <v>1.4863999999999999</v>
      </c>
      <c r="L93" s="177">
        <v>2.6202000000000001</v>
      </c>
      <c r="M93" s="177">
        <v>3.4097</v>
      </c>
      <c r="N93" s="177">
        <v>4.1367000000000003</v>
      </c>
      <c r="O93" s="177">
        <v>4.0242000000000004</v>
      </c>
      <c r="P93" s="177">
        <v>4.8301999999999996</v>
      </c>
      <c r="Q93" s="177">
        <v>6.1463000000000001</v>
      </c>
      <c r="R93" s="177">
        <v>4.0598000000000001</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44944</v>
      </c>
      <c r="E94" s="177">
        <v>23.696999999999999</v>
      </c>
      <c r="F94" s="177">
        <v>1.9400000000000001E-2</v>
      </c>
      <c r="G94" s="177">
        <v>0.14749999999999999</v>
      </c>
      <c r="H94" s="177">
        <v>0.21909999999999999</v>
      </c>
      <c r="I94" s="177">
        <v>0.21909999999999999</v>
      </c>
      <c r="J94" s="177">
        <v>0.73629999999999995</v>
      </c>
      <c r="K94" s="177">
        <v>1.6680999999999999</v>
      </c>
      <c r="L94" s="177">
        <v>2.9878999999999998</v>
      </c>
      <c r="M94" s="177">
        <v>3.9620000000000002</v>
      </c>
      <c r="N94" s="177">
        <v>4.8684000000000003</v>
      </c>
      <c r="O94" s="177">
        <v>4.7049000000000003</v>
      </c>
      <c r="P94" s="177">
        <v>5.4916999999999998</v>
      </c>
      <c r="Q94" s="177">
        <v>6.7714999999999996</v>
      </c>
      <c r="R94" s="177">
        <v>4.7698999999999998</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44944</v>
      </c>
      <c r="E95" s="177">
        <v>16.8507</v>
      </c>
      <c r="F95" s="177">
        <v>3.0000000000000001E-3</v>
      </c>
      <c r="G95" s="177">
        <v>0.15040000000000001</v>
      </c>
      <c r="H95" s="177">
        <v>0.20519999999999999</v>
      </c>
      <c r="I95" s="177">
        <v>0.2087</v>
      </c>
      <c r="J95" s="177">
        <v>0.75280000000000002</v>
      </c>
      <c r="K95" s="177">
        <v>1.6413</v>
      </c>
      <c r="L95" s="177">
        <v>2.9131999999999998</v>
      </c>
      <c r="M95" s="177">
        <v>3.9615</v>
      </c>
      <c r="N95" s="177">
        <v>5.0483000000000002</v>
      </c>
      <c r="O95" s="177">
        <v>4.8259999999999996</v>
      </c>
      <c r="P95" s="177">
        <v>5.5758000000000001</v>
      </c>
      <c r="Q95" s="177">
        <v>6.3811</v>
      </c>
      <c r="R95" s="177">
        <v>4.9042000000000003</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44944</v>
      </c>
      <c r="E96" s="177">
        <v>15.7737</v>
      </c>
      <c r="F96" s="177">
        <v>1.2999999999999999E-3</v>
      </c>
      <c r="G96" s="177">
        <v>0.1409</v>
      </c>
      <c r="H96" s="177">
        <v>0.19120000000000001</v>
      </c>
      <c r="I96" s="177">
        <v>0.18099999999999999</v>
      </c>
      <c r="J96" s="177">
        <v>0.6855</v>
      </c>
      <c r="K96" s="177">
        <v>1.4516</v>
      </c>
      <c r="L96" s="177">
        <v>2.5297999999999998</v>
      </c>
      <c r="M96" s="177">
        <v>3.3833000000000002</v>
      </c>
      <c r="N96" s="177">
        <v>4.2744</v>
      </c>
      <c r="O96" s="177">
        <v>4.0522999999999998</v>
      </c>
      <c r="P96" s="177">
        <v>4.7906000000000004</v>
      </c>
      <c r="Q96" s="177">
        <v>5.5514000000000001</v>
      </c>
      <c r="R96" s="177">
        <v>4.1284999999999998</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44944</v>
      </c>
      <c r="E97" s="177">
        <v>12.146000000000001</v>
      </c>
      <c r="F97" s="177">
        <v>6.6699999999999995E-2</v>
      </c>
      <c r="G97" s="177">
        <v>0.1658</v>
      </c>
      <c r="H97" s="177">
        <v>0.24179999999999999</v>
      </c>
      <c r="I97" s="177">
        <v>0.25340000000000001</v>
      </c>
      <c r="J97" s="177">
        <v>0.73060000000000003</v>
      </c>
      <c r="K97" s="177">
        <v>1.4118999999999999</v>
      </c>
      <c r="L97" s="177">
        <v>2.3976999999999999</v>
      </c>
      <c r="M97" s="177">
        <v>3.0545</v>
      </c>
      <c r="N97" s="177">
        <v>3.5703</v>
      </c>
      <c r="O97" s="177">
        <v>3.4253999999999998</v>
      </c>
      <c r="P97" s="177"/>
      <c r="Q97" s="177">
        <v>4.3274999999999997</v>
      </c>
      <c r="R97" s="177">
        <v>3.2631000000000001</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44944</v>
      </c>
      <c r="E98" s="177">
        <v>11.813599999999999</v>
      </c>
      <c r="F98" s="177">
        <v>6.6100000000000006E-2</v>
      </c>
      <c r="G98" s="177">
        <v>0.15939999999999999</v>
      </c>
      <c r="H98" s="177">
        <v>0.23330000000000001</v>
      </c>
      <c r="I98" s="177">
        <v>0.23669999999999999</v>
      </c>
      <c r="J98" s="177">
        <v>0.69120000000000004</v>
      </c>
      <c r="K98" s="177">
        <v>1.3017000000000001</v>
      </c>
      <c r="L98" s="177">
        <v>2.1751999999999998</v>
      </c>
      <c r="M98" s="177">
        <v>2.7198000000000002</v>
      </c>
      <c r="N98" s="177">
        <v>3.1251000000000002</v>
      </c>
      <c r="O98" s="177">
        <v>2.8239000000000001</v>
      </c>
      <c r="P98" s="177"/>
      <c r="Q98" s="177">
        <v>3.6985999999999999</v>
      </c>
      <c r="R98" s="177">
        <v>2.7601</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44944</v>
      </c>
      <c r="E99" s="177">
        <v>14.063499999999999</v>
      </c>
      <c r="F99" s="177">
        <v>-8.5000000000000006E-3</v>
      </c>
      <c r="G99" s="177">
        <v>0.1381</v>
      </c>
      <c r="H99" s="177">
        <v>0.21590000000000001</v>
      </c>
      <c r="I99" s="177">
        <v>0.22159999999999999</v>
      </c>
      <c r="J99" s="177">
        <v>0.71330000000000005</v>
      </c>
      <c r="K99" s="177">
        <v>1.6266</v>
      </c>
      <c r="L99" s="177">
        <v>2.8296999999999999</v>
      </c>
      <c r="M99" s="177">
        <v>3.6214</v>
      </c>
      <c r="N99" s="177">
        <v>4.5457999999999998</v>
      </c>
      <c r="O99" s="177">
        <v>4.6665000000000001</v>
      </c>
      <c r="P99" s="177">
        <v>5.5016999999999996</v>
      </c>
      <c r="Q99" s="177">
        <v>5.7881</v>
      </c>
      <c r="R99" s="177">
        <v>4.4973999999999998</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44944</v>
      </c>
      <c r="E100" s="177">
        <v>13.551500000000001</v>
      </c>
      <c r="F100" s="177">
        <v>-9.5999999999999992E-3</v>
      </c>
      <c r="G100" s="177">
        <v>0.13</v>
      </c>
      <c r="H100" s="177">
        <v>0.2041</v>
      </c>
      <c r="I100" s="177">
        <v>0.19889999999999999</v>
      </c>
      <c r="J100" s="177">
        <v>0.65739999999999998</v>
      </c>
      <c r="K100" s="177">
        <v>1.4698</v>
      </c>
      <c r="L100" s="177">
        <v>2.5114000000000001</v>
      </c>
      <c r="M100" s="177">
        <v>3.1324000000000001</v>
      </c>
      <c r="N100" s="177">
        <v>3.8668</v>
      </c>
      <c r="O100" s="177">
        <v>3.9961000000000002</v>
      </c>
      <c r="P100" s="177">
        <v>4.8513999999999999</v>
      </c>
      <c r="Q100" s="177">
        <v>5.1426999999999996</v>
      </c>
      <c r="R100" s="177">
        <v>3.8100999999999998</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44944</v>
      </c>
      <c r="E101" s="177">
        <v>12.987</v>
      </c>
      <c r="F101" s="177">
        <v>2.3099999999999999E-2</v>
      </c>
      <c r="G101" s="177">
        <v>0.1234</v>
      </c>
      <c r="H101" s="177">
        <v>0.18509999999999999</v>
      </c>
      <c r="I101" s="177">
        <v>0.2006</v>
      </c>
      <c r="J101" s="177">
        <v>0.72909999999999997</v>
      </c>
      <c r="K101" s="177">
        <v>1.7312000000000001</v>
      </c>
      <c r="L101" s="177">
        <v>3.0142000000000002</v>
      </c>
      <c r="M101" s="177">
        <v>3.9708999999999999</v>
      </c>
      <c r="N101" s="177">
        <v>4.7169999999999996</v>
      </c>
      <c r="O101" s="177">
        <v>4.4532999999999996</v>
      </c>
      <c r="P101" s="177"/>
      <c r="Q101" s="177">
        <v>5.3845000000000001</v>
      </c>
      <c r="R101" s="177">
        <v>4.4367000000000001</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44944</v>
      </c>
      <c r="E102" s="177">
        <v>12.605</v>
      </c>
      <c r="F102" s="177">
        <v>2.3800000000000002E-2</v>
      </c>
      <c r="G102" s="177">
        <v>0.1191</v>
      </c>
      <c r="H102" s="177">
        <v>0.18279999999999999</v>
      </c>
      <c r="I102" s="177">
        <v>0.18279999999999999</v>
      </c>
      <c r="J102" s="177">
        <v>0.67889999999999995</v>
      </c>
      <c r="K102" s="177">
        <v>1.5712999999999999</v>
      </c>
      <c r="L102" s="177">
        <v>2.7050999999999998</v>
      </c>
      <c r="M102" s="177">
        <v>3.5063</v>
      </c>
      <c r="N102" s="177">
        <v>4.0960999999999999</v>
      </c>
      <c r="O102" s="177">
        <v>3.8380000000000001</v>
      </c>
      <c r="P102" s="177"/>
      <c r="Q102" s="177">
        <v>4.7549999999999999</v>
      </c>
      <c r="R102" s="177">
        <v>3.8266</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44944</v>
      </c>
      <c r="E103" s="177">
        <v>17.197299999999998</v>
      </c>
      <c r="F103" s="177">
        <v>1.9199999999999998E-2</v>
      </c>
      <c r="G103" s="177">
        <v>0.1502</v>
      </c>
      <c r="H103" s="177">
        <v>0.2069</v>
      </c>
      <c r="I103" s="177">
        <v>0.2074</v>
      </c>
      <c r="J103" s="177">
        <v>0.73280000000000001</v>
      </c>
      <c r="K103" s="177">
        <v>1.7297</v>
      </c>
      <c r="L103" s="177">
        <v>3.0821999999999998</v>
      </c>
      <c r="M103" s="177">
        <v>4.1426999999999996</v>
      </c>
      <c r="N103" s="177">
        <v>5.1487999999999996</v>
      </c>
      <c r="O103" s="177">
        <v>4.9850000000000003</v>
      </c>
      <c r="P103" s="177">
        <v>5.7144000000000004</v>
      </c>
      <c r="Q103" s="177">
        <v>6.5330000000000004</v>
      </c>
      <c r="R103" s="177">
        <v>4.9417</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44944</v>
      </c>
      <c r="E104" s="177">
        <v>16.299099999999999</v>
      </c>
      <c r="F104" s="177">
        <v>1.78E-2</v>
      </c>
      <c r="G104" s="177">
        <v>0.14069999999999999</v>
      </c>
      <c r="H104" s="177">
        <v>0.19359999999999999</v>
      </c>
      <c r="I104" s="177">
        <v>0.1807</v>
      </c>
      <c r="J104" s="177">
        <v>0.66890000000000005</v>
      </c>
      <c r="K104" s="177">
        <v>1.5495000000000001</v>
      </c>
      <c r="L104" s="177">
        <v>2.7155</v>
      </c>
      <c r="M104" s="177">
        <v>3.5863</v>
      </c>
      <c r="N104" s="177">
        <v>4.4010999999999996</v>
      </c>
      <c r="O104" s="177">
        <v>4.2309000000000001</v>
      </c>
      <c r="P104" s="177">
        <v>4.9734999999999996</v>
      </c>
      <c r="Q104" s="177">
        <v>5.8680000000000003</v>
      </c>
      <c r="R104" s="177">
        <v>4.1904000000000003</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44944</v>
      </c>
      <c r="E105" s="177">
        <v>26.541</v>
      </c>
      <c r="F105" s="177">
        <v>7.4999999999999997E-3</v>
      </c>
      <c r="G105" s="177">
        <v>0.13200000000000001</v>
      </c>
      <c r="H105" s="177">
        <v>0.2039</v>
      </c>
      <c r="I105" s="177">
        <v>0.2001</v>
      </c>
      <c r="J105" s="177">
        <v>0.73629999999999995</v>
      </c>
      <c r="K105" s="177">
        <v>1.6897</v>
      </c>
      <c r="L105" s="177">
        <v>2.9878999999999998</v>
      </c>
      <c r="M105" s="177">
        <v>3.9723000000000002</v>
      </c>
      <c r="N105" s="177">
        <v>4.8056999999999999</v>
      </c>
      <c r="O105" s="177">
        <v>4.4137000000000004</v>
      </c>
      <c r="P105" s="177">
        <v>5.1631</v>
      </c>
      <c r="Q105" s="177">
        <v>6.3362999999999996</v>
      </c>
      <c r="R105" s="177">
        <v>4.5697000000000001</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44944</v>
      </c>
      <c r="E106" s="177">
        <v>25.763000000000002</v>
      </c>
      <c r="F106" s="177">
        <v>7.7999999999999996E-3</v>
      </c>
      <c r="G106" s="177">
        <v>0.1244</v>
      </c>
      <c r="H106" s="177">
        <v>0.19450000000000001</v>
      </c>
      <c r="I106" s="177">
        <v>0.1789</v>
      </c>
      <c r="J106" s="177">
        <v>0.68779999999999997</v>
      </c>
      <c r="K106" s="177">
        <v>1.5570999999999999</v>
      </c>
      <c r="L106" s="177">
        <v>2.7109999999999999</v>
      </c>
      <c r="M106" s="177">
        <v>3.5573999999999999</v>
      </c>
      <c r="N106" s="177">
        <v>4.2446000000000002</v>
      </c>
      <c r="O106" s="177">
        <v>3.8437000000000001</v>
      </c>
      <c r="P106" s="177">
        <v>4.6094999999999997</v>
      </c>
      <c r="Q106" s="177">
        <v>6.4024999999999999</v>
      </c>
      <c r="R106" s="177">
        <v>4.0007000000000001</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44944</v>
      </c>
      <c r="E107" s="177">
        <v>16.744</v>
      </c>
      <c r="F107" s="177">
        <v>1.1900000000000001E-2</v>
      </c>
      <c r="G107" s="177">
        <v>0.13159999999999999</v>
      </c>
      <c r="H107" s="177">
        <v>0.20349999999999999</v>
      </c>
      <c r="I107" s="177">
        <v>0.19750000000000001</v>
      </c>
      <c r="J107" s="177">
        <v>0.74</v>
      </c>
      <c r="K107" s="177">
        <v>1.6944999999999999</v>
      </c>
      <c r="L107" s="177">
        <v>2.9893000000000001</v>
      </c>
      <c r="M107" s="177">
        <v>3.9742000000000002</v>
      </c>
      <c r="N107" s="177">
        <v>4.8071999999999999</v>
      </c>
      <c r="O107" s="177">
        <v>4.4128999999999996</v>
      </c>
      <c r="P107" s="177">
        <v>5.165</v>
      </c>
      <c r="Q107" s="177">
        <v>6.0266000000000002</v>
      </c>
      <c r="R107" s="177">
        <v>4.5716000000000001</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44944</v>
      </c>
      <c r="E108" s="177">
        <v>16.894200000000001</v>
      </c>
      <c r="F108" s="177">
        <v>3.5999999999999999E-3</v>
      </c>
      <c r="G108" s="177">
        <v>0.13339999999999999</v>
      </c>
      <c r="H108" s="177">
        <v>0.19270000000000001</v>
      </c>
      <c r="I108" s="177">
        <v>0.2011</v>
      </c>
      <c r="J108" s="177">
        <v>0.71840000000000004</v>
      </c>
      <c r="K108" s="177">
        <v>1.6131</v>
      </c>
      <c r="L108" s="177">
        <v>2.8942000000000001</v>
      </c>
      <c r="M108" s="177">
        <v>3.8046000000000002</v>
      </c>
      <c r="N108" s="177">
        <v>4.6729000000000003</v>
      </c>
      <c r="O108" s="177">
        <v>4.7662000000000004</v>
      </c>
      <c r="P108" s="177">
        <v>5.4877000000000002</v>
      </c>
      <c r="Q108" s="177">
        <v>6.3183999999999996</v>
      </c>
      <c r="R108" s="177">
        <v>4.5795000000000003</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44944</v>
      </c>
      <c r="E109" s="177">
        <v>16.0411</v>
      </c>
      <c r="F109" s="177">
        <v>1.9E-3</v>
      </c>
      <c r="G109" s="177">
        <v>0.1242</v>
      </c>
      <c r="H109" s="177">
        <v>0.1799</v>
      </c>
      <c r="I109" s="177">
        <v>0.17549999999999999</v>
      </c>
      <c r="J109" s="177">
        <v>0.65759999999999996</v>
      </c>
      <c r="K109" s="177">
        <v>1.4424999999999999</v>
      </c>
      <c r="L109" s="177">
        <v>2.5514999999999999</v>
      </c>
      <c r="M109" s="177">
        <v>3.2776999999999998</v>
      </c>
      <c r="N109" s="177">
        <v>3.9739</v>
      </c>
      <c r="O109" s="177">
        <v>4.1079999999999997</v>
      </c>
      <c r="P109" s="177">
        <v>4.8518999999999997</v>
      </c>
      <c r="Q109" s="177">
        <v>5.6765999999999996</v>
      </c>
      <c r="R109" s="177">
        <v>3.8771</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44944</v>
      </c>
      <c r="E110" s="177">
        <v>28.860600000000002</v>
      </c>
      <c r="F110" s="177">
        <v>2.2499999999999999E-2</v>
      </c>
      <c r="G110" s="177">
        <v>0.1492</v>
      </c>
      <c r="H110" s="177">
        <v>0.19819999999999999</v>
      </c>
      <c r="I110" s="177">
        <v>0.19270000000000001</v>
      </c>
      <c r="J110" s="177">
        <v>0.68200000000000005</v>
      </c>
      <c r="K110" s="177">
        <v>1.5370999999999999</v>
      </c>
      <c r="L110" s="177">
        <v>2.7452000000000001</v>
      </c>
      <c r="M110" s="177">
        <v>3.5503</v>
      </c>
      <c r="N110" s="177">
        <v>4.2682000000000002</v>
      </c>
      <c r="O110" s="177">
        <v>4.1162000000000001</v>
      </c>
      <c r="P110" s="177">
        <v>4.8757000000000001</v>
      </c>
      <c r="Q110" s="177">
        <v>6.8209</v>
      </c>
      <c r="R110" s="177">
        <v>4.1196000000000002</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44944</v>
      </c>
      <c r="E111" s="177">
        <v>30.5123</v>
      </c>
      <c r="F111" s="177">
        <v>2.4299999999999999E-2</v>
      </c>
      <c r="G111" s="177">
        <v>0.15759999999999999</v>
      </c>
      <c r="H111" s="177">
        <v>0.2099</v>
      </c>
      <c r="I111" s="177">
        <v>0.21579999999999999</v>
      </c>
      <c r="J111" s="177">
        <v>0.7359</v>
      </c>
      <c r="K111" s="177">
        <v>1.6850000000000001</v>
      </c>
      <c r="L111" s="177">
        <v>3.0428000000000002</v>
      </c>
      <c r="M111" s="177">
        <v>3.9977</v>
      </c>
      <c r="N111" s="177">
        <v>4.8662000000000001</v>
      </c>
      <c r="O111" s="177">
        <v>4.6814999999999998</v>
      </c>
      <c r="P111" s="177">
        <v>5.4663000000000004</v>
      </c>
      <c r="Q111" s="177">
        <v>6.8520000000000003</v>
      </c>
      <c r="R111" s="177">
        <v>4.6958000000000002</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44944</v>
      </c>
      <c r="E112" s="177">
        <v>29.068300000000001</v>
      </c>
      <c r="F112" s="177">
        <v>8.6E-3</v>
      </c>
      <c r="G112" s="177">
        <v>0.14810000000000001</v>
      </c>
      <c r="H112" s="177">
        <v>0.19059999999999999</v>
      </c>
      <c r="I112" s="177">
        <v>0.20580000000000001</v>
      </c>
      <c r="J112" s="177">
        <v>0.72419999999999995</v>
      </c>
      <c r="K112" s="177">
        <v>1.7189000000000001</v>
      </c>
      <c r="L112" s="177">
        <v>3.0491000000000001</v>
      </c>
      <c r="M112" s="177">
        <v>3.9969999999999999</v>
      </c>
      <c r="N112" s="177">
        <v>4.9034000000000004</v>
      </c>
      <c r="O112" s="177">
        <v>4.5658000000000003</v>
      </c>
      <c r="P112" s="177">
        <v>5.4908000000000001</v>
      </c>
      <c r="Q112" s="177">
        <v>6.7313000000000001</v>
      </c>
      <c r="R112" s="177">
        <v>4.6493000000000002</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44944</v>
      </c>
      <c r="E113" s="177">
        <v>27.330200000000001</v>
      </c>
      <c r="F113" s="177">
        <v>6.6E-3</v>
      </c>
      <c r="G113" s="177">
        <v>0.13850000000000001</v>
      </c>
      <c r="H113" s="177">
        <v>0.1774</v>
      </c>
      <c r="I113" s="177">
        <v>0.1792</v>
      </c>
      <c r="J113" s="177">
        <v>0.66190000000000004</v>
      </c>
      <c r="K113" s="177">
        <v>1.5429999999999999</v>
      </c>
      <c r="L113" s="177">
        <v>2.6938</v>
      </c>
      <c r="M113" s="177">
        <v>3.4596</v>
      </c>
      <c r="N113" s="177">
        <v>4.1734</v>
      </c>
      <c r="O113" s="177">
        <v>3.8235999999999999</v>
      </c>
      <c r="P113" s="177">
        <v>4.7474999999999996</v>
      </c>
      <c r="Q113" s="177">
        <v>6.4489999999999998</v>
      </c>
      <c r="R113" s="177">
        <v>3.9375</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44944</v>
      </c>
      <c r="E114" s="177">
        <v>15.7026</v>
      </c>
      <c r="F114" s="177">
        <v>9.5999999999999992E-3</v>
      </c>
      <c r="G114" s="177">
        <v>0.1371</v>
      </c>
      <c r="H114" s="177">
        <v>0.18820000000000001</v>
      </c>
      <c r="I114" s="177">
        <v>0.16270000000000001</v>
      </c>
      <c r="J114" s="177">
        <v>0.62670000000000003</v>
      </c>
      <c r="K114" s="177">
        <v>1.3745000000000001</v>
      </c>
      <c r="L114" s="177">
        <v>2.3843999999999999</v>
      </c>
      <c r="M114" s="177">
        <v>2.9841000000000002</v>
      </c>
      <c r="N114" s="177">
        <v>3.4870000000000001</v>
      </c>
      <c r="O114" s="177">
        <v>3.4036</v>
      </c>
      <c r="P114" s="177">
        <v>4.5552000000000001</v>
      </c>
      <c r="Q114" s="177">
        <v>5.7380000000000004</v>
      </c>
      <c r="R114" s="177">
        <v>3.4032</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44944</v>
      </c>
      <c r="E115" s="177">
        <v>14.9381</v>
      </c>
      <c r="F115" s="177">
        <v>8.0000000000000002E-3</v>
      </c>
      <c r="G115" s="177">
        <v>0.128</v>
      </c>
      <c r="H115" s="177">
        <v>0.1757</v>
      </c>
      <c r="I115" s="177">
        <v>0.1381</v>
      </c>
      <c r="J115" s="177">
        <v>0.56889999999999996</v>
      </c>
      <c r="K115" s="177">
        <v>1.2135</v>
      </c>
      <c r="L115" s="177">
        <v>2.0474000000000001</v>
      </c>
      <c r="M115" s="177">
        <v>2.4666000000000001</v>
      </c>
      <c r="N115" s="177">
        <v>2.7888999999999999</v>
      </c>
      <c r="O115" s="177">
        <v>2.6956000000000002</v>
      </c>
      <c r="P115" s="177">
        <v>3.9163999999999999</v>
      </c>
      <c r="Q115" s="177">
        <v>5.0873999999999997</v>
      </c>
      <c r="R115" s="177">
        <v>2.6937000000000002</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44944</v>
      </c>
      <c r="E116" s="177">
        <v>26.799499999999998</v>
      </c>
      <c r="F116" s="177">
        <v>-6.9999999999999999E-4</v>
      </c>
      <c r="G116" s="177">
        <v>0.13</v>
      </c>
      <c r="H116" s="177">
        <v>0.17610000000000001</v>
      </c>
      <c r="I116" s="177">
        <v>0.17530000000000001</v>
      </c>
      <c r="J116" s="177">
        <v>0.67349999999999999</v>
      </c>
      <c r="K116" s="177">
        <v>1.6912</v>
      </c>
      <c r="L116" s="177">
        <v>3.0476999999999999</v>
      </c>
      <c r="M116" s="177">
        <v>4.0805999999999996</v>
      </c>
      <c r="N116" s="177">
        <v>5.1318999999999999</v>
      </c>
      <c r="O116" s="177">
        <v>4.3064999999999998</v>
      </c>
      <c r="P116" s="177">
        <v>4.9283999999999999</v>
      </c>
      <c r="Q116" s="177">
        <v>6.4668999999999999</v>
      </c>
      <c r="R116" s="177">
        <v>4.4358000000000004</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44944</v>
      </c>
      <c r="E117" s="177">
        <v>28.510200000000001</v>
      </c>
      <c r="F117" s="177">
        <v>1.1000000000000001E-3</v>
      </c>
      <c r="G117" s="177">
        <v>0.1391</v>
      </c>
      <c r="H117" s="177">
        <v>0.18909999999999999</v>
      </c>
      <c r="I117" s="177">
        <v>0.20069999999999999</v>
      </c>
      <c r="J117" s="177">
        <v>0.73419999999999996</v>
      </c>
      <c r="K117" s="177">
        <v>1.8629</v>
      </c>
      <c r="L117" s="177">
        <v>3.3978999999999999</v>
      </c>
      <c r="M117" s="177">
        <v>4.6142000000000003</v>
      </c>
      <c r="N117" s="177">
        <v>5.8513000000000002</v>
      </c>
      <c r="O117" s="177">
        <v>5.0132000000000003</v>
      </c>
      <c r="P117" s="177">
        <v>5.6075999999999997</v>
      </c>
      <c r="Q117" s="177">
        <v>6.7092000000000001</v>
      </c>
      <c r="R117" s="177">
        <v>5.1284999999999998</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44944</v>
      </c>
      <c r="E118" s="177">
        <v>11.278</v>
      </c>
      <c r="F118" s="177">
        <v>1.3299999999999999E-2</v>
      </c>
      <c r="G118" s="177">
        <v>0.1207</v>
      </c>
      <c r="H118" s="177">
        <v>0.11899999999999999</v>
      </c>
      <c r="I118" s="177">
        <v>0.12429999999999999</v>
      </c>
      <c r="J118" s="177">
        <v>0.48470000000000002</v>
      </c>
      <c r="K118" s="177">
        <v>0.98499999999999999</v>
      </c>
      <c r="L118" s="177">
        <v>1.9508000000000001</v>
      </c>
      <c r="M118" s="177">
        <v>2.6690999999999998</v>
      </c>
      <c r="N118" s="177">
        <v>3.2414999999999998</v>
      </c>
      <c r="O118" s="177">
        <v>3.3794</v>
      </c>
      <c r="P118" s="177"/>
      <c r="Q118" s="177">
        <v>3.6423999999999999</v>
      </c>
      <c r="R118" s="177">
        <v>3.2846000000000002</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44944</v>
      </c>
      <c r="E119" s="177">
        <v>10.994899999999999</v>
      </c>
      <c r="F119" s="177">
        <v>1.09E-2</v>
      </c>
      <c r="G119" s="177">
        <v>0.11020000000000001</v>
      </c>
      <c r="H119" s="177">
        <v>0.1038</v>
      </c>
      <c r="I119" s="177">
        <v>9.4700000000000006E-2</v>
      </c>
      <c r="J119" s="177">
        <v>0.41649999999999998</v>
      </c>
      <c r="K119" s="177">
        <v>0.79390000000000005</v>
      </c>
      <c r="L119" s="177">
        <v>1.5658000000000001</v>
      </c>
      <c r="M119" s="177">
        <v>2.0777999999999999</v>
      </c>
      <c r="N119" s="177">
        <v>2.4468000000000001</v>
      </c>
      <c r="O119" s="177">
        <v>2.6006999999999998</v>
      </c>
      <c r="P119" s="177"/>
      <c r="Q119" s="177">
        <v>2.8616000000000001</v>
      </c>
      <c r="R119" s="177">
        <v>2.5019999999999998</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44944</v>
      </c>
      <c r="E120" s="177">
        <v>27.762599999999999</v>
      </c>
      <c r="F120" s="177">
        <v>-4.7000000000000002E-3</v>
      </c>
      <c r="G120" s="177">
        <v>0.12839999999999999</v>
      </c>
      <c r="H120" s="177">
        <v>0.1739</v>
      </c>
      <c r="I120" s="177">
        <v>0.1721</v>
      </c>
      <c r="J120" s="177">
        <v>0.65769999999999995</v>
      </c>
      <c r="K120" s="177">
        <v>1.4874000000000001</v>
      </c>
      <c r="L120" s="177">
        <v>2.5876999999999999</v>
      </c>
      <c r="M120" s="177">
        <v>3.3380999999999998</v>
      </c>
      <c r="N120" s="177">
        <v>4.0437000000000003</v>
      </c>
      <c r="O120" s="177">
        <v>3.1175999999999999</v>
      </c>
      <c r="P120" s="177">
        <v>3.9838</v>
      </c>
      <c r="Q120" s="177">
        <v>6.3780000000000001</v>
      </c>
      <c r="R120" s="177">
        <v>3.49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44944</v>
      </c>
      <c r="E121" s="177">
        <v>29.106400000000001</v>
      </c>
      <c r="F121" s="177">
        <v>-2.7000000000000001E-3</v>
      </c>
      <c r="G121" s="177">
        <v>0.13730000000000001</v>
      </c>
      <c r="H121" s="177">
        <v>0.1862</v>
      </c>
      <c r="I121" s="177">
        <v>0.19550000000000001</v>
      </c>
      <c r="J121" s="177">
        <v>0.71279999999999999</v>
      </c>
      <c r="K121" s="177">
        <v>1.6415999999999999</v>
      </c>
      <c r="L121" s="177">
        <v>2.9018000000000002</v>
      </c>
      <c r="M121" s="177">
        <v>3.8431000000000002</v>
      </c>
      <c r="N121" s="177">
        <v>4.7019000000000002</v>
      </c>
      <c r="O121" s="177">
        <v>3.6135999999999999</v>
      </c>
      <c r="P121" s="177">
        <v>4.4486999999999997</v>
      </c>
      <c r="Q121" s="177">
        <v>6.1565000000000003</v>
      </c>
      <c r="R121" s="177">
        <v>4.0296000000000003</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44944</v>
      </c>
      <c r="E122" s="177">
        <v>31.387899999999998</v>
      </c>
      <c r="F122" s="177">
        <v>2.07E-2</v>
      </c>
      <c r="G122" s="177">
        <v>0.14230000000000001</v>
      </c>
      <c r="H122" s="177">
        <v>0.1915</v>
      </c>
      <c r="I122" s="177">
        <v>0.19120000000000001</v>
      </c>
      <c r="J122" s="177">
        <v>0.72750000000000004</v>
      </c>
      <c r="K122" s="177">
        <v>1.5993999999999999</v>
      </c>
      <c r="L122" s="177">
        <v>2.8077000000000001</v>
      </c>
      <c r="M122" s="177">
        <v>3.7387000000000001</v>
      </c>
      <c r="N122" s="177">
        <v>4.5810000000000004</v>
      </c>
      <c r="O122" s="177">
        <v>4.2835999999999999</v>
      </c>
      <c r="P122" s="177">
        <v>5.0239000000000003</v>
      </c>
      <c r="Q122" s="177">
        <v>6.8291000000000004</v>
      </c>
      <c r="R122" s="177">
        <v>4.3314000000000004</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44944</v>
      </c>
      <c r="E123" s="177">
        <v>33.059800000000003</v>
      </c>
      <c r="F123" s="177">
        <v>2.2700000000000001E-2</v>
      </c>
      <c r="G123" s="177">
        <v>0.15060000000000001</v>
      </c>
      <c r="H123" s="177">
        <v>0.2031</v>
      </c>
      <c r="I123" s="177">
        <v>0.2137</v>
      </c>
      <c r="J123" s="177">
        <v>0.78129999999999999</v>
      </c>
      <c r="K123" s="177">
        <v>1.75</v>
      </c>
      <c r="L123" s="177">
        <v>3.1126999999999998</v>
      </c>
      <c r="M123" s="177">
        <v>4.1994999999999996</v>
      </c>
      <c r="N123" s="177">
        <v>5.1959</v>
      </c>
      <c r="O123" s="177">
        <v>4.883</v>
      </c>
      <c r="P123" s="177">
        <v>5.5911999999999997</v>
      </c>
      <c r="Q123" s="177">
        <v>6.8803999999999998</v>
      </c>
      <c r="R123" s="177">
        <v>4.9419000000000004</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44944</v>
      </c>
      <c r="E124" s="177">
        <v>12.076599999999999</v>
      </c>
      <c r="F124" s="177">
        <v>9.9000000000000008E-3</v>
      </c>
      <c r="G124" s="177">
        <v>0.1285</v>
      </c>
      <c r="H124" s="177">
        <v>0.19159999999999999</v>
      </c>
      <c r="I124" s="177">
        <v>0.20080000000000001</v>
      </c>
      <c r="J124" s="177">
        <v>0.71550000000000002</v>
      </c>
      <c r="K124" s="177">
        <v>1.5942000000000001</v>
      </c>
      <c r="L124" s="177">
        <v>2.9811999999999999</v>
      </c>
      <c r="M124" s="177">
        <v>4.0037000000000003</v>
      </c>
      <c r="N124" s="177">
        <v>5.0019999999999998</v>
      </c>
      <c r="O124" s="177">
        <v>4.3569000000000004</v>
      </c>
      <c r="P124" s="177"/>
      <c r="Q124" s="177">
        <v>4.8505000000000003</v>
      </c>
      <c r="R124" s="177">
        <v>4.5552999999999999</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44944</v>
      </c>
      <c r="E125" s="177">
        <v>11.7401</v>
      </c>
      <c r="F125" s="177">
        <v>7.7000000000000002E-3</v>
      </c>
      <c r="G125" s="177">
        <v>0.11940000000000001</v>
      </c>
      <c r="H125" s="177">
        <v>0.1792</v>
      </c>
      <c r="I125" s="177">
        <v>0.17150000000000001</v>
      </c>
      <c r="J125" s="177">
        <v>0.64119999999999999</v>
      </c>
      <c r="K125" s="177">
        <v>1.3791</v>
      </c>
      <c r="L125" s="177">
        <v>2.5407999999999999</v>
      </c>
      <c r="M125" s="177">
        <v>3.3378000000000001</v>
      </c>
      <c r="N125" s="177">
        <v>4.1074999999999999</v>
      </c>
      <c r="O125" s="177">
        <v>3.5991</v>
      </c>
      <c r="P125" s="177"/>
      <c r="Q125" s="177">
        <v>4.1093999999999999</v>
      </c>
      <c r="R125" s="177">
        <v>3.7284000000000002</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44944</v>
      </c>
      <c r="E126" s="177">
        <v>10.9588</v>
      </c>
      <c r="F126" s="177">
        <v>1.6400000000000001E-2</v>
      </c>
      <c r="G126" s="177">
        <v>0.14710000000000001</v>
      </c>
      <c r="H126" s="177">
        <v>0.19289999999999999</v>
      </c>
      <c r="I126" s="177">
        <v>0.1993</v>
      </c>
      <c r="J126" s="177">
        <v>0.64559999999999995</v>
      </c>
      <c r="K126" s="177">
        <v>1.4187000000000001</v>
      </c>
      <c r="L126" s="177">
        <v>2.5518999999999998</v>
      </c>
      <c r="M126" s="177">
        <v>3.4308000000000001</v>
      </c>
      <c r="N126" s="177">
        <v>4.1622000000000003</v>
      </c>
      <c r="O126" s="177"/>
      <c r="P126" s="177"/>
      <c r="Q126" s="177">
        <v>3.8841000000000001</v>
      </c>
      <c r="R126" s="177">
        <v>3.9699</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44944</v>
      </c>
      <c r="E127" s="177">
        <v>10.7379</v>
      </c>
      <c r="F127" s="177">
        <v>1.4E-2</v>
      </c>
      <c r="G127" s="177">
        <v>0.13519999999999999</v>
      </c>
      <c r="H127" s="177">
        <v>0.17630000000000001</v>
      </c>
      <c r="I127" s="177">
        <v>0.16600000000000001</v>
      </c>
      <c r="J127" s="177">
        <v>0.56850000000000001</v>
      </c>
      <c r="K127" s="177">
        <v>1.2007000000000001</v>
      </c>
      <c r="L127" s="177">
        <v>2.113</v>
      </c>
      <c r="M127" s="177">
        <v>2.7707999999999999</v>
      </c>
      <c r="N127" s="177">
        <v>3.2808000000000002</v>
      </c>
      <c r="O127" s="177"/>
      <c r="P127" s="177"/>
      <c r="Q127" s="177">
        <v>3.0074000000000001</v>
      </c>
      <c r="R127" s="177">
        <v>3.0943000000000001</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44944</v>
      </c>
      <c r="E128" s="177">
        <v>11.192</v>
      </c>
      <c r="F128" s="177">
        <v>1.7899999999999999E-2</v>
      </c>
      <c r="G128" s="177">
        <v>0.15210000000000001</v>
      </c>
      <c r="H128" s="177">
        <v>0.19700000000000001</v>
      </c>
      <c r="I128" s="177">
        <v>0.19700000000000001</v>
      </c>
      <c r="J128" s="177">
        <v>0.71089999999999998</v>
      </c>
      <c r="K128" s="177">
        <v>1.6623000000000001</v>
      </c>
      <c r="L128" s="177">
        <v>3.0286</v>
      </c>
      <c r="M128" s="177">
        <v>3.9376000000000002</v>
      </c>
      <c r="N128" s="177">
        <v>4.9020999999999999</v>
      </c>
      <c r="O128" s="177"/>
      <c r="P128" s="177"/>
      <c r="Q128" s="177">
        <v>4.4553000000000003</v>
      </c>
      <c r="R128" s="177">
        <v>4.6218000000000004</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44944</v>
      </c>
      <c r="E129" s="177">
        <v>10.992000000000001</v>
      </c>
      <c r="F129" s="177">
        <v>9.1000000000000004E-3</v>
      </c>
      <c r="G129" s="177">
        <v>0.14580000000000001</v>
      </c>
      <c r="H129" s="177">
        <v>0.17319999999999999</v>
      </c>
      <c r="I129" s="177">
        <v>0.16400000000000001</v>
      </c>
      <c r="J129" s="177">
        <v>0.64090000000000003</v>
      </c>
      <c r="K129" s="177">
        <v>1.4677</v>
      </c>
      <c r="L129" s="177">
        <v>2.6522000000000001</v>
      </c>
      <c r="M129" s="177">
        <v>3.3666</v>
      </c>
      <c r="N129" s="177">
        <v>4.1501000000000001</v>
      </c>
      <c r="O129" s="177"/>
      <c r="P129" s="177"/>
      <c r="Q129" s="177">
        <v>3.7288000000000001</v>
      </c>
      <c r="R129" s="177">
        <v>3.8913000000000002</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44944</v>
      </c>
      <c r="E132" s="177">
        <v>22.4148</v>
      </c>
      <c r="F132" s="177">
        <v>1.5599999999999999E-2</v>
      </c>
      <c r="G132" s="177">
        <v>0.13669999999999999</v>
      </c>
      <c r="H132" s="177">
        <v>0.19850000000000001</v>
      </c>
      <c r="I132" s="177">
        <v>0.1716</v>
      </c>
      <c r="J132" s="177">
        <v>0.60229999999999995</v>
      </c>
      <c r="K132" s="177">
        <v>1.5283</v>
      </c>
      <c r="L132" s="177">
        <v>2.6577000000000002</v>
      </c>
      <c r="M132" s="177">
        <v>3.4661</v>
      </c>
      <c r="N132" s="177">
        <v>4.2190000000000003</v>
      </c>
      <c r="O132" s="177">
        <v>4.1093000000000002</v>
      </c>
      <c r="P132" s="177">
        <v>5.0035999999999996</v>
      </c>
      <c r="Q132" s="177">
        <v>6.7986000000000004</v>
      </c>
      <c r="R132" s="177">
        <v>4.1067</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44944</v>
      </c>
      <c r="E133" s="177">
        <v>23.796199999999999</v>
      </c>
      <c r="F133" s="177">
        <v>1.8100000000000002E-2</v>
      </c>
      <c r="G133" s="177">
        <v>0.14940000000000001</v>
      </c>
      <c r="H133" s="177">
        <v>0.2165</v>
      </c>
      <c r="I133" s="177">
        <v>0.20760000000000001</v>
      </c>
      <c r="J133" s="177">
        <v>0.68589999999999995</v>
      </c>
      <c r="K133" s="177">
        <v>1.7414000000000001</v>
      </c>
      <c r="L133" s="177">
        <v>3.0611000000000002</v>
      </c>
      <c r="M133" s="177">
        <v>4.0594000000000001</v>
      </c>
      <c r="N133" s="177">
        <v>5.0113000000000003</v>
      </c>
      <c r="O133" s="177">
        <v>4.8612000000000002</v>
      </c>
      <c r="P133" s="177">
        <v>5.7309999999999999</v>
      </c>
      <c r="Q133" s="177">
        <v>6.9272999999999998</v>
      </c>
      <c r="R133" s="177">
        <v>4.8532999999999999</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44944</v>
      </c>
      <c r="E134" s="177">
        <v>16.407299999999999</v>
      </c>
      <c r="F134" s="177">
        <v>2.3800000000000002E-2</v>
      </c>
      <c r="G134" s="177">
        <v>0.13300000000000001</v>
      </c>
      <c r="H134" s="177">
        <v>0.19539999999999999</v>
      </c>
      <c r="I134" s="177">
        <v>0.21560000000000001</v>
      </c>
      <c r="J134" s="177">
        <v>0.71699999999999997</v>
      </c>
      <c r="K134" s="177">
        <v>1.5874999999999999</v>
      </c>
      <c r="L134" s="177">
        <v>2.8452000000000002</v>
      </c>
      <c r="M134" s="177">
        <v>3.8121</v>
      </c>
      <c r="N134" s="177">
        <v>4.5464000000000002</v>
      </c>
      <c r="O134" s="177">
        <v>4.4222000000000001</v>
      </c>
      <c r="P134" s="177">
        <v>5.1641000000000004</v>
      </c>
      <c r="Q134" s="177">
        <v>6.0716999999999999</v>
      </c>
      <c r="R134" s="177">
        <v>4.4564000000000004</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44944</v>
      </c>
      <c r="E135" s="177">
        <v>15.621700000000001</v>
      </c>
      <c r="F135" s="177">
        <v>2.18E-2</v>
      </c>
      <c r="G135" s="177">
        <v>0.1231</v>
      </c>
      <c r="H135" s="177">
        <v>0.18210000000000001</v>
      </c>
      <c r="I135" s="177">
        <v>0.1905</v>
      </c>
      <c r="J135" s="177">
        <v>0.65459999999999996</v>
      </c>
      <c r="K135" s="177">
        <v>1.41</v>
      </c>
      <c r="L135" s="177">
        <v>2.4958999999999998</v>
      </c>
      <c r="M135" s="177">
        <v>3.2900999999999998</v>
      </c>
      <c r="N135" s="177">
        <v>3.8401000000000001</v>
      </c>
      <c r="O135" s="177">
        <v>3.7517999999999998</v>
      </c>
      <c r="P135" s="177">
        <v>4.5305999999999997</v>
      </c>
      <c r="Q135" s="177">
        <v>5.4539999999999997</v>
      </c>
      <c r="R135" s="177">
        <v>3.7707999999999999</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44944</v>
      </c>
      <c r="E136" s="177">
        <v>29.788799999999998</v>
      </c>
      <c r="F136" s="177">
        <v>2.3199999999999998E-2</v>
      </c>
      <c r="G136" s="177">
        <v>0.17019999999999999</v>
      </c>
      <c r="H136" s="177">
        <v>0.215</v>
      </c>
      <c r="I136" s="177">
        <v>0.24229999999999999</v>
      </c>
      <c r="J136" s="177">
        <v>0.75660000000000005</v>
      </c>
      <c r="K136" s="177">
        <v>1.7916000000000001</v>
      </c>
      <c r="L136" s="177">
        <v>3.1436000000000002</v>
      </c>
      <c r="M136" s="177">
        <v>4.1620999999999997</v>
      </c>
      <c r="N136" s="177">
        <v>5.1856999999999998</v>
      </c>
      <c r="O136" s="177">
        <v>4.5156000000000001</v>
      </c>
      <c r="P136" s="177">
        <v>5.3640999999999996</v>
      </c>
      <c r="Q136" s="177">
        <v>6.5923999999999996</v>
      </c>
      <c r="R136" s="177">
        <v>4.8898000000000001</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44944</v>
      </c>
      <c r="E137" s="177">
        <v>28.377400000000002</v>
      </c>
      <c r="F137" s="177">
        <v>2.1899999999999999E-2</v>
      </c>
      <c r="G137" s="177">
        <v>0.1638</v>
      </c>
      <c r="H137" s="177">
        <v>0.2059</v>
      </c>
      <c r="I137" s="177">
        <v>0.2243</v>
      </c>
      <c r="J137" s="177">
        <v>0.71479999999999999</v>
      </c>
      <c r="K137" s="177">
        <v>1.6736</v>
      </c>
      <c r="L137" s="177">
        <v>2.9047000000000001</v>
      </c>
      <c r="M137" s="177">
        <v>3.802</v>
      </c>
      <c r="N137" s="177">
        <v>4.7027999999999999</v>
      </c>
      <c r="O137" s="177">
        <v>4.0425000000000004</v>
      </c>
      <c r="P137" s="177">
        <v>4.8452999999999999</v>
      </c>
      <c r="Q137" s="177">
        <v>6.6420000000000003</v>
      </c>
      <c r="R137" s="177">
        <v>4.4123000000000001</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44944</v>
      </c>
      <c r="E138" s="177">
        <v>12.262</v>
      </c>
      <c r="F138" s="177">
        <v>4.1599999999999998E-2</v>
      </c>
      <c r="G138" s="177">
        <v>0.1691</v>
      </c>
      <c r="H138" s="177">
        <v>0.18060000000000001</v>
      </c>
      <c r="I138" s="177">
        <v>0.19939999999999999</v>
      </c>
      <c r="J138" s="177">
        <v>0.68400000000000005</v>
      </c>
      <c r="K138" s="177">
        <v>1.4461999999999999</v>
      </c>
      <c r="L138" s="177">
        <v>2.5653999999999999</v>
      </c>
      <c r="M138" s="177">
        <v>3.4462000000000002</v>
      </c>
      <c r="N138" s="177">
        <v>3.8308</v>
      </c>
      <c r="O138" s="177">
        <v>2.8041999999999998</v>
      </c>
      <c r="P138" s="177">
        <v>2.2357999999999998</v>
      </c>
      <c r="Q138" s="177">
        <v>3.0680999999999998</v>
      </c>
      <c r="R138" s="177">
        <v>3.1040000000000001</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44944</v>
      </c>
      <c r="E139" s="177">
        <v>12.720599999999999</v>
      </c>
      <c r="F139" s="177">
        <v>4.2500000000000003E-2</v>
      </c>
      <c r="G139" s="177">
        <v>0.17319999999999999</v>
      </c>
      <c r="H139" s="177">
        <v>0.1867</v>
      </c>
      <c r="I139" s="177">
        <v>0.21029999999999999</v>
      </c>
      <c r="J139" s="177">
        <v>0.70860000000000001</v>
      </c>
      <c r="K139" s="177">
        <v>1.5625</v>
      </c>
      <c r="L139" s="177">
        <v>2.8725000000000001</v>
      </c>
      <c r="M139" s="177">
        <v>3.8492999999999999</v>
      </c>
      <c r="N139" s="177">
        <v>4.4264000000000001</v>
      </c>
      <c r="O139" s="177">
        <v>3.3043999999999998</v>
      </c>
      <c r="P139" s="177">
        <v>2.7383999999999999</v>
      </c>
      <c r="Q139" s="177">
        <v>3.6303999999999998</v>
      </c>
      <c r="R139" s="177">
        <v>3.6267</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44944</v>
      </c>
      <c r="E142" s="177">
        <v>12.492900000000001</v>
      </c>
      <c r="F142" s="177">
        <v>1.3599999999999999E-2</v>
      </c>
      <c r="G142" s="177">
        <v>0.1515</v>
      </c>
      <c r="H142" s="177">
        <v>0.2094</v>
      </c>
      <c r="I142" s="177">
        <v>0.22459999999999999</v>
      </c>
      <c r="J142" s="177">
        <v>0.76380000000000003</v>
      </c>
      <c r="K142" s="177">
        <v>1.7321</v>
      </c>
      <c r="L142" s="177">
        <v>3.0623</v>
      </c>
      <c r="M142" s="177">
        <v>4.0632999999999999</v>
      </c>
      <c r="N142" s="177">
        <v>4.9577</v>
      </c>
      <c r="O142" s="177">
        <v>5.0731000000000002</v>
      </c>
      <c r="P142" s="177"/>
      <c r="Q142" s="177">
        <v>5.5960000000000001</v>
      </c>
      <c r="R142" s="177">
        <v>4.8407</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44944</v>
      </c>
      <c r="E143" s="177">
        <v>12.107699999999999</v>
      </c>
      <c r="F143" s="177">
        <v>1.24E-2</v>
      </c>
      <c r="G143" s="177">
        <v>0.1414</v>
      </c>
      <c r="H143" s="177">
        <v>0.1953</v>
      </c>
      <c r="I143" s="177">
        <v>0.1953</v>
      </c>
      <c r="J143" s="177">
        <v>0.69279999999999997</v>
      </c>
      <c r="K143" s="177">
        <v>1.5311999999999999</v>
      </c>
      <c r="L143" s="177">
        <v>2.6537000000000002</v>
      </c>
      <c r="M143" s="177">
        <v>3.4483999999999999</v>
      </c>
      <c r="N143" s="177">
        <v>4.1334</v>
      </c>
      <c r="O143" s="177">
        <v>4.2601000000000004</v>
      </c>
      <c r="P143" s="177"/>
      <c r="Q143" s="177">
        <v>4.79</v>
      </c>
      <c r="R143" s="177">
        <v>4.0225</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44944</v>
      </c>
      <c r="E144" s="177">
        <v>12.091699999999999</v>
      </c>
      <c r="F144" s="177">
        <v>4.2999999999999997E-2</v>
      </c>
      <c r="G144" s="177">
        <v>0.15570000000000001</v>
      </c>
      <c r="H144" s="177">
        <v>0.20300000000000001</v>
      </c>
      <c r="I144" s="177">
        <v>0.21709999999999999</v>
      </c>
      <c r="J144" s="177">
        <v>0.74490000000000001</v>
      </c>
      <c r="K144" s="177">
        <v>1.6511</v>
      </c>
      <c r="L144" s="177">
        <v>2.9150999999999998</v>
      </c>
      <c r="M144" s="177">
        <v>3.6802000000000001</v>
      </c>
      <c r="N144" s="177">
        <v>4.4241999999999999</v>
      </c>
      <c r="O144" s="177">
        <v>4.4733000000000001</v>
      </c>
      <c r="P144" s="177"/>
      <c r="Q144" s="177">
        <v>4.9744999999999999</v>
      </c>
      <c r="R144" s="177">
        <v>4.3212999999999999</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44944</v>
      </c>
      <c r="E145" s="177">
        <v>11.849600000000001</v>
      </c>
      <c r="F145" s="177">
        <v>4.2200000000000001E-2</v>
      </c>
      <c r="G145" s="177">
        <v>0.1479</v>
      </c>
      <c r="H145" s="177">
        <v>0.19189999999999999</v>
      </c>
      <c r="I145" s="177">
        <v>0.19450000000000001</v>
      </c>
      <c r="J145" s="177">
        <v>0.69430000000000003</v>
      </c>
      <c r="K145" s="177">
        <v>1.5024999999999999</v>
      </c>
      <c r="L145" s="177">
        <v>2.6099000000000001</v>
      </c>
      <c r="M145" s="177">
        <v>3.2185999999999999</v>
      </c>
      <c r="N145" s="177">
        <v>3.7827000000000002</v>
      </c>
      <c r="O145" s="177">
        <v>3.9527000000000001</v>
      </c>
      <c r="P145" s="177"/>
      <c r="Q145" s="177">
        <v>4.4333</v>
      </c>
      <c r="R145" s="177">
        <v>3.79</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44944</v>
      </c>
      <c r="E146" s="177">
        <v>30.912299999999998</v>
      </c>
      <c r="F146" s="177">
        <v>1.6000000000000001E-3</v>
      </c>
      <c r="G146" s="177">
        <v>0.13569999999999999</v>
      </c>
      <c r="H146" s="177">
        <v>0.1903</v>
      </c>
      <c r="I146" s="177">
        <v>0.1867</v>
      </c>
      <c r="J146" s="177">
        <v>0.70660000000000001</v>
      </c>
      <c r="K146" s="177">
        <v>1.6517999999999999</v>
      </c>
      <c r="L146" s="177">
        <v>2.8651</v>
      </c>
      <c r="M146" s="177">
        <v>3.8378000000000001</v>
      </c>
      <c r="N146" s="177">
        <v>4.6679000000000004</v>
      </c>
      <c r="O146" s="177">
        <v>4.6806000000000001</v>
      </c>
      <c r="P146" s="177">
        <v>5.4611999999999998</v>
      </c>
      <c r="Q146" s="177">
        <v>6.5262000000000002</v>
      </c>
      <c r="R146" s="177">
        <v>4.6515000000000004</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44944</v>
      </c>
      <c r="E147" s="177">
        <v>29.424499999999998</v>
      </c>
      <c r="F147" s="177">
        <v>-2.9999999999999997E-4</v>
      </c>
      <c r="G147" s="177">
        <v>0.1273</v>
      </c>
      <c r="H147" s="177">
        <v>0.1787</v>
      </c>
      <c r="I147" s="177">
        <v>0.1641</v>
      </c>
      <c r="J147" s="177">
        <v>0.65269999999999995</v>
      </c>
      <c r="K147" s="177">
        <v>1.5046999999999999</v>
      </c>
      <c r="L147" s="177">
        <v>2.5712000000000002</v>
      </c>
      <c r="M147" s="177">
        <v>3.3919000000000001</v>
      </c>
      <c r="N147" s="177">
        <v>4.0669000000000004</v>
      </c>
      <c r="O147" s="177">
        <v>4.085</v>
      </c>
      <c r="P147" s="177">
        <v>4.8967999999999998</v>
      </c>
      <c r="Q147" s="177">
        <v>6.7312000000000003</v>
      </c>
      <c r="R147" s="177">
        <v>4.0465</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1.5854901960784318E-2</v>
      </c>
      <c r="G148" s="179">
        <v>0.14062156862745098</v>
      </c>
      <c r="H148" s="179">
        <v>0.19218235294117647</v>
      </c>
      <c r="I148" s="179">
        <v>0.19294117647058825</v>
      </c>
      <c r="J148" s="179">
        <v>0.6838764705882352</v>
      </c>
      <c r="K148" s="179">
        <v>1.5403254901960781</v>
      </c>
      <c r="L148" s="179">
        <v>2.726311764705883</v>
      </c>
      <c r="M148" s="179">
        <v>3.5770235294117643</v>
      </c>
      <c r="N148" s="179">
        <v>4.3408666666666669</v>
      </c>
      <c r="O148" s="179">
        <v>4.0924872340425527</v>
      </c>
      <c r="P148" s="179">
        <v>4.903225714285715</v>
      </c>
      <c r="Q148" s="179">
        <v>5.5486666666666657</v>
      </c>
      <c r="R148" s="179">
        <v>4.109480392156863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1.3599999999999999E-2</v>
      </c>
      <c r="G149" s="179">
        <v>0.13850000000000001</v>
      </c>
      <c r="H149" s="179">
        <v>0.19270000000000001</v>
      </c>
      <c r="I149" s="179">
        <v>0.19700000000000001</v>
      </c>
      <c r="J149" s="179">
        <v>0.69279999999999997</v>
      </c>
      <c r="K149" s="179">
        <v>1.5625</v>
      </c>
      <c r="L149" s="179">
        <v>2.7452000000000001</v>
      </c>
      <c r="M149" s="179">
        <v>3.5863</v>
      </c>
      <c r="N149" s="179">
        <v>4.4010999999999996</v>
      </c>
      <c r="O149" s="179">
        <v>4.1162000000000001</v>
      </c>
      <c r="P149" s="179">
        <v>4.9734999999999996</v>
      </c>
      <c r="Q149" s="179">
        <v>5.8680000000000003</v>
      </c>
      <c r="R149" s="179">
        <v>4.1196000000000002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44944</v>
      </c>
      <c r="E152" s="177">
        <v>76.06</v>
      </c>
      <c r="F152" s="177">
        <v>0.25040000000000001</v>
      </c>
      <c r="G152" s="177">
        <v>0.27689999999999998</v>
      </c>
      <c r="H152" s="177">
        <v>0.43580000000000002</v>
      </c>
      <c r="I152" s="177">
        <v>0.25040000000000001</v>
      </c>
      <c r="J152" s="177">
        <v>-0.40589999999999998</v>
      </c>
      <c r="K152" s="177">
        <v>2.3963000000000001</v>
      </c>
      <c r="L152" s="177">
        <v>7.1569000000000003</v>
      </c>
      <c r="M152" s="177">
        <v>5.0552000000000001</v>
      </c>
      <c r="N152" s="177">
        <v>2.7282999999999999</v>
      </c>
      <c r="O152" s="177">
        <v>10.2544</v>
      </c>
      <c r="P152" s="177">
        <v>8.2495999999999992</v>
      </c>
      <c r="Q152" s="177">
        <v>9.3291000000000004</v>
      </c>
      <c r="R152" s="177">
        <v>8.5416000000000007</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44944</v>
      </c>
      <c r="E153" s="177">
        <v>83.92</v>
      </c>
      <c r="F153" s="177">
        <v>0.25090000000000001</v>
      </c>
      <c r="G153" s="177">
        <v>0.29880000000000001</v>
      </c>
      <c r="H153" s="177">
        <v>0.46689999999999998</v>
      </c>
      <c r="I153" s="177">
        <v>0.29880000000000001</v>
      </c>
      <c r="J153" s="177">
        <v>-0.29699999999999999</v>
      </c>
      <c r="K153" s="177">
        <v>2.7046999999999999</v>
      </c>
      <c r="L153" s="177">
        <v>7.8247</v>
      </c>
      <c r="M153" s="177">
        <v>6.0399000000000003</v>
      </c>
      <c r="N153" s="177">
        <v>4.0416999999999996</v>
      </c>
      <c r="O153" s="177">
        <v>11.588200000000001</v>
      </c>
      <c r="P153" s="177">
        <v>9.5103000000000009</v>
      </c>
      <c r="Q153" s="177">
        <v>11.7911</v>
      </c>
      <c r="R153" s="177">
        <v>9.9170999999999996</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44944</v>
      </c>
      <c r="E154" s="177">
        <v>327.05500000000001</v>
      </c>
      <c r="F154" s="177">
        <v>0.44690000000000002</v>
      </c>
      <c r="G154" s="177">
        <v>0.44319999999999998</v>
      </c>
      <c r="H154" s="177">
        <v>0.70389999999999997</v>
      </c>
      <c r="I154" s="177">
        <v>0.371</v>
      </c>
      <c r="J154" s="177">
        <v>7.6499999999999999E-2</v>
      </c>
      <c r="K154" s="177">
        <v>5.0438000000000001</v>
      </c>
      <c r="L154" s="177">
        <v>13.4922</v>
      </c>
      <c r="M154" s="177">
        <v>10.874700000000001</v>
      </c>
      <c r="N154" s="177">
        <v>14.547499999999999</v>
      </c>
      <c r="O154" s="177">
        <v>17.106300000000001</v>
      </c>
      <c r="P154" s="177">
        <v>11.0243</v>
      </c>
      <c r="Q154" s="177">
        <v>16.8736</v>
      </c>
      <c r="R154" s="177">
        <v>20.965599999999998</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44944</v>
      </c>
      <c r="E155" s="177">
        <v>327.05500000000001</v>
      </c>
      <c r="F155" s="177">
        <v>0.44690000000000002</v>
      </c>
      <c r="G155" s="177">
        <v>0.44319999999999998</v>
      </c>
      <c r="H155" s="177">
        <v>0.70389999999999997</v>
      </c>
      <c r="I155" s="177">
        <v>0.371</v>
      </c>
      <c r="J155" s="177">
        <v>7.6499999999999999E-2</v>
      </c>
      <c r="K155" s="177">
        <v>5.0438000000000001</v>
      </c>
      <c r="L155" s="177">
        <v>13.4922</v>
      </c>
      <c r="M155" s="177">
        <v>10.874700000000001</v>
      </c>
      <c r="N155" s="177">
        <v>14.547499999999999</v>
      </c>
      <c r="O155" s="177">
        <v>17.106300000000001</v>
      </c>
      <c r="P155" s="177">
        <v>10.603199999999999</v>
      </c>
      <c r="Q155" s="177">
        <v>17.997800000000002</v>
      </c>
      <c r="R155" s="177">
        <v>20.965599999999998</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44944</v>
      </c>
      <c r="E156" s="177">
        <v>348.07900000000001</v>
      </c>
      <c r="F156" s="177">
        <v>0.44900000000000001</v>
      </c>
      <c r="G156" s="177">
        <v>0.45250000000000001</v>
      </c>
      <c r="H156" s="177">
        <v>0.71699999999999997</v>
      </c>
      <c r="I156" s="177">
        <v>0.39629999999999999</v>
      </c>
      <c r="J156" s="177">
        <v>0.1346</v>
      </c>
      <c r="K156" s="177">
        <v>5.2237</v>
      </c>
      <c r="L156" s="177">
        <v>13.8752</v>
      </c>
      <c r="M156" s="177">
        <v>11.4381</v>
      </c>
      <c r="N156" s="177">
        <v>15.312200000000001</v>
      </c>
      <c r="O156" s="177">
        <v>17.8264</v>
      </c>
      <c r="P156" s="177">
        <v>11.8002</v>
      </c>
      <c r="Q156" s="177">
        <v>13.9237</v>
      </c>
      <c r="R156" s="177">
        <v>21.731200000000001</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44944</v>
      </c>
      <c r="E157" s="177">
        <v>348.07900000000001</v>
      </c>
      <c r="F157" s="177">
        <v>0.44900000000000001</v>
      </c>
      <c r="G157" s="177">
        <v>0.45250000000000001</v>
      </c>
      <c r="H157" s="177">
        <v>0.71699999999999997</v>
      </c>
      <c r="I157" s="177">
        <v>0.39629999999999999</v>
      </c>
      <c r="J157" s="177">
        <v>0.1346</v>
      </c>
      <c r="K157" s="177">
        <v>5.2237</v>
      </c>
      <c r="L157" s="177">
        <v>13.8752</v>
      </c>
      <c r="M157" s="177">
        <v>11.4381</v>
      </c>
      <c r="N157" s="177">
        <v>15.312200000000001</v>
      </c>
      <c r="O157" s="177">
        <v>17.8264</v>
      </c>
      <c r="P157" s="177">
        <v>11.417299999999999</v>
      </c>
      <c r="Q157" s="177">
        <v>14.5199</v>
      </c>
      <c r="R157" s="177">
        <v>21.731200000000001</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44944</v>
      </c>
      <c r="E158" s="177">
        <v>35.476900000000001</v>
      </c>
      <c r="F158" s="177">
        <v>0.25259999999999999</v>
      </c>
      <c r="G158" s="177">
        <v>0.41099999999999998</v>
      </c>
      <c r="H158" s="177">
        <v>0.50309999999999999</v>
      </c>
      <c r="I158" s="177">
        <v>0.44450000000000001</v>
      </c>
      <c r="J158" s="177">
        <v>0.22289999999999999</v>
      </c>
      <c r="K158" s="177">
        <v>2.3953000000000002</v>
      </c>
      <c r="L158" s="177">
        <v>5.9012000000000002</v>
      </c>
      <c r="M158" s="177">
        <v>4.157</v>
      </c>
      <c r="N158" s="177">
        <v>2.5611000000000002</v>
      </c>
      <c r="O158" s="177">
        <v>8.7308000000000003</v>
      </c>
      <c r="P158" s="177">
        <v>8.0241000000000007</v>
      </c>
      <c r="Q158" s="177">
        <v>11.3607</v>
      </c>
      <c r="R158" s="177">
        <v>6.4465000000000003</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44944</v>
      </c>
      <c r="E159" s="177">
        <v>31.658100000000001</v>
      </c>
      <c r="F159" s="177">
        <v>0.24890000000000001</v>
      </c>
      <c r="G159" s="177">
        <v>0.39229999999999998</v>
      </c>
      <c r="H159" s="177">
        <v>0.47699999999999998</v>
      </c>
      <c r="I159" s="177">
        <v>0.39290000000000003</v>
      </c>
      <c r="J159" s="177">
        <v>0.10050000000000001</v>
      </c>
      <c r="K159" s="177">
        <v>2.0472000000000001</v>
      </c>
      <c r="L159" s="177">
        <v>5.1833999999999998</v>
      </c>
      <c r="M159" s="177">
        <v>3.1006999999999998</v>
      </c>
      <c r="N159" s="177">
        <v>1.1796</v>
      </c>
      <c r="O159" s="177">
        <v>7.2809999999999997</v>
      </c>
      <c r="P159" s="177">
        <v>6.6738</v>
      </c>
      <c r="Q159" s="177">
        <v>10.120900000000001</v>
      </c>
      <c r="R159" s="177">
        <v>5.0069999999999997</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44944</v>
      </c>
      <c r="E160" s="177">
        <v>52.87</v>
      </c>
      <c r="F160" s="177">
        <v>0.17050000000000001</v>
      </c>
      <c r="G160" s="177">
        <v>0.1326</v>
      </c>
      <c r="H160" s="177">
        <v>0.20849999999999999</v>
      </c>
      <c r="I160" s="177">
        <v>0.1326</v>
      </c>
      <c r="J160" s="177">
        <v>-9.4500000000000001E-2</v>
      </c>
      <c r="K160" s="177">
        <v>1.7905</v>
      </c>
      <c r="L160" s="177">
        <v>6.2073</v>
      </c>
      <c r="M160" s="177">
        <v>6.25</v>
      </c>
      <c r="N160" s="177">
        <v>6.2286999999999999</v>
      </c>
      <c r="O160" s="177">
        <v>11.1015</v>
      </c>
      <c r="P160" s="177">
        <v>9.4909999999999997</v>
      </c>
      <c r="Q160" s="177">
        <v>10.923400000000001</v>
      </c>
      <c r="R160" s="177">
        <v>10.845700000000001</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44944</v>
      </c>
      <c r="E161" s="177">
        <v>58.1</v>
      </c>
      <c r="F161" s="177">
        <v>0.18970000000000001</v>
      </c>
      <c r="G161" s="177">
        <v>0.15509999999999999</v>
      </c>
      <c r="H161" s="177">
        <v>0.2243</v>
      </c>
      <c r="I161" s="177">
        <v>0.15509999999999999</v>
      </c>
      <c r="J161" s="177">
        <v>-1.72E-2</v>
      </c>
      <c r="K161" s="177">
        <v>1.9656</v>
      </c>
      <c r="L161" s="177">
        <v>6.5663999999999998</v>
      </c>
      <c r="M161" s="177">
        <v>6.7817999999999996</v>
      </c>
      <c r="N161" s="177">
        <v>6.9390999999999998</v>
      </c>
      <c r="O161" s="177">
        <v>11.8102</v>
      </c>
      <c r="P161" s="177">
        <v>10.2864</v>
      </c>
      <c r="Q161" s="177">
        <v>12.8147</v>
      </c>
      <c r="R161" s="177">
        <v>11.5756</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44944</v>
      </c>
      <c r="E162" s="177">
        <v>11.4344</v>
      </c>
      <c r="F162" s="177">
        <v>0.34310000000000002</v>
      </c>
      <c r="G162" s="177">
        <v>0.66020000000000001</v>
      </c>
      <c r="H162" s="177">
        <v>0.8921</v>
      </c>
      <c r="I162" s="177">
        <v>0.6966</v>
      </c>
      <c r="J162" s="177">
        <v>0.37480000000000002</v>
      </c>
      <c r="K162" s="177">
        <v>3.4956</v>
      </c>
      <c r="L162" s="177">
        <v>6.3734000000000002</v>
      </c>
      <c r="M162" s="177">
        <v>4.6694000000000004</v>
      </c>
      <c r="N162" s="177">
        <v>-1.0779000000000001</v>
      </c>
      <c r="O162" s="177">
        <v>3.6152000000000002</v>
      </c>
      <c r="P162" s="177"/>
      <c r="Q162" s="177">
        <v>4.4897</v>
      </c>
      <c r="R162" s="177">
        <v>10.495799999999999</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44944</v>
      </c>
      <c r="E163" s="177">
        <v>10.723599999999999</v>
      </c>
      <c r="F163" s="177">
        <v>0.33779999999999999</v>
      </c>
      <c r="G163" s="177">
        <v>0.63249999999999995</v>
      </c>
      <c r="H163" s="177">
        <v>0.85299999999999998</v>
      </c>
      <c r="I163" s="177">
        <v>0.61929999999999996</v>
      </c>
      <c r="J163" s="177">
        <v>0.26369999999999999</v>
      </c>
      <c r="K163" s="177">
        <v>3.0550999999999999</v>
      </c>
      <c r="L163" s="177">
        <v>5.3884999999999996</v>
      </c>
      <c r="M163" s="177">
        <v>3.1720999999999999</v>
      </c>
      <c r="N163" s="177">
        <v>-2.9994999999999998</v>
      </c>
      <c r="O163" s="177">
        <v>1.4602999999999999</v>
      </c>
      <c r="P163" s="177"/>
      <c r="Q163" s="177">
        <v>2.3153999999999999</v>
      </c>
      <c r="R163" s="177">
        <v>8.1965000000000003</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44944</v>
      </c>
      <c r="E164" s="177">
        <v>15.87</v>
      </c>
      <c r="F164" s="177">
        <v>0.221</v>
      </c>
      <c r="G164" s="177">
        <v>0.3034</v>
      </c>
      <c r="H164" s="177">
        <v>0.43669999999999998</v>
      </c>
      <c r="I164" s="177">
        <v>0.49390000000000001</v>
      </c>
      <c r="J164" s="177">
        <v>0.24</v>
      </c>
      <c r="K164" s="177">
        <v>2.7650000000000001</v>
      </c>
      <c r="L164" s="177">
        <v>7.1356000000000002</v>
      </c>
      <c r="M164" s="177">
        <v>6.2107000000000001</v>
      </c>
      <c r="N164" s="177">
        <v>4.3186999999999998</v>
      </c>
      <c r="O164" s="177">
        <v>11.1897</v>
      </c>
      <c r="P164" s="177"/>
      <c r="Q164" s="177">
        <v>10.902699999999999</v>
      </c>
      <c r="R164" s="177">
        <v>9.3750999999999998</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44944</v>
      </c>
      <c r="E165" s="177">
        <v>15.051</v>
      </c>
      <c r="F165" s="177">
        <v>0.21310000000000001</v>
      </c>
      <c r="G165" s="177">
        <v>0.27979999999999999</v>
      </c>
      <c r="H165" s="177">
        <v>0.40689999999999998</v>
      </c>
      <c r="I165" s="177">
        <v>0.44040000000000001</v>
      </c>
      <c r="J165" s="177">
        <v>0.12640000000000001</v>
      </c>
      <c r="K165" s="177">
        <v>2.4434999999999998</v>
      </c>
      <c r="L165" s="177">
        <v>6.4728000000000003</v>
      </c>
      <c r="M165" s="177">
        <v>5.2297000000000002</v>
      </c>
      <c r="N165" s="177">
        <v>3.0185</v>
      </c>
      <c r="O165" s="177">
        <v>9.8068000000000008</v>
      </c>
      <c r="P165" s="177"/>
      <c r="Q165" s="177">
        <v>9.5937999999999999</v>
      </c>
      <c r="R165" s="177">
        <v>7.9908000000000001</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44944</v>
      </c>
      <c r="E166" s="177">
        <v>127.8498</v>
      </c>
      <c r="F166" s="177">
        <v>0.33679999999999999</v>
      </c>
      <c r="G166" s="177">
        <v>0.35049999999999998</v>
      </c>
      <c r="H166" s="177">
        <v>0.57809999999999995</v>
      </c>
      <c r="I166" s="177">
        <v>0.50219999999999998</v>
      </c>
      <c r="J166" s="177">
        <v>-0.41399999999999998</v>
      </c>
      <c r="K166" s="177">
        <v>1.8149</v>
      </c>
      <c r="L166" s="177">
        <v>6.5529000000000002</v>
      </c>
      <c r="M166" s="177">
        <v>5.8018999999999998</v>
      </c>
      <c r="N166" s="177">
        <v>3.7261000000000002</v>
      </c>
      <c r="O166" s="177">
        <v>10.1884</v>
      </c>
      <c r="P166" s="177">
        <v>7.4577</v>
      </c>
      <c r="Q166" s="177">
        <v>15.0412</v>
      </c>
      <c r="R166" s="177">
        <v>9.8472000000000008</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44944</v>
      </c>
      <c r="E167" s="177">
        <v>140.54900000000001</v>
      </c>
      <c r="F167" s="177">
        <v>0.3402</v>
      </c>
      <c r="G167" s="177">
        <v>0.36759999999999998</v>
      </c>
      <c r="H167" s="177">
        <v>0.60209999999999997</v>
      </c>
      <c r="I167" s="177">
        <v>0.55079999999999996</v>
      </c>
      <c r="J167" s="177">
        <v>-0.29699999999999999</v>
      </c>
      <c r="K167" s="177">
        <v>2.1566000000000001</v>
      </c>
      <c r="L167" s="177">
        <v>7.2859999999999996</v>
      </c>
      <c r="M167" s="177">
        <v>6.8468</v>
      </c>
      <c r="N167" s="177">
        <v>5.1635999999999997</v>
      </c>
      <c r="O167" s="177">
        <v>11.747999999999999</v>
      </c>
      <c r="P167" s="177">
        <v>8.8741000000000003</v>
      </c>
      <c r="Q167" s="177">
        <v>11.995799999999999</v>
      </c>
      <c r="R167" s="177">
        <v>11.4086</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44944</v>
      </c>
      <c r="E170" s="177">
        <v>16.5061</v>
      </c>
      <c r="F170" s="177">
        <v>0.26790000000000003</v>
      </c>
      <c r="G170" s="177">
        <v>0.49559999999999998</v>
      </c>
      <c r="H170" s="177">
        <v>0.69359999999999999</v>
      </c>
      <c r="I170" s="177">
        <v>0.65310000000000001</v>
      </c>
      <c r="J170" s="177">
        <v>-1.4500000000000001E-2</v>
      </c>
      <c r="K170" s="177">
        <v>2.8975</v>
      </c>
      <c r="L170" s="177">
        <v>7.7920999999999996</v>
      </c>
      <c r="M170" s="177">
        <v>6.4161000000000001</v>
      </c>
      <c r="N170" s="177">
        <v>6.0974000000000004</v>
      </c>
      <c r="O170" s="177">
        <v>13.961</v>
      </c>
      <c r="P170" s="177"/>
      <c r="Q170" s="177">
        <v>13.4354</v>
      </c>
      <c r="R170" s="177">
        <v>12.111499999999999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44944</v>
      </c>
      <c r="E171" s="177">
        <v>15.42</v>
      </c>
      <c r="F171" s="177">
        <v>0.26400000000000001</v>
      </c>
      <c r="G171" s="177">
        <v>0.47499999999999998</v>
      </c>
      <c r="H171" s="177">
        <v>0.66459999999999997</v>
      </c>
      <c r="I171" s="177">
        <v>0.59499999999999997</v>
      </c>
      <c r="J171" s="177">
        <v>-0.1522</v>
      </c>
      <c r="K171" s="177">
        <v>2.5055000000000001</v>
      </c>
      <c r="L171" s="177">
        <v>6.9667000000000003</v>
      </c>
      <c r="M171" s="177">
        <v>5.1978</v>
      </c>
      <c r="N171" s="177">
        <v>4.4539</v>
      </c>
      <c r="O171" s="177">
        <v>12.0845</v>
      </c>
      <c r="P171" s="177"/>
      <c r="Q171" s="177">
        <v>11.5097</v>
      </c>
      <c r="R171" s="177">
        <v>10.308999999999999</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44944</v>
      </c>
      <c r="E172" s="177">
        <v>16.14</v>
      </c>
      <c r="F172" s="177">
        <v>0.1862</v>
      </c>
      <c r="G172" s="177">
        <v>0.31080000000000002</v>
      </c>
      <c r="H172" s="177">
        <v>0.49809999999999999</v>
      </c>
      <c r="I172" s="177">
        <v>0.31080000000000002</v>
      </c>
      <c r="J172" s="177">
        <v>0.1862</v>
      </c>
      <c r="K172" s="177">
        <v>2.1518999999999999</v>
      </c>
      <c r="L172" s="177">
        <v>6.3240999999999996</v>
      </c>
      <c r="M172" s="177">
        <v>5.0781000000000001</v>
      </c>
      <c r="N172" s="177">
        <v>3.1968999999999999</v>
      </c>
      <c r="O172" s="177">
        <v>11.873699999999999</v>
      </c>
      <c r="P172" s="177">
        <v>10.0639</v>
      </c>
      <c r="Q172" s="177">
        <v>9.9277999999999995</v>
      </c>
      <c r="R172" s="177">
        <v>6.8761000000000001</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44944</v>
      </c>
      <c r="E173" s="177">
        <v>15.41</v>
      </c>
      <c r="F173" s="177">
        <v>0.1951</v>
      </c>
      <c r="G173" s="177">
        <v>0.32550000000000001</v>
      </c>
      <c r="H173" s="177">
        <v>0.45629999999999998</v>
      </c>
      <c r="I173" s="177">
        <v>0.26019999999999999</v>
      </c>
      <c r="J173" s="177">
        <v>6.4899999999999999E-2</v>
      </c>
      <c r="K173" s="177">
        <v>1.7834000000000001</v>
      </c>
      <c r="L173" s="177">
        <v>5.6203000000000003</v>
      </c>
      <c r="M173" s="177">
        <v>3.9811000000000001</v>
      </c>
      <c r="N173" s="177">
        <v>1.7834000000000001</v>
      </c>
      <c r="O173" s="177">
        <v>10.677899999999999</v>
      </c>
      <c r="P173" s="177">
        <v>9.0503</v>
      </c>
      <c r="Q173" s="177">
        <v>8.9263999999999992</v>
      </c>
      <c r="R173" s="177">
        <v>5.5195999999999996</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0.29300000000000009</v>
      </c>
      <c r="G174" s="179">
        <v>0.38295000000000001</v>
      </c>
      <c r="H174" s="179">
        <v>0.56194500000000014</v>
      </c>
      <c r="I174" s="179">
        <v>0.41656000000000004</v>
      </c>
      <c r="J174" s="179">
        <v>1.5465000000000012E-2</v>
      </c>
      <c r="K174" s="179">
        <v>2.9451800000000001</v>
      </c>
      <c r="L174" s="179">
        <v>7.9743550000000001</v>
      </c>
      <c r="M174" s="179">
        <v>6.4306950000000001</v>
      </c>
      <c r="N174" s="179">
        <v>5.5539500000000004</v>
      </c>
      <c r="O174" s="179">
        <v>11.36185</v>
      </c>
      <c r="P174" s="179">
        <v>9.4661571428571438</v>
      </c>
      <c r="Q174" s="179">
        <v>11.38964</v>
      </c>
      <c r="R174" s="179">
        <v>11.492865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0.25829999999999997</v>
      </c>
      <c r="G175" s="179">
        <v>0.37995000000000001</v>
      </c>
      <c r="H175" s="179">
        <v>0.54059999999999997</v>
      </c>
      <c r="I175" s="179">
        <v>0.39629999999999999</v>
      </c>
      <c r="J175" s="179">
        <v>7.6499999999999999E-2</v>
      </c>
      <c r="K175" s="179">
        <v>2.4744999999999999</v>
      </c>
      <c r="L175" s="179">
        <v>6.7665500000000005</v>
      </c>
      <c r="M175" s="179">
        <v>5.9208999999999996</v>
      </c>
      <c r="N175" s="179">
        <v>4.1801999999999992</v>
      </c>
      <c r="O175" s="179">
        <v>11.388950000000001</v>
      </c>
      <c r="P175" s="179">
        <v>9.5006500000000003</v>
      </c>
      <c r="Q175" s="179">
        <v>11.4352</v>
      </c>
      <c r="R175" s="179">
        <v>10.113049999999999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44944</v>
      </c>
      <c r="E178" s="177">
        <v>305.45249999999999</v>
      </c>
      <c r="F178" s="177">
        <v>6.0712999999999999</v>
      </c>
      <c r="G178" s="177">
        <v>5.3429000000000002</v>
      </c>
      <c r="H178" s="177">
        <v>7.3559000000000001</v>
      </c>
      <c r="I178" s="177">
        <v>6.9165999999999999</v>
      </c>
      <c r="J178" s="177">
        <v>5.5933000000000002</v>
      </c>
      <c r="K178" s="177">
        <v>6.8841000000000001</v>
      </c>
      <c r="L178" s="177">
        <v>5.5296000000000003</v>
      </c>
      <c r="M178" s="177">
        <v>4.2900999999999998</v>
      </c>
      <c r="N178" s="177">
        <v>3.923</v>
      </c>
      <c r="O178" s="177">
        <v>5.9724000000000004</v>
      </c>
      <c r="P178" s="177">
        <v>6.9450000000000003</v>
      </c>
      <c r="Q178" s="177">
        <v>7.8777999999999997</v>
      </c>
      <c r="R178" s="177">
        <v>3.9504999999999999</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44944</v>
      </c>
      <c r="E179" s="177">
        <v>314.37779999999998</v>
      </c>
      <c r="F179" s="177">
        <v>6.4215999999999998</v>
      </c>
      <c r="G179" s="177">
        <v>5.6935000000000002</v>
      </c>
      <c r="H179" s="177">
        <v>7.7073</v>
      </c>
      <c r="I179" s="177">
        <v>7.2675000000000001</v>
      </c>
      <c r="J179" s="177">
        <v>5.9452999999999996</v>
      </c>
      <c r="K179" s="177">
        <v>7.2403000000000004</v>
      </c>
      <c r="L179" s="177">
        <v>5.89</v>
      </c>
      <c r="M179" s="177">
        <v>4.6506999999999996</v>
      </c>
      <c r="N179" s="177">
        <v>4.2839</v>
      </c>
      <c r="O179" s="177">
        <v>6.3323</v>
      </c>
      <c r="P179" s="177">
        <v>7.2906000000000004</v>
      </c>
      <c r="Q179" s="177">
        <v>8.5779999999999994</v>
      </c>
      <c r="R179" s="177">
        <v>4.3067000000000002</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44944</v>
      </c>
      <c r="E180" s="177">
        <v>2262.2685000000001</v>
      </c>
      <c r="F180" s="177">
        <v>14.06</v>
      </c>
      <c r="G180" s="177">
        <v>8.4566999999999997</v>
      </c>
      <c r="H180" s="177">
        <v>11.265700000000001</v>
      </c>
      <c r="I180" s="177">
        <v>8.8743999999999996</v>
      </c>
      <c r="J180" s="177">
        <v>5.8075000000000001</v>
      </c>
      <c r="K180" s="177">
        <v>7.6546000000000003</v>
      </c>
      <c r="L180" s="177">
        <v>5.2666000000000004</v>
      </c>
      <c r="M180" s="177">
        <v>4.5156999999999998</v>
      </c>
      <c r="N180" s="177">
        <v>4.2759999999999998</v>
      </c>
      <c r="O180" s="177">
        <v>5.8418000000000001</v>
      </c>
      <c r="P180" s="177">
        <v>7.2526999999999999</v>
      </c>
      <c r="Q180" s="177">
        <v>7.9062999999999999</v>
      </c>
      <c r="R180" s="177">
        <v>4.2577999999999996</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44944</v>
      </c>
      <c r="E181" s="177">
        <v>2209.1842999999999</v>
      </c>
      <c r="F181" s="177">
        <v>13.769600000000001</v>
      </c>
      <c r="G181" s="177">
        <v>8.1662999999999997</v>
      </c>
      <c r="H181" s="177">
        <v>10.9747</v>
      </c>
      <c r="I181" s="177">
        <v>8.5831999999999997</v>
      </c>
      <c r="J181" s="177">
        <v>5.5157999999999996</v>
      </c>
      <c r="K181" s="177">
        <v>7.3587999999999996</v>
      </c>
      <c r="L181" s="177">
        <v>4.9688999999999997</v>
      </c>
      <c r="M181" s="177">
        <v>4.2157999999999998</v>
      </c>
      <c r="N181" s="177">
        <v>3.9739</v>
      </c>
      <c r="O181" s="177">
        <v>5.5265000000000004</v>
      </c>
      <c r="P181" s="177">
        <v>6.9390000000000001</v>
      </c>
      <c r="Q181" s="177">
        <v>7.7496999999999998</v>
      </c>
      <c r="R181" s="177">
        <v>3.9512999999999998</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44944</v>
      </c>
      <c r="E182" s="177">
        <v>10.667999999999999</v>
      </c>
      <c r="F182" s="177">
        <v>10.9519</v>
      </c>
      <c r="G182" s="177">
        <v>5.9581999999999997</v>
      </c>
      <c r="H182" s="177">
        <v>8.2735000000000003</v>
      </c>
      <c r="I182" s="177">
        <v>6.7381000000000002</v>
      </c>
      <c r="J182" s="177">
        <v>5.4386999999999999</v>
      </c>
      <c r="K182" s="177">
        <v>6.5282999999999998</v>
      </c>
      <c r="L182" s="177">
        <v>5.2195</v>
      </c>
      <c r="M182" s="177">
        <v>3.0872999999999999</v>
      </c>
      <c r="N182" s="177">
        <v>2.7517999999999998</v>
      </c>
      <c r="O182" s="177"/>
      <c r="P182" s="177"/>
      <c r="Q182" s="177">
        <v>3.1459000000000001</v>
      </c>
      <c r="R182" s="177">
        <v>3.4039999999999999</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44944</v>
      </c>
      <c r="E183" s="177">
        <v>10.5761</v>
      </c>
      <c r="F183" s="177">
        <v>10.3565</v>
      </c>
      <c r="G183" s="177">
        <v>5.5260999999999996</v>
      </c>
      <c r="H183" s="177">
        <v>7.8509000000000002</v>
      </c>
      <c r="I183" s="177">
        <v>6.3259999999999996</v>
      </c>
      <c r="J183" s="177">
        <v>5.0321999999999996</v>
      </c>
      <c r="K183" s="177">
        <v>6.1174999999999997</v>
      </c>
      <c r="L183" s="177">
        <v>4.8045999999999998</v>
      </c>
      <c r="M183" s="177">
        <v>2.6718999999999999</v>
      </c>
      <c r="N183" s="177">
        <v>2.3338000000000001</v>
      </c>
      <c r="O183" s="177"/>
      <c r="P183" s="177"/>
      <c r="Q183" s="177">
        <v>2.7193000000000001</v>
      </c>
      <c r="R183" s="177">
        <v>2.9782999999999999</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44944</v>
      </c>
      <c r="E184" s="177">
        <v>20.555900000000001</v>
      </c>
      <c r="F184" s="177">
        <v>7.6368999999999998</v>
      </c>
      <c r="G184" s="177">
        <v>5.9710999999999999</v>
      </c>
      <c r="H184" s="177">
        <v>8.7916000000000007</v>
      </c>
      <c r="I184" s="177">
        <v>7.3643000000000001</v>
      </c>
      <c r="J184" s="177">
        <v>5.4776999999999996</v>
      </c>
      <c r="K184" s="177">
        <v>6.9161000000000001</v>
      </c>
      <c r="L184" s="177">
        <v>5.3639000000000001</v>
      </c>
      <c r="M184" s="177">
        <v>4.2556000000000003</v>
      </c>
      <c r="N184" s="177">
        <v>3.6920000000000002</v>
      </c>
      <c r="O184" s="177">
        <v>5.9047999999999998</v>
      </c>
      <c r="P184" s="177">
        <v>6.9531000000000001</v>
      </c>
      <c r="Q184" s="177">
        <v>8.0106999999999999</v>
      </c>
      <c r="R184" s="177">
        <v>3.8464999999999998</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44944</v>
      </c>
      <c r="E185" s="177">
        <v>19.981400000000001</v>
      </c>
      <c r="F185" s="177">
        <v>7.3083</v>
      </c>
      <c r="G185" s="177">
        <v>5.7038000000000002</v>
      </c>
      <c r="H185" s="177">
        <v>8.5472999999999999</v>
      </c>
      <c r="I185" s="177">
        <v>7.1043000000000003</v>
      </c>
      <c r="J185" s="177">
        <v>5.2222999999999997</v>
      </c>
      <c r="K185" s="177">
        <v>6.6623000000000001</v>
      </c>
      <c r="L185" s="177">
        <v>5.1069000000000004</v>
      </c>
      <c r="M185" s="177">
        <v>3.9973999999999998</v>
      </c>
      <c r="N185" s="177">
        <v>3.4298000000000002</v>
      </c>
      <c r="O185" s="177">
        <v>5.6342999999999996</v>
      </c>
      <c r="P185" s="177">
        <v>6.6574</v>
      </c>
      <c r="Q185" s="177">
        <v>7.6837</v>
      </c>
      <c r="R185" s="177">
        <v>3.5823999999999998</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44944</v>
      </c>
      <c r="E186" s="177">
        <v>21.097000000000001</v>
      </c>
      <c r="F186" s="177">
        <v>21.119499999999999</v>
      </c>
      <c r="G186" s="177">
        <v>2.9424000000000001</v>
      </c>
      <c r="H186" s="177">
        <v>6.5579000000000001</v>
      </c>
      <c r="I186" s="177">
        <v>8.6792999999999996</v>
      </c>
      <c r="J186" s="177">
        <v>5.0454999999999997</v>
      </c>
      <c r="K186" s="177">
        <v>9.3628</v>
      </c>
      <c r="L186" s="177">
        <v>7.3909000000000002</v>
      </c>
      <c r="M186" s="177">
        <v>5.3940000000000001</v>
      </c>
      <c r="N186" s="177">
        <v>3.9538000000000002</v>
      </c>
      <c r="O186" s="177">
        <v>6.9428999999999998</v>
      </c>
      <c r="P186" s="177">
        <v>8.0014000000000003</v>
      </c>
      <c r="Q186" s="177">
        <v>8.3087</v>
      </c>
      <c r="R186" s="177">
        <v>4.2122000000000002</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44944</v>
      </c>
      <c r="E187" s="177">
        <v>20.5168</v>
      </c>
      <c r="F187" s="177">
        <v>20.826499999999999</v>
      </c>
      <c r="G187" s="177">
        <v>2.6339000000000001</v>
      </c>
      <c r="H187" s="177">
        <v>6.234</v>
      </c>
      <c r="I187" s="177">
        <v>8.35</v>
      </c>
      <c r="J187" s="177">
        <v>4.7156000000000002</v>
      </c>
      <c r="K187" s="177">
        <v>9.0182000000000002</v>
      </c>
      <c r="L187" s="177">
        <v>7.0340999999999996</v>
      </c>
      <c r="M187" s="177">
        <v>5.0450999999999997</v>
      </c>
      <c r="N187" s="177">
        <v>3.6133999999999999</v>
      </c>
      <c r="O187" s="177">
        <v>6.5894000000000004</v>
      </c>
      <c r="P187" s="177">
        <v>7.6769999999999996</v>
      </c>
      <c r="Q187" s="177">
        <v>7.9863</v>
      </c>
      <c r="R187" s="177">
        <v>3.8791000000000002</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44944</v>
      </c>
      <c r="E188" s="177">
        <v>18.7471</v>
      </c>
      <c r="F188" s="177">
        <v>9.3477999999999994</v>
      </c>
      <c r="G188" s="177">
        <v>4.3638000000000003</v>
      </c>
      <c r="H188" s="177">
        <v>6.8791000000000002</v>
      </c>
      <c r="I188" s="177">
        <v>7.5313999999999997</v>
      </c>
      <c r="J188" s="177">
        <v>5.5976999999999997</v>
      </c>
      <c r="K188" s="177">
        <v>7.3085000000000004</v>
      </c>
      <c r="L188" s="177">
        <v>5.4535</v>
      </c>
      <c r="M188" s="177">
        <v>4.0378999999999996</v>
      </c>
      <c r="N188" s="177">
        <v>3.6101000000000001</v>
      </c>
      <c r="O188" s="177">
        <v>5.2899000000000003</v>
      </c>
      <c r="P188" s="177">
        <v>6.8118999999999996</v>
      </c>
      <c r="Q188" s="177">
        <v>7.4555999999999996</v>
      </c>
      <c r="R188" s="177">
        <v>3.7776999999999998</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44944</v>
      </c>
      <c r="E189" s="177">
        <v>19.4268</v>
      </c>
      <c r="F189" s="177">
        <v>9.7726000000000006</v>
      </c>
      <c r="G189" s="177">
        <v>4.7000999999999999</v>
      </c>
      <c r="H189" s="177">
        <v>7.2302</v>
      </c>
      <c r="I189" s="177">
        <v>7.9016000000000002</v>
      </c>
      <c r="J189" s="177">
        <v>5.9703999999999997</v>
      </c>
      <c r="K189" s="177">
        <v>7.6669</v>
      </c>
      <c r="L189" s="177">
        <v>5.8132999999999999</v>
      </c>
      <c r="M189" s="177">
        <v>4.3975</v>
      </c>
      <c r="N189" s="177">
        <v>3.9683999999999999</v>
      </c>
      <c r="O189" s="177">
        <v>5.6395</v>
      </c>
      <c r="P189" s="177">
        <v>7.1794000000000002</v>
      </c>
      <c r="Q189" s="177">
        <v>7.8944000000000001</v>
      </c>
      <c r="R189" s="177">
        <v>4.1287000000000003</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44944</v>
      </c>
      <c r="E190" s="177">
        <v>19.758500000000002</v>
      </c>
      <c r="F190" s="177">
        <v>3.8797999999999999</v>
      </c>
      <c r="G190" s="177">
        <v>4.4732000000000003</v>
      </c>
      <c r="H190" s="177">
        <v>6.3413000000000004</v>
      </c>
      <c r="I190" s="177">
        <v>6.2561999999999998</v>
      </c>
      <c r="J190" s="177">
        <v>5.9884000000000004</v>
      </c>
      <c r="K190" s="177">
        <v>6.8281000000000001</v>
      </c>
      <c r="L190" s="177">
        <v>5.9756999999999998</v>
      </c>
      <c r="M190" s="177">
        <v>4.5551000000000004</v>
      </c>
      <c r="N190" s="177">
        <v>4.0754000000000001</v>
      </c>
      <c r="O190" s="177">
        <v>6.2262000000000004</v>
      </c>
      <c r="P190" s="177">
        <v>7.1516000000000002</v>
      </c>
      <c r="Q190" s="177">
        <v>8.0251999999999999</v>
      </c>
      <c r="R190" s="177">
        <v>4.1836000000000002</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44944</v>
      </c>
      <c r="E191" s="177">
        <v>19.161100000000001</v>
      </c>
      <c r="F191" s="177">
        <v>3.4291</v>
      </c>
      <c r="G191" s="177">
        <v>4.0406000000000004</v>
      </c>
      <c r="H191" s="177">
        <v>5.9119000000000002</v>
      </c>
      <c r="I191" s="177">
        <v>5.8365999999999998</v>
      </c>
      <c r="J191" s="177">
        <v>5.5578000000000003</v>
      </c>
      <c r="K191" s="177">
        <v>6.3959000000000001</v>
      </c>
      <c r="L191" s="177">
        <v>5.5401999999999996</v>
      </c>
      <c r="M191" s="177">
        <v>4.1223999999999998</v>
      </c>
      <c r="N191" s="177">
        <v>3.6368</v>
      </c>
      <c r="O191" s="177">
        <v>5.7550999999999997</v>
      </c>
      <c r="P191" s="177">
        <v>6.6741000000000001</v>
      </c>
      <c r="Q191" s="177">
        <v>7.6498999999999997</v>
      </c>
      <c r="R191" s="177">
        <v>3.7275</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44944</v>
      </c>
      <c r="E192" s="177">
        <v>21.286000000000001</v>
      </c>
      <c r="F192" s="177">
        <v>12.6935</v>
      </c>
      <c r="G192" s="177">
        <v>5.9722</v>
      </c>
      <c r="H192" s="177">
        <v>10.6777</v>
      </c>
      <c r="I192" s="177">
        <v>9.5640000000000001</v>
      </c>
      <c r="J192" s="177">
        <v>5.8295000000000003</v>
      </c>
      <c r="K192" s="177">
        <v>8.3798999999999992</v>
      </c>
      <c r="L192" s="177">
        <v>5.5438000000000001</v>
      </c>
      <c r="M192" s="177">
        <v>3.3892000000000002</v>
      </c>
      <c r="N192" s="177">
        <v>2.1964999999999999</v>
      </c>
      <c r="O192" s="177">
        <v>5.3303000000000003</v>
      </c>
      <c r="P192" s="177">
        <v>6.5654000000000003</v>
      </c>
      <c r="Q192" s="177">
        <v>7.5384000000000002</v>
      </c>
      <c r="R192" s="177">
        <v>3.1244000000000001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44944</v>
      </c>
      <c r="E193" s="177">
        <v>20.396899999999999</v>
      </c>
      <c r="F193" s="177">
        <v>12.172599999999999</v>
      </c>
      <c r="G193" s="177">
        <v>5.5875000000000004</v>
      </c>
      <c r="H193" s="177">
        <v>10.2971</v>
      </c>
      <c r="I193" s="177">
        <v>9.1842000000000006</v>
      </c>
      <c r="J193" s="177">
        <v>5.4493999999999998</v>
      </c>
      <c r="K193" s="177">
        <v>7.9907000000000004</v>
      </c>
      <c r="L193" s="177">
        <v>5.1536999999999997</v>
      </c>
      <c r="M193" s="177">
        <v>2.9998</v>
      </c>
      <c r="N193" s="177">
        <v>1.8089</v>
      </c>
      <c r="O193" s="177">
        <v>4.9222000000000001</v>
      </c>
      <c r="P193" s="177">
        <v>6.1395</v>
      </c>
      <c r="Q193" s="177">
        <v>4.7564000000000002</v>
      </c>
      <c r="R193" s="177">
        <v>2.7313999999999998</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44944</v>
      </c>
      <c r="E194" s="177">
        <v>27.1555</v>
      </c>
      <c r="F194" s="177">
        <v>-1.2097</v>
      </c>
      <c r="G194" s="177">
        <v>3.1735000000000002</v>
      </c>
      <c r="H194" s="177">
        <v>5.94</v>
      </c>
      <c r="I194" s="177">
        <v>5.5129000000000001</v>
      </c>
      <c r="J194" s="177">
        <v>4.9012000000000002</v>
      </c>
      <c r="K194" s="177">
        <v>5.9614000000000003</v>
      </c>
      <c r="L194" s="177">
        <v>6.6943999999999999</v>
      </c>
      <c r="M194" s="177">
        <v>5.3373999999999997</v>
      </c>
      <c r="N194" s="177">
        <v>4.8167</v>
      </c>
      <c r="O194" s="177">
        <v>5.8691000000000004</v>
      </c>
      <c r="P194" s="177">
        <v>6.6943999999999999</v>
      </c>
      <c r="Q194" s="177">
        <v>7.9527000000000001</v>
      </c>
      <c r="R194" s="177">
        <v>4.3754</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44944</v>
      </c>
      <c r="E195" s="177">
        <v>28.069900000000001</v>
      </c>
      <c r="F195" s="177">
        <v>-0.91020000000000001</v>
      </c>
      <c r="G195" s="177">
        <v>3.5646</v>
      </c>
      <c r="H195" s="177">
        <v>6.3235000000000001</v>
      </c>
      <c r="I195" s="177">
        <v>5.8925999999999998</v>
      </c>
      <c r="J195" s="177">
        <v>5.2816000000000001</v>
      </c>
      <c r="K195" s="177">
        <v>6.3762999999999996</v>
      </c>
      <c r="L195" s="177">
        <v>7.1383000000000001</v>
      </c>
      <c r="M195" s="177">
        <v>5.7915000000000001</v>
      </c>
      <c r="N195" s="177">
        <v>5.2786</v>
      </c>
      <c r="O195" s="177">
        <v>6.3444000000000003</v>
      </c>
      <c r="P195" s="177">
        <v>7.1628999999999996</v>
      </c>
      <c r="Q195" s="177">
        <v>8.2257999999999996</v>
      </c>
      <c r="R195" s="177">
        <v>4.8418000000000001</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44944</v>
      </c>
      <c r="E196" s="177">
        <v>21.0518</v>
      </c>
      <c r="F196" s="177">
        <v>5.8959000000000001</v>
      </c>
      <c r="G196" s="177">
        <v>5.8650000000000002</v>
      </c>
      <c r="H196" s="177">
        <v>5.7279</v>
      </c>
      <c r="I196" s="177">
        <v>5.8337000000000003</v>
      </c>
      <c r="J196" s="177">
        <v>6.5800999999999998</v>
      </c>
      <c r="K196" s="177">
        <v>6.5244999999999997</v>
      </c>
      <c r="L196" s="177">
        <v>5.5065999999999997</v>
      </c>
      <c r="M196" s="177">
        <v>4.3833000000000002</v>
      </c>
      <c r="N196" s="177">
        <v>4.0510000000000002</v>
      </c>
      <c r="O196" s="177">
        <v>6.2125000000000004</v>
      </c>
      <c r="P196" s="177">
        <v>7.5838999999999999</v>
      </c>
      <c r="Q196" s="177">
        <v>7.8304999999999998</v>
      </c>
      <c r="R196" s="177">
        <v>4.2049000000000003</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44944</v>
      </c>
      <c r="E197" s="177">
        <v>20.6067</v>
      </c>
      <c r="F197" s="177">
        <v>5.4917999999999996</v>
      </c>
      <c r="G197" s="177">
        <v>5.5305</v>
      </c>
      <c r="H197" s="177">
        <v>5.4207000000000001</v>
      </c>
      <c r="I197" s="177">
        <v>5.5278999999999998</v>
      </c>
      <c r="J197" s="177">
        <v>6.2724000000000002</v>
      </c>
      <c r="K197" s="177">
        <v>6.2164000000000001</v>
      </c>
      <c r="L197" s="177">
        <v>5.1971999999999996</v>
      </c>
      <c r="M197" s="177">
        <v>4.0720999999999998</v>
      </c>
      <c r="N197" s="177">
        <v>3.7353000000000001</v>
      </c>
      <c r="O197" s="177">
        <v>5.8700999999999999</v>
      </c>
      <c r="P197" s="177">
        <v>7.2579000000000002</v>
      </c>
      <c r="Q197" s="177">
        <v>7.5974000000000004</v>
      </c>
      <c r="R197" s="177">
        <v>3.8811</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44944</v>
      </c>
      <c r="E200" s="177">
        <v>1888.6808000000001</v>
      </c>
      <c r="F200" s="177">
        <v>10.715400000000001</v>
      </c>
      <c r="G200" s="177">
        <v>3.8734000000000002</v>
      </c>
      <c r="H200" s="177">
        <v>5.6315</v>
      </c>
      <c r="I200" s="177">
        <v>6.0133999999999999</v>
      </c>
      <c r="J200" s="177">
        <v>5.2323000000000004</v>
      </c>
      <c r="K200" s="177">
        <v>6.9417999999999997</v>
      </c>
      <c r="L200" s="177">
        <v>5.3029000000000002</v>
      </c>
      <c r="M200" s="177">
        <v>3.0032000000000001</v>
      </c>
      <c r="N200" s="177">
        <v>1.7808999999999999</v>
      </c>
      <c r="O200" s="177">
        <v>4.4650999999999996</v>
      </c>
      <c r="P200" s="177">
        <v>6.0445000000000002</v>
      </c>
      <c r="Q200" s="177">
        <v>6.5247000000000002</v>
      </c>
      <c r="R200" s="177">
        <v>2.3776999999999999</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44944</v>
      </c>
      <c r="E201" s="177">
        <v>2005.2708</v>
      </c>
      <c r="F201" s="177">
        <v>11.137600000000001</v>
      </c>
      <c r="G201" s="177">
        <v>4.2964000000000002</v>
      </c>
      <c r="H201" s="177">
        <v>6.0549999999999997</v>
      </c>
      <c r="I201" s="177">
        <v>6.4375</v>
      </c>
      <c r="J201" s="177">
        <v>5.6570999999999998</v>
      </c>
      <c r="K201" s="177">
        <v>7.3715999999999999</v>
      </c>
      <c r="L201" s="177">
        <v>5.7363</v>
      </c>
      <c r="M201" s="177">
        <v>3.4348999999999998</v>
      </c>
      <c r="N201" s="177">
        <v>2.2105000000000001</v>
      </c>
      <c r="O201" s="177">
        <v>4.9234</v>
      </c>
      <c r="P201" s="177">
        <v>6.4941000000000004</v>
      </c>
      <c r="Q201" s="177">
        <v>7.1273999999999997</v>
      </c>
      <c r="R201" s="177">
        <v>2.8090000000000002</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44944</v>
      </c>
      <c r="E202" s="177">
        <v>11.1015</v>
      </c>
      <c r="F202" s="177">
        <v>6.2480000000000002</v>
      </c>
      <c r="G202" s="177">
        <v>5.8571</v>
      </c>
      <c r="H202" s="177">
        <v>6.9135999999999997</v>
      </c>
      <c r="I202" s="177">
        <v>6.7103000000000002</v>
      </c>
      <c r="J202" s="177">
        <v>6.7763999999999998</v>
      </c>
      <c r="K202" s="177">
        <v>7.1933999999999996</v>
      </c>
      <c r="L202" s="177">
        <v>6.0640000000000001</v>
      </c>
      <c r="M202" s="177">
        <v>5.4154999999999998</v>
      </c>
      <c r="N202" s="177">
        <v>5.0373000000000001</v>
      </c>
      <c r="O202" s="177"/>
      <c r="P202" s="177"/>
      <c r="Q202" s="177">
        <v>4.7731000000000003</v>
      </c>
      <c r="R202" s="177">
        <v>4.9671000000000003</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44944</v>
      </c>
      <c r="E203" s="177">
        <v>10.9657</v>
      </c>
      <c r="F203" s="177">
        <v>5.6593999999999998</v>
      </c>
      <c r="G203" s="177">
        <v>5.2629000000000001</v>
      </c>
      <c r="H203" s="177">
        <v>6.3319000000000001</v>
      </c>
      <c r="I203" s="177">
        <v>6.1485000000000003</v>
      </c>
      <c r="J203" s="177">
        <v>6.2279999999999998</v>
      </c>
      <c r="K203" s="177">
        <v>6.6398000000000001</v>
      </c>
      <c r="L203" s="177">
        <v>5.4993999999999996</v>
      </c>
      <c r="M203" s="177">
        <v>4.8478000000000003</v>
      </c>
      <c r="N203" s="177">
        <v>4.4641000000000002</v>
      </c>
      <c r="O203" s="177"/>
      <c r="P203" s="177"/>
      <c r="Q203" s="177">
        <v>4.1993</v>
      </c>
      <c r="R203" s="177">
        <v>4.3930999999999996</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44944</v>
      </c>
      <c r="E204" s="177">
        <v>54.395499999999998</v>
      </c>
      <c r="F204" s="177">
        <v>-7.5137999999999998</v>
      </c>
      <c r="G204" s="177">
        <v>4.5656999999999996</v>
      </c>
      <c r="H204" s="177">
        <v>5.5465</v>
      </c>
      <c r="I204" s="177">
        <v>3.5419999999999998</v>
      </c>
      <c r="J204" s="177">
        <v>4.1308999999999996</v>
      </c>
      <c r="K204" s="177">
        <v>6.4025999999999996</v>
      </c>
      <c r="L204" s="177">
        <v>6.1402999999999999</v>
      </c>
      <c r="M204" s="177">
        <v>4.4109999999999996</v>
      </c>
      <c r="N204" s="177">
        <v>3.8881000000000001</v>
      </c>
      <c r="O204" s="177">
        <v>5.8905000000000003</v>
      </c>
      <c r="P204" s="177">
        <v>7.0373999999999999</v>
      </c>
      <c r="Q204" s="177">
        <v>7.2896000000000001</v>
      </c>
      <c r="R204" s="177">
        <v>3.9422999999999999</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44944</v>
      </c>
      <c r="E205" s="177">
        <v>56.118099999999998</v>
      </c>
      <c r="F205" s="177">
        <v>-7.0231000000000003</v>
      </c>
      <c r="G205" s="177">
        <v>4.9985999999999997</v>
      </c>
      <c r="H205" s="177">
        <v>5.9907000000000004</v>
      </c>
      <c r="I205" s="177">
        <v>3.9782000000000002</v>
      </c>
      <c r="J205" s="177">
        <v>4.5658000000000003</v>
      </c>
      <c r="K205" s="177">
        <v>6.8414000000000001</v>
      </c>
      <c r="L205" s="177">
        <v>6.5857000000000001</v>
      </c>
      <c r="M205" s="177">
        <v>4.8520000000000003</v>
      </c>
      <c r="N205" s="177">
        <v>4.3268000000000004</v>
      </c>
      <c r="O205" s="177">
        <v>6.3173000000000004</v>
      </c>
      <c r="P205" s="177">
        <v>7.4398</v>
      </c>
      <c r="Q205" s="177">
        <v>8.2350999999999992</v>
      </c>
      <c r="R205" s="177">
        <v>4.3735999999999997</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44944</v>
      </c>
      <c r="E206" s="177">
        <v>29.064499999999999</v>
      </c>
      <c r="F206" s="177">
        <v>8.2903000000000002</v>
      </c>
      <c r="G206" s="177">
        <v>4.5991999999999997</v>
      </c>
      <c r="H206" s="177">
        <v>7.1501000000000001</v>
      </c>
      <c r="I206" s="177">
        <v>6.6729000000000003</v>
      </c>
      <c r="J206" s="177">
        <v>5.0193000000000003</v>
      </c>
      <c r="K206" s="177">
        <v>6.6014999999999997</v>
      </c>
      <c r="L206" s="177">
        <v>4.5514000000000001</v>
      </c>
      <c r="M206" s="177">
        <v>3.5840999999999998</v>
      </c>
      <c r="N206" s="177">
        <v>3.2810000000000001</v>
      </c>
      <c r="O206" s="177">
        <v>4.6750999999999996</v>
      </c>
      <c r="P206" s="177">
        <v>6.2255000000000003</v>
      </c>
      <c r="Q206" s="177">
        <v>7.0555000000000003</v>
      </c>
      <c r="R206" s="177">
        <v>3.1760000000000002</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44944</v>
      </c>
      <c r="E207" s="177">
        <v>30.956800000000001</v>
      </c>
      <c r="F207" s="177">
        <v>8.8451000000000004</v>
      </c>
      <c r="G207" s="177">
        <v>5.1443000000000003</v>
      </c>
      <c r="H207" s="177">
        <v>7.7089999999999996</v>
      </c>
      <c r="I207" s="177">
        <v>7.2290999999999999</v>
      </c>
      <c r="J207" s="177">
        <v>5.5731000000000002</v>
      </c>
      <c r="K207" s="177">
        <v>7.1616</v>
      </c>
      <c r="L207" s="177">
        <v>5.1158999999999999</v>
      </c>
      <c r="M207" s="177">
        <v>4.1505000000000001</v>
      </c>
      <c r="N207" s="177">
        <v>3.8509000000000002</v>
      </c>
      <c r="O207" s="177">
        <v>5.25</v>
      </c>
      <c r="P207" s="177">
        <v>6.8133999999999997</v>
      </c>
      <c r="Q207" s="177">
        <v>7.3567</v>
      </c>
      <c r="R207" s="177">
        <v>3.7450999999999999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44944</v>
      </c>
      <c r="E208" s="177">
        <v>10.976100000000001</v>
      </c>
      <c r="F208" s="177">
        <v>9.6462000000000003</v>
      </c>
      <c r="G208" s="177">
        <v>4.9249000000000001</v>
      </c>
      <c r="H208" s="177">
        <v>7.7073</v>
      </c>
      <c r="I208" s="177">
        <v>7.2648000000000001</v>
      </c>
      <c r="J208" s="177">
        <v>5.7840999999999996</v>
      </c>
      <c r="K208" s="177">
        <v>6.9212999999999996</v>
      </c>
      <c r="L208" s="177">
        <v>5.5704000000000002</v>
      </c>
      <c r="M208" s="177">
        <v>4.0063000000000004</v>
      </c>
      <c r="N208" s="177">
        <v>3.4154</v>
      </c>
      <c r="O208" s="177"/>
      <c r="P208" s="177"/>
      <c r="Q208" s="177">
        <v>3.8148</v>
      </c>
      <c r="R208" s="177">
        <v>3.7927</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44944</v>
      </c>
      <c r="E209" s="177">
        <v>10.856199999999999</v>
      </c>
      <c r="F209" s="177">
        <v>9.08</v>
      </c>
      <c r="G209" s="177">
        <v>4.4406999999999996</v>
      </c>
      <c r="H209" s="177">
        <v>7.2626999999999997</v>
      </c>
      <c r="I209" s="177">
        <v>6.8140999999999998</v>
      </c>
      <c r="J209" s="177">
        <v>5.3440000000000003</v>
      </c>
      <c r="K209" s="177">
        <v>6.4813000000000001</v>
      </c>
      <c r="L209" s="177">
        <v>5.1266999999999996</v>
      </c>
      <c r="M209" s="177">
        <v>3.5629</v>
      </c>
      <c r="N209" s="177">
        <v>2.9590000000000001</v>
      </c>
      <c r="O209" s="177"/>
      <c r="P209" s="177"/>
      <c r="Q209" s="177">
        <v>3.3574999999999999</v>
      </c>
      <c r="R209" s="177">
        <v>3.3403999999999998</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44944</v>
      </c>
      <c r="E210" s="177">
        <v>17.288</v>
      </c>
      <c r="F210" s="177">
        <v>8.8696000000000002</v>
      </c>
      <c r="G210" s="177">
        <v>4.1405000000000003</v>
      </c>
      <c r="H210" s="177">
        <v>6.8254000000000001</v>
      </c>
      <c r="I210" s="177">
        <v>6.4554</v>
      </c>
      <c r="J210" s="177">
        <v>5.6848000000000001</v>
      </c>
      <c r="K210" s="177">
        <v>7.1963999999999997</v>
      </c>
      <c r="L210" s="177">
        <v>5.5763999999999996</v>
      </c>
      <c r="M210" s="177">
        <v>3.8578999999999999</v>
      </c>
      <c r="N210" s="177">
        <v>3.4447999999999999</v>
      </c>
      <c r="O210" s="177">
        <v>5.8821000000000003</v>
      </c>
      <c r="P210" s="177">
        <v>6.9443999999999999</v>
      </c>
      <c r="Q210" s="177">
        <v>7.3832000000000004</v>
      </c>
      <c r="R210" s="177">
        <v>3.8216000000000001</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44944</v>
      </c>
      <c r="E211" s="177">
        <v>17.764299999999999</v>
      </c>
      <c r="F211" s="177">
        <v>9.4540000000000006</v>
      </c>
      <c r="G211" s="177">
        <v>4.6464999999999996</v>
      </c>
      <c r="H211" s="177">
        <v>7.3484999999999996</v>
      </c>
      <c r="I211" s="177">
        <v>6.9603999999999999</v>
      </c>
      <c r="J211" s="177">
        <v>6.1923000000000004</v>
      </c>
      <c r="K211" s="177">
        <v>7.6811999999999996</v>
      </c>
      <c r="L211" s="177">
        <v>6.0576999999999996</v>
      </c>
      <c r="M211" s="177">
        <v>4.3377999999999997</v>
      </c>
      <c r="N211" s="177">
        <v>3.9255</v>
      </c>
      <c r="O211" s="177">
        <v>6.3837999999999999</v>
      </c>
      <c r="P211" s="177">
        <v>7.4116999999999997</v>
      </c>
      <c r="Q211" s="177">
        <v>7.7637</v>
      </c>
      <c r="R211" s="177">
        <v>4.3042999999999996</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44944</v>
      </c>
      <c r="E212" s="177">
        <v>20.377600000000001</v>
      </c>
      <c r="F212" s="177">
        <v>12.184100000000001</v>
      </c>
      <c r="G212" s="177">
        <v>7.1718000000000002</v>
      </c>
      <c r="H212" s="177">
        <v>9.6389999999999993</v>
      </c>
      <c r="I212" s="177">
        <v>8.9997000000000007</v>
      </c>
      <c r="J212" s="177">
        <v>6.2279999999999998</v>
      </c>
      <c r="K212" s="177">
        <v>7.0019</v>
      </c>
      <c r="L212" s="177">
        <v>4.8700999999999999</v>
      </c>
      <c r="M212" s="177">
        <v>3.9119000000000002</v>
      </c>
      <c r="N212" s="177">
        <v>3.4417</v>
      </c>
      <c r="O212" s="177">
        <v>5.5073999999999996</v>
      </c>
      <c r="P212" s="177">
        <v>6.6418999999999997</v>
      </c>
      <c r="Q212" s="177">
        <v>7.4778000000000002</v>
      </c>
      <c r="R212" s="177">
        <v>3.7797000000000001</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44944</v>
      </c>
      <c r="E213" s="177">
        <v>21.337700000000002</v>
      </c>
      <c r="F213" s="177">
        <v>12.320399999999999</v>
      </c>
      <c r="G213" s="177">
        <v>7.3287000000000004</v>
      </c>
      <c r="H213" s="177">
        <v>9.8177000000000003</v>
      </c>
      <c r="I213" s="177">
        <v>9.1593</v>
      </c>
      <c r="J213" s="177">
        <v>6.3865999999999996</v>
      </c>
      <c r="K213" s="177">
        <v>7.1936</v>
      </c>
      <c r="L213" s="177">
        <v>5.1173000000000002</v>
      </c>
      <c r="M213" s="177">
        <v>4.2431000000000001</v>
      </c>
      <c r="N213" s="177">
        <v>3.8144</v>
      </c>
      <c r="O213" s="177">
        <v>5.9669999999999996</v>
      </c>
      <c r="P213" s="177">
        <v>7.1368999999999998</v>
      </c>
      <c r="Q213" s="177">
        <v>7.9802</v>
      </c>
      <c r="R213" s="177">
        <v>4.2122999999999999</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44944</v>
      </c>
      <c r="E214" s="177">
        <v>2739.4784</v>
      </c>
      <c r="F214" s="177">
        <v>11.234</v>
      </c>
      <c r="G214" s="177">
        <v>6.7858999999999998</v>
      </c>
      <c r="H214" s="177">
        <v>9.3323999999999998</v>
      </c>
      <c r="I214" s="177">
        <v>8.1813000000000002</v>
      </c>
      <c r="J214" s="177">
        <v>6.3476999999999997</v>
      </c>
      <c r="K214" s="177">
        <v>7.5570000000000004</v>
      </c>
      <c r="L214" s="177">
        <v>5.7247000000000003</v>
      </c>
      <c r="M214" s="177">
        <v>4.0841000000000003</v>
      </c>
      <c r="N214" s="177">
        <v>3.6587999999999998</v>
      </c>
      <c r="O214" s="177">
        <v>5.6744000000000003</v>
      </c>
      <c r="P214" s="177">
        <v>7.0636999999999999</v>
      </c>
      <c r="Q214" s="177">
        <v>7.9715999999999996</v>
      </c>
      <c r="R214" s="177">
        <v>3.5246</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44944</v>
      </c>
      <c r="E215" s="177">
        <v>2606.7566999999999</v>
      </c>
      <c r="F215" s="177">
        <v>10.7638</v>
      </c>
      <c r="G215" s="177">
        <v>6.3154000000000003</v>
      </c>
      <c r="H215" s="177">
        <v>8.8614999999999995</v>
      </c>
      <c r="I215" s="177">
        <v>7.7098000000000004</v>
      </c>
      <c r="J215" s="177">
        <v>5.8756000000000004</v>
      </c>
      <c r="K215" s="177">
        <v>7.0788000000000002</v>
      </c>
      <c r="L215" s="177">
        <v>5.2417999999999996</v>
      </c>
      <c r="M215" s="177">
        <v>3.6009000000000002</v>
      </c>
      <c r="N215" s="177">
        <v>3.1730999999999998</v>
      </c>
      <c r="O215" s="177">
        <v>5.1787000000000001</v>
      </c>
      <c r="P215" s="177">
        <v>6.5515999999999996</v>
      </c>
      <c r="Q215" s="177">
        <v>7.4783999999999997</v>
      </c>
      <c r="R215" s="177">
        <v>3.0394999999999999</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44944</v>
      </c>
      <c r="E216" s="177">
        <v>35.808300000000003</v>
      </c>
      <c r="F216" s="177">
        <v>11.4199</v>
      </c>
      <c r="G216" s="177">
        <v>4.5693999999999999</v>
      </c>
      <c r="H216" s="177">
        <v>7.6269</v>
      </c>
      <c r="I216" s="177">
        <v>7.5648</v>
      </c>
      <c r="J216" s="177">
        <v>5.3758999999999997</v>
      </c>
      <c r="K216" s="177">
        <v>7.1280999999999999</v>
      </c>
      <c r="L216" s="177">
        <v>5.1779000000000002</v>
      </c>
      <c r="M216" s="177">
        <v>3.9390999999999998</v>
      </c>
      <c r="N216" s="177">
        <v>3.3673000000000002</v>
      </c>
      <c r="O216" s="177">
        <v>4.4757999999999996</v>
      </c>
      <c r="P216" s="177">
        <v>5.9035000000000002</v>
      </c>
      <c r="Q216" s="177">
        <v>7.3171999999999997</v>
      </c>
      <c r="R216" s="177">
        <v>3.1196000000000002</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44944</v>
      </c>
      <c r="E217" s="177">
        <v>36.2014</v>
      </c>
      <c r="F217" s="177">
        <v>11.699400000000001</v>
      </c>
      <c r="G217" s="177">
        <v>4.7619999999999996</v>
      </c>
      <c r="H217" s="177">
        <v>7.8183999999999996</v>
      </c>
      <c r="I217" s="177">
        <v>7.7504999999999997</v>
      </c>
      <c r="J217" s="177">
        <v>5.5609999999999999</v>
      </c>
      <c r="K217" s="177">
        <v>7.3151000000000002</v>
      </c>
      <c r="L217" s="177">
        <v>5.3661000000000003</v>
      </c>
      <c r="M217" s="177">
        <v>4.0880999999999998</v>
      </c>
      <c r="N217" s="177">
        <v>3.5272000000000001</v>
      </c>
      <c r="O217" s="177">
        <v>4.6425999999999998</v>
      </c>
      <c r="P217" s="177">
        <v>6.0612000000000004</v>
      </c>
      <c r="Q217" s="177">
        <v>7.0941000000000001</v>
      </c>
      <c r="R217" s="177">
        <v>3.2948</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44944</v>
      </c>
      <c r="E218" s="177">
        <v>12.202199999999999</v>
      </c>
      <c r="F218" s="177">
        <v>0.89739999999999998</v>
      </c>
      <c r="G218" s="177">
        <v>4.3699000000000003</v>
      </c>
      <c r="H218" s="177">
        <v>5.5183</v>
      </c>
      <c r="I218" s="177">
        <v>6.5759999999999996</v>
      </c>
      <c r="J218" s="177">
        <v>6.5284000000000004</v>
      </c>
      <c r="K218" s="177">
        <v>6.9676</v>
      </c>
      <c r="L218" s="177">
        <v>5.7804000000000002</v>
      </c>
      <c r="M218" s="177">
        <v>4.0648999999999997</v>
      </c>
      <c r="N218" s="177">
        <v>3.6747000000000001</v>
      </c>
      <c r="O218" s="177">
        <v>6.1230000000000002</v>
      </c>
      <c r="P218" s="177"/>
      <c r="Q218" s="177">
        <v>6.2624000000000004</v>
      </c>
      <c r="R218" s="177">
        <v>3.9697</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44944</v>
      </c>
      <c r="E219" s="177">
        <v>12.0022</v>
      </c>
      <c r="F219" s="177">
        <v>0.30409999999999998</v>
      </c>
      <c r="G219" s="177">
        <v>3.8338000000000001</v>
      </c>
      <c r="H219" s="177">
        <v>5.0008999999999997</v>
      </c>
      <c r="I219" s="177">
        <v>6.0746000000000002</v>
      </c>
      <c r="J219" s="177">
        <v>6.0227000000000004</v>
      </c>
      <c r="K219" s="177">
        <v>6.4600999999999997</v>
      </c>
      <c r="L219" s="177">
        <v>5.2698999999999998</v>
      </c>
      <c r="M219" s="177">
        <v>3.5564</v>
      </c>
      <c r="N219" s="177">
        <v>3.1675</v>
      </c>
      <c r="O219" s="177">
        <v>5.5910000000000002</v>
      </c>
      <c r="P219" s="177"/>
      <c r="Q219" s="177">
        <v>5.7278000000000002</v>
      </c>
      <c r="R219" s="177">
        <v>3.4615999999999998</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44944</v>
      </c>
      <c r="E220" s="177">
        <v>1075.9466</v>
      </c>
      <c r="F220" s="177">
        <v>-1.4925999999999999</v>
      </c>
      <c r="G220" s="177">
        <v>5.7470999999999997</v>
      </c>
      <c r="H220" s="177">
        <v>7.7213000000000003</v>
      </c>
      <c r="I220" s="177">
        <v>6.8994</v>
      </c>
      <c r="J220" s="177">
        <v>5.6925999999999997</v>
      </c>
      <c r="K220" s="177">
        <v>7.1544999999999996</v>
      </c>
      <c r="L220" s="177">
        <v>5.5621999999999998</v>
      </c>
      <c r="M220" s="177">
        <v>3.3687999999999998</v>
      </c>
      <c r="N220" s="177">
        <v>2.8325</v>
      </c>
      <c r="O220" s="177"/>
      <c r="P220" s="177"/>
      <c r="Q220" s="177">
        <v>3.8020999999999998</v>
      </c>
      <c r="R220" s="177"/>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44944</v>
      </c>
      <c r="E221" s="177">
        <v>1065.4179999999999</v>
      </c>
      <c r="F221" s="177">
        <v>-1.9938</v>
      </c>
      <c r="G221" s="177">
        <v>5.2461000000000002</v>
      </c>
      <c r="H221" s="177">
        <v>7.2205000000000004</v>
      </c>
      <c r="I221" s="177">
        <v>6.3978000000000002</v>
      </c>
      <c r="J221" s="177">
        <v>5.1901000000000002</v>
      </c>
      <c r="K221" s="177">
        <v>6.6456999999999997</v>
      </c>
      <c r="L221" s="177">
        <v>5.0488</v>
      </c>
      <c r="M221" s="177">
        <v>2.8569</v>
      </c>
      <c r="N221" s="177">
        <v>2.3195999999999999</v>
      </c>
      <c r="O221" s="177"/>
      <c r="P221" s="177"/>
      <c r="Q221" s="177">
        <v>3.2831000000000001</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44944</v>
      </c>
      <c r="E222" s="177">
        <v>18.530899999999999</v>
      </c>
      <c r="F222" s="177">
        <v>18.721599999999999</v>
      </c>
      <c r="G222" s="177">
        <v>5.6771000000000003</v>
      </c>
      <c r="H222" s="177">
        <v>8.0882000000000005</v>
      </c>
      <c r="I222" s="177">
        <v>8.1857000000000006</v>
      </c>
      <c r="J222" s="177">
        <v>5.4523000000000001</v>
      </c>
      <c r="K222" s="177">
        <v>8.8154000000000003</v>
      </c>
      <c r="L222" s="177">
        <v>6.0575000000000001</v>
      </c>
      <c r="M222" s="177">
        <v>13.832800000000001</v>
      </c>
      <c r="N222" s="177">
        <v>10.919</v>
      </c>
      <c r="O222" s="177">
        <v>7.4561999999999999</v>
      </c>
      <c r="P222" s="177">
        <v>5.6273999999999997</v>
      </c>
      <c r="Q222" s="177">
        <v>7.1257000000000001</v>
      </c>
      <c r="R222" s="177">
        <v>7.0327999999999999</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44944</v>
      </c>
      <c r="E223" s="177">
        <v>18.342700000000001</v>
      </c>
      <c r="F223" s="177">
        <v>18.5154</v>
      </c>
      <c r="G223" s="177">
        <v>5.3766999999999996</v>
      </c>
      <c r="H223" s="177">
        <v>7.7721</v>
      </c>
      <c r="I223" s="177">
        <v>7.8695000000000004</v>
      </c>
      <c r="J223" s="177">
        <v>5.1189</v>
      </c>
      <c r="K223" s="177">
        <v>8.4786999999999999</v>
      </c>
      <c r="L223" s="177">
        <v>5.7178000000000004</v>
      </c>
      <c r="M223" s="177">
        <v>13.528700000000001</v>
      </c>
      <c r="N223" s="177">
        <v>10.6502</v>
      </c>
      <c r="O223" s="177">
        <v>7.3044000000000002</v>
      </c>
      <c r="P223" s="177">
        <v>5.4988000000000001</v>
      </c>
      <c r="Q223" s="177">
        <v>7.0037000000000003</v>
      </c>
      <c r="R223" s="177">
        <v>6.8308</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8.1151750000000007</v>
      </c>
      <c r="G224" s="179">
        <v>5.1727272727272728</v>
      </c>
      <c r="H224" s="179">
        <v>7.4817636363636355</v>
      </c>
      <c r="I224" s="179">
        <v>7.0645409090909084</v>
      </c>
      <c r="J224" s="179">
        <v>5.6179613636363621</v>
      </c>
      <c r="K224" s="179">
        <v>7.1504999999999974</v>
      </c>
      <c r="L224" s="179">
        <v>5.6103022727272753</v>
      </c>
      <c r="M224" s="179">
        <v>4.5397590909090901</v>
      </c>
      <c r="N224" s="179">
        <v>3.8758954545454558</v>
      </c>
      <c r="O224" s="179">
        <v>5.7753194444444436</v>
      </c>
      <c r="P224" s="179">
        <v>6.818617647058824</v>
      </c>
      <c r="Q224" s="179">
        <v>6.7794863636363623</v>
      </c>
      <c r="R224" s="179">
        <v>3.9203238095238104</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9.2138999999999989</v>
      </c>
      <c r="G225" s="179">
        <v>5.1951999999999998</v>
      </c>
      <c r="H225" s="179">
        <v>7.3056000000000001</v>
      </c>
      <c r="I225" s="179">
        <v>6.9384999999999994</v>
      </c>
      <c r="J225" s="179">
        <v>5.5831999999999997</v>
      </c>
      <c r="K225" s="179">
        <v>7.0403500000000001</v>
      </c>
      <c r="L225" s="179">
        <v>5.5181000000000004</v>
      </c>
      <c r="M225" s="179">
        <v>4.1052499999999998</v>
      </c>
      <c r="N225" s="179">
        <v>3.66675</v>
      </c>
      <c r="O225" s="179">
        <v>5.8554500000000003</v>
      </c>
      <c r="P225" s="179">
        <v>6.9417</v>
      </c>
      <c r="Q225" s="179">
        <v>7.4666999999999994</v>
      </c>
      <c r="R225" s="179">
        <v>3.8628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44944</v>
      </c>
      <c r="E228" s="177">
        <v>52.935699999999997</v>
      </c>
      <c r="F228" s="177">
        <v>39.413899999999998</v>
      </c>
      <c r="G228" s="177">
        <v>7.6340000000000003</v>
      </c>
      <c r="H228" s="177">
        <v>13.5595</v>
      </c>
      <c r="I228" s="177">
        <v>6.2896999999999998</v>
      </c>
      <c r="J228" s="177">
        <v>8.5699999999999998E-2</v>
      </c>
      <c r="K228" s="177">
        <v>6.6951999999999998</v>
      </c>
      <c r="L228" s="177">
        <v>8.6033000000000008</v>
      </c>
      <c r="M228" s="177">
        <v>4.3472</v>
      </c>
      <c r="N228" s="177">
        <v>4.7515999999999998</v>
      </c>
      <c r="O228" s="177">
        <v>9.4525000000000006</v>
      </c>
      <c r="P228" s="177">
        <v>6.3761999999999999</v>
      </c>
      <c r="Q228" s="177">
        <v>9.3359000000000005</v>
      </c>
      <c r="R228" s="177">
        <v>8.4867000000000008</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44944</v>
      </c>
      <c r="E229" s="177">
        <v>57.814100000000003</v>
      </c>
      <c r="F229" s="177">
        <v>40.386899999999997</v>
      </c>
      <c r="G229" s="177">
        <v>8.5836000000000006</v>
      </c>
      <c r="H229" s="177">
        <v>14.5159</v>
      </c>
      <c r="I229" s="177">
        <v>7.2443</v>
      </c>
      <c r="J229" s="177">
        <v>1.0379</v>
      </c>
      <c r="K229" s="177">
        <v>7.6692999999999998</v>
      </c>
      <c r="L229" s="177">
        <v>9.6270000000000007</v>
      </c>
      <c r="M229" s="177">
        <v>5.3582000000000001</v>
      </c>
      <c r="N229" s="177">
        <v>5.7754000000000003</v>
      </c>
      <c r="O229" s="177">
        <v>10.401899999999999</v>
      </c>
      <c r="P229" s="177">
        <v>7.3085000000000004</v>
      </c>
      <c r="Q229" s="177">
        <v>10.6334</v>
      </c>
      <c r="R229" s="177">
        <v>9.4605999999999995</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44944</v>
      </c>
      <c r="E230" s="177">
        <v>57.814100000000003</v>
      </c>
      <c r="F230" s="177">
        <v>40.386899999999997</v>
      </c>
      <c r="G230" s="177">
        <v>8.5836000000000006</v>
      </c>
      <c r="H230" s="177">
        <v>14.5159</v>
      </c>
      <c r="I230" s="177">
        <v>7.2443</v>
      </c>
      <c r="J230" s="177">
        <v>1.0379</v>
      </c>
      <c r="K230" s="177">
        <v>7.6692999999999998</v>
      </c>
      <c r="L230" s="177">
        <v>9.6270000000000007</v>
      </c>
      <c r="M230" s="177">
        <v>5.3582000000000001</v>
      </c>
      <c r="N230" s="177">
        <v>5.7754000000000003</v>
      </c>
      <c r="O230" s="177">
        <v>10.401899999999999</v>
      </c>
      <c r="P230" s="177">
        <v>7.3085000000000004</v>
      </c>
      <c r="Q230" s="177">
        <v>10.6067</v>
      </c>
      <c r="R230" s="177">
        <v>9.4605999999999995</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44944</v>
      </c>
      <c r="E231" s="177">
        <v>27.8216</v>
      </c>
      <c r="F231" s="177">
        <v>19.820900000000002</v>
      </c>
      <c r="G231" s="177">
        <v>3.3864000000000001</v>
      </c>
      <c r="H231" s="177">
        <v>11.2882</v>
      </c>
      <c r="I231" s="177">
        <v>-1.9944999999999999</v>
      </c>
      <c r="J231" s="177">
        <v>-2.0792999999999999</v>
      </c>
      <c r="K231" s="177">
        <v>3.4927999999999999</v>
      </c>
      <c r="L231" s="177">
        <v>7.8834</v>
      </c>
      <c r="M231" s="177">
        <v>3.2366999999999999</v>
      </c>
      <c r="N231" s="177">
        <v>0.74490000000000001</v>
      </c>
      <c r="O231" s="177">
        <v>9.0579000000000001</v>
      </c>
      <c r="P231" s="177">
        <v>6.9268000000000001</v>
      </c>
      <c r="Q231" s="177">
        <v>8.9410000000000007</v>
      </c>
      <c r="R231" s="177">
        <v>6.8352000000000004</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44944</v>
      </c>
      <c r="E232" s="177">
        <v>24.572600000000001</v>
      </c>
      <c r="F232" s="177">
        <v>18.576899999999998</v>
      </c>
      <c r="G232" s="177">
        <v>2.1099000000000001</v>
      </c>
      <c r="H232" s="177">
        <v>9.9924999999999997</v>
      </c>
      <c r="I232" s="177">
        <v>-3.3167</v>
      </c>
      <c r="J232" s="177">
        <v>-3.4148000000000001</v>
      </c>
      <c r="K232" s="177">
        <v>2.1638999999999999</v>
      </c>
      <c r="L232" s="177">
        <v>6.5110000000000001</v>
      </c>
      <c r="M232" s="177">
        <v>1.8484</v>
      </c>
      <c r="N232" s="177">
        <v>-0.62480000000000002</v>
      </c>
      <c r="O232" s="177">
        <v>7.7807000000000004</v>
      </c>
      <c r="P232" s="177">
        <v>5.7488000000000001</v>
      </c>
      <c r="Q232" s="177">
        <v>7.4462999999999999</v>
      </c>
      <c r="R232" s="177">
        <v>5.4718</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44944</v>
      </c>
      <c r="E233" s="177">
        <v>29.513000000000002</v>
      </c>
      <c r="F233" s="177">
        <v>82.926100000000005</v>
      </c>
      <c r="G233" s="177">
        <v>13.853</v>
      </c>
      <c r="H233" s="177">
        <v>17.016400000000001</v>
      </c>
      <c r="I233" s="177">
        <v>11.748799999999999</v>
      </c>
      <c r="J233" s="177">
        <v>3.0817000000000001</v>
      </c>
      <c r="K233" s="177">
        <v>7.3804999999999996</v>
      </c>
      <c r="L233" s="177">
        <v>8.4696999999999996</v>
      </c>
      <c r="M233" s="177">
        <v>4.6193</v>
      </c>
      <c r="N233" s="177">
        <v>20.514299999999999</v>
      </c>
      <c r="O233" s="177">
        <v>14.1432</v>
      </c>
      <c r="P233" s="177">
        <v>6.3769999999999998</v>
      </c>
      <c r="Q233" s="177">
        <v>8.4819999999999993</v>
      </c>
      <c r="R233" s="177">
        <v>15.415699999999999</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44944</v>
      </c>
      <c r="E234" s="177">
        <v>28.078199999999999</v>
      </c>
      <c r="F234" s="177">
        <v>82.472200000000001</v>
      </c>
      <c r="G234" s="177">
        <v>13.335699999999999</v>
      </c>
      <c r="H234" s="177">
        <v>16.486899999999999</v>
      </c>
      <c r="I234" s="177">
        <v>11.227600000000001</v>
      </c>
      <c r="J234" s="177">
        <v>2.5663999999999998</v>
      </c>
      <c r="K234" s="177">
        <v>6.8520000000000003</v>
      </c>
      <c r="L234" s="177">
        <v>7.9245999999999999</v>
      </c>
      <c r="M234" s="177">
        <v>4.0434999999999999</v>
      </c>
      <c r="N234" s="177">
        <v>19.829499999999999</v>
      </c>
      <c r="O234" s="177">
        <v>13.503</v>
      </c>
      <c r="P234" s="177">
        <v>5.7712000000000003</v>
      </c>
      <c r="Q234" s="177">
        <v>7.7411000000000003</v>
      </c>
      <c r="R234" s="177">
        <v>14.8043</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44944</v>
      </c>
      <c r="E235" s="177">
        <v>41.883400000000002</v>
      </c>
      <c r="F235" s="177">
        <v>54.985100000000003</v>
      </c>
      <c r="G235" s="177">
        <v>18.2242</v>
      </c>
      <c r="H235" s="177">
        <v>20.4222</v>
      </c>
      <c r="I235" s="177">
        <v>7.3472</v>
      </c>
      <c r="J235" s="177">
        <v>1.2689999999999999</v>
      </c>
      <c r="K235" s="177">
        <v>6.5789</v>
      </c>
      <c r="L235" s="177">
        <v>9.1166999999999998</v>
      </c>
      <c r="M235" s="177">
        <v>5.3832000000000004</v>
      </c>
      <c r="N235" s="177">
        <v>3.3653</v>
      </c>
      <c r="O235" s="177">
        <v>7.3548</v>
      </c>
      <c r="P235" s="177">
        <v>7.4432</v>
      </c>
      <c r="Q235" s="177">
        <v>9.3117000000000001</v>
      </c>
      <c r="R235" s="177">
        <v>5.9359000000000002</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44944</v>
      </c>
      <c r="E236" s="177">
        <v>35.680799999999998</v>
      </c>
      <c r="F236" s="177">
        <v>53.271500000000003</v>
      </c>
      <c r="G236" s="177">
        <v>16.6096</v>
      </c>
      <c r="H236" s="177">
        <v>18.802299999999999</v>
      </c>
      <c r="I236" s="177">
        <v>5.7264999999999997</v>
      </c>
      <c r="J236" s="177">
        <v>-0.34399999999999997</v>
      </c>
      <c r="K236" s="177">
        <v>4.9386999999999999</v>
      </c>
      <c r="L236" s="177">
        <v>7.5042999999999997</v>
      </c>
      <c r="M236" s="177">
        <v>3.8247</v>
      </c>
      <c r="N236" s="177">
        <v>1.8310999999999999</v>
      </c>
      <c r="O236" s="177">
        <v>5.6753999999999998</v>
      </c>
      <c r="P236" s="177">
        <v>5.6585000000000001</v>
      </c>
      <c r="Q236" s="177">
        <v>7.1853999999999996</v>
      </c>
      <c r="R236" s="177">
        <v>4.2214</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44944</v>
      </c>
      <c r="E239" s="177">
        <v>86.483699999999999</v>
      </c>
      <c r="F239" s="177">
        <v>45.172400000000003</v>
      </c>
      <c r="G239" s="177">
        <v>8.0530000000000008</v>
      </c>
      <c r="H239" s="177">
        <v>14.534599999999999</v>
      </c>
      <c r="I239" s="177">
        <v>6.1462000000000003</v>
      </c>
      <c r="J239" s="177">
        <v>0.43120000000000003</v>
      </c>
      <c r="K239" s="177">
        <v>7.8787000000000003</v>
      </c>
      <c r="L239" s="177">
        <v>9.6857000000000006</v>
      </c>
      <c r="M239" s="177">
        <v>5.6260000000000003</v>
      </c>
      <c r="N239" s="177">
        <v>3.3264</v>
      </c>
      <c r="O239" s="177">
        <v>9.7594999999999992</v>
      </c>
      <c r="P239" s="177">
        <v>9.1783000000000001</v>
      </c>
      <c r="Q239" s="177">
        <v>9.7157999999999998</v>
      </c>
      <c r="R239" s="177">
        <v>7.6881000000000004</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44944</v>
      </c>
      <c r="E240" s="177">
        <v>89.4628887714765</v>
      </c>
      <c r="F240" s="177">
        <v>43.942700000000002</v>
      </c>
      <c r="G240" s="177">
        <v>6.8179999999999996</v>
      </c>
      <c r="H240" s="177">
        <v>13.286099999999999</v>
      </c>
      <c r="I240" s="177">
        <v>4.9015000000000004</v>
      </c>
      <c r="J240" s="177">
        <v>-0.80620000000000003</v>
      </c>
      <c r="K240" s="177">
        <v>6.6161000000000003</v>
      </c>
      <c r="L240" s="177">
        <v>8.3887999999999998</v>
      </c>
      <c r="M240" s="177">
        <v>4.3411</v>
      </c>
      <c r="N240" s="177">
        <v>2.0516999999999999</v>
      </c>
      <c r="O240" s="177">
        <v>8.4448000000000008</v>
      </c>
      <c r="P240" s="177">
        <v>7.9574999999999996</v>
      </c>
      <c r="Q240" s="177">
        <v>8.3360000000000003</v>
      </c>
      <c r="R240" s="177">
        <v>6.3338000000000001</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44944</v>
      </c>
      <c r="E241" s="177">
        <v>50.262700000000002</v>
      </c>
      <c r="F241" s="177">
        <v>37.000300000000003</v>
      </c>
      <c r="G241" s="177">
        <v>17.338799999999999</v>
      </c>
      <c r="H241" s="177">
        <v>22.159400000000002</v>
      </c>
      <c r="I241" s="177">
        <v>12.2782</v>
      </c>
      <c r="J241" s="177">
        <v>6.5655999999999999</v>
      </c>
      <c r="K241" s="177">
        <v>10.527900000000001</v>
      </c>
      <c r="L241" s="177">
        <v>8.49</v>
      </c>
      <c r="M241" s="177">
        <v>4.5614999999999997</v>
      </c>
      <c r="N241" s="177">
        <v>4.0071000000000003</v>
      </c>
      <c r="O241" s="177">
        <v>7.9812000000000003</v>
      </c>
      <c r="P241" s="177">
        <v>5.8886000000000003</v>
      </c>
      <c r="Q241" s="177">
        <v>8.2151999999999994</v>
      </c>
      <c r="R241" s="177">
        <v>6.9522000000000004</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44944</v>
      </c>
      <c r="E242" s="177">
        <v>45.352499999999999</v>
      </c>
      <c r="F242" s="177">
        <v>36.413600000000002</v>
      </c>
      <c r="G242" s="177">
        <v>16.746099999999998</v>
      </c>
      <c r="H242" s="177">
        <v>21.5657</v>
      </c>
      <c r="I242" s="177">
        <v>11.6874</v>
      </c>
      <c r="J242" s="177">
        <v>5.9729999999999999</v>
      </c>
      <c r="K242" s="177">
        <v>9.8968000000000007</v>
      </c>
      <c r="L242" s="177">
        <v>7.8060999999999998</v>
      </c>
      <c r="M242" s="177">
        <v>3.8866999999999998</v>
      </c>
      <c r="N242" s="177">
        <v>3.3268</v>
      </c>
      <c r="O242" s="177">
        <v>6.6052999999999997</v>
      </c>
      <c r="P242" s="177">
        <v>4.4463999999999997</v>
      </c>
      <c r="Q242" s="177">
        <v>8.4601000000000006</v>
      </c>
      <c r="R242" s="177">
        <v>5.7809999999999997</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44944</v>
      </c>
      <c r="E243" s="177">
        <v>70.850999999999999</v>
      </c>
      <c r="F243" s="177">
        <v>53.500999999999998</v>
      </c>
      <c r="G243" s="177">
        <v>12.116199999999999</v>
      </c>
      <c r="H243" s="177">
        <v>16.537600000000001</v>
      </c>
      <c r="I243" s="177">
        <v>7.9504000000000001</v>
      </c>
      <c r="J243" s="177">
        <v>-0.57730000000000004</v>
      </c>
      <c r="K243" s="177">
        <v>8.0703999999999994</v>
      </c>
      <c r="L243" s="177">
        <v>10.180999999999999</v>
      </c>
      <c r="M243" s="177">
        <v>5.6288999999999998</v>
      </c>
      <c r="N243" s="177">
        <v>3.2311999999999999</v>
      </c>
      <c r="O243" s="177">
        <v>6.1006999999999998</v>
      </c>
      <c r="P243" s="177">
        <v>5.9622000000000002</v>
      </c>
      <c r="Q243" s="177">
        <v>9.1684000000000001</v>
      </c>
      <c r="R243" s="177">
        <v>5.7382</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44944</v>
      </c>
      <c r="E244" s="177">
        <v>76.470200000000006</v>
      </c>
      <c r="F244" s="177">
        <v>54.255200000000002</v>
      </c>
      <c r="G244" s="177">
        <v>12.919700000000001</v>
      </c>
      <c r="H244" s="177">
        <v>17.349799999999998</v>
      </c>
      <c r="I244" s="177">
        <v>8.7606999999999999</v>
      </c>
      <c r="J244" s="177">
        <v>0.25169999999999998</v>
      </c>
      <c r="K244" s="177">
        <v>8.9178999999999995</v>
      </c>
      <c r="L244" s="177">
        <v>11.051299999999999</v>
      </c>
      <c r="M244" s="177">
        <v>6.4928999999999997</v>
      </c>
      <c r="N244" s="177">
        <v>4.0975000000000001</v>
      </c>
      <c r="O244" s="177">
        <v>6.9573999999999998</v>
      </c>
      <c r="P244" s="177">
        <v>6.7781000000000002</v>
      </c>
      <c r="Q244" s="177">
        <v>8.8985000000000003</v>
      </c>
      <c r="R244" s="177">
        <v>6.5723000000000003</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44944</v>
      </c>
      <c r="E247" s="177">
        <v>63.217700000000001</v>
      </c>
      <c r="F247" s="177">
        <v>63.042000000000002</v>
      </c>
      <c r="G247" s="177">
        <v>14.520799999999999</v>
      </c>
      <c r="H247" s="177">
        <v>18.948599999999999</v>
      </c>
      <c r="I247" s="177">
        <v>9.8399000000000001</v>
      </c>
      <c r="J247" s="177">
        <v>3.2673999999999999</v>
      </c>
      <c r="K247" s="177">
        <v>12.2287</v>
      </c>
      <c r="L247" s="177">
        <v>12.795299999999999</v>
      </c>
      <c r="M247" s="177">
        <v>7.0938999999999997</v>
      </c>
      <c r="N247" s="177">
        <v>5.3139000000000003</v>
      </c>
      <c r="O247" s="177">
        <v>9.6224000000000007</v>
      </c>
      <c r="P247" s="177">
        <v>7.3640999999999996</v>
      </c>
      <c r="Q247" s="177">
        <v>10.1488</v>
      </c>
      <c r="R247" s="177">
        <v>9.3781999999999996</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44944</v>
      </c>
      <c r="E248" s="177">
        <v>66.372200000000007</v>
      </c>
      <c r="F248" s="177">
        <v>63.517200000000003</v>
      </c>
      <c r="G248" s="177">
        <v>14.9998</v>
      </c>
      <c r="H248" s="177">
        <v>19.421700000000001</v>
      </c>
      <c r="I248" s="177">
        <v>10.3125</v>
      </c>
      <c r="J248" s="177">
        <v>3.7387999999999999</v>
      </c>
      <c r="K248" s="177">
        <v>12.725899999999999</v>
      </c>
      <c r="L248" s="177">
        <v>13.3057</v>
      </c>
      <c r="M248" s="177">
        <v>7.5570000000000004</v>
      </c>
      <c r="N248" s="177">
        <v>5.8055000000000003</v>
      </c>
      <c r="O248" s="177">
        <v>10.096500000000001</v>
      </c>
      <c r="P248" s="177">
        <v>7.8662000000000001</v>
      </c>
      <c r="Q248" s="177">
        <v>9.5744000000000007</v>
      </c>
      <c r="R248" s="177">
        <v>9.8673000000000002</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44944</v>
      </c>
      <c r="E249" s="177">
        <v>46.657400000000003</v>
      </c>
      <c r="F249" s="177">
        <v>50.292700000000004</v>
      </c>
      <c r="G249" s="177">
        <v>10.7646</v>
      </c>
      <c r="H249" s="177">
        <v>18.809200000000001</v>
      </c>
      <c r="I249" s="177">
        <v>6.5541999999999998</v>
      </c>
      <c r="J249" s="177">
        <v>-1.4039999999999999</v>
      </c>
      <c r="K249" s="177">
        <v>6.2664999999999997</v>
      </c>
      <c r="L249" s="177">
        <v>7.2911000000000001</v>
      </c>
      <c r="M249" s="177">
        <v>2.8892000000000002</v>
      </c>
      <c r="N249" s="177">
        <v>8.9200000000000002E-2</v>
      </c>
      <c r="O249" s="177">
        <v>6.1939000000000002</v>
      </c>
      <c r="P249" s="177">
        <v>5.6234999999999999</v>
      </c>
      <c r="Q249" s="177">
        <v>8.4849999999999994</v>
      </c>
      <c r="R249" s="177">
        <v>4.3478000000000003</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44944</v>
      </c>
      <c r="E250" s="177">
        <v>51.1355</v>
      </c>
      <c r="F250" s="177">
        <v>51.179000000000002</v>
      </c>
      <c r="G250" s="177">
        <v>11.5961</v>
      </c>
      <c r="H250" s="177">
        <v>19.6417</v>
      </c>
      <c r="I250" s="177">
        <v>7.3985000000000003</v>
      </c>
      <c r="J250" s="177">
        <v>-0.34379999999999999</v>
      </c>
      <c r="K250" s="177">
        <v>7.4843999999999999</v>
      </c>
      <c r="L250" s="177">
        <v>8.5877999999999997</v>
      </c>
      <c r="M250" s="177">
        <v>4.1835000000000004</v>
      </c>
      <c r="N250" s="177">
        <v>1.3807</v>
      </c>
      <c r="O250" s="177">
        <v>7.8456999999999999</v>
      </c>
      <c r="P250" s="177">
        <v>6.9931999999999999</v>
      </c>
      <c r="Q250" s="177">
        <v>8.4193999999999996</v>
      </c>
      <c r="R250" s="177">
        <v>5.8384999999999998</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44944</v>
      </c>
      <c r="E253" s="177">
        <v>58.396799999999999</v>
      </c>
      <c r="F253" s="177">
        <v>41.361600000000003</v>
      </c>
      <c r="G253" s="177">
        <v>6.0929000000000002</v>
      </c>
      <c r="H253" s="177">
        <v>7.8514999999999997</v>
      </c>
      <c r="I253" s="177">
        <v>6.2026000000000003</v>
      </c>
      <c r="J253" s="177">
        <v>1.4394</v>
      </c>
      <c r="K253" s="177">
        <v>7.3882000000000003</v>
      </c>
      <c r="L253" s="177">
        <v>9.4062999999999999</v>
      </c>
      <c r="M253" s="177">
        <v>6.0655999999999999</v>
      </c>
      <c r="N253" s="177">
        <v>4.1368</v>
      </c>
      <c r="O253" s="177">
        <v>8.5533000000000001</v>
      </c>
      <c r="P253" s="177">
        <v>8.1138999999999992</v>
      </c>
      <c r="Q253" s="177">
        <v>9.8322000000000003</v>
      </c>
      <c r="R253" s="177">
        <v>7.5052000000000003</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44944</v>
      </c>
      <c r="E254" s="177">
        <v>63.051000000000002</v>
      </c>
      <c r="F254" s="177">
        <v>42.134399999999999</v>
      </c>
      <c r="G254" s="177">
        <v>6.8490000000000002</v>
      </c>
      <c r="H254" s="177">
        <v>8.5983999999999998</v>
      </c>
      <c r="I254" s="177">
        <v>6.9569999999999999</v>
      </c>
      <c r="J254" s="177">
        <v>2.1919</v>
      </c>
      <c r="K254" s="177">
        <v>8.1575000000000006</v>
      </c>
      <c r="L254" s="177">
        <v>10.199</v>
      </c>
      <c r="M254" s="177">
        <v>6.8574000000000002</v>
      </c>
      <c r="N254" s="177">
        <v>4.9314999999999998</v>
      </c>
      <c r="O254" s="177">
        <v>9.4261999999999997</v>
      </c>
      <c r="P254" s="177">
        <v>8.9277999999999995</v>
      </c>
      <c r="Q254" s="177">
        <v>10.547800000000001</v>
      </c>
      <c r="R254" s="177">
        <v>8.4070999999999998</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44944</v>
      </c>
      <c r="E255" s="177">
        <v>28.4726</v>
      </c>
      <c r="F255" s="177">
        <v>59.964700000000001</v>
      </c>
      <c r="G255" s="177">
        <v>0.64100000000000001</v>
      </c>
      <c r="H255" s="177">
        <v>11.379099999999999</v>
      </c>
      <c r="I255" s="177">
        <v>3.9801000000000002</v>
      </c>
      <c r="J255" s="177">
        <v>-0.50090000000000001</v>
      </c>
      <c r="K255" s="177">
        <v>3.2450999999999999</v>
      </c>
      <c r="L255" s="177">
        <v>5.7392000000000003</v>
      </c>
      <c r="M255" s="177">
        <v>2.3488000000000002</v>
      </c>
      <c r="N255" s="177">
        <v>0.13469999999999999</v>
      </c>
      <c r="O255" s="177">
        <v>5.5727000000000002</v>
      </c>
      <c r="P255" s="177">
        <v>5.6981000000000002</v>
      </c>
      <c r="Q255" s="177">
        <v>8.1850000000000005</v>
      </c>
      <c r="R255" s="177">
        <v>3.9445999999999999</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44944</v>
      </c>
      <c r="E256" s="177">
        <v>26.038599999999999</v>
      </c>
      <c r="F256" s="177">
        <v>59.109900000000003</v>
      </c>
      <c r="G256" s="177">
        <v>-0.28029999999999999</v>
      </c>
      <c r="H256" s="177">
        <v>10.4541</v>
      </c>
      <c r="I256" s="177">
        <v>3.0474000000000001</v>
      </c>
      <c r="J256" s="177">
        <v>-1.4339</v>
      </c>
      <c r="K256" s="177">
        <v>2.2987000000000002</v>
      </c>
      <c r="L256" s="177">
        <v>4.7713999999999999</v>
      </c>
      <c r="M256" s="177">
        <v>1.3859999999999999</v>
      </c>
      <c r="N256" s="177">
        <v>-0.80679999999999996</v>
      </c>
      <c r="O256" s="177">
        <v>4.5895000000000001</v>
      </c>
      <c r="P256" s="177">
        <v>4.7511999999999999</v>
      </c>
      <c r="Q256" s="177">
        <v>7.6981000000000002</v>
      </c>
      <c r="R256" s="177">
        <v>2.9714</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44944</v>
      </c>
      <c r="E259" s="177">
        <v>44.751199999999997</v>
      </c>
      <c r="F259" s="177">
        <v>36.985100000000003</v>
      </c>
      <c r="G259" s="177">
        <v>-0.1794</v>
      </c>
      <c r="H259" s="177">
        <v>3.6379000000000001</v>
      </c>
      <c r="I259" s="177">
        <v>4.4585999999999997</v>
      </c>
      <c r="J259" s="177">
        <v>0.49209999999999998</v>
      </c>
      <c r="K259" s="177">
        <v>7.2904</v>
      </c>
      <c r="L259" s="177">
        <v>11.0085</v>
      </c>
      <c r="M259" s="177">
        <v>6.2789000000000001</v>
      </c>
      <c r="N259" s="177">
        <v>3.5979000000000001</v>
      </c>
      <c r="O259" s="177">
        <v>10.2248</v>
      </c>
      <c r="P259" s="177">
        <v>8.3613999999999997</v>
      </c>
      <c r="Q259" s="177">
        <v>8.1428999999999991</v>
      </c>
      <c r="R259" s="177">
        <v>8.3198000000000008</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44944</v>
      </c>
      <c r="E260" s="177">
        <v>50.0839</v>
      </c>
      <c r="F260" s="177">
        <v>38.374000000000002</v>
      </c>
      <c r="G260" s="177">
        <v>1.1808000000000001</v>
      </c>
      <c r="H260" s="177">
        <v>5.0021000000000004</v>
      </c>
      <c r="I260" s="177">
        <v>5.8170999999999999</v>
      </c>
      <c r="J260" s="177">
        <v>1.8582000000000001</v>
      </c>
      <c r="K260" s="177">
        <v>8.6858000000000004</v>
      </c>
      <c r="L260" s="177">
        <v>12.464700000000001</v>
      </c>
      <c r="M260" s="177">
        <v>7.7346000000000004</v>
      </c>
      <c r="N260" s="177">
        <v>5.0442</v>
      </c>
      <c r="O260" s="177">
        <v>11.6546</v>
      </c>
      <c r="P260" s="177">
        <v>9.7340999999999998</v>
      </c>
      <c r="Q260" s="177">
        <v>10.5908</v>
      </c>
      <c r="R260" s="177">
        <v>9.7963000000000005</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44944</v>
      </c>
      <c r="E263" s="177">
        <v>68.773600000000002</v>
      </c>
      <c r="F263" s="177">
        <v>47.9876</v>
      </c>
      <c r="G263" s="177">
        <v>15.0505</v>
      </c>
      <c r="H263" s="177">
        <v>24.275700000000001</v>
      </c>
      <c r="I263" s="177">
        <v>11.3461</v>
      </c>
      <c r="J263" s="177">
        <v>0.94320000000000004</v>
      </c>
      <c r="K263" s="177">
        <v>5.7731000000000003</v>
      </c>
      <c r="L263" s="177">
        <v>6.5374999999999996</v>
      </c>
      <c r="M263" s="177">
        <v>3.8919999999999999</v>
      </c>
      <c r="N263" s="177">
        <v>0.7</v>
      </c>
      <c r="O263" s="177">
        <v>5.9504999999999999</v>
      </c>
      <c r="P263" s="177">
        <v>5.6561000000000003</v>
      </c>
      <c r="Q263" s="177">
        <v>8.0798000000000005</v>
      </c>
      <c r="R263" s="177">
        <v>4.2220000000000004</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44944</v>
      </c>
      <c r="E264" s="177">
        <v>74.451300000000003</v>
      </c>
      <c r="F264" s="177">
        <v>48.894599999999997</v>
      </c>
      <c r="G264" s="177">
        <v>15.9681</v>
      </c>
      <c r="H264" s="177">
        <v>25.194099999999999</v>
      </c>
      <c r="I264" s="177">
        <v>12.261200000000001</v>
      </c>
      <c r="J264" s="177">
        <v>1.8572</v>
      </c>
      <c r="K264" s="177">
        <v>6.7026000000000003</v>
      </c>
      <c r="L264" s="177">
        <v>7.4852999999999996</v>
      </c>
      <c r="M264" s="177">
        <v>4.8426999999999998</v>
      </c>
      <c r="N264" s="177">
        <v>1.6342000000000001</v>
      </c>
      <c r="O264" s="177">
        <v>6.9184000000000001</v>
      </c>
      <c r="P264" s="177">
        <v>6.5852000000000004</v>
      </c>
      <c r="Q264" s="177">
        <v>7.7084999999999999</v>
      </c>
      <c r="R264" s="177">
        <v>5.1330999999999998</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44944</v>
      </c>
      <c r="E265" s="177">
        <v>26.593900000000001</v>
      </c>
      <c r="F265" s="177">
        <v>49.063899999999997</v>
      </c>
      <c r="G265" s="177">
        <v>10.8588</v>
      </c>
      <c r="H265" s="177">
        <v>6.3014999999999999</v>
      </c>
      <c r="I265" s="177">
        <v>-1.3717999999999999</v>
      </c>
      <c r="J265" s="177">
        <v>1.1366000000000001</v>
      </c>
      <c r="K265" s="177">
        <v>6.6436999999999999</v>
      </c>
      <c r="L265" s="177">
        <v>9.5296000000000003</v>
      </c>
      <c r="M265" s="177">
        <v>5.5294999999999996</v>
      </c>
      <c r="N265" s="177">
        <v>3.6326999999999998</v>
      </c>
      <c r="O265" s="177">
        <v>6.1430999999999996</v>
      </c>
      <c r="P265" s="177">
        <v>6.5364000000000004</v>
      </c>
      <c r="Q265" s="177">
        <v>8.2984000000000009</v>
      </c>
      <c r="R265" s="177">
        <v>5.8887999999999998</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44944</v>
      </c>
      <c r="E266" s="177">
        <v>22.775700000000001</v>
      </c>
      <c r="F266" s="177">
        <v>47.337600000000002</v>
      </c>
      <c r="G266" s="177">
        <v>9.1140000000000008</v>
      </c>
      <c r="H266" s="177">
        <v>4.5369999999999999</v>
      </c>
      <c r="I266" s="177">
        <v>-3.1326999999999998</v>
      </c>
      <c r="J266" s="177">
        <v>-0.63100000000000001</v>
      </c>
      <c r="K266" s="177">
        <v>4.8525</v>
      </c>
      <c r="L266" s="177">
        <v>7.6883999999999997</v>
      </c>
      <c r="M266" s="177">
        <v>3.8227000000000002</v>
      </c>
      <c r="N266" s="177">
        <v>1.9453</v>
      </c>
      <c r="O266" s="177">
        <v>4.3587999999999996</v>
      </c>
      <c r="P266" s="177">
        <v>4.7873999999999999</v>
      </c>
      <c r="Q266" s="177">
        <v>6.8164999999999996</v>
      </c>
      <c r="R266" s="177">
        <v>4.0967000000000002</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44944</v>
      </c>
      <c r="E267" s="177">
        <v>46.345799999999997</v>
      </c>
      <c r="F267" s="177">
        <v>35.2378</v>
      </c>
      <c r="G267" s="177">
        <v>12.8756</v>
      </c>
      <c r="H267" s="177">
        <v>13.321199999999999</v>
      </c>
      <c r="I267" s="177">
        <v>7.5259999999999998</v>
      </c>
      <c r="J267" s="177">
        <v>4.0937000000000001</v>
      </c>
      <c r="K267" s="177">
        <v>7.5705</v>
      </c>
      <c r="L267" s="177">
        <v>8.1812000000000005</v>
      </c>
      <c r="M267" s="177">
        <v>5.6574</v>
      </c>
      <c r="N267" s="177">
        <v>4.3822000000000001</v>
      </c>
      <c r="O267" s="177">
        <v>3.0007999999999999</v>
      </c>
      <c r="P267" s="177">
        <v>2.3797999999999999</v>
      </c>
      <c r="Q267" s="177">
        <v>8.3920999999999992</v>
      </c>
      <c r="R267" s="177">
        <v>7.3640999999999996</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44944</v>
      </c>
      <c r="E268" s="177">
        <v>50.173400000000001</v>
      </c>
      <c r="F268" s="177">
        <v>35.899900000000002</v>
      </c>
      <c r="G268" s="177">
        <v>13.5708</v>
      </c>
      <c r="H268" s="177">
        <v>14.026</v>
      </c>
      <c r="I268" s="177">
        <v>8.2308000000000003</v>
      </c>
      <c r="J268" s="177">
        <v>4.7956000000000003</v>
      </c>
      <c r="K268" s="177">
        <v>8.2774000000000001</v>
      </c>
      <c r="L268" s="177">
        <v>8.8594000000000008</v>
      </c>
      <c r="M268" s="177">
        <v>6.3609999999999998</v>
      </c>
      <c r="N268" s="177">
        <v>5.0723000000000003</v>
      </c>
      <c r="O268" s="177">
        <v>3.6566999999999998</v>
      </c>
      <c r="P268" s="177">
        <v>3.1215999999999999</v>
      </c>
      <c r="Q268" s="177">
        <v>7.0007000000000001</v>
      </c>
      <c r="R268" s="177">
        <v>8.0534999999999997</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44944</v>
      </c>
      <c r="E271" s="177">
        <v>60.530799999999999</v>
      </c>
      <c r="F271" s="177">
        <v>22.566099999999999</v>
      </c>
      <c r="G271" s="177">
        <v>4.0303000000000004</v>
      </c>
      <c r="H271" s="177">
        <v>8.6372</v>
      </c>
      <c r="I271" s="177">
        <v>5.4901999999999997</v>
      </c>
      <c r="J271" s="177">
        <v>1.1761999999999999</v>
      </c>
      <c r="K271" s="177">
        <v>7.2146999999999997</v>
      </c>
      <c r="L271" s="177">
        <v>10.803699999999999</v>
      </c>
      <c r="M271" s="177">
        <v>7.0663</v>
      </c>
      <c r="N271" s="177">
        <v>4.5911999999999997</v>
      </c>
      <c r="O271" s="177">
        <v>11.1051</v>
      </c>
      <c r="P271" s="177">
        <v>8.6684000000000001</v>
      </c>
      <c r="Q271" s="177">
        <v>9.7241</v>
      </c>
      <c r="R271" s="177">
        <v>9.6609999999999996</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44944</v>
      </c>
      <c r="E272" s="177">
        <v>56.092799999999997</v>
      </c>
      <c r="F272" s="177">
        <v>22.007200000000001</v>
      </c>
      <c r="G272" s="177">
        <v>3.4895</v>
      </c>
      <c r="H272" s="177">
        <v>8.0906000000000002</v>
      </c>
      <c r="I272" s="177">
        <v>4.9500999999999999</v>
      </c>
      <c r="J272" s="177">
        <v>0.63529999999999998</v>
      </c>
      <c r="K272" s="177">
        <v>6.6646000000000001</v>
      </c>
      <c r="L272" s="177">
        <v>10.2348</v>
      </c>
      <c r="M272" s="177">
        <v>6.5144000000000002</v>
      </c>
      <c r="N272" s="177">
        <v>4.0332999999999997</v>
      </c>
      <c r="O272" s="177">
        <v>10.4689</v>
      </c>
      <c r="P272" s="177">
        <v>7.9564000000000004</v>
      </c>
      <c r="Q272" s="177">
        <v>8.2164000000000001</v>
      </c>
      <c r="R272" s="177">
        <v>9.0532000000000004</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44944</v>
      </c>
      <c r="E273" s="177">
        <v>24.4116</v>
      </c>
      <c r="F273" s="177">
        <v>68.458399999999997</v>
      </c>
      <c r="G273" s="177">
        <v>15.673299999999999</v>
      </c>
      <c r="H273" s="177">
        <v>9.7369000000000003</v>
      </c>
      <c r="I273" s="177">
        <v>3.1436999999999999</v>
      </c>
      <c r="J273" s="177">
        <v>-1.7010000000000001</v>
      </c>
      <c r="K273" s="177">
        <v>7.7748999999999997</v>
      </c>
      <c r="L273" s="177">
        <v>9.3523999999999994</v>
      </c>
      <c r="M273" s="177">
        <v>5.1586999999999996</v>
      </c>
      <c r="N273" s="177">
        <v>2.4247000000000001</v>
      </c>
      <c r="O273" s="177">
        <v>7.9020999999999999</v>
      </c>
      <c r="P273" s="177">
        <v>4.9118000000000004</v>
      </c>
      <c r="Q273" s="177">
        <v>7.1783000000000001</v>
      </c>
      <c r="R273" s="177">
        <v>8.2231000000000005</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44944</v>
      </c>
      <c r="E274" s="177">
        <v>26.297000000000001</v>
      </c>
      <c r="F274" s="177">
        <v>69.392399999999995</v>
      </c>
      <c r="G274" s="177">
        <v>16.610299999999999</v>
      </c>
      <c r="H274" s="177">
        <v>10.6896</v>
      </c>
      <c r="I274" s="177">
        <v>4.101</v>
      </c>
      <c r="J274" s="177">
        <v>-0.74399999999999999</v>
      </c>
      <c r="K274" s="177">
        <v>8.7522000000000002</v>
      </c>
      <c r="L274" s="177">
        <v>10.359</v>
      </c>
      <c r="M274" s="177">
        <v>6.1426999999999996</v>
      </c>
      <c r="N274" s="177">
        <v>3.4003999999999999</v>
      </c>
      <c r="O274" s="177">
        <v>8.8495000000000008</v>
      </c>
      <c r="P274" s="177">
        <v>5.9523000000000001</v>
      </c>
      <c r="Q274" s="177">
        <v>8.1449999999999996</v>
      </c>
      <c r="R274" s="177">
        <v>9.1766000000000005</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44944</v>
      </c>
      <c r="E277" s="177">
        <v>57.234900000000003</v>
      </c>
      <c r="F277" s="177">
        <v>43.288899999999998</v>
      </c>
      <c r="G277" s="177">
        <v>3.2538</v>
      </c>
      <c r="H277" s="177">
        <v>14.0586</v>
      </c>
      <c r="I277" s="177">
        <v>5.0157999999999996</v>
      </c>
      <c r="J277" s="177">
        <v>1.1742999999999999</v>
      </c>
      <c r="K277" s="177">
        <v>8.8986999999999998</v>
      </c>
      <c r="L277" s="177">
        <v>10.3992</v>
      </c>
      <c r="M277" s="177">
        <v>5.9588999999999999</v>
      </c>
      <c r="N277" s="177">
        <v>3.6034999999999999</v>
      </c>
      <c r="O277" s="177">
        <v>10.150499999999999</v>
      </c>
      <c r="P277" s="177">
        <v>7.1321000000000003</v>
      </c>
      <c r="Q277" s="177">
        <v>9.4306999999999999</v>
      </c>
      <c r="R277" s="177">
        <v>8.8064999999999998</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44944</v>
      </c>
      <c r="E278" s="177">
        <v>53.692900000000002</v>
      </c>
      <c r="F278" s="177">
        <v>42.672800000000002</v>
      </c>
      <c r="G278" s="177">
        <v>2.6657999999999999</v>
      </c>
      <c r="H278" s="177">
        <v>13.475199999999999</v>
      </c>
      <c r="I278" s="177">
        <v>4.431</v>
      </c>
      <c r="J278" s="177">
        <v>0.58530000000000004</v>
      </c>
      <c r="K278" s="177">
        <v>8.2910000000000004</v>
      </c>
      <c r="L278" s="177">
        <v>9.7711000000000006</v>
      </c>
      <c r="M278" s="177">
        <v>5.3461999999999996</v>
      </c>
      <c r="N278" s="177">
        <v>3.0059999999999998</v>
      </c>
      <c r="O278" s="177">
        <v>9.4863</v>
      </c>
      <c r="P278" s="177">
        <v>6.4584999999999999</v>
      </c>
      <c r="Q278" s="177">
        <v>9.1960999999999995</v>
      </c>
      <c r="R278" s="177">
        <v>8.1768999999999998</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47.061983783783795</v>
      </c>
      <c r="G279" s="179">
        <v>9.6123756756756755</v>
      </c>
      <c r="H279" s="179">
        <v>14.003267567567566</v>
      </c>
      <c r="I279" s="179">
        <v>6.2108351351351354</v>
      </c>
      <c r="J279" s="179">
        <v>1.0190567567567568</v>
      </c>
      <c r="K279" s="179">
        <v>7.2577162162162168</v>
      </c>
      <c r="L279" s="179">
        <v>9.0713648648648633</v>
      </c>
      <c r="M279" s="179">
        <v>5.0606459459459465</v>
      </c>
      <c r="N279" s="179">
        <v>4.0555891891891891</v>
      </c>
      <c r="O279" s="179">
        <v>8.2537972972972966</v>
      </c>
      <c r="P279" s="179">
        <v>6.5597108108108122</v>
      </c>
      <c r="Q279" s="179">
        <v>8.7104999999999997</v>
      </c>
      <c r="R279" s="179">
        <v>7.4970135135135152</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45.172400000000003</v>
      </c>
      <c r="G280" s="179">
        <v>10.7646</v>
      </c>
      <c r="H280" s="179">
        <v>14.026</v>
      </c>
      <c r="I280" s="179">
        <v>6.2896999999999998</v>
      </c>
      <c r="J280" s="179">
        <v>0.94320000000000004</v>
      </c>
      <c r="K280" s="179">
        <v>7.3882000000000003</v>
      </c>
      <c r="L280" s="179">
        <v>9.1166999999999998</v>
      </c>
      <c r="M280" s="179">
        <v>5.3582000000000001</v>
      </c>
      <c r="N280" s="179">
        <v>3.5979000000000001</v>
      </c>
      <c r="O280" s="179">
        <v>8.4448000000000008</v>
      </c>
      <c r="P280" s="179">
        <v>6.5364000000000004</v>
      </c>
      <c r="Q280" s="179">
        <v>8.4601000000000006</v>
      </c>
      <c r="R280" s="179">
        <v>7.5052000000000003</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44944</v>
      </c>
      <c r="E283" s="177">
        <v>79.94</v>
      </c>
      <c r="F283" s="177">
        <v>0.38929999999999998</v>
      </c>
      <c r="G283" s="177">
        <v>0.41449999999999998</v>
      </c>
      <c r="H283" s="177">
        <v>0.92159999999999997</v>
      </c>
      <c r="I283" s="177">
        <v>0.32629999999999998</v>
      </c>
      <c r="J283" s="177">
        <v>-1.3816999999999999</v>
      </c>
      <c r="K283" s="177">
        <v>1.1899</v>
      </c>
      <c r="L283" s="177">
        <v>10.1861</v>
      </c>
      <c r="M283" s="177">
        <v>5.9368999999999996</v>
      </c>
      <c r="N283" s="177">
        <v>0.62939999999999996</v>
      </c>
      <c r="O283" s="177">
        <v>16.251899999999999</v>
      </c>
      <c r="P283" s="177">
        <v>10.6097</v>
      </c>
      <c r="Q283" s="177">
        <v>14.076599999999999</v>
      </c>
      <c r="R283" s="177">
        <v>14.2056</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44944</v>
      </c>
      <c r="E284" s="177">
        <v>91.08</v>
      </c>
      <c r="F284" s="177">
        <v>0.39679999999999999</v>
      </c>
      <c r="G284" s="177">
        <v>0.44109999999999999</v>
      </c>
      <c r="H284" s="177">
        <v>0.94199999999999995</v>
      </c>
      <c r="I284" s="177">
        <v>0.37469999999999998</v>
      </c>
      <c r="J284" s="177">
        <v>-1.2683</v>
      </c>
      <c r="K284" s="177">
        <v>1.4932000000000001</v>
      </c>
      <c r="L284" s="177">
        <v>10.8569</v>
      </c>
      <c r="M284" s="177">
        <v>6.9139999999999997</v>
      </c>
      <c r="N284" s="177">
        <v>1.8792</v>
      </c>
      <c r="O284" s="177">
        <v>17.706499999999998</v>
      </c>
      <c r="P284" s="177">
        <v>11.9719</v>
      </c>
      <c r="Q284" s="177">
        <v>17.846599999999999</v>
      </c>
      <c r="R284" s="177">
        <v>15.664899999999999</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44944</v>
      </c>
      <c r="E285" s="177">
        <v>89.271000000000001</v>
      </c>
      <c r="F285" s="177">
        <v>0.38340000000000002</v>
      </c>
      <c r="G285" s="177">
        <v>0.54059999999999997</v>
      </c>
      <c r="H285" s="177">
        <v>1.0722</v>
      </c>
      <c r="I285" s="177">
        <v>0.88829999999999998</v>
      </c>
      <c r="J285" s="177">
        <v>-7.8399999999999997E-2</v>
      </c>
      <c r="K285" s="177">
        <v>5.3731</v>
      </c>
      <c r="L285" s="177">
        <v>13.866099999999999</v>
      </c>
      <c r="M285" s="177">
        <v>7.8699000000000003</v>
      </c>
      <c r="N285" s="177">
        <v>3.7311000000000001</v>
      </c>
      <c r="O285" s="177">
        <v>16.254799999999999</v>
      </c>
      <c r="P285" s="177">
        <v>12.717000000000001</v>
      </c>
      <c r="Q285" s="177">
        <v>13.3329</v>
      </c>
      <c r="R285" s="177">
        <v>16.8475</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44944</v>
      </c>
      <c r="E286" s="177">
        <v>101.84</v>
      </c>
      <c r="F286" s="177">
        <v>0.38740000000000002</v>
      </c>
      <c r="G286" s="177">
        <v>0.56089999999999995</v>
      </c>
      <c r="H286" s="177">
        <v>1.0989</v>
      </c>
      <c r="I286" s="177">
        <v>0.94259999999999999</v>
      </c>
      <c r="J286" s="177">
        <v>4.9099999999999998E-2</v>
      </c>
      <c r="K286" s="177">
        <v>5.7451999999999996</v>
      </c>
      <c r="L286" s="177">
        <v>14.670500000000001</v>
      </c>
      <c r="M286" s="177">
        <v>9.0176999999999996</v>
      </c>
      <c r="N286" s="177">
        <v>5.1967999999999996</v>
      </c>
      <c r="O286" s="177">
        <v>17.846800000000002</v>
      </c>
      <c r="P286" s="177">
        <v>14.244</v>
      </c>
      <c r="Q286" s="177">
        <v>15.736700000000001</v>
      </c>
      <c r="R286" s="177">
        <v>18.467300000000002</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44944</v>
      </c>
      <c r="E287" s="177">
        <v>245.9605</v>
      </c>
      <c r="F287" s="177">
        <v>0.51939999999999997</v>
      </c>
      <c r="G287" s="177">
        <v>0.80030000000000001</v>
      </c>
      <c r="H287" s="177">
        <v>0.99039999999999995</v>
      </c>
      <c r="I287" s="177">
        <v>0.64690000000000003</v>
      </c>
      <c r="J287" s="177">
        <v>-0.53259999999999996</v>
      </c>
      <c r="K287" s="177">
        <v>4.6262999999999996</v>
      </c>
      <c r="L287" s="177">
        <v>14.57</v>
      </c>
      <c r="M287" s="177">
        <v>12.4092</v>
      </c>
      <c r="N287" s="177">
        <v>10.9427</v>
      </c>
      <c r="O287" s="177">
        <v>29.953499999999998</v>
      </c>
      <c r="P287" s="177">
        <v>14.005599999999999</v>
      </c>
      <c r="Q287" s="177">
        <v>15.243</v>
      </c>
      <c r="R287" s="177">
        <v>29.377099999999999</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44944</v>
      </c>
      <c r="E288" s="177">
        <v>71.997726252625498</v>
      </c>
      <c r="F288" s="177">
        <v>0.51959999999999995</v>
      </c>
      <c r="G288" s="177">
        <v>0.8004</v>
      </c>
      <c r="H288" s="177">
        <v>0.99050000000000005</v>
      </c>
      <c r="I288" s="177">
        <v>0.64700000000000002</v>
      </c>
      <c r="J288" s="177">
        <v>-0.53249999999999997</v>
      </c>
      <c r="K288" s="177">
        <v>4.6264000000000003</v>
      </c>
      <c r="L288" s="177">
        <v>14.569100000000001</v>
      </c>
      <c r="M288" s="177">
        <v>12.4079</v>
      </c>
      <c r="N288" s="177">
        <v>10.9412</v>
      </c>
      <c r="O288" s="177">
        <v>29.951899999999998</v>
      </c>
      <c r="P288" s="177">
        <v>14.0061</v>
      </c>
      <c r="Q288" s="177">
        <v>15.254099999999999</v>
      </c>
      <c r="R288" s="177">
        <v>29.376200000000001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44944</v>
      </c>
      <c r="E289" s="177">
        <v>583.260788668489</v>
      </c>
      <c r="F289" s="177">
        <v>0.51680000000000004</v>
      </c>
      <c r="G289" s="177">
        <v>0.78759999999999997</v>
      </c>
      <c r="H289" s="177">
        <v>0.97260000000000002</v>
      </c>
      <c r="I289" s="177">
        <v>0.61140000000000005</v>
      </c>
      <c r="J289" s="177">
        <v>-0.61460000000000004</v>
      </c>
      <c r="K289" s="177">
        <v>4.4000000000000004</v>
      </c>
      <c r="L289" s="177">
        <v>14.099600000000001</v>
      </c>
      <c r="M289" s="177">
        <v>11.7651</v>
      </c>
      <c r="N289" s="177">
        <v>10.0794</v>
      </c>
      <c r="O289" s="177">
        <v>29.057200000000002</v>
      </c>
      <c r="P289" s="177">
        <v>13.2193</v>
      </c>
      <c r="Q289" s="177">
        <v>18.385999999999999</v>
      </c>
      <c r="R289" s="177">
        <v>28.412700000000001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44944</v>
      </c>
      <c r="E290" s="177">
        <v>587.40596639328601</v>
      </c>
      <c r="F290" s="177">
        <v>0.51680000000000004</v>
      </c>
      <c r="G290" s="177">
        <v>0.78749999999999998</v>
      </c>
      <c r="H290" s="177">
        <v>0.97240000000000004</v>
      </c>
      <c r="I290" s="177">
        <v>0.61119999999999997</v>
      </c>
      <c r="J290" s="177">
        <v>-0.6149</v>
      </c>
      <c r="K290" s="177">
        <v>4.4001999999999999</v>
      </c>
      <c r="L290" s="177">
        <v>14.099500000000001</v>
      </c>
      <c r="M290" s="177">
        <v>11.764699999999999</v>
      </c>
      <c r="N290" s="177">
        <v>10.0794</v>
      </c>
      <c r="O290" s="177">
        <v>29.058499999999999</v>
      </c>
      <c r="P290" s="177">
        <v>13.220700000000001</v>
      </c>
      <c r="Q290" s="177">
        <v>18.876100000000001</v>
      </c>
      <c r="R290" s="177">
        <v>28.4146</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0.45368749999999997</v>
      </c>
      <c r="G291" s="179">
        <v>0.64161249999999992</v>
      </c>
      <c r="H291" s="179">
        <v>0.99507500000000004</v>
      </c>
      <c r="I291" s="179">
        <v>0.63105</v>
      </c>
      <c r="J291" s="179">
        <v>-0.62173750000000005</v>
      </c>
      <c r="K291" s="179">
        <v>3.9817875000000003</v>
      </c>
      <c r="L291" s="179">
        <v>13.364725</v>
      </c>
      <c r="M291" s="179">
        <v>9.7606750000000009</v>
      </c>
      <c r="N291" s="179">
        <v>6.6848999999999998</v>
      </c>
      <c r="O291" s="179">
        <v>23.260137499999999</v>
      </c>
      <c r="P291" s="179">
        <v>12.999287500000001</v>
      </c>
      <c r="Q291" s="179">
        <v>16.093999999999998</v>
      </c>
      <c r="R291" s="179">
        <v>22.595737500000002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0.45679999999999998</v>
      </c>
      <c r="G292" s="179">
        <v>0.67419999999999991</v>
      </c>
      <c r="H292" s="179">
        <v>0.98150000000000004</v>
      </c>
      <c r="I292" s="179">
        <v>0.6291500000000001</v>
      </c>
      <c r="J292" s="179">
        <v>-0.5736</v>
      </c>
      <c r="K292" s="179">
        <v>4.5132499999999993</v>
      </c>
      <c r="L292" s="179">
        <v>14.099550000000001</v>
      </c>
      <c r="M292" s="179">
        <v>10.3912</v>
      </c>
      <c r="N292" s="179">
        <v>7.6380999999999997</v>
      </c>
      <c r="O292" s="179">
        <v>23.452000000000002</v>
      </c>
      <c r="P292" s="179">
        <v>13.22</v>
      </c>
      <c r="Q292" s="179">
        <v>15.4954</v>
      </c>
      <c r="R292" s="179">
        <v>23.44</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44944</v>
      </c>
      <c r="E295" s="177">
        <v>93.109399999999994</v>
      </c>
      <c r="F295" s="177">
        <v>5.8811</v>
      </c>
      <c r="G295" s="177">
        <v>2.7059000000000002</v>
      </c>
      <c r="H295" s="177">
        <v>5.1124000000000001</v>
      </c>
      <c r="I295" s="177">
        <v>6.2619999999999996</v>
      </c>
      <c r="J295" s="177">
        <v>6.1036999999999999</v>
      </c>
      <c r="K295" s="177">
        <v>7.3749000000000002</v>
      </c>
      <c r="L295" s="177">
        <v>6.3445999999999998</v>
      </c>
      <c r="M295" s="177">
        <v>4.8141999999999996</v>
      </c>
      <c r="N295" s="177">
        <v>4.4264000000000001</v>
      </c>
      <c r="O295" s="177">
        <v>6.5781000000000001</v>
      </c>
      <c r="P295" s="177">
        <v>7.3000999999999996</v>
      </c>
      <c r="Q295" s="177">
        <v>8.9981000000000009</v>
      </c>
      <c r="R295" s="177">
        <v>4.3808999999999996</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44944</v>
      </c>
      <c r="E296" s="177">
        <v>94.2791</v>
      </c>
      <c r="F296" s="177">
        <v>6.0018000000000002</v>
      </c>
      <c r="G296" s="177">
        <v>2.8582999999999998</v>
      </c>
      <c r="H296" s="177">
        <v>5.2649999999999997</v>
      </c>
      <c r="I296" s="177">
        <v>6.4175000000000004</v>
      </c>
      <c r="J296" s="177">
        <v>6.2625000000000002</v>
      </c>
      <c r="K296" s="177">
        <v>7.5372000000000003</v>
      </c>
      <c r="L296" s="177">
        <v>6.5098000000000003</v>
      </c>
      <c r="M296" s="177">
        <v>4.9800000000000004</v>
      </c>
      <c r="N296" s="177">
        <v>4.5937999999999999</v>
      </c>
      <c r="O296" s="177">
        <v>6.7468000000000004</v>
      </c>
      <c r="P296" s="177">
        <v>7.4527999999999999</v>
      </c>
      <c r="Q296" s="177">
        <v>8.2439999999999998</v>
      </c>
      <c r="R296" s="177">
        <v>4.5477999999999996</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44944</v>
      </c>
      <c r="E297" s="177">
        <v>14.7727</v>
      </c>
      <c r="F297" s="177">
        <v>11.616300000000001</v>
      </c>
      <c r="G297" s="177">
        <v>6.1326999999999998</v>
      </c>
      <c r="H297" s="177">
        <v>9.1578999999999997</v>
      </c>
      <c r="I297" s="177">
        <v>7.9482999999999997</v>
      </c>
      <c r="J297" s="177">
        <v>6.1738</v>
      </c>
      <c r="K297" s="177">
        <v>7.7655000000000003</v>
      </c>
      <c r="L297" s="177">
        <v>6.3739999999999997</v>
      </c>
      <c r="M297" s="177">
        <v>5.2743000000000002</v>
      </c>
      <c r="N297" s="177">
        <v>4.6402999999999999</v>
      </c>
      <c r="O297" s="177">
        <v>6.9762000000000004</v>
      </c>
      <c r="P297" s="177">
        <v>7.3278999999999996</v>
      </c>
      <c r="Q297" s="177">
        <v>7.3238000000000003</v>
      </c>
      <c r="R297" s="177">
        <v>4.7107999999999999</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44944</v>
      </c>
      <c r="E298" s="177">
        <v>14.172000000000001</v>
      </c>
      <c r="F298" s="177">
        <v>10.8203</v>
      </c>
      <c r="G298" s="177">
        <v>5.4126000000000003</v>
      </c>
      <c r="H298" s="177">
        <v>8.4391999999999996</v>
      </c>
      <c r="I298" s="177">
        <v>7.2313999999999998</v>
      </c>
      <c r="J298" s="177">
        <v>5.4508999999999999</v>
      </c>
      <c r="K298" s="177">
        <v>7.0460000000000003</v>
      </c>
      <c r="L298" s="177">
        <v>5.6519000000000004</v>
      </c>
      <c r="M298" s="177">
        <v>4.5548000000000002</v>
      </c>
      <c r="N298" s="177">
        <v>3.9224000000000001</v>
      </c>
      <c r="O298" s="177">
        <v>6.2403000000000004</v>
      </c>
      <c r="P298" s="177">
        <v>6.5391000000000004</v>
      </c>
      <c r="Q298" s="177">
        <v>6.5198</v>
      </c>
      <c r="R298" s="177">
        <v>4.0004</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44944</v>
      </c>
      <c r="E299" s="177">
        <v>22.661100000000001</v>
      </c>
      <c r="F299" s="177">
        <v>6.7662000000000004</v>
      </c>
      <c r="G299" s="177">
        <v>6.0289999999999999</v>
      </c>
      <c r="H299" s="177">
        <v>8.5507000000000009</v>
      </c>
      <c r="I299" s="177">
        <v>6.1581000000000001</v>
      </c>
      <c r="J299" s="177">
        <v>5.2275999999999998</v>
      </c>
      <c r="K299" s="177">
        <v>6.6612999999999998</v>
      </c>
      <c r="L299" s="177">
        <v>5.2004000000000001</v>
      </c>
      <c r="M299" s="177">
        <v>3.2448999999999999</v>
      </c>
      <c r="N299" s="177">
        <v>2.2949999999999999</v>
      </c>
      <c r="O299" s="177">
        <v>4.4565000000000001</v>
      </c>
      <c r="P299" s="177">
        <v>3.9266999999999999</v>
      </c>
      <c r="Q299" s="177">
        <v>5.9290000000000003</v>
      </c>
      <c r="R299" s="177">
        <v>2.1789999999999998</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44944</v>
      </c>
      <c r="E300" s="177">
        <v>23.881599999999999</v>
      </c>
      <c r="F300" s="177">
        <v>7.1848000000000001</v>
      </c>
      <c r="G300" s="177">
        <v>6.3635999999999999</v>
      </c>
      <c r="H300" s="177">
        <v>8.8796999999999997</v>
      </c>
      <c r="I300" s="177">
        <v>6.4898999999999996</v>
      </c>
      <c r="J300" s="177">
        <v>5.5529999999999999</v>
      </c>
      <c r="K300" s="177">
        <v>6.9870000000000001</v>
      </c>
      <c r="L300" s="177">
        <v>5.5282999999999998</v>
      </c>
      <c r="M300" s="177">
        <v>3.5863</v>
      </c>
      <c r="N300" s="177">
        <v>2.6539000000000001</v>
      </c>
      <c r="O300" s="177">
        <v>4.9706000000000001</v>
      </c>
      <c r="P300" s="177">
        <v>4.4043000000000001</v>
      </c>
      <c r="Q300" s="177">
        <v>6.72</v>
      </c>
      <c r="R300" s="177">
        <v>2.7065999999999999</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44944</v>
      </c>
      <c r="E301" s="177">
        <v>19.427199999999999</v>
      </c>
      <c r="F301" s="177">
        <v>9.2085000000000008</v>
      </c>
      <c r="G301" s="177">
        <v>4.8129</v>
      </c>
      <c r="H301" s="177">
        <v>6.8800999999999997</v>
      </c>
      <c r="I301" s="177">
        <v>7.6989000000000001</v>
      </c>
      <c r="J301" s="177">
        <v>6.4250999999999996</v>
      </c>
      <c r="K301" s="177">
        <v>7.3974000000000002</v>
      </c>
      <c r="L301" s="177">
        <v>5.5636000000000001</v>
      </c>
      <c r="M301" s="177">
        <v>4.2938999999999998</v>
      </c>
      <c r="N301" s="177">
        <v>3.8188</v>
      </c>
      <c r="O301" s="177">
        <v>5.7506000000000004</v>
      </c>
      <c r="P301" s="177">
        <v>6.7186000000000003</v>
      </c>
      <c r="Q301" s="177">
        <v>7.7016</v>
      </c>
      <c r="R301" s="177">
        <v>3.8727</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44944</v>
      </c>
      <c r="E302" s="177">
        <v>18.417300000000001</v>
      </c>
      <c r="F302" s="177">
        <v>8.5238999999999994</v>
      </c>
      <c r="G302" s="177">
        <v>4.1642000000000001</v>
      </c>
      <c r="H302" s="177">
        <v>6.2077</v>
      </c>
      <c r="I302" s="177">
        <v>7.0118</v>
      </c>
      <c r="J302" s="177">
        <v>5.7167000000000003</v>
      </c>
      <c r="K302" s="177">
        <v>6.6718999999999999</v>
      </c>
      <c r="L302" s="177">
        <v>4.8686999999999996</v>
      </c>
      <c r="M302" s="177">
        <v>3.6111</v>
      </c>
      <c r="N302" s="177">
        <v>3.1463999999999999</v>
      </c>
      <c r="O302" s="177">
        <v>5.0682</v>
      </c>
      <c r="P302" s="177">
        <v>5.9997999999999996</v>
      </c>
      <c r="Q302" s="177">
        <v>7.0612000000000004</v>
      </c>
      <c r="R302" s="177">
        <v>3.2141999999999999</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44944</v>
      </c>
      <c r="E303" s="177">
        <v>13.5181</v>
      </c>
      <c r="F303" s="177">
        <v>9.1826000000000008</v>
      </c>
      <c r="G303" s="177">
        <v>1.4582999999999999</v>
      </c>
      <c r="H303" s="177">
        <v>6.3335999999999997</v>
      </c>
      <c r="I303" s="177">
        <v>7.3494999999999999</v>
      </c>
      <c r="J303" s="177">
        <v>4.2381000000000002</v>
      </c>
      <c r="K303" s="177">
        <v>9.2654999999999994</v>
      </c>
      <c r="L303" s="177">
        <v>5.9630999999999998</v>
      </c>
      <c r="M303" s="177">
        <v>3.9647999999999999</v>
      </c>
      <c r="N303" s="177">
        <v>2.6042000000000001</v>
      </c>
      <c r="O303" s="177">
        <v>5.1166999999999998</v>
      </c>
      <c r="P303" s="177"/>
      <c r="Q303" s="177">
        <v>7.1603000000000003</v>
      </c>
      <c r="R303" s="177">
        <v>3.2222</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44944</v>
      </c>
      <c r="E304" s="177">
        <v>13.370200000000001</v>
      </c>
      <c r="F304" s="177">
        <v>9.0111000000000008</v>
      </c>
      <c r="G304" s="177">
        <v>1.256</v>
      </c>
      <c r="H304" s="177">
        <v>6.0910000000000002</v>
      </c>
      <c r="I304" s="177">
        <v>7.1173000000000002</v>
      </c>
      <c r="J304" s="177">
        <v>3.9935</v>
      </c>
      <c r="K304" s="177">
        <v>9.0131999999999994</v>
      </c>
      <c r="L304" s="177">
        <v>5.7008000000000001</v>
      </c>
      <c r="M304" s="177">
        <v>3.7052</v>
      </c>
      <c r="N304" s="177">
        <v>2.3485</v>
      </c>
      <c r="O304" s="177">
        <v>4.8512000000000004</v>
      </c>
      <c r="P304" s="177"/>
      <c r="Q304" s="177">
        <v>6.8902000000000001</v>
      </c>
      <c r="R304" s="177">
        <v>2.9615999999999998</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44944</v>
      </c>
      <c r="E307" s="177">
        <v>10.9292</v>
      </c>
      <c r="F307" s="177">
        <v>22.389600000000002</v>
      </c>
      <c r="G307" s="177">
        <v>7.9570999999999996</v>
      </c>
      <c r="H307" s="177">
        <v>10.1341</v>
      </c>
      <c r="I307" s="177">
        <v>9.1926000000000005</v>
      </c>
      <c r="J307" s="177">
        <v>6.3411</v>
      </c>
      <c r="K307" s="177">
        <v>8.8811999999999998</v>
      </c>
      <c r="L307" s="177">
        <v>6.4524999999999997</v>
      </c>
      <c r="M307" s="177">
        <v>4.0549999999999997</v>
      </c>
      <c r="N307" s="177">
        <v>3.1183000000000001</v>
      </c>
      <c r="O307" s="177"/>
      <c r="P307" s="177"/>
      <c r="Q307" s="177">
        <v>4.952</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44944</v>
      </c>
      <c r="E308" s="177">
        <v>10.896800000000001</v>
      </c>
      <c r="F308" s="177">
        <v>22.120799999999999</v>
      </c>
      <c r="G308" s="177">
        <v>7.7122000000000002</v>
      </c>
      <c r="H308" s="177">
        <v>9.9240999999999993</v>
      </c>
      <c r="I308" s="177">
        <v>9.0030999999999999</v>
      </c>
      <c r="J308" s="177">
        <v>6.165</v>
      </c>
      <c r="K308" s="177">
        <v>8.6989999999999998</v>
      </c>
      <c r="L308" s="177">
        <v>6.2744999999999997</v>
      </c>
      <c r="M308" s="177">
        <v>3.8761999999999999</v>
      </c>
      <c r="N308" s="177">
        <v>2.9428000000000001</v>
      </c>
      <c r="O308" s="177"/>
      <c r="P308" s="177"/>
      <c r="Q308" s="177">
        <v>4.7826000000000004</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44944</v>
      </c>
      <c r="E309" s="177">
        <v>82.501499999999993</v>
      </c>
      <c r="F309" s="177">
        <v>9.3374000000000006</v>
      </c>
      <c r="G309" s="177">
        <v>3.2930999999999999</v>
      </c>
      <c r="H309" s="177">
        <v>5.7641</v>
      </c>
      <c r="I309" s="177">
        <v>7.0407000000000002</v>
      </c>
      <c r="J309" s="177">
        <v>5.8803999999999998</v>
      </c>
      <c r="K309" s="177">
        <v>6.8611000000000004</v>
      </c>
      <c r="L309" s="177">
        <v>5.1420000000000003</v>
      </c>
      <c r="M309" s="177">
        <v>3.8142</v>
      </c>
      <c r="N309" s="177">
        <v>3.4167000000000001</v>
      </c>
      <c r="O309" s="177">
        <v>5.1731999999999996</v>
      </c>
      <c r="P309" s="177">
        <v>6.4984000000000002</v>
      </c>
      <c r="Q309" s="177">
        <v>8.5961999999999996</v>
      </c>
      <c r="R309" s="177">
        <v>3.7452000000000001</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44944</v>
      </c>
      <c r="E310" s="177">
        <v>88.151799999999994</v>
      </c>
      <c r="F310" s="177">
        <v>9.8986999999999998</v>
      </c>
      <c r="G310" s="177">
        <v>3.8527999999999998</v>
      </c>
      <c r="H310" s="177">
        <v>6.3250000000000002</v>
      </c>
      <c r="I310" s="177">
        <v>7.6052999999999997</v>
      </c>
      <c r="J310" s="177">
        <v>6.4489999999999998</v>
      </c>
      <c r="K310" s="177">
        <v>7.4139999999999997</v>
      </c>
      <c r="L310" s="177">
        <v>5.6923000000000004</v>
      </c>
      <c r="M310" s="177">
        <v>4.3665000000000003</v>
      </c>
      <c r="N310" s="177">
        <v>3.9841000000000002</v>
      </c>
      <c r="O310" s="177">
        <v>5.7535999999999996</v>
      </c>
      <c r="P310" s="177">
        <v>7.0941000000000001</v>
      </c>
      <c r="Q310" s="177">
        <v>8.4742999999999995</v>
      </c>
      <c r="R310" s="177">
        <v>4.3072999999999997</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44944</v>
      </c>
      <c r="E312" s="177">
        <v>26.842400000000001</v>
      </c>
      <c r="F312" s="177">
        <v>5.9840999999999998</v>
      </c>
      <c r="G312" s="177">
        <v>4.3266999999999998</v>
      </c>
      <c r="H312" s="177">
        <v>6.5545999999999998</v>
      </c>
      <c r="I312" s="177">
        <v>6.2896000000000001</v>
      </c>
      <c r="J312" s="177">
        <v>5.2164000000000001</v>
      </c>
      <c r="K312" s="177">
        <v>7.2053000000000003</v>
      </c>
      <c r="L312" s="177">
        <v>6.3255999999999997</v>
      </c>
      <c r="M312" s="177">
        <v>4.4301000000000004</v>
      </c>
      <c r="N312" s="177">
        <v>3.6890999999999998</v>
      </c>
      <c r="O312" s="177">
        <v>6.2538999999999998</v>
      </c>
      <c r="P312" s="177">
        <v>7.1083999999999996</v>
      </c>
      <c r="Q312" s="177">
        <v>8.1758000000000006</v>
      </c>
      <c r="R312" s="177">
        <v>3.8532000000000002</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44944</v>
      </c>
      <c r="E313" s="177">
        <v>27.261199999999999</v>
      </c>
      <c r="F313" s="177">
        <v>6.2938999999999998</v>
      </c>
      <c r="G313" s="177">
        <v>4.6086999999999998</v>
      </c>
      <c r="H313" s="177">
        <v>6.8372999999999999</v>
      </c>
      <c r="I313" s="177">
        <v>6.5674999999999999</v>
      </c>
      <c r="J313" s="177">
        <v>5.4964000000000004</v>
      </c>
      <c r="K313" s="177">
        <v>7.4941000000000004</v>
      </c>
      <c r="L313" s="177">
        <v>6.6162999999999998</v>
      </c>
      <c r="M313" s="177">
        <v>4.7180999999999997</v>
      </c>
      <c r="N313" s="177">
        <v>3.9821</v>
      </c>
      <c r="O313" s="177">
        <v>6.5519999999999996</v>
      </c>
      <c r="P313" s="177">
        <v>7.3391000000000002</v>
      </c>
      <c r="Q313" s="177">
        <v>8.1084999999999994</v>
      </c>
      <c r="R313" s="177">
        <v>4.1589999999999998</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44944</v>
      </c>
      <c r="E314" s="177">
        <v>64.313000000000002</v>
      </c>
      <c r="F314" s="177">
        <v>25.386500000000002</v>
      </c>
      <c r="G314" s="177">
        <v>4.2476000000000003</v>
      </c>
      <c r="H314" s="177">
        <v>8.3887</v>
      </c>
      <c r="I314" s="177">
        <v>8.2593999999999994</v>
      </c>
      <c r="J314" s="177">
        <v>4.8712</v>
      </c>
      <c r="K314" s="177">
        <v>9.2048000000000005</v>
      </c>
      <c r="L314" s="177">
        <v>7.1283000000000003</v>
      </c>
      <c r="M314" s="177">
        <v>5.07</v>
      </c>
      <c r="N314" s="177">
        <v>3.4721000000000002</v>
      </c>
      <c r="O314" s="177">
        <v>6.4352999999999998</v>
      </c>
      <c r="P314" s="177">
        <v>7.6776999999999997</v>
      </c>
      <c r="Q314" s="177">
        <v>7.6433999999999997</v>
      </c>
      <c r="R314" s="177">
        <v>3.6846999999999999</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44944</v>
      </c>
      <c r="E316" s="177">
        <v>60.879300000000001</v>
      </c>
      <c r="F316" s="177">
        <v>25.0182</v>
      </c>
      <c r="G316" s="177">
        <v>3.8990999999999998</v>
      </c>
      <c r="H316" s="177">
        <v>8.0463000000000005</v>
      </c>
      <c r="I316" s="177">
        <v>7.9165999999999999</v>
      </c>
      <c r="J316" s="177">
        <v>4.5296000000000003</v>
      </c>
      <c r="K316" s="177">
        <v>8.8568999999999996</v>
      </c>
      <c r="L316" s="177">
        <v>6.7762000000000002</v>
      </c>
      <c r="M316" s="177">
        <v>4.7176</v>
      </c>
      <c r="N316" s="177">
        <v>3.1208999999999998</v>
      </c>
      <c r="O316" s="177">
        <v>6.0762999999999998</v>
      </c>
      <c r="P316" s="177">
        <v>7.3311000000000002</v>
      </c>
      <c r="Q316" s="177">
        <v>7.2465000000000002</v>
      </c>
      <c r="R316" s="177">
        <v>3.3290999999999999</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44944</v>
      </c>
      <c r="E318" s="177">
        <v>24.629799999999999</v>
      </c>
      <c r="F318" s="177">
        <v>2.8159000000000001</v>
      </c>
      <c r="G318" s="177">
        <v>4.8639999999999999</v>
      </c>
      <c r="H318" s="177">
        <v>6.5075000000000003</v>
      </c>
      <c r="I318" s="177">
        <v>5.8775000000000004</v>
      </c>
      <c r="J318" s="177">
        <v>5.6646999999999998</v>
      </c>
      <c r="K318" s="177">
        <v>6.4147999999999996</v>
      </c>
      <c r="L318" s="177">
        <v>6.8239999999999998</v>
      </c>
      <c r="M318" s="177">
        <v>5.7605000000000004</v>
      </c>
      <c r="N318" s="177">
        <v>5.0128000000000004</v>
      </c>
      <c r="O318" s="177">
        <v>6.2714999999999996</v>
      </c>
      <c r="P318" s="177">
        <v>7.0491000000000001</v>
      </c>
      <c r="Q318" s="177">
        <v>6.9330999999999996</v>
      </c>
      <c r="R318" s="177">
        <v>4.4630999999999998</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44944</v>
      </c>
      <c r="E319" s="177">
        <v>25.659500000000001</v>
      </c>
      <c r="F319" s="177">
        <v>2.9874000000000001</v>
      </c>
      <c r="G319" s="177">
        <v>5.0674999999999999</v>
      </c>
      <c r="H319" s="177">
        <v>6.7145999999999999</v>
      </c>
      <c r="I319" s="177">
        <v>6.1003999999999996</v>
      </c>
      <c r="J319" s="177">
        <v>5.8936000000000002</v>
      </c>
      <c r="K319" s="177">
        <v>6.6835000000000004</v>
      </c>
      <c r="L319" s="177">
        <v>7.1210000000000004</v>
      </c>
      <c r="M319" s="177">
        <v>6.0685000000000002</v>
      </c>
      <c r="N319" s="177">
        <v>5.3276000000000003</v>
      </c>
      <c r="O319" s="177">
        <v>6.5995999999999997</v>
      </c>
      <c r="P319" s="177">
        <v>7.3780999999999999</v>
      </c>
      <c r="Q319" s="177">
        <v>8.2162000000000006</v>
      </c>
      <c r="R319" s="177">
        <v>4.7835000000000001</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44944</v>
      </c>
      <c r="E320" s="177">
        <v>16.394200000000001</v>
      </c>
      <c r="F320" s="177">
        <v>1.1132</v>
      </c>
      <c r="G320" s="177">
        <v>4.9013999999999998</v>
      </c>
      <c r="H320" s="177">
        <v>7.4212999999999996</v>
      </c>
      <c r="I320" s="177">
        <v>6.5365000000000002</v>
      </c>
      <c r="J320" s="177">
        <v>6.3510999999999997</v>
      </c>
      <c r="K320" s="177">
        <v>6.9889000000000001</v>
      </c>
      <c r="L320" s="177">
        <v>5.4081999999999999</v>
      </c>
      <c r="M320" s="177">
        <v>3.6314000000000002</v>
      </c>
      <c r="N320" s="177">
        <v>3.1958000000000002</v>
      </c>
      <c r="O320" s="177">
        <v>6.2164000000000001</v>
      </c>
      <c r="P320" s="177">
        <v>6.8219000000000003</v>
      </c>
      <c r="Q320" s="177">
        <v>7.2937000000000003</v>
      </c>
      <c r="R320" s="177">
        <v>3.8485999999999998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44944</v>
      </c>
      <c r="E321" s="177">
        <v>16.042999999999999</v>
      </c>
      <c r="F321" s="177">
        <v>0.68259999999999998</v>
      </c>
      <c r="G321" s="177">
        <v>4.5987</v>
      </c>
      <c r="H321" s="177">
        <v>7.1276999999999999</v>
      </c>
      <c r="I321" s="177">
        <v>6.2226999999999997</v>
      </c>
      <c r="J321" s="177">
        <v>6.0446999999999997</v>
      </c>
      <c r="K321" s="177">
        <v>6.6813000000000002</v>
      </c>
      <c r="L321" s="177">
        <v>5.0997000000000003</v>
      </c>
      <c r="M321" s="177">
        <v>3.3226</v>
      </c>
      <c r="N321" s="177">
        <v>2.8786999999999998</v>
      </c>
      <c r="O321" s="177">
        <v>5.8921000000000001</v>
      </c>
      <c r="P321" s="177">
        <v>6.4954000000000001</v>
      </c>
      <c r="Q321" s="177">
        <v>6.9633000000000003</v>
      </c>
      <c r="R321" s="177">
        <v>3.5325000000000002</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44944</v>
      </c>
      <c r="E322" s="177">
        <v>2643.6680000000001</v>
      </c>
      <c r="F322" s="177">
        <v>7.6311</v>
      </c>
      <c r="G322" s="177">
        <v>3.6520000000000001</v>
      </c>
      <c r="H322" s="177">
        <v>7.0354000000000001</v>
      </c>
      <c r="I322" s="177">
        <v>7.3194999999999997</v>
      </c>
      <c r="J322" s="177">
        <v>5.8380999999999998</v>
      </c>
      <c r="K322" s="177">
        <v>7.2915000000000001</v>
      </c>
      <c r="L322" s="177">
        <v>5.3056999999999999</v>
      </c>
      <c r="M322" s="177">
        <v>3.7145000000000001</v>
      </c>
      <c r="N322" s="177">
        <v>3.2252999999999998</v>
      </c>
      <c r="O322" s="177">
        <v>5.3655999999999997</v>
      </c>
      <c r="P322" s="177">
        <v>6.4462999999999999</v>
      </c>
      <c r="Q322" s="177">
        <v>6.4842000000000004</v>
      </c>
      <c r="R322" s="177">
        <v>3.5369000000000002</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44944</v>
      </c>
      <c r="E323" s="177">
        <v>2806.8580000000002</v>
      </c>
      <c r="F323" s="177">
        <v>8.0107999999999997</v>
      </c>
      <c r="G323" s="177">
        <v>4.0324</v>
      </c>
      <c r="H323" s="177">
        <v>7.4160000000000004</v>
      </c>
      <c r="I323" s="177">
        <v>7.7007000000000003</v>
      </c>
      <c r="J323" s="177">
        <v>6.2202999999999999</v>
      </c>
      <c r="K323" s="177">
        <v>7.6768999999999998</v>
      </c>
      <c r="L323" s="177">
        <v>5.6954000000000002</v>
      </c>
      <c r="M323" s="177">
        <v>4.1051000000000002</v>
      </c>
      <c r="N323" s="177">
        <v>3.6194000000000002</v>
      </c>
      <c r="O323" s="177">
        <v>5.7811000000000003</v>
      </c>
      <c r="P323" s="177">
        <v>6.9386999999999999</v>
      </c>
      <c r="Q323" s="177">
        <v>7.3375000000000004</v>
      </c>
      <c r="R323" s="177">
        <v>3.9420000000000002</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44944</v>
      </c>
      <c r="E324" s="177">
        <v>3124.4317000000001</v>
      </c>
      <c r="F324" s="177">
        <v>5.4878999999999998</v>
      </c>
      <c r="G324" s="177">
        <v>3.8473000000000002</v>
      </c>
      <c r="H324" s="177">
        <v>6.4569000000000001</v>
      </c>
      <c r="I324" s="177">
        <v>6.0549999999999997</v>
      </c>
      <c r="J324" s="177">
        <v>4.9882</v>
      </c>
      <c r="K324" s="177">
        <v>6.6106999999999996</v>
      </c>
      <c r="L324" s="177">
        <v>5.8935000000000004</v>
      </c>
      <c r="M324" s="177">
        <v>4.2579000000000002</v>
      </c>
      <c r="N324" s="177">
        <v>3.8612000000000002</v>
      </c>
      <c r="O324" s="177">
        <v>5.6106999999999996</v>
      </c>
      <c r="P324" s="177">
        <v>6.8026999999999997</v>
      </c>
      <c r="Q324" s="177">
        <v>7.7110000000000003</v>
      </c>
      <c r="R324" s="177">
        <v>3.9582000000000002</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44944</v>
      </c>
      <c r="E325" s="177">
        <v>3235.7285000000002</v>
      </c>
      <c r="F325" s="177">
        <v>5.8373999999999997</v>
      </c>
      <c r="G325" s="177">
        <v>4.2003000000000004</v>
      </c>
      <c r="H325" s="177">
        <v>6.8112000000000004</v>
      </c>
      <c r="I325" s="177">
        <v>6.4122000000000003</v>
      </c>
      <c r="J325" s="177">
        <v>5.3451000000000004</v>
      </c>
      <c r="K325" s="177">
        <v>6.9725000000000001</v>
      </c>
      <c r="L325" s="177">
        <v>6.2603999999999997</v>
      </c>
      <c r="M325" s="177">
        <v>4.6277999999999997</v>
      </c>
      <c r="N325" s="177">
        <v>4.2348999999999997</v>
      </c>
      <c r="O325" s="177">
        <v>5.9683000000000002</v>
      </c>
      <c r="P325" s="177">
        <v>7.1412000000000004</v>
      </c>
      <c r="Q325" s="177">
        <v>8.0152999999999999</v>
      </c>
      <c r="R325" s="177">
        <v>4.3335999999999997</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44944</v>
      </c>
      <c r="E326" s="177">
        <v>10.761699999999999</v>
      </c>
      <c r="F326" s="177">
        <v>10.8565</v>
      </c>
      <c r="G326" s="177">
        <v>2.1713</v>
      </c>
      <c r="H326" s="177">
        <v>5.9664000000000001</v>
      </c>
      <c r="I326" s="177">
        <v>6.4358000000000004</v>
      </c>
      <c r="J326" s="177">
        <v>5.0902000000000003</v>
      </c>
      <c r="K326" s="177">
        <v>7.6162000000000001</v>
      </c>
      <c r="L326" s="177">
        <v>5.4623999999999997</v>
      </c>
      <c r="M326" s="177">
        <v>4.0650000000000004</v>
      </c>
      <c r="N326" s="177">
        <v>3.5137</v>
      </c>
      <c r="O326" s="177"/>
      <c r="P326" s="177"/>
      <c r="Q326" s="177">
        <v>4.0678000000000001</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44944</v>
      </c>
      <c r="E327" s="177">
        <v>10.674200000000001</v>
      </c>
      <c r="F327" s="177">
        <v>10.2613</v>
      </c>
      <c r="G327" s="177">
        <v>1.7101</v>
      </c>
      <c r="H327" s="177">
        <v>5.5258000000000003</v>
      </c>
      <c r="I327" s="177">
        <v>5.9733000000000001</v>
      </c>
      <c r="J327" s="177">
        <v>4.6303999999999998</v>
      </c>
      <c r="K327" s="177">
        <v>7.1513999999999998</v>
      </c>
      <c r="L327" s="177">
        <v>4.9992999999999999</v>
      </c>
      <c r="M327" s="177">
        <v>3.6120999999999999</v>
      </c>
      <c r="N327" s="177">
        <v>3.0587</v>
      </c>
      <c r="O327" s="177"/>
      <c r="P327" s="177"/>
      <c r="Q327" s="177">
        <v>3.6073</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44944</v>
      </c>
      <c r="E328" s="177">
        <v>49.489100000000001</v>
      </c>
      <c r="F328" s="177">
        <v>10.7712</v>
      </c>
      <c r="G328" s="177">
        <v>5.3879999999999999</v>
      </c>
      <c r="H328" s="177">
        <v>8.4742999999999995</v>
      </c>
      <c r="I328" s="177">
        <v>7.6771000000000003</v>
      </c>
      <c r="J328" s="177">
        <v>6.5217999999999998</v>
      </c>
      <c r="K328" s="177">
        <v>8.1702999999999992</v>
      </c>
      <c r="L328" s="177">
        <v>6.6036999999999999</v>
      </c>
      <c r="M328" s="177">
        <v>5.1505000000000001</v>
      </c>
      <c r="N328" s="177">
        <v>4.6131000000000002</v>
      </c>
      <c r="O328" s="177">
        <v>6.1454000000000004</v>
      </c>
      <c r="P328" s="177">
        <v>6.6463000000000001</v>
      </c>
      <c r="Q328" s="177">
        <v>7.4142000000000001</v>
      </c>
      <c r="R328" s="177">
        <v>4.8189000000000002</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44944</v>
      </c>
      <c r="E329" s="177">
        <v>51.481099999999998</v>
      </c>
      <c r="F329" s="177">
        <v>11.1347</v>
      </c>
      <c r="G329" s="177">
        <v>5.7615999999999996</v>
      </c>
      <c r="H329" s="177">
        <v>8.8369</v>
      </c>
      <c r="I329" s="177">
        <v>8.0364000000000004</v>
      </c>
      <c r="J329" s="177">
        <v>6.8855000000000004</v>
      </c>
      <c r="K329" s="177">
        <v>8.5383999999999993</v>
      </c>
      <c r="L329" s="177">
        <v>6.9759000000000002</v>
      </c>
      <c r="M329" s="177">
        <v>5.5251000000000001</v>
      </c>
      <c r="N329" s="177">
        <v>4.9901999999999997</v>
      </c>
      <c r="O329" s="177">
        <v>6.5548000000000002</v>
      </c>
      <c r="P329" s="177">
        <v>7.0640000000000001</v>
      </c>
      <c r="Q329" s="177">
        <v>7.9444999999999997</v>
      </c>
      <c r="R329" s="177">
        <v>5.2159000000000004</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44944</v>
      </c>
      <c r="E330" s="177">
        <v>36.186199999999999</v>
      </c>
      <c r="F330" s="177">
        <v>10.291399999999999</v>
      </c>
      <c r="G330" s="177">
        <v>4.3399000000000001</v>
      </c>
      <c r="H330" s="177">
        <v>6.8536000000000001</v>
      </c>
      <c r="I330" s="177">
        <v>7.0580999999999996</v>
      </c>
      <c r="J330" s="177">
        <v>5.9029999999999996</v>
      </c>
      <c r="K330" s="177">
        <v>6.3121</v>
      </c>
      <c r="L330" s="177">
        <v>4.4874999999999998</v>
      </c>
      <c r="M330" s="177">
        <v>3.7256</v>
      </c>
      <c r="N330" s="177">
        <v>3.3628999999999998</v>
      </c>
      <c r="O330" s="177">
        <v>5.5049999999999999</v>
      </c>
      <c r="P330" s="177">
        <v>5.9901999999999997</v>
      </c>
      <c r="Q330" s="177">
        <v>6.6482999999999999</v>
      </c>
      <c r="R330" s="177">
        <v>3.8734999999999999</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44944</v>
      </c>
      <c r="E331" s="177">
        <v>39.606400000000001</v>
      </c>
      <c r="F331" s="177">
        <v>10.97</v>
      </c>
      <c r="G331" s="177">
        <v>5.0351999999999997</v>
      </c>
      <c r="H331" s="177">
        <v>7.5414000000000003</v>
      </c>
      <c r="I331" s="177">
        <v>7.6913999999999998</v>
      </c>
      <c r="J331" s="177">
        <v>6.5678999999999998</v>
      </c>
      <c r="K331" s="177">
        <v>7.0373999999999999</v>
      </c>
      <c r="L331" s="177">
        <v>5.2305000000000001</v>
      </c>
      <c r="M331" s="177">
        <v>4.4682000000000004</v>
      </c>
      <c r="N331" s="177">
        <v>4.1082000000000001</v>
      </c>
      <c r="O331" s="177">
        <v>6.2687999999999997</v>
      </c>
      <c r="P331" s="177">
        <v>6.8783000000000003</v>
      </c>
      <c r="Q331" s="177">
        <v>7.5129999999999999</v>
      </c>
      <c r="R331" s="177">
        <v>4.577</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44944</v>
      </c>
      <c r="E334" s="177">
        <v>13.1646</v>
      </c>
      <c r="F334" s="177">
        <v>12.7584</v>
      </c>
      <c r="G334" s="177">
        <v>5.4939</v>
      </c>
      <c r="H334" s="177">
        <v>8.2515999999999998</v>
      </c>
      <c r="I334" s="177">
        <v>7.4676999999999998</v>
      </c>
      <c r="J334" s="177">
        <v>5.8701999999999996</v>
      </c>
      <c r="K334" s="177">
        <v>7.7207999999999997</v>
      </c>
      <c r="L334" s="177">
        <v>5.7923999999999998</v>
      </c>
      <c r="M334" s="177">
        <v>4.4042000000000003</v>
      </c>
      <c r="N334" s="177">
        <v>4.0038999999999998</v>
      </c>
      <c r="O334" s="177">
        <v>5.9771000000000001</v>
      </c>
      <c r="P334" s="177"/>
      <c r="Q334" s="177">
        <v>7.1816000000000004</v>
      </c>
      <c r="R334" s="177">
        <v>3.9445999999999999</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44944</v>
      </c>
      <c r="E335" s="177">
        <v>12.9171</v>
      </c>
      <c r="F335" s="177">
        <v>12.1546</v>
      </c>
      <c r="G335" s="177">
        <v>5.0331999999999999</v>
      </c>
      <c r="H335" s="177">
        <v>7.843</v>
      </c>
      <c r="I335" s="177">
        <v>7.0225999999999997</v>
      </c>
      <c r="J335" s="177">
        <v>5.4210000000000003</v>
      </c>
      <c r="K335" s="177">
        <v>7.2656000000000001</v>
      </c>
      <c r="L335" s="177">
        <v>5.3318000000000003</v>
      </c>
      <c r="M335" s="177">
        <v>3.9487999999999999</v>
      </c>
      <c r="N335" s="177">
        <v>3.5421999999999998</v>
      </c>
      <c r="O335" s="177">
        <v>5.4825999999999997</v>
      </c>
      <c r="P335" s="177"/>
      <c r="Q335" s="177">
        <v>6.6696999999999997</v>
      </c>
      <c r="R335" s="177">
        <v>3.4771000000000001</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44944</v>
      </c>
      <c r="E336" s="177">
        <v>33.566899999999997</v>
      </c>
      <c r="F336" s="177">
        <v>4.6763000000000003</v>
      </c>
      <c r="G336" s="177">
        <v>5.4626999999999999</v>
      </c>
      <c r="H336" s="177">
        <v>5.069</v>
      </c>
      <c r="I336" s="177">
        <v>5.5731000000000002</v>
      </c>
      <c r="J336" s="177">
        <v>6.4429999999999996</v>
      </c>
      <c r="K336" s="177">
        <v>6.5186000000000002</v>
      </c>
      <c r="L336" s="177">
        <v>5.2004000000000001</v>
      </c>
      <c r="M336" s="177">
        <v>4.0842999999999998</v>
      </c>
      <c r="N336" s="177">
        <v>3.7677999999999998</v>
      </c>
      <c r="O336" s="177">
        <v>5.9242999999999997</v>
      </c>
      <c r="P336" s="177">
        <v>6.8554000000000004</v>
      </c>
      <c r="Q336" s="177">
        <v>6.9339000000000004</v>
      </c>
      <c r="R336" s="177">
        <v>3.9628000000000001</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44944</v>
      </c>
      <c r="E337" s="177">
        <v>34.522399999999998</v>
      </c>
      <c r="F337" s="177">
        <v>4.9699</v>
      </c>
      <c r="G337" s="177">
        <v>5.7138</v>
      </c>
      <c r="H337" s="177">
        <v>5.3220999999999998</v>
      </c>
      <c r="I337" s="177">
        <v>5.8281000000000001</v>
      </c>
      <c r="J337" s="177">
        <v>6.6980000000000004</v>
      </c>
      <c r="K337" s="177">
        <v>6.7758000000000003</v>
      </c>
      <c r="L337" s="177">
        <v>5.4615</v>
      </c>
      <c r="M337" s="177">
        <v>4.3358999999999996</v>
      </c>
      <c r="N337" s="177">
        <v>4.0236000000000001</v>
      </c>
      <c r="O337" s="177">
        <v>6.1780999999999997</v>
      </c>
      <c r="P337" s="177">
        <v>7.1627999999999998</v>
      </c>
      <c r="Q337" s="177">
        <v>7.5780000000000003</v>
      </c>
      <c r="R337" s="177">
        <v>4.2241999999999997</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44944</v>
      </c>
      <c r="E340" s="177">
        <v>12.9351</v>
      </c>
      <c r="F340" s="177">
        <v>12.137700000000001</v>
      </c>
      <c r="G340" s="177">
        <v>5.7043999999999997</v>
      </c>
      <c r="H340" s="177">
        <v>8.3172999999999995</v>
      </c>
      <c r="I340" s="177">
        <v>8.1278000000000006</v>
      </c>
      <c r="J340" s="177">
        <v>5.9404000000000003</v>
      </c>
      <c r="K340" s="177">
        <v>7.4462000000000002</v>
      </c>
      <c r="L340" s="177">
        <v>5.0270999999999999</v>
      </c>
      <c r="M340" s="177">
        <v>3.4607000000000001</v>
      </c>
      <c r="N340" s="177">
        <v>3.1499000000000001</v>
      </c>
      <c r="O340" s="177">
        <v>5.5685000000000002</v>
      </c>
      <c r="P340" s="177"/>
      <c r="Q340" s="177">
        <v>5.6845999999999997</v>
      </c>
      <c r="R340" s="177">
        <v>3.3927999999999998</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44944</v>
      </c>
      <c r="E341" s="177">
        <v>12.7401</v>
      </c>
      <c r="F341" s="177">
        <v>11.4635</v>
      </c>
      <c r="G341" s="177">
        <v>5.3327</v>
      </c>
      <c r="H341" s="177">
        <v>7.9931999999999999</v>
      </c>
      <c r="I341" s="177">
        <v>7.8201999999999998</v>
      </c>
      <c r="J341" s="177">
        <v>5.7335000000000003</v>
      </c>
      <c r="K341" s="177">
        <v>7.1908000000000003</v>
      </c>
      <c r="L341" s="177">
        <v>4.7347999999999999</v>
      </c>
      <c r="M341" s="177">
        <v>3.1461999999999999</v>
      </c>
      <c r="N341" s="177">
        <v>2.8016000000000001</v>
      </c>
      <c r="O341" s="177">
        <v>5.2550999999999997</v>
      </c>
      <c r="P341" s="177"/>
      <c r="Q341" s="177">
        <v>5.3403</v>
      </c>
      <c r="R341" s="177">
        <v>3.0680999999999998</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44944</v>
      </c>
      <c r="E342" s="177">
        <v>13.816599999999999</v>
      </c>
      <c r="F342" s="177">
        <v>9.2484999999999999</v>
      </c>
      <c r="G342" s="177">
        <v>4.9169999999999998</v>
      </c>
      <c r="H342" s="177">
        <v>6.6505999999999998</v>
      </c>
      <c r="I342" s="177">
        <v>6.6401000000000003</v>
      </c>
      <c r="J342" s="177">
        <v>6.0206</v>
      </c>
      <c r="K342" s="177">
        <v>7.2215999999999996</v>
      </c>
      <c r="L342" s="177">
        <v>5.6768999999999998</v>
      </c>
      <c r="M342" s="177">
        <v>4.492</v>
      </c>
      <c r="N342" s="177">
        <v>4.0164</v>
      </c>
      <c r="O342" s="177">
        <v>6.1848999999999998</v>
      </c>
      <c r="P342" s="177"/>
      <c r="Q342" s="177">
        <v>7.5364000000000004</v>
      </c>
      <c r="R342" s="177">
        <v>4.1093999999999999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44944</v>
      </c>
      <c r="E343" s="177">
        <v>13.623100000000001</v>
      </c>
      <c r="F343" s="177">
        <v>8.8437000000000001</v>
      </c>
      <c r="G343" s="177">
        <v>4.5575999999999999</v>
      </c>
      <c r="H343" s="177">
        <v>6.2464000000000004</v>
      </c>
      <c r="I343" s="177">
        <v>6.2923</v>
      </c>
      <c r="J343" s="177">
        <v>5.6715999999999998</v>
      </c>
      <c r="K343" s="177">
        <v>6.8975999999999997</v>
      </c>
      <c r="L343" s="177">
        <v>5.3582000000000001</v>
      </c>
      <c r="M343" s="177">
        <v>4.1641000000000004</v>
      </c>
      <c r="N343" s="177">
        <v>3.6797</v>
      </c>
      <c r="O343" s="177">
        <v>5.8598999999999997</v>
      </c>
      <c r="P343" s="177"/>
      <c r="Q343" s="177">
        <v>7.1961000000000004</v>
      </c>
      <c r="R343" s="177">
        <v>3.7721</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9.6432450000000038</v>
      </c>
      <c r="G344" s="179">
        <v>4.5718949999999996</v>
      </c>
      <c r="H344" s="179">
        <v>7.1818424999999992</v>
      </c>
      <c r="I344" s="179">
        <v>7.0357000000000012</v>
      </c>
      <c r="J344" s="179">
        <v>5.7459225000000025</v>
      </c>
      <c r="K344" s="179">
        <v>7.4379800000000005</v>
      </c>
      <c r="L344" s="179">
        <v>5.8015799999999995</v>
      </c>
      <c r="M344" s="179">
        <v>4.2787050000000004</v>
      </c>
      <c r="N344" s="179">
        <v>3.6540849999999998</v>
      </c>
      <c r="O344" s="179">
        <v>5.8780361111111112</v>
      </c>
      <c r="P344" s="179">
        <v>6.7281607142857132</v>
      </c>
      <c r="Q344" s="179">
        <v>7.0199325000000012</v>
      </c>
      <c r="R344" s="179">
        <v>3.8808194444444433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9.1955500000000008</v>
      </c>
      <c r="G345" s="179">
        <v>4.7107999999999999</v>
      </c>
      <c r="H345" s="179">
        <v>6.8668499999999995</v>
      </c>
      <c r="I345" s="179">
        <v>7.03165</v>
      </c>
      <c r="J345" s="179">
        <v>5.8752999999999993</v>
      </c>
      <c r="K345" s="179">
        <v>7.2435999999999998</v>
      </c>
      <c r="L345" s="179">
        <v>5.6845999999999997</v>
      </c>
      <c r="M345" s="179">
        <v>4.2110000000000003</v>
      </c>
      <c r="N345" s="179">
        <v>3.6495500000000001</v>
      </c>
      <c r="O345" s="179">
        <v>5.9462999999999999</v>
      </c>
      <c r="P345" s="179">
        <v>6.9085000000000001</v>
      </c>
      <c r="Q345" s="179">
        <v>7.2213000000000003</v>
      </c>
      <c r="R345" s="179">
        <v>3.9077500000000001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44944</v>
      </c>
      <c r="E348" s="177">
        <v>18.473500000000001</v>
      </c>
      <c r="F348" s="177">
        <v>10.0794</v>
      </c>
      <c r="G348" s="177">
        <v>5.7739000000000003</v>
      </c>
      <c r="H348" s="177">
        <v>6.4433999999999996</v>
      </c>
      <c r="I348" s="177">
        <v>7.3593999999999999</v>
      </c>
      <c r="J348" s="177">
        <v>6.2923</v>
      </c>
      <c r="K348" s="177">
        <v>8.1868999999999996</v>
      </c>
      <c r="L348" s="177">
        <v>7.2251000000000003</v>
      </c>
      <c r="M348" s="177">
        <v>9.3628999999999998</v>
      </c>
      <c r="N348" s="177">
        <v>8.2632999999999992</v>
      </c>
      <c r="O348" s="177">
        <v>8.4772999999999996</v>
      </c>
      <c r="P348" s="177">
        <v>7.2107999999999999</v>
      </c>
      <c r="Q348" s="177">
        <v>8.2182999999999993</v>
      </c>
      <c r="R348" s="177">
        <v>7.7439999999999998</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44944</v>
      </c>
      <c r="E349" s="177">
        <v>17.222799999999999</v>
      </c>
      <c r="F349" s="177">
        <v>9.1151999999999997</v>
      </c>
      <c r="G349" s="177">
        <v>4.9200999999999997</v>
      </c>
      <c r="H349" s="177">
        <v>5.5766</v>
      </c>
      <c r="I349" s="177">
        <v>6.4950999999999999</v>
      </c>
      <c r="J349" s="177">
        <v>5.3301999999999996</v>
      </c>
      <c r="K349" s="177">
        <v>7.2790999999999997</v>
      </c>
      <c r="L349" s="177">
        <v>6.3216000000000001</v>
      </c>
      <c r="M349" s="177">
        <v>8.4346999999999994</v>
      </c>
      <c r="N349" s="177">
        <v>7.2778</v>
      </c>
      <c r="O349" s="177">
        <v>7.5648</v>
      </c>
      <c r="P349" s="177">
        <v>6.2569999999999997</v>
      </c>
      <c r="Q349" s="177">
        <v>7.2451999999999996</v>
      </c>
      <c r="R349" s="177">
        <v>6.8097000000000003</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44944</v>
      </c>
      <c r="E352" s="177">
        <v>19.505299999999998</v>
      </c>
      <c r="F352" s="177">
        <v>9.5460999999999991</v>
      </c>
      <c r="G352" s="177">
        <v>5.9180999999999999</v>
      </c>
      <c r="H352" s="177">
        <v>7.4154999999999998</v>
      </c>
      <c r="I352" s="177">
        <v>9.1478000000000002</v>
      </c>
      <c r="J352" s="177">
        <v>7.4326999999999996</v>
      </c>
      <c r="K352" s="177">
        <v>8.2257999999999996</v>
      </c>
      <c r="L352" s="177">
        <v>6.7949000000000002</v>
      </c>
      <c r="M352" s="177">
        <v>5.4622999999999999</v>
      </c>
      <c r="N352" s="177">
        <v>5.1555</v>
      </c>
      <c r="O352" s="177">
        <v>7.0743999999999998</v>
      </c>
      <c r="P352" s="177">
        <v>6.8406000000000002</v>
      </c>
      <c r="Q352" s="177">
        <v>8.1593999999999998</v>
      </c>
      <c r="R352" s="177">
        <v>6.1083999999999996</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44944</v>
      </c>
      <c r="E353" s="177">
        <v>17.774999999999999</v>
      </c>
      <c r="F353" s="177">
        <v>8.8320000000000007</v>
      </c>
      <c r="G353" s="177">
        <v>5.0549999999999997</v>
      </c>
      <c r="H353" s="177">
        <v>6.5792999999999999</v>
      </c>
      <c r="I353" s="177">
        <v>8.2988</v>
      </c>
      <c r="J353" s="177">
        <v>6.5724999999999998</v>
      </c>
      <c r="K353" s="177">
        <v>7.359</v>
      </c>
      <c r="L353" s="177">
        <v>5.9070999999999998</v>
      </c>
      <c r="M353" s="177">
        <v>4.5679999999999996</v>
      </c>
      <c r="N353" s="177">
        <v>4.2614000000000001</v>
      </c>
      <c r="O353" s="177">
        <v>6.0430000000000001</v>
      </c>
      <c r="P353" s="177">
        <v>5.7062999999999997</v>
      </c>
      <c r="Q353" s="177">
        <v>6.9862000000000002</v>
      </c>
      <c r="R353" s="177">
        <v>5.1482999999999999</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44944</v>
      </c>
      <c r="E354" s="177">
        <v>10.7418</v>
      </c>
      <c r="F354" s="177">
        <v>4.0780000000000003</v>
      </c>
      <c r="G354" s="177">
        <v>5.0324</v>
      </c>
      <c r="H354" s="177">
        <v>6.4154</v>
      </c>
      <c r="I354" s="177">
        <v>5.3506</v>
      </c>
      <c r="J354" s="177">
        <v>4.8503999999999996</v>
      </c>
      <c r="K354" s="177">
        <v>5.9340999999999999</v>
      </c>
      <c r="L354" s="177">
        <v>4.6707000000000001</v>
      </c>
      <c r="M354" s="177">
        <v>3.9468999999999999</v>
      </c>
      <c r="N354" s="177">
        <v>144.19839999999999</v>
      </c>
      <c r="O354" s="177">
        <v>14.030900000000001</v>
      </c>
      <c r="P354" s="177">
        <v>-3.9826000000000001</v>
      </c>
      <c r="Q354" s="177">
        <v>0.91039999999999999</v>
      </c>
      <c r="R354" s="177">
        <v>63.560899999999997</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44944</v>
      </c>
      <c r="E355" s="177">
        <v>10.567</v>
      </c>
      <c r="F355" s="177">
        <v>3.8</v>
      </c>
      <c r="G355" s="177">
        <v>4.7007000000000003</v>
      </c>
      <c r="H355" s="177">
        <v>6.1260000000000003</v>
      </c>
      <c r="I355" s="177">
        <v>5.0677000000000003</v>
      </c>
      <c r="J355" s="177">
        <v>4.5720000000000001</v>
      </c>
      <c r="K355" s="177">
        <v>5.6471999999999998</v>
      </c>
      <c r="L355" s="177">
        <v>4.3823999999999996</v>
      </c>
      <c r="M355" s="177">
        <v>3.6564000000000001</v>
      </c>
      <c r="N355" s="177">
        <v>143.50729999999999</v>
      </c>
      <c r="O355" s="177">
        <v>13.709300000000001</v>
      </c>
      <c r="P355" s="177">
        <v>-4.2289000000000003</v>
      </c>
      <c r="Q355" s="177">
        <v>0.70089999999999997</v>
      </c>
      <c r="R355" s="177">
        <v>63.102400000000003</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44944</v>
      </c>
      <c r="E356" s="177">
        <v>19.811599999999999</v>
      </c>
      <c r="F356" s="177">
        <v>16.219899999999999</v>
      </c>
      <c r="G356" s="177">
        <v>5.5312999999999999</v>
      </c>
      <c r="H356" s="177">
        <v>6.6409000000000002</v>
      </c>
      <c r="I356" s="177">
        <v>8.1052</v>
      </c>
      <c r="J356" s="177">
        <v>6.6215999999999999</v>
      </c>
      <c r="K356" s="177">
        <v>7.6795</v>
      </c>
      <c r="L356" s="177">
        <v>7.5975999999999999</v>
      </c>
      <c r="M356" s="177">
        <v>5.8255999999999997</v>
      </c>
      <c r="N356" s="177">
        <v>5.6574</v>
      </c>
      <c r="O356" s="177">
        <v>9.3239000000000001</v>
      </c>
      <c r="P356" s="177">
        <v>7.5663</v>
      </c>
      <c r="Q356" s="177">
        <v>8.9314</v>
      </c>
      <c r="R356" s="177">
        <v>12.550700000000001</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44944</v>
      </c>
      <c r="E357" s="177">
        <v>18.349399999999999</v>
      </c>
      <c r="F357" s="177">
        <v>15.5221</v>
      </c>
      <c r="G357" s="177">
        <v>4.6974999999999998</v>
      </c>
      <c r="H357" s="177">
        <v>5.8319000000000001</v>
      </c>
      <c r="I357" s="177">
        <v>7.2807000000000004</v>
      </c>
      <c r="J357" s="177">
        <v>5.7988</v>
      </c>
      <c r="K357" s="177">
        <v>6.8446999999999996</v>
      </c>
      <c r="L357" s="177">
        <v>6.7103000000000002</v>
      </c>
      <c r="M357" s="177">
        <v>4.9599000000000002</v>
      </c>
      <c r="N357" s="177">
        <v>4.7896000000000001</v>
      </c>
      <c r="O357" s="177">
        <v>8.5023999999999997</v>
      </c>
      <c r="P357" s="177">
        <v>6.6938000000000004</v>
      </c>
      <c r="Q357" s="177">
        <v>7.8913000000000002</v>
      </c>
      <c r="R357" s="177">
        <v>11.6966</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44944</v>
      </c>
      <c r="E360" s="177">
        <v>36.192700000000002</v>
      </c>
      <c r="F360" s="177">
        <v>7.1616999999999997</v>
      </c>
      <c r="G360" s="177">
        <v>4.7228000000000003</v>
      </c>
      <c r="H360" s="177">
        <v>8.5717999999999996</v>
      </c>
      <c r="I360" s="177">
        <v>8.7454999999999998</v>
      </c>
      <c r="J360" s="177">
        <v>6.7675000000000001</v>
      </c>
      <c r="K360" s="177">
        <v>8.0321999999999996</v>
      </c>
      <c r="L360" s="177">
        <v>5.6696999999999997</v>
      </c>
      <c r="M360" s="177">
        <v>4.4657</v>
      </c>
      <c r="N360" s="177">
        <v>10.501300000000001</v>
      </c>
      <c r="O360" s="177">
        <v>6.4328000000000003</v>
      </c>
      <c r="P360" s="177">
        <v>4.5057</v>
      </c>
      <c r="Q360" s="177">
        <v>7.0774999999999997</v>
      </c>
      <c r="R360" s="177">
        <v>7.0004999999999997</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44944</v>
      </c>
      <c r="E361" s="177">
        <v>33.805599999999998</v>
      </c>
      <c r="F361" s="177">
        <v>6.1553000000000004</v>
      </c>
      <c r="G361" s="177">
        <v>3.6728000000000001</v>
      </c>
      <c r="H361" s="177">
        <v>7.5069999999999997</v>
      </c>
      <c r="I361" s="177">
        <v>7.6806999999999999</v>
      </c>
      <c r="J361" s="177">
        <v>5.7653999999999996</v>
      </c>
      <c r="K361" s="177">
        <v>7.1980000000000004</v>
      </c>
      <c r="L361" s="177">
        <v>4.8383000000000003</v>
      </c>
      <c r="M361" s="177">
        <v>3.6431</v>
      </c>
      <c r="N361" s="177">
        <v>9.6271000000000004</v>
      </c>
      <c r="O361" s="177">
        <v>5.5857999999999999</v>
      </c>
      <c r="P361" s="177">
        <v>3.6857000000000002</v>
      </c>
      <c r="Q361" s="177">
        <v>6.3785999999999996</v>
      </c>
      <c r="R361" s="177">
        <v>6.1258999999999997</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44944</v>
      </c>
      <c r="E362" s="177">
        <v>24.2697</v>
      </c>
      <c r="F362" s="177">
        <v>19.1099</v>
      </c>
      <c r="G362" s="177">
        <v>11.9306</v>
      </c>
      <c r="H362" s="177">
        <v>16.704000000000001</v>
      </c>
      <c r="I362" s="177">
        <v>13.030900000000001</v>
      </c>
      <c r="J362" s="177">
        <v>3.6579999999999999</v>
      </c>
      <c r="K362" s="177">
        <v>9.5145</v>
      </c>
      <c r="L362" s="177">
        <v>3.2397</v>
      </c>
      <c r="M362" s="177">
        <v>3.6381000000000001</v>
      </c>
      <c r="N362" s="177">
        <v>7.3021000000000003</v>
      </c>
      <c r="O362" s="177">
        <v>8.3609000000000009</v>
      </c>
      <c r="P362" s="177">
        <v>6.4501999999999997</v>
      </c>
      <c r="Q362" s="177">
        <v>8.2973999999999997</v>
      </c>
      <c r="R362" s="177">
        <v>10.083500000000001</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44944</v>
      </c>
      <c r="E363" s="177">
        <v>24.490300000000001</v>
      </c>
      <c r="F363" s="177">
        <v>19.0869</v>
      </c>
      <c r="G363" s="177">
        <v>11.942600000000001</v>
      </c>
      <c r="H363" s="177">
        <v>16.703099999999999</v>
      </c>
      <c r="I363" s="177">
        <v>13.0419</v>
      </c>
      <c r="J363" s="177">
        <v>3.6566999999999998</v>
      </c>
      <c r="K363" s="177">
        <v>9.5151000000000003</v>
      </c>
      <c r="L363" s="177">
        <v>3.2402000000000002</v>
      </c>
      <c r="M363" s="177">
        <v>3.6387999999999998</v>
      </c>
      <c r="N363" s="177">
        <v>1.6486000000000001</v>
      </c>
      <c r="O363" s="177">
        <v>6.6723999999999997</v>
      </c>
      <c r="P363" s="177">
        <v>5.7508999999999997</v>
      </c>
      <c r="Q363" s="177">
        <v>7.9779</v>
      </c>
      <c r="R363" s="177">
        <v>7.1938000000000004</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44944</v>
      </c>
      <c r="E366" s="177">
        <v>0.52980000000000005</v>
      </c>
      <c r="F366" s="177">
        <v>20.6799</v>
      </c>
      <c r="G366" s="177">
        <v>15.1882</v>
      </c>
      <c r="H366" s="177">
        <v>14.8049</v>
      </c>
      <c r="I366" s="177">
        <v>14.847099999999999</v>
      </c>
      <c r="J366" s="177">
        <v>14.8095</v>
      </c>
      <c r="K366" s="177">
        <v>14.9991</v>
      </c>
      <c r="L366" s="177">
        <v>3.7400000000000003E-2</v>
      </c>
      <c r="M366" s="177">
        <v>3.7082999999999999</v>
      </c>
      <c r="N366" s="177"/>
      <c r="O366" s="177"/>
      <c r="P366" s="177"/>
      <c r="Q366" s="177">
        <v>4.8411</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44944</v>
      </c>
      <c r="E367" s="177">
        <v>0.5605</v>
      </c>
      <c r="F367" s="177">
        <v>13.028700000000001</v>
      </c>
      <c r="G367" s="177">
        <v>14.354699999999999</v>
      </c>
      <c r="H367" s="177">
        <v>14.927300000000001</v>
      </c>
      <c r="I367" s="177">
        <v>14.499700000000001</v>
      </c>
      <c r="J367" s="177">
        <v>14.595499999999999</v>
      </c>
      <c r="K367" s="177">
        <v>14.985099999999999</v>
      </c>
      <c r="L367" s="177">
        <v>3.5400000000000001E-2</v>
      </c>
      <c r="M367" s="177">
        <v>3.6997</v>
      </c>
      <c r="N367" s="177"/>
      <c r="O367" s="177"/>
      <c r="P367" s="177"/>
      <c r="Q367" s="177">
        <v>4.8285</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44944</v>
      </c>
      <c r="E370" s="177">
        <v>20.039400000000001</v>
      </c>
      <c r="F370" s="177">
        <v>13.665699999999999</v>
      </c>
      <c r="G370" s="177">
        <v>4.9576000000000002</v>
      </c>
      <c r="H370" s="177">
        <v>6.9566999999999997</v>
      </c>
      <c r="I370" s="177">
        <v>6.8220999999999998</v>
      </c>
      <c r="J370" s="177">
        <v>6.01</v>
      </c>
      <c r="K370" s="177">
        <v>7.2186000000000003</v>
      </c>
      <c r="L370" s="177">
        <v>6.2037000000000004</v>
      </c>
      <c r="M370" s="177">
        <v>4.6925999999999997</v>
      </c>
      <c r="N370" s="177">
        <v>3.9527999999999999</v>
      </c>
      <c r="O370" s="177">
        <v>7.0942999999999996</v>
      </c>
      <c r="P370" s="177">
        <v>7.1070000000000002</v>
      </c>
      <c r="Q370" s="177">
        <v>8.1954999999999991</v>
      </c>
      <c r="R370" s="177">
        <v>5.3487</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44944</v>
      </c>
      <c r="E371" s="177">
        <v>21.3339</v>
      </c>
      <c r="F371" s="177">
        <v>14.2059</v>
      </c>
      <c r="G371" s="177">
        <v>5.5818000000000003</v>
      </c>
      <c r="H371" s="177">
        <v>7.5877999999999997</v>
      </c>
      <c r="I371" s="177">
        <v>7.4390999999999998</v>
      </c>
      <c r="J371" s="177">
        <v>6.6238000000000001</v>
      </c>
      <c r="K371" s="177">
        <v>7.8436000000000003</v>
      </c>
      <c r="L371" s="177">
        <v>6.8440000000000003</v>
      </c>
      <c r="M371" s="177">
        <v>5.327</v>
      </c>
      <c r="N371" s="177">
        <v>4.6132999999999997</v>
      </c>
      <c r="O371" s="177">
        <v>7.6901999999999999</v>
      </c>
      <c r="P371" s="177">
        <v>7.7195</v>
      </c>
      <c r="Q371" s="177">
        <v>8.9657</v>
      </c>
      <c r="R371" s="177">
        <v>5.9848999999999997</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44944</v>
      </c>
      <c r="E372" s="177">
        <v>25.8141</v>
      </c>
      <c r="F372" s="177">
        <v>8.9100999999999999</v>
      </c>
      <c r="G372" s="177">
        <v>3.7347999999999999</v>
      </c>
      <c r="H372" s="177">
        <v>5.6619999999999999</v>
      </c>
      <c r="I372" s="177">
        <v>8.9994999999999994</v>
      </c>
      <c r="J372" s="177">
        <v>7.2454999999999998</v>
      </c>
      <c r="K372" s="177">
        <v>7.8906999999999998</v>
      </c>
      <c r="L372" s="177">
        <v>6.5465999999999998</v>
      </c>
      <c r="M372" s="177">
        <v>5.0008999999999997</v>
      </c>
      <c r="N372" s="177">
        <v>4.4119999999999999</v>
      </c>
      <c r="O372" s="177">
        <v>5.4745999999999997</v>
      </c>
      <c r="P372" s="177">
        <v>5.1646000000000001</v>
      </c>
      <c r="Q372" s="177">
        <v>7.1733000000000002</v>
      </c>
      <c r="R372" s="177">
        <v>5.5617999999999999</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44944</v>
      </c>
      <c r="E373" s="177">
        <v>24.285299999999999</v>
      </c>
      <c r="F373" s="177">
        <v>7.9675000000000002</v>
      </c>
      <c r="G373" s="177">
        <v>2.8868</v>
      </c>
      <c r="H373" s="177">
        <v>4.8353999999999999</v>
      </c>
      <c r="I373" s="177">
        <v>8.1738</v>
      </c>
      <c r="J373" s="177">
        <v>6.4316000000000004</v>
      </c>
      <c r="K373" s="177">
        <v>7.0717999999999996</v>
      </c>
      <c r="L373" s="177">
        <v>5.7195999999999998</v>
      </c>
      <c r="M373" s="177">
        <v>4.1719999999999997</v>
      </c>
      <c r="N373" s="177">
        <v>3.5788000000000002</v>
      </c>
      <c r="O373" s="177">
        <v>4.5635000000000003</v>
      </c>
      <c r="P373" s="177">
        <v>4.3559999999999999</v>
      </c>
      <c r="Q373" s="177">
        <v>6.9055</v>
      </c>
      <c r="R373" s="177">
        <v>4.7213000000000003</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44944</v>
      </c>
      <c r="E374" s="177">
        <v>26.1205</v>
      </c>
      <c r="F374" s="177">
        <v>-3.2136999999999998</v>
      </c>
      <c r="G374" s="177">
        <v>2.3483000000000001</v>
      </c>
      <c r="H374" s="177">
        <v>2.2566999999999999</v>
      </c>
      <c r="I374" s="177">
        <v>2.6076999999999999</v>
      </c>
      <c r="J374" s="177">
        <v>3.1764999999999999</v>
      </c>
      <c r="K374" s="177">
        <v>6.6718999999999999</v>
      </c>
      <c r="L374" s="177">
        <v>6.0309999999999997</v>
      </c>
      <c r="M374" s="177">
        <v>5.3040000000000003</v>
      </c>
      <c r="N374" s="177">
        <v>4.9470999999999998</v>
      </c>
      <c r="O374" s="177">
        <v>6.9175000000000004</v>
      </c>
      <c r="P374" s="177">
        <v>7.4036999999999997</v>
      </c>
      <c r="Q374" s="177">
        <v>8.2340999999999998</v>
      </c>
      <c r="R374" s="177">
        <v>5.6807999999999996</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44944</v>
      </c>
      <c r="E375" s="177">
        <v>28.323599999999999</v>
      </c>
      <c r="F375" s="177">
        <v>-2.3195000000000001</v>
      </c>
      <c r="G375" s="177">
        <v>3.0682999999999998</v>
      </c>
      <c r="H375" s="177">
        <v>2.9655999999999998</v>
      </c>
      <c r="I375" s="177">
        <v>3.3087</v>
      </c>
      <c r="J375" s="177">
        <v>3.8835000000000002</v>
      </c>
      <c r="K375" s="177">
        <v>7.375</v>
      </c>
      <c r="L375" s="177">
        <v>6.7323000000000004</v>
      </c>
      <c r="M375" s="177">
        <v>6.0050999999999997</v>
      </c>
      <c r="N375" s="177">
        <v>5.6409000000000002</v>
      </c>
      <c r="O375" s="177">
        <v>7.6237000000000004</v>
      </c>
      <c r="P375" s="177">
        <v>8.1690000000000005</v>
      </c>
      <c r="Q375" s="177">
        <v>8.9268999999999998</v>
      </c>
      <c r="R375" s="177">
        <v>6.3823999999999996</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44944</v>
      </c>
      <c r="E376" s="177">
        <v>15.747</v>
      </c>
      <c r="F376" s="177">
        <v>11.3613</v>
      </c>
      <c r="G376" s="177">
        <v>2.7361</v>
      </c>
      <c r="H376" s="177">
        <v>6.6974</v>
      </c>
      <c r="I376" s="177">
        <v>8.7211999999999996</v>
      </c>
      <c r="J376" s="177">
        <v>6.3792</v>
      </c>
      <c r="K376" s="177">
        <v>8.2164000000000001</v>
      </c>
      <c r="L376" s="177">
        <v>6.2945000000000002</v>
      </c>
      <c r="M376" s="177">
        <v>4.2690000000000001</v>
      </c>
      <c r="N376" s="177">
        <v>3.7947000000000002</v>
      </c>
      <c r="O376" s="177">
        <v>5.0949999999999998</v>
      </c>
      <c r="P376" s="177">
        <v>3.0396000000000001</v>
      </c>
      <c r="Q376" s="177">
        <v>5.2432999999999996</v>
      </c>
      <c r="R376" s="177">
        <v>9.4166000000000007</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44944</v>
      </c>
      <c r="E377" s="177">
        <v>16.949200000000001</v>
      </c>
      <c r="F377" s="177">
        <v>12.063599999999999</v>
      </c>
      <c r="G377" s="177">
        <v>3.4903</v>
      </c>
      <c r="H377" s="177">
        <v>7.4246999999999996</v>
      </c>
      <c r="I377" s="177">
        <v>9.4480000000000004</v>
      </c>
      <c r="J377" s="177">
        <v>7.1128</v>
      </c>
      <c r="K377" s="177">
        <v>8.9617000000000004</v>
      </c>
      <c r="L377" s="177">
        <v>7.0488</v>
      </c>
      <c r="M377" s="177">
        <v>5.0243000000000002</v>
      </c>
      <c r="N377" s="177">
        <v>4.5549999999999997</v>
      </c>
      <c r="O377" s="177">
        <v>5.8310000000000004</v>
      </c>
      <c r="P377" s="177">
        <v>3.8239000000000001</v>
      </c>
      <c r="Q377" s="177">
        <v>6.1184000000000003</v>
      </c>
      <c r="R377" s="177">
        <v>10.2182</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44944</v>
      </c>
      <c r="E378" s="177">
        <v>14.792899999999999</v>
      </c>
      <c r="F378" s="177">
        <v>-0.2467</v>
      </c>
      <c r="G378" s="177">
        <v>2.1720000000000002</v>
      </c>
      <c r="H378" s="177">
        <v>3.4565999999999999</v>
      </c>
      <c r="I378" s="177">
        <v>6.9802</v>
      </c>
      <c r="J378" s="177">
        <v>5.4173</v>
      </c>
      <c r="K378" s="177">
        <v>7.8606999999999996</v>
      </c>
      <c r="L378" s="177">
        <v>6.6798000000000002</v>
      </c>
      <c r="M378" s="177">
        <v>5.2465000000000002</v>
      </c>
      <c r="N378" s="177">
        <v>4.4142999999999999</v>
      </c>
      <c r="O378" s="177">
        <v>5.7961</v>
      </c>
      <c r="P378" s="177">
        <v>6.7587999999999999</v>
      </c>
      <c r="Q378" s="177">
        <v>6.8833000000000002</v>
      </c>
      <c r="R378" s="177">
        <v>4.7407000000000004</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44944</v>
      </c>
      <c r="E379" s="177">
        <v>13.960100000000001</v>
      </c>
      <c r="F379" s="177">
        <v>-1.3072999999999999</v>
      </c>
      <c r="G379" s="177">
        <v>1.2029000000000001</v>
      </c>
      <c r="H379" s="177">
        <v>2.4664000000000001</v>
      </c>
      <c r="I379" s="177">
        <v>6.0274999999999999</v>
      </c>
      <c r="J379" s="177">
        <v>4.4626999999999999</v>
      </c>
      <c r="K379" s="177">
        <v>6.8959000000000001</v>
      </c>
      <c r="L379" s="177">
        <v>5.7055999999999996</v>
      </c>
      <c r="M379" s="177">
        <v>4.2678000000000003</v>
      </c>
      <c r="N379" s="177">
        <v>3.4304000000000001</v>
      </c>
      <c r="O379" s="177">
        <v>4.7946</v>
      </c>
      <c r="P379" s="177">
        <v>5.7268999999999997</v>
      </c>
      <c r="Q379" s="177">
        <v>5.8356000000000003</v>
      </c>
      <c r="R379" s="177">
        <v>3.7395</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44944</v>
      </c>
      <c r="E380" s="177">
        <v>1521.6831</v>
      </c>
      <c r="F380" s="177">
        <v>7.8765000000000001</v>
      </c>
      <c r="G380" s="177">
        <v>1.966</v>
      </c>
      <c r="H380" s="177">
        <v>4.8003999999999998</v>
      </c>
      <c r="I380" s="177">
        <v>6.6630000000000003</v>
      </c>
      <c r="J380" s="177">
        <v>5.6650999999999998</v>
      </c>
      <c r="K380" s="177">
        <v>6.3205</v>
      </c>
      <c r="L380" s="177">
        <v>4.7492000000000001</v>
      </c>
      <c r="M380" s="177">
        <v>3.2995000000000001</v>
      </c>
      <c r="N380" s="177">
        <v>2.6038000000000001</v>
      </c>
      <c r="O380" s="177">
        <v>4.2949999999999999</v>
      </c>
      <c r="P380" s="177">
        <v>2.4436</v>
      </c>
      <c r="Q380" s="177">
        <v>5.1386000000000003</v>
      </c>
      <c r="R380" s="177">
        <v>2.8961999999999999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44944</v>
      </c>
      <c r="E381" s="177">
        <v>1646.5820000000001</v>
      </c>
      <c r="F381" s="177">
        <v>9.0952000000000002</v>
      </c>
      <c r="G381" s="177">
        <v>3.1863999999999999</v>
      </c>
      <c r="H381" s="177">
        <v>6.0212000000000003</v>
      </c>
      <c r="I381" s="177">
        <v>7.8863000000000003</v>
      </c>
      <c r="J381" s="177">
        <v>6.8920000000000003</v>
      </c>
      <c r="K381" s="177">
        <v>7.5617999999999999</v>
      </c>
      <c r="L381" s="177">
        <v>6.0022000000000002</v>
      </c>
      <c r="M381" s="177">
        <v>4.5556999999999999</v>
      </c>
      <c r="N381" s="177">
        <v>3.8626</v>
      </c>
      <c r="O381" s="177">
        <v>5.5609000000000002</v>
      </c>
      <c r="P381" s="177">
        <v>3.5467</v>
      </c>
      <c r="Q381" s="177">
        <v>6.1332000000000004</v>
      </c>
      <c r="R381" s="177">
        <v>4.1338999999999997</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44944</v>
      </c>
      <c r="E382" s="177">
        <v>24.69</v>
      </c>
      <c r="F382" s="177">
        <v>-8.2767999999999997</v>
      </c>
      <c r="G382" s="177">
        <v>2.2181999999999999</v>
      </c>
      <c r="H382" s="177">
        <v>2.4510000000000001</v>
      </c>
      <c r="I382" s="177">
        <v>5.3434999999999997</v>
      </c>
      <c r="J382" s="177">
        <v>4.4166999999999996</v>
      </c>
      <c r="K382" s="177">
        <v>5.9366000000000003</v>
      </c>
      <c r="L382" s="177">
        <v>4.7492999999999999</v>
      </c>
      <c r="M382" s="177">
        <v>0.64170000000000005</v>
      </c>
      <c r="N382" s="177">
        <v>1.0465</v>
      </c>
      <c r="O382" s="177">
        <v>4.1994999999999996</v>
      </c>
      <c r="P382" s="177">
        <v>5.5838000000000001</v>
      </c>
      <c r="Q382" s="177">
        <v>7.3768000000000002</v>
      </c>
      <c r="R382" s="177">
        <v>3.1850000000000001</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44944</v>
      </c>
      <c r="E383" s="177">
        <v>27.1401</v>
      </c>
      <c r="F383" s="177">
        <v>-7.3952999999999998</v>
      </c>
      <c r="G383" s="177">
        <v>3.2021999999999999</v>
      </c>
      <c r="H383" s="177">
        <v>3.4413</v>
      </c>
      <c r="I383" s="177">
        <v>6.3266</v>
      </c>
      <c r="J383" s="177">
        <v>5.3975999999999997</v>
      </c>
      <c r="K383" s="177">
        <v>6.9325999999999999</v>
      </c>
      <c r="L383" s="177">
        <v>5.7535999999999996</v>
      </c>
      <c r="M383" s="177">
        <v>1.6256999999999999</v>
      </c>
      <c r="N383" s="177">
        <v>2.0404</v>
      </c>
      <c r="O383" s="177">
        <v>5.2450000000000001</v>
      </c>
      <c r="P383" s="177">
        <v>6.5965999999999996</v>
      </c>
      <c r="Q383" s="177">
        <v>8.2189999999999994</v>
      </c>
      <c r="R383" s="177">
        <v>4.2145999999999999</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44944</v>
      </c>
      <c r="E384" s="177">
        <v>28.648</v>
      </c>
      <c r="F384" s="177">
        <v>8.4108999999999998</v>
      </c>
      <c r="G384" s="177">
        <v>2.2686000000000002</v>
      </c>
      <c r="H384" s="177">
        <v>4.9189999999999996</v>
      </c>
      <c r="I384" s="177">
        <v>7.4290000000000003</v>
      </c>
      <c r="J384" s="177">
        <v>5.7945000000000002</v>
      </c>
      <c r="K384" s="177">
        <v>7.1262999999999996</v>
      </c>
      <c r="L384" s="177">
        <v>6.0987999999999998</v>
      </c>
      <c r="M384" s="177">
        <v>4.5919999999999996</v>
      </c>
      <c r="N384" s="177">
        <v>4.1749000000000001</v>
      </c>
      <c r="O384" s="177">
        <v>3.6579000000000002</v>
      </c>
      <c r="P384" s="177">
        <v>3.7321</v>
      </c>
      <c r="Q384" s="177">
        <v>6.1384999999999996</v>
      </c>
      <c r="R384" s="177">
        <v>8.6679999999999993</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44944</v>
      </c>
      <c r="E385" s="177">
        <v>30.949400000000001</v>
      </c>
      <c r="F385" s="177">
        <v>9.0831999999999997</v>
      </c>
      <c r="G385" s="177">
        <v>2.9258999999999999</v>
      </c>
      <c r="H385" s="177">
        <v>5.5656999999999996</v>
      </c>
      <c r="I385" s="177">
        <v>8.0696999999999992</v>
      </c>
      <c r="J385" s="177">
        <v>6.4451000000000001</v>
      </c>
      <c r="K385" s="177">
        <v>7.7861000000000002</v>
      </c>
      <c r="L385" s="177">
        <v>6.7632000000000003</v>
      </c>
      <c r="M385" s="177">
        <v>5.2596999999999996</v>
      </c>
      <c r="N385" s="177">
        <v>4.8442999999999996</v>
      </c>
      <c r="O385" s="177">
        <v>4.3122999999999996</v>
      </c>
      <c r="P385" s="177">
        <v>4.4348999999999998</v>
      </c>
      <c r="Q385" s="177">
        <v>7.12</v>
      </c>
      <c r="R385" s="177">
        <v>9.3559000000000001</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44944</v>
      </c>
      <c r="E394" s="177">
        <v>39.752899999999997</v>
      </c>
      <c r="F394" s="177">
        <v>-3.9477000000000002</v>
      </c>
      <c r="G394" s="177">
        <v>2.5350000000000001</v>
      </c>
      <c r="H394" s="177">
        <v>2.9135</v>
      </c>
      <c r="I394" s="177">
        <v>5.4482999999999997</v>
      </c>
      <c r="J394" s="177">
        <v>5.7587000000000002</v>
      </c>
      <c r="K394" s="177">
        <v>7.282</v>
      </c>
      <c r="L394" s="177">
        <v>6.5805999999999996</v>
      </c>
      <c r="M394" s="177">
        <v>5.3902000000000001</v>
      </c>
      <c r="N394" s="177">
        <v>5.0377000000000001</v>
      </c>
      <c r="O394" s="177">
        <v>6.8920000000000003</v>
      </c>
      <c r="P394" s="177">
        <v>7.0179999999999998</v>
      </c>
      <c r="Q394" s="177">
        <v>8.5630000000000006</v>
      </c>
      <c r="R394" s="177">
        <v>5.4752000000000001</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44944</v>
      </c>
      <c r="E395" s="177">
        <v>37.401299999999999</v>
      </c>
      <c r="F395" s="177">
        <v>-4.5861999999999998</v>
      </c>
      <c r="G395" s="177">
        <v>1.9133</v>
      </c>
      <c r="H395" s="177">
        <v>2.2873999999999999</v>
      </c>
      <c r="I395" s="177">
        <v>4.8186999999999998</v>
      </c>
      <c r="J395" s="177">
        <v>5.1279000000000003</v>
      </c>
      <c r="K395" s="177">
        <v>6.6425999999999998</v>
      </c>
      <c r="L395" s="177">
        <v>5.9333</v>
      </c>
      <c r="M395" s="177">
        <v>4.7447999999999997</v>
      </c>
      <c r="N395" s="177">
        <v>4.3845999999999998</v>
      </c>
      <c r="O395" s="177">
        <v>6.2240000000000002</v>
      </c>
      <c r="P395" s="177">
        <v>6.3087999999999997</v>
      </c>
      <c r="Q395" s="177">
        <v>7.38</v>
      </c>
      <c r="R395" s="177">
        <v>4.8155000000000001</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44944</v>
      </c>
      <c r="E404" s="177">
        <v>15.8919</v>
      </c>
      <c r="F404" s="177">
        <v>6.4321000000000002</v>
      </c>
      <c r="G404" s="177">
        <v>2.4354</v>
      </c>
      <c r="H404" s="177">
        <v>4.9263000000000003</v>
      </c>
      <c r="I404" s="177">
        <v>7.9645000000000001</v>
      </c>
      <c r="J404" s="177">
        <v>6.9194000000000004</v>
      </c>
      <c r="K404" s="177">
        <v>8.3948999999999998</v>
      </c>
      <c r="L404" s="177">
        <v>7.0511999999999997</v>
      </c>
      <c r="M404" s="177">
        <v>5.4092000000000002</v>
      </c>
      <c r="N404" s="177">
        <v>4.9683999999999999</v>
      </c>
      <c r="O404" s="177">
        <v>1.3062</v>
      </c>
      <c r="P404" s="177">
        <v>-0.8841</v>
      </c>
      <c r="Q404" s="177">
        <v>4.5891000000000002</v>
      </c>
      <c r="R404" s="177">
        <v>13.4314</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44944</v>
      </c>
      <c r="E405" s="177">
        <v>14.3123</v>
      </c>
      <c r="F405" s="177">
        <v>5.6113999999999997</v>
      </c>
      <c r="G405" s="177">
        <v>1.6325000000000001</v>
      </c>
      <c r="H405" s="177">
        <v>4.1200999999999999</v>
      </c>
      <c r="I405" s="177">
        <v>7.1603000000000003</v>
      </c>
      <c r="J405" s="177">
        <v>6.1234000000000002</v>
      </c>
      <c r="K405" s="177">
        <v>7.5880000000000001</v>
      </c>
      <c r="L405" s="177">
        <v>6.2343000000000002</v>
      </c>
      <c r="M405" s="177">
        <v>4.5959000000000003</v>
      </c>
      <c r="N405" s="177">
        <v>4.1554000000000002</v>
      </c>
      <c r="O405" s="177">
        <v>0.5262</v>
      </c>
      <c r="P405" s="177">
        <v>-1.7383999999999999</v>
      </c>
      <c r="Q405" s="177">
        <v>3.5882999999999998</v>
      </c>
      <c r="R405" s="177">
        <v>12.5876</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7.2295676470588237</v>
      </c>
      <c r="G406" s="179">
        <v>4.7030323529411744</v>
      </c>
      <c r="H406" s="179">
        <v>6.5294794117647053</v>
      </c>
      <c r="I406" s="179">
        <v>7.7820235294117666</v>
      </c>
      <c r="J406" s="179">
        <v>6.2354823529411778</v>
      </c>
      <c r="K406" s="179">
        <v>7.9111176470588251</v>
      </c>
      <c r="L406" s="179">
        <v>5.599764705882353</v>
      </c>
      <c r="M406" s="179">
        <v>4.6598235294117636</v>
      </c>
      <c r="N406" s="179">
        <v>13.520240624999991</v>
      </c>
      <c r="O406" s="179">
        <v>6.4024187499999989</v>
      </c>
      <c r="P406" s="179">
        <v>4.6489624999999997</v>
      </c>
      <c r="Q406" s="179">
        <v>6.6227117647058815</v>
      </c>
      <c r="R406" s="179">
        <v>10.552590625000002</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8.6214499999999994</v>
      </c>
      <c r="G407" s="179">
        <v>3.58155</v>
      </c>
      <c r="H407" s="179">
        <v>5.9265500000000007</v>
      </c>
      <c r="I407" s="179">
        <v>7.43405</v>
      </c>
      <c r="J407" s="179">
        <v>5.9043999999999999</v>
      </c>
      <c r="K407" s="179">
        <v>7.4683999999999999</v>
      </c>
      <c r="L407" s="179">
        <v>6.0648999999999997</v>
      </c>
      <c r="M407" s="179">
        <v>4.5939499999999995</v>
      </c>
      <c r="N407" s="179">
        <v>4.5841499999999993</v>
      </c>
      <c r="O407" s="179">
        <v>6.1334999999999997</v>
      </c>
      <c r="P407" s="179">
        <v>5.7165999999999997</v>
      </c>
      <c r="Q407" s="179">
        <v>7.0987499999999999</v>
      </c>
      <c r="R407" s="179">
        <v>6.2541499999999992</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44944</v>
      </c>
      <c r="E410" s="177">
        <v>1211.9362000000001</v>
      </c>
      <c r="F410" s="177">
        <v>6.1719999999999997</v>
      </c>
      <c r="G410" s="177">
        <v>5.3780999999999999</v>
      </c>
      <c r="H410" s="177">
        <v>5.1731999999999996</v>
      </c>
      <c r="I410" s="177">
        <v>5.8395999999999999</v>
      </c>
      <c r="J410" s="177">
        <v>7.0529999999999999</v>
      </c>
      <c r="K410" s="177">
        <v>6.992</v>
      </c>
      <c r="L410" s="177">
        <v>5.9659000000000004</v>
      </c>
      <c r="M410" s="177">
        <v>4.7511000000000001</v>
      </c>
      <c r="N410" s="177">
        <v>4.4387999999999996</v>
      </c>
      <c r="O410" s="177">
        <v>6.5335000000000001</v>
      </c>
      <c r="P410" s="177"/>
      <c r="Q410" s="177">
        <v>6.4725999999999999</v>
      </c>
      <c r="R410" s="177">
        <v>4.6467999999999998</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44944</v>
      </c>
      <c r="E411" s="177">
        <v>1235.4940999999999</v>
      </c>
      <c r="F411" s="177">
        <v>29.066700000000001</v>
      </c>
      <c r="G411" s="177">
        <v>3.4285999999999999</v>
      </c>
      <c r="H411" s="177">
        <v>9.5178999999999991</v>
      </c>
      <c r="I411" s="177">
        <v>8.7911000000000001</v>
      </c>
      <c r="J411" s="177">
        <v>4.7397</v>
      </c>
      <c r="K411" s="177">
        <v>9.4819999999999993</v>
      </c>
      <c r="L411" s="177">
        <v>7.9105999999999996</v>
      </c>
      <c r="M411" s="177">
        <v>5.5659000000000001</v>
      </c>
      <c r="N411" s="177">
        <v>4.3082000000000003</v>
      </c>
      <c r="O411" s="177">
        <v>7.2519</v>
      </c>
      <c r="P411" s="177"/>
      <c r="Q411" s="177">
        <v>7.1455000000000002</v>
      </c>
      <c r="R411" s="177">
        <v>4.5267999999999997</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44944</v>
      </c>
      <c r="E412" s="177">
        <v>1158.80591869763</v>
      </c>
      <c r="F412" s="177">
        <v>5.7919999999999998</v>
      </c>
      <c r="G412" s="177">
        <v>5.8411999999999997</v>
      </c>
      <c r="H412" s="177">
        <v>5.8689</v>
      </c>
      <c r="I412" s="177">
        <v>5.8052000000000001</v>
      </c>
      <c r="J412" s="177">
        <v>5.9547999999999996</v>
      </c>
      <c r="K412" s="177">
        <v>5.8037000000000001</v>
      </c>
      <c r="L412" s="177">
        <v>5.4541000000000004</v>
      </c>
      <c r="M412" s="177">
        <v>5.0313999999999997</v>
      </c>
      <c r="N412" s="177">
        <v>4.6178999999999997</v>
      </c>
      <c r="O412" s="177">
        <v>3.3054999999999999</v>
      </c>
      <c r="P412" s="177"/>
      <c r="Q412" s="177">
        <v>3.4672000000000001</v>
      </c>
      <c r="R412" s="177">
        <v>3.6964000000000001</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44944</v>
      </c>
      <c r="E413" s="177">
        <v>22.761600000000001</v>
      </c>
      <c r="F413" s="177">
        <v>28.726600000000001</v>
      </c>
      <c r="G413" s="177">
        <v>-4.9996999999999998</v>
      </c>
      <c r="H413" s="177">
        <v>-0.73299999999999998</v>
      </c>
      <c r="I413" s="177">
        <v>7.5932000000000004</v>
      </c>
      <c r="J413" s="177">
        <v>4.5572999999999997</v>
      </c>
      <c r="K413" s="177">
        <v>9.4893000000000001</v>
      </c>
      <c r="L413" s="177">
        <v>8.2062000000000008</v>
      </c>
      <c r="M413" s="177">
        <v>5.9245999999999999</v>
      </c>
      <c r="N413" s="177">
        <v>2.3963999999999999</v>
      </c>
      <c r="O413" s="177">
        <v>4.5774999999999997</v>
      </c>
      <c r="P413" s="177">
        <v>6.3303000000000003</v>
      </c>
      <c r="Q413" s="177">
        <v>6.7725999999999997</v>
      </c>
      <c r="R413" s="177">
        <v>1.5671999999999999</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44944</v>
      </c>
      <c r="E414" s="177">
        <v>2429.3560539351502</v>
      </c>
      <c r="F414" s="177">
        <v>5.3041</v>
      </c>
      <c r="G414" s="177">
        <v>5.3685</v>
      </c>
      <c r="H414" s="177">
        <v>3.8245</v>
      </c>
      <c r="I414" s="177">
        <v>4.5491000000000001</v>
      </c>
      <c r="J414" s="177">
        <v>4.7782999999999998</v>
      </c>
      <c r="K414" s="177">
        <v>4.9905999999999997</v>
      </c>
      <c r="L414" s="177">
        <v>4.8695000000000004</v>
      </c>
      <c r="M414" s="177">
        <v>4.3445</v>
      </c>
      <c r="N414" s="177">
        <v>3.9891000000000001</v>
      </c>
      <c r="O414" s="177">
        <v>2.9533</v>
      </c>
      <c r="P414" s="177">
        <v>3.3241000000000001</v>
      </c>
      <c r="Q414" s="177">
        <v>4.6460999999999997</v>
      </c>
      <c r="R414" s="177">
        <v>3.2134999999999998</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44944</v>
      </c>
      <c r="E415" s="177">
        <v>23.1035</v>
      </c>
      <c r="F415" s="177">
        <v>29.250599999999999</v>
      </c>
      <c r="G415" s="177">
        <v>-4.8627000000000002</v>
      </c>
      <c r="H415" s="177">
        <v>-0.60929999999999995</v>
      </c>
      <c r="I415" s="177">
        <v>7.5827</v>
      </c>
      <c r="J415" s="177">
        <v>4.6585000000000001</v>
      </c>
      <c r="K415" s="177">
        <v>9.8156999999999996</v>
      </c>
      <c r="L415" s="177">
        <v>8.4262999999999995</v>
      </c>
      <c r="M415" s="177">
        <v>6.1448999999999998</v>
      </c>
      <c r="N415" s="177">
        <v>2.2816999999999998</v>
      </c>
      <c r="O415" s="177">
        <v>4.5843999999999996</v>
      </c>
      <c r="P415" s="177">
        <v>6.4898999999999996</v>
      </c>
      <c r="Q415" s="177">
        <v>6.3878000000000004</v>
      </c>
      <c r="R415" s="177">
        <v>1.5620000000000001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44944</v>
      </c>
      <c r="E416" s="177">
        <v>206.7593</v>
      </c>
      <c r="F416" s="177">
        <v>29.893999999999998</v>
      </c>
      <c r="G416" s="177">
        <v>-7.0369000000000002</v>
      </c>
      <c r="H416" s="177">
        <v>-3.2361</v>
      </c>
      <c r="I416" s="177">
        <v>6.4531000000000001</v>
      </c>
      <c r="J416" s="177">
        <v>3.9055</v>
      </c>
      <c r="K416" s="177">
        <v>9.5566999999999993</v>
      </c>
      <c r="L416" s="177">
        <v>7.8315000000000001</v>
      </c>
      <c r="M416" s="177">
        <v>5.3330000000000002</v>
      </c>
      <c r="N416" s="177">
        <v>1.5889</v>
      </c>
      <c r="O416" s="177">
        <v>3.4893999999999998</v>
      </c>
      <c r="P416" s="177">
        <v>5.2465000000000002</v>
      </c>
      <c r="Q416" s="177">
        <v>5.4542000000000002</v>
      </c>
      <c r="R416" s="177">
        <v>0.97019999999999995</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19.172285714285717</v>
      </c>
      <c r="G417" s="179">
        <v>0.44529999999999997</v>
      </c>
      <c r="H417" s="179">
        <v>2.8294428571428569</v>
      </c>
      <c r="I417" s="179">
        <v>6.6591428571428581</v>
      </c>
      <c r="J417" s="179">
        <v>5.0924428571428573</v>
      </c>
      <c r="K417" s="179">
        <v>8.0185714285714287</v>
      </c>
      <c r="L417" s="179">
        <v>6.9520142857142853</v>
      </c>
      <c r="M417" s="179">
        <v>5.2993428571428565</v>
      </c>
      <c r="N417" s="179">
        <v>3.3744285714285711</v>
      </c>
      <c r="O417" s="179">
        <v>4.6707857142857137</v>
      </c>
      <c r="P417" s="179">
        <v>5.3477000000000006</v>
      </c>
      <c r="Q417" s="179">
        <v>5.7637142857142862</v>
      </c>
      <c r="R417" s="179">
        <v>2.8832714285714287</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28.726600000000001</v>
      </c>
      <c r="G418" s="179">
        <v>3.4285999999999999</v>
      </c>
      <c r="H418" s="179">
        <v>3.8245</v>
      </c>
      <c r="I418" s="179">
        <v>6.4531000000000001</v>
      </c>
      <c r="J418" s="179">
        <v>4.7397</v>
      </c>
      <c r="K418" s="179">
        <v>9.4819999999999993</v>
      </c>
      <c r="L418" s="179">
        <v>7.8315000000000001</v>
      </c>
      <c r="M418" s="179">
        <v>5.3330000000000002</v>
      </c>
      <c r="N418" s="179">
        <v>3.9891000000000001</v>
      </c>
      <c r="O418" s="179">
        <v>4.5774999999999997</v>
      </c>
      <c r="P418" s="179">
        <v>5.7884000000000002</v>
      </c>
      <c r="Q418" s="179">
        <v>6.3878000000000004</v>
      </c>
      <c r="R418" s="179">
        <v>3.2134999999999998</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44944</v>
      </c>
      <c r="E421" s="177">
        <v>31.205200000000001</v>
      </c>
      <c r="F421" s="177">
        <v>5.6153000000000004</v>
      </c>
      <c r="G421" s="177">
        <v>4.5646000000000004</v>
      </c>
      <c r="H421" s="177">
        <v>5.3525999999999998</v>
      </c>
      <c r="I421" s="177">
        <v>5.6768999999999998</v>
      </c>
      <c r="J421" s="177">
        <v>5.8544</v>
      </c>
      <c r="K421" s="177">
        <v>6.32</v>
      </c>
      <c r="L421" s="177">
        <v>5.2923999999999998</v>
      </c>
      <c r="M421" s="177">
        <v>4.2245999999999997</v>
      </c>
      <c r="N421" s="177">
        <v>3.1938</v>
      </c>
      <c r="O421" s="177">
        <v>5.4515000000000002</v>
      </c>
      <c r="P421" s="177">
        <v>6.2564000000000002</v>
      </c>
      <c r="Q421" s="177">
        <v>7.3390000000000004</v>
      </c>
      <c r="R421" s="177">
        <v>3.3957000000000002</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44944</v>
      </c>
      <c r="E422" s="177">
        <v>32.715200000000003</v>
      </c>
      <c r="F422" s="177">
        <v>5.9141000000000004</v>
      </c>
      <c r="G422" s="177">
        <v>4.9123000000000001</v>
      </c>
      <c r="H422" s="177">
        <v>5.7282000000000002</v>
      </c>
      <c r="I422" s="177">
        <v>6.0787000000000004</v>
      </c>
      <c r="J422" s="177">
        <v>6.2731000000000003</v>
      </c>
      <c r="K422" s="177">
        <v>6.7512999999999996</v>
      </c>
      <c r="L422" s="177">
        <v>5.7423999999999999</v>
      </c>
      <c r="M422" s="177">
        <v>4.6950000000000003</v>
      </c>
      <c r="N422" s="177">
        <v>3.6738</v>
      </c>
      <c r="O422" s="177">
        <v>5.9481000000000002</v>
      </c>
      <c r="P422" s="177">
        <v>6.7846000000000002</v>
      </c>
      <c r="Q422" s="177">
        <v>7.5022000000000002</v>
      </c>
      <c r="R422" s="177">
        <v>3.8386999999999998</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44944</v>
      </c>
      <c r="E423" s="177">
        <v>44.045000000000002</v>
      </c>
      <c r="F423" s="177">
        <v>56.106099999999998</v>
      </c>
      <c r="G423" s="177">
        <v>13.017200000000001</v>
      </c>
      <c r="H423" s="177">
        <v>26.749600000000001</v>
      </c>
      <c r="I423" s="177">
        <v>7.8250000000000002</v>
      </c>
      <c r="J423" s="177">
        <v>-0.45429999999999998</v>
      </c>
      <c r="K423" s="177">
        <v>9.7342999999999993</v>
      </c>
      <c r="L423" s="177">
        <v>11.1774</v>
      </c>
      <c r="M423" s="177">
        <v>3.1659000000000002</v>
      </c>
      <c r="N423" s="177">
        <v>0.497</v>
      </c>
      <c r="O423" s="177">
        <v>12.856199999999999</v>
      </c>
      <c r="P423" s="177">
        <v>9.1994000000000007</v>
      </c>
      <c r="Q423" s="177">
        <v>9.4419000000000004</v>
      </c>
      <c r="R423" s="177">
        <v>9.6527999999999992</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44944</v>
      </c>
      <c r="E424" s="177">
        <v>22.655100000000001</v>
      </c>
      <c r="F424" s="177">
        <v>57.122799999999998</v>
      </c>
      <c r="G424" s="177">
        <v>14.1084</v>
      </c>
      <c r="H424" s="177">
        <v>27.859300000000001</v>
      </c>
      <c r="I424" s="177">
        <v>8.9376999999999995</v>
      </c>
      <c r="J424" s="177">
        <v>1.4568000000000001</v>
      </c>
      <c r="K424" s="177">
        <v>11.1686</v>
      </c>
      <c r="L424" s="177">
        <v>12.5459</v>
      </c>
      <c r="M424" s="177">
        <v>4.4154</v>
      </c>
      <c r="N424" s="177">
        <v>1.6762999999999999</v>
      </c>
      <c r="O424" s="177">
        <v>13.6197</v>
      </c>
      <c r="P424" s="177">
        <v>9.8172999999999995</v>
      </c>
      <c r="Q424" s="177">
        <v>10.5022</v>
      </c>
      <c r="R424" s="177">
        <v>10.584300000000001</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44944</v>
      </c>
      <c r="E425" s="177">
        <v>25.170300000000001</v>
      </c>
      <c r="F425" s="177">
        <v>44.137</v>
      </c>
      <c r="G425" s="177">
        <v>14.704800000000001</v>
      </c>
      <c r="H425" s="177">
        <v>21.3416</v>
      </c>
      <c r="I425" s="177">
        <v>9.8670000000000009</v>
      </c>
      <c r="J425" s="177">
        <v>6.2619999999999996</v>
      </c>
      <c r="K425" s="177">
        <v>10.777900000000001</v>
      </c>
      <c r="L425" s="177">
        <v>11.1563</v>
      </c>
      <c r="M425" s="177">
        <v>4.7416999999999998</v>
      </c>
      <c r="N425" s="177">
        <v>3.7642000000000002</v>
      </c>
      <c r="O425" s="177">
        <v>9.2962000000000007</v>
      </c>
      <c r="P425" s="177">
        <v>7.5347</v>
      </c>
      <c r="Q425" s="177">
        <v>8.2060999999999993</v>
      </c>
      <c r="R425" s="177">
        <v>7.3015999999999996</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44944</v>
      </c>
      <c r="E426" s="177">
        <v>26.490400000000001</v>
      </c>
      <c r="F426" s="177">
        <v>44.282899999999998</v>
      </c>
      <c r="G426" s="177">
        <v>14.994300000000001</v>
      </c>
      <c r="H426" s="177">
        <v>21.6431</v>
      </c>
      <c r="I426" s="177">
        <v>10.166700000000001</v>
      </c>
      <c r="J426" s="177">
        <v>6.5351999999999997</v>
      </c>
      <c r="K426" s="177">
        <v>11.0861</v>
      </c>
      <c r="L426" s="177">
        <v>11.5212</v>
      </c>
      <c r="M426" s="177">
        <v>5.2096999999999998</v>
      </c>
      <c r="N426" s="177">
        <v>4.1965000000000003</v>
      </c>
      <c r="O426" s="177">
        <v>9.8397000000000006</v>
      </c>
      <c r="P426" s="177">
        <v>8.0798000000000005</v>
      </c>
      <c r="Q426" s="177">
        <v>8.4978999999999996</v>
      </c>
      <c r="R426" s="177">
        <v>7.8291000000000004</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44944</v>
      </c>
      <c r="E427" s="177">
        <v>29.244900000000001</v>
      </c>
      <c r="F427" s="177">
        <v>77.6708</v>
      </c>
      <c r="G427" s="177">
        <v>19.221</v>
      </c>
      <c r="H427" s="177">
        <v>27.495000000000001</v>
      </c>
      <c r="I427" s="177">
        <v>6.7213000000000003</v>
      </c>
      <c r="J427" s="177">
        <v>0.79100000000000004</v>
      </c>
      <c r="K427" s="177">
        <v>10.016999999999999</v>
      </c>
      <c r="L427" s="177">
        <v>13.574</v>
      </c>
      <c r="M427" s="177">
        <v>4.3943000000000003</v>
      </c>
      <c r="N427" s="177">
        <v>2.4013</v>
      </c>
      <c r="O427" s="177">
        <v>11.3415</v>
      </c>
      <c r="P427" s="177">
        <v>8.5193999999999992</v>
      </c>
      <c r="Q427" s="177">
        <v>9.6021999999999998</v>
      </c>
      <c r="R427" s="177">
        <v>9.2265999999999995</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44944</v>
      </c>
      <c r="E428" s="177">
        <v>30.856100000000001</v>
      </c>
      <c r="F428" s="177">
        <v>78.120599999999996</v>
      </c>
      <c r="G428" s="177">
        <v>19.689299999999999</v>
      </c>
      <c r="H428" s="177">
        <v>27.964500000000001</v>
      </c>
      <c r="I428" s="177">
        <v>7.1932999999999998</v>
      </c>
      <c r="J428" s="177">
        <v>1.2596000000000001</v>
      </c>
      <c r="K428" s="177">
        <v>10.5464</v>
      </c>
      <c r="L428" s="177">
        <v>14.1134</v>
      </c>
      <c r="M428" s="177">
        <v>5.0129999999999999</v>
      </c>
      <c r="N428" s="177">
        <v>2.9864999999999999</v>
      </c>
      <c r="O428" s="177">
        <v>12.032299999999999</v>
      </c>
      <c r="P428" s="177">
        <v>9.1555999999999997</v>
      </c>
      <c r="Q428" s="177">
        <v>10.1638</v>
      </c>
      <c r="R428" s="177">
        <v>9.9407999999999994</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44944</v>
      </c>
      <c r="E429" s="177">
        <v>12.0223</v>
      </c>
      <c r="F429" s="177">
        <v>12.4519</v>
      </c>
      <c r="G429" s="177">
        <v>1.8221000000000001</v>
      </c>
      <c r="H429" s="177">
        <v>6.0791000000000004</v>
      </c>
      <c r="I429" s="177">
        <v>8.4849999999999994</v>
      </c>
      <c r="J429" s="177">
        <v>5.6684999999999999</v>
      </c>
      <c r="K429" s="177">
        <v>8.1020000000000003</v>
      </c>
      <c r="L429" s="177">
        <v>6.6684000000000001</v>
      </c>
      <c r="M429" s="177">
        <v>5.2744999999999997</v>
      </c>
      <c r="N429" s="177">
        <v>4.4200999999999997</v>
      </c>
      <c r="O429" s="177"/>
      <c r="P429" s="177"/>
      <c r="Q429" s="177">
        <v>6.3857999999999997</v>
      </c>
      <c r="R429" s="177">
        <v>4.7763</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44944</v>
      </c>
      <c r="E430" s="177">
        <v>11.9023</v>
      </c>
      <c r="F430" s="177">
        <v>11.963800000000001</v>
      </c>
      <c r="G430" s="177">
        <v>1.4109</v>
      </c>
      <c r="H430" s="177">
        <v>5.7013999999999996</v>
      </c>
      <c r="I430" s="177">
        <v>8.1298999999999992</v>
      </c>
      <c r="J430" s="177">
        <v>5.3129999999999997</v>
      </c>
      <c r="K430" s="177">
        <v>7.7344999999999997</v>
      </c>
      <c r="L430" s="177">
        <v>6.2756999999999996</v>
      </c>
      <c r="M430" s="177">
        <v>4.8728999999999996</v>
      </c>
      <c r="N430" s="177">
        <v>4.0137999999999998</v>
      </c>
      <c r="O430" s="177"/>
      <c r="P430" s="177"/>
      <c r="Q430" s="177">
        <v>6.0277000000000003</v>
      </c>
      <c r="R430" s="177">
        <v>4.3903999999999996</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44944</v>
      </c>
      <c r="E431" s="177">
        <v>12.0944</v>
      </c>
      <c r="F431" s="177">
        <v>-1.8107</v>
      </c>
      <c r="G431" s="177">
        <v>-5.609</v>
      </c>
      <c r="H431" s="177">
        <v>2.8039000000000001</v>
      </c>
      <c r="I431" s="177">
        <v>3.4535999999999998</v>
      </c>
      <c r="J431" s="177">
        <v>6.4481999999999999</v>
      </c>
      <c r="K431" s="177">
        <v>6.41</v>
      </c>
      <c r="L431" s="177">
        <v>5.4707999999999997</v>
      </c>
      <c r="M431" s="177">
        <v>4.8033000000000001</v>
      </c>
      <c r="N431" s="177">
        <v>4.4512</v>
      </c>
      <c r="O431" s="177">
        <v>6.4617000000000004</v>
      </c>
      <c r="P431" s="177"/>
      <c r="Q431" s="177">
        <v>6.4226999999999999</v>
      </c>
      <c r="R431" s="177">
        <v>4.6148999999999996</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44944</v>
      </c>
      <c r="E432" s="177">
        <v>12.0944</v>
      </c>
      <c r="F432" s="177">
        <v>-1.8107</v>
      </c>
      <c r="G432" s="177">
        <v>-5.609</v>
      </c>
      <c r="H432" s="177">
        <v>2.8039000000000001</v>
      </c>
      <c r="I432" s="177">
        <v>3.4535999999999998</v>
      </c>
      <c r="J432" s="177">
        <v>6.4481999999999999</v>
      </c>
      <c r="K432" s="177">
        <v>6.41</v>
      </c>
      <c r="L432" s="177">
        <v>5.4707999999999997</v>
      </c>
      <c r="M432" s="177">
        <v>4.8033000000000001</v>
      </c>
      <c r="N432" s="177">
        <v>4.4512</v>
      </c>
      <c r="O432" s="177">
        <v>6.4617000000000004</v>
      </c>
      <c r="P432" s="177"/>
      <c r="Q432" s="177">
        <v>6.4226999999999999</v>
      </c>
      <c r="R432" s="177">
        <v>4.6148999999999996</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44944</v>
      </c>
      <c r="E433" s="177">
        <v>12.3127</v>
      </c>
      <c r="F433" s="177">
        <v>-60.965000000000003</v>
      </c>
      <c r="G433" s="177">
        <v>-31.464500000000001</v>
      </c>
      <c r="H433" s="177">
        <v>-1.3548</v>
      </c>
      <c r="I433" s="177">
        <v>0.12709999999999999</v>
      </c>
      <c r="J433" s="177">
        <v>-3.1888000000000001</v>
      </c>
      <c r="K433" s="177">
        <v>9.3367000000000004</v>
      </c>
      <c r="L433" s="177">
        <v>7.6378000000000004</v>
      </c>
      <c r="M433" s="177">
        <v>5.3712999999999997</v>
      </c>
      <c r="N433" s="177">
        <v>4.1418999999999997</v>
      </c>
      <c r="O433" s="177">
        <v>7.1296999999999997</v>
      </c>
      <c r="P433" s="177"/>
      <c r="Q433" s="177">
        <v>7.0476999999999999</v>
      </c>
      <c r="R433" s="177">
        <v>4.4157999999999999</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44944</v>
      </c>
      <c r="E434" s="177">
        <v>12.3127</v>
      </c>
      <c r="F434" s="177">
        <v>-60.965000000000003</v>
      </c>
      <c r="G434" s="177">
        <v>-31.464500000000001</v>
      </c>
      <c r="H434" s="177">
        <v>-1.3548</v>
      </c>
      <c r="I434" s="177">
        <v>0.12709999999999999</v>
      </c>
      <c r="J434" s="177">
        <v>-3.1888000000000001</v>
      </c>
      <c r="K434" s="177">
        <v>9.3367000000000004</v>
      </c>
      <c r="L434" s="177">
        <v>7.6378000000000004</v>
      </c>
      <c r="M434" s="177">
        <v>5.3712999999999997</v>
      </c>
      <c r="N434" s="177">
        <v>4.1418999999999997</v>
      </c>
      <c r="O434" s="177">
        <v>7.1296999999999997</v>
      </c>
      <c r="P434" s="177"/>
      <c r="Q434" s="177">
        <v>7.0476999999999999</v>
      </c>
      <c r="R434" s="177">
        <v>4.4157999999999999</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44944</v>
      </c>
      <c r="E435" s="177">
        <v>116.133</v>
      </c>
      <c r="F435" s="177">
        <v>119.1281</v>
      </c>
      <c r="G435" s="177">
        <v>31.9712</v>
      </c>
      <c r="H435" s="177">
        <v>26.7075</v>
      </c>
      <c r="I435" s="177">
        <v>4.9618000000000002</v>
      </c>
      <c r="J435" s="177">
        <v>-6.2777000000000003</v>
      </c>
      <c r="K435" s="177">
        <v>8.8374000000000006</v>
      </c>
      <c r="L435" s="177">
        <v>15.883599999999999</v>
      </c>
      <c r="M435" s="177">
        <v>7.5392999999999999</v>
      </c>
      <c r="N435" s="177">
        <v>4.9584000000000001</v>
      </c>
      <c r="O435" s="177">
        <v>10.817299999999999</v>
      </c>
      <c r="P435" s="177">
        <v>8.1715</v>
      </c>
      <c r="Q435" s="177">
        <v>13.600300000000001</v>
      </c>
      <c r="R435" s="177">
        <v>19.0867</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44944</v>
      </c>
      <c r="E436" s="177">
        <v>128.31610000000001</v>
      </c>
      <c r="F436" s="177">
        <v>120.17789999999999</v>
      </c>
      <c r="G436" s="177">
        <v>33.002899999999997</v>
      </c>
      <c r="H436" s="177">
        <v>27.738800000000001</v>
      </c>
      <c r="I436" s="177">
        <v>5.9871999999999996</v>
      </c>
      <c r="J436" s="177">
        <v>-5.2793000000000001</v>
      </c>
      <c r="K436" s="177">
        <v>9.8413000000000004</v>
      </c>
      <c r="L436" s="177">
        <v>16.938400000000001</v>
      </c>
      <c r="M436" s="177">
        <v>8.5688999999999993</v>
      </c>
      <c r="N436" s="177">
        <v>5.9794999999999998</v>
      </c>
      <c r="O436" s="177">
        <v>11.9215</v>
      </c>
      <c r="P436" s="177">
        <v>9.2916000000000007</v>
      </c>
      <c r="Q436" s="177">
        <v>10.7355</v>
      </c>
      <c r="R436" s="177">
        <v>20.2788</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44944</v>
      </c>
      <c r="E443" s="177">
        <v>14.9229</v>
      </c>
      <c r="F443" s="177">
        <v>80.4024</v>
      </c>
      <c r="G443" s="177">
        <v>37.615200000000002</v>
      </c>
      <c r="H443" s="177">
        <v>41.062600000000003</v>
      </c>
      <c r="I443" s="177">
        <v>16.703600000000002</v>
      </c>
      <c r="J443" s="177">
        <v>14.743399999999999</v>
      </c>
      <c r="K443" s="177">
        <v>17.710699999999999</v>
      </c>
      <c r="L443" s="177">
        <v>10.9611</v>
      </c>
      <c r="M443" s="177">
        <v>3.1783999999999999</v>
      </c>
      <c r="N443" s="177">
        <v>4.2793999999999999</v>
      </c>
      <c r="O443" s="177">
        <v>4.5716999999999999</v>
      </c>
      <c r="P443" s="177">
        <v>4.0347999999999997</v>
      </c>
      <c r="Q443" s="177">
        <v>5.0374999999999996</v>
      </c>
      <c r="R443" s="177">
        <v>14.049099999999999</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44944</v>
      </c>
      <c r="E444" s="177">
        <v>16.438300000000002</v>
      </c>
      <c r="F444" s="177">
        <v>81.448899999999995</v>
      </c>
      <c r="G444" s="177">
        <v>38.616500000000002</v>
      </c>
      <c r="H444" s="177">
        <v>42.0809</v>
      </c>
      <c r="I444" s="177">
        <v>17.692299999999999</v>
      </c>
      <c r="J444" s="177">
        <v>15.723000000000001</v>
      </c>
      <c r="K444" s="177">
        <v>18.693899999999999</v>
      </c>
      <c r="L444" s="177">
        <v>11.950100000000001</v>
      </c>
      <c r="M444" s="177">
        <v>4.1440000000000001</v>
      </c>
      <c r="N444" s="177">
        <v>5.2880000000000003</v>
      </c>
      <c r="O444" s="177">
        <v>5.4768999999999997</v>
      </c>
      <c r="P444" s="177">
        <v>4.9245999999999999</v>
      </c>
      <c r="Q444" s="177">
        <v>6.2920999999999996</v>
      </c>
      <c r="R444" s="177">
        <v>15.154</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44944</v>
      </c>
      <c r="E445" s="177">
        <v>30.881799999999998</v>
      </c>
      <c r="F445" s="177">
        <v>55.872300000000003</v>
      </c>
      <c r="G445" s="177">
        <v>4.8964999999999996</v>
      </c>
      <c r="H445" s="177">
        <v>10.4726</v>
      </c>
      <c r="I445" s="177">
        <v>4.4905999999999997</v>
      </c>
      <c r="J445" s="177">
        <v>0.67369999999999997</v>
      </c>
      <c r="K445" s="177">
        <v>13.104100000000001</v>
      </c>
      <c r="L445" s="177">
        <v>19.398399999999999</v>
      </c>
      <c r="M445" s="177">
        <v>9.4908999999999999</v>
      </c>
      <c r="N445" s="177">
        <v>7.1402999999999999</v>
      </c>
      <c r="O445" s="177">
        <v>14.637499999999999</v>
      </c>
      <c r="P445" s="177">
        <v>9.8533000000000008</v>
      </c>
      <c r="Q445" s="177">
        <v>10.9354</v>
      </c>
      <c r="R445" s="177">
        <v>14.671200000000001</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44944</v>
      </c>
      <c r="E446" s="177">
        <v>28.5105</v>
      </c>
      <c r="F446" s="177">
        <v>55.261499999999998</v>
      </c>
      <c r="G446" s="177">
        <v>4.1246999999999998</v>
      </c>
      <c r="H446" s="177">
        <v>9.6928999999999998</v>
      </c>
      <c r="I446" s="177">
        <v>3.7088000000000001</v>
      </c>
      <c r="J446" s="177">
        <v>-0.1047</v>
      </c>
      <c r="K446" s="177">
        <v>12.2996</v>
      </c>
      <c r="L446" s="177">
        <v>18.5442</v>
      </c>
      <c r="M446" s="177">
        <v>8.6538000000000004</v>
      </c>
      <c r="N446" s="177">
        <v>6.2865000000000002</v>
      </c>
      <c r="O446" s="177">
        <v>13.7738</v>
      </c>
      <c r="P446" s="177">
        <v>8.9920000000000009</v>
      </c>
      <c r="Q446" s="177">
        <v>10.034700000000001</v>
      </c>
      <c r="R446" s="177">
        <v>13.817</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44943</v>
      </c>
      <c r="E447" s="177">
        <v>17.7988</v>
      </c>
      <c r="F447" s="177">
        <v>16.413</v>
      </c>
      <c r="G447" s="177">
        <v>-0.76890000000000003</v>
      </c>
      <c r="H447" s="177">
        <v>7.8631000000000002</v>
      </c>
      <c r="I447" s="177">
        <v>3.0209999999999999</v>
      </c>
      <c r="J447" s="177">
        <v>2.0800999999999998</v>
      </c>
      <c r="K447" s="177">
        <v>6.8316999999999997</v>
      </c>
      <c r="L447" s="177">
        <v>6.4370000000000003</v>
      </c>
      <c r="M447" s="177">
        <v>3.3153000000000001</v>
      </c>
      <c r="N447" s="177">
        <v>1.6615</v>
      </c>
      <c r="O447" s="177">
        <v>4.9725000000000001</v>
      </c>
      <c r="P447" s="177">
        <v>5.1243999999999996</v>
      </c>
      <c r="Q447" s="177">
        <v>6.8326000000000002</v>
      </c>
      <c r="R447" s="177">
        <v>3.0876000000000001</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44943</v>
      </c>
      <c r="E448" s="177">
        <v>18.534300000000002</v>
      </c>
      <c r="F448" s="177">
        <v>17.3383</v>
      </c>
      <c r="G448" s="177">
        <v>0</v>
      </c>
      <c r="H448" s="177">
        <v>8.6229999999999993</v>
      </c>
      <c r="I448" s="177">
        <v>3.7894000000000001</v>
      </c>
      <c r="J448" s="177">
        <v>2.8378999999999999</v>
      </c>
      <c r="K448" s="177">
        <v>7.6028000000000002</v>
      </c>
      <c r="L448" s="177">
        <v>7.2266000000000004</v>
      </c>
      <c r="M448" s="177">
        <v>4.0938999999999997</v>
      </c>
      <c r="N448" s="177">
        <v>2.4327999999999999</v>
      </c>
      <c r="O448" s="177">
        <v>5.7666000000000004</v>
      </c>
      <c r="P448" s="177">
        <v>5.7819000000000003</v>
      </c>
      <c r="Q448" s="177">
        <v>7.3296000000000001</v>
      </c>
      <c r="R448" s="177">
        <v>3.8664999999999998</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44944</v>
      </c>
      <c r="E449" s="177">
        <v>84.668400000000005</v>
      </c>
      <c r="F449" s="177">
        <v>38.666899999999998</v>
      </c>
      <c r="G449" s="177">
        <v>12.255000000000001</v>
      </c>
      <c r="H449" s="177">
        <v>16.550899999999999</v>
      </c>
      <c r="I449" s="177">
        <v>8.2134999999999998</v>
      </c>
      <c r="J449" s="177">
        <v>6.6181000000000001</v>
      </c>
      <c r="K449" s="177">
        <v>13.7319</v>
      </c>
      <c r="L449" s="177">
        <v>14.092700000000001</v>
      </c>
      <c r="M449" s="177">
        <v>7.9385000000000003</v>
      </c>
      <c r="N449" s="177">
        <v>7.9032999999999998</v>
      </c>
      <c r="O449" s="177">
        <v>12.4581</v>
      </c>
      <c r="P449" s="177">
        <v>11.1295</v>
      </c>
      <c r="Q449" s="177">
        <v>11.8344</v>
      </c>
      <c r="R449" s="177">
        <v>11.7875</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44944</v>
      </c>
      <c r="E450" s="177">
        <v>91.116799999999998</v>
      </c>
      <c r="F450" s="177">
        <v>39.901800000000001</v>
      </c>
      <c r="G450" s="177">
        <v>13.452299999999999</v>
      </c>
      <c r="H450" s="177">
        <v>17.748899999999999</v>
      </c>
      <c r="I450" s="177">
        <v>9.4103999999999992</v>
      </c>
      <c r="J450" s="177">
        <v>7.8312999999999997</v>
      </c>
      <c r="K450" s="177">
        <v>15.0082</v>
      </c>
      <c r="L450" s="177">
        <v>15.444100000000001</v>
      </c>
      <c r="M450" s="177">
        <v>9.2728999999999999</v>
      </c>
      <c r="N450" s="177">
        <v>9.1992999999999991</v>
      </c>
      <c r="O450" s="177">
        <v>13.848100000000001</v>
      </c>
      <c r="P450" s="177">
        <v>12.2735</v>
      </c>
      <c r="Q450" s="177">
        <v>11.996499999999999</v>
      </c>
      <c r="R450" s="177">
        <v>13.162000000000001</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44944</v>
      </c>
      <c r="E451" s="177">
        <v>37.063699999999997</v>
      </c>
      <c r="F451" s="177">
        <v>3.5455999999999999</v>
      </c>
      <c r="G451" s="177">
        <v>1.7927999999999999</v>
      </c>
      <c r="H451" s="177">
        <v>3.9702999999999999</v>
      </c>
      <c r="I451" s="177">
        <v>5.1380999999999997</v>
      </c>
      <c r="J451" s="177">
        <v>4.7443</v>
      </c>
      <c r="K451" s="177">
        <v>5.9275000000000002</v>
      </c>
      <c r="L451" s="177">
        <v>7.5457999999999998</v>
      </c>
      <c r="M451" s="177">
        <v>5.7370999999999999</v>
      </c>
      <c r="N451" s="177">
        <v>4.5288000000000004</v>
      </c>
      <c r="O451" s="177">
        <v>5.8784999999999998</v>
      </c>
      <c r="P451" s="177">
        <v>6.5210999999999997</v>
      </c>
      <c r="Q451" s="177">
        <v>7.1001000000000003</v>
      </c>
      <c r="R451" s="177">
        <v>4.2015000000000002</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44944</v>
      </c>
      <c r="E452" s="177">
        <v>38.395299999999999</v>
      </c>
      <c r="F452" s="177">
        <v>3.8980000000000001</v>
      </c>
      <c r="G452" s="177">
        <v>2.1110000000000002</v>
      </c>
      <c r="H452" s="177">
        <v>4.2949999999999999</v>
      </c>
      <c r="I452" s="177">
        <v>5.4707999999999997</v>
      </c>
      <c r="J452" s="177">
        <v>5.0759999999999996</v>
      </c>
      <c r="K452" s="177">
        <v>6.2629999999999999</v>
      </c>
      <c r="L452" s="177">
        <v>7.8882000000000003</v>
      </c>
      <c r="M452" s="177">
        <v>6.0815999999999999</v>
      </c>
      <c r="N452" s="177">
        <v>4.8742000000000001</v>
      </c>
      <c r="O452" s="177">
        <v>6.1730999999999998</v>
      </c>
      <c r="P452" s="177">
        <v>6.9812000000000003</v>
      </c>
      <c r="Q452" s="177">
        <v>8.2149000000000001</v>
      </c>
      <c r="R452" s="177">
        <v>4.5179999999999998</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44944</v>
      </c>
      <c r="E453" s="177">
        <v>47.055799999999998</v>
      </c>
      <c r="F453" s="177">
        <v>42.945300000000003</v>
      </c>
      <c r="G453" s="177">
        <v>10.8912</v>
      </c>
      <c r="H453" s="177">
        <v>12.8079</v>
      </c>
      <c r="I453" s="177">
        <v>7.4065000000000003</v>
      </c>
      <c r="J453" s="177">
        <v>3.3738999999999999</v>
      </c>
      <c r="K453" s="177">
        <v>12.06</v>
      </c>
      <c r="L453" s="177">
        <v>12.181800000000001</v>
      </c>
      <c r="M453" s="177">
        <v>6.766</v>
      </c>
      <c r="N453" s="177">
        <v>6.6441999999999997</v>
      </c>
      <c r="O453" s="177">
        <v>8.7929999999999993</v>
      </c>
      <c r="P453" s="177">
        <v>8.3137000000000008</v>
      </c>
      <c r="Q453" s="177">
        <v>8.4471000000000007</v>
      </c>
      <c r="R453" s="177">
        <v>8.6666000000000007</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44944</v>
      </c>
      <c r="E454" s="177">
        <v>49.852800000000002</v>
      </c>
      <c r="F454" s="177">
        <v>44.055700000000002</v>
      </c>
      <c r="G454" s="177">
        <v>11.968400000000001</v>
      </c>
      <c r="H454" s="177">
        <v>13.8851</v>
      </c>
      <c r="I454" s="177">
        <v>8.4733999999999998</v>
      </c>
      <c r="J454" s="177">
        <v>4.4394999999999998</v>
      </c>
      <c r="K454" s="177">
        <v>13.2148</v>
      </c>
      <c r="L454" s="177">
        <v>13.394500000000001</v>
      </c>
      <c r="M454" s="177">
        <v>7.9306000000000001</v>
      </c>
      <c r="N454" s="177">
        <v>7.6523000000000003</v>
      </c>
      <c r="O454" s="177">
        <v>9.5825999999999993</v>
      </c>
      <c r="P454" s="177">
        <v>8.9928000000000008</v>
      </c>
      <c r="Q454" s="177">
        <v>9.1151999999999997</v>
      </c>
      <c r="R454" s="177">
        <v>9.5115999999999996</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44944</v>
      </c>
      <c r="E455" s="177">
        <v>38.1252</v>
      </c>
      <c r="F455" s="177">
        <v>11.3005</v>
      </c>
      <c r="G455" s="177">
        <v>4.1574</v>
      </c>
      <c r="H455" s="177">
        <v>6.9981999999999998</v>
      </c>
      <c r="I455" s="177">
        <v>8.3627000000000002</v>
      </c>
      <c r="J455" s="177">
        <v>6.7336</v>
      </c>
      <c r="K455" s="177">
        <v>7.4291999999999998</v>
      </c>
      <c r="L455" s="177">
        <v>5.7302999999999997</v>
      </c>
      <c r="M455" s="177">
        <v>4.2840999999999996</v>
      </c>
      <c r="N455" s="177">
        <v>3.8380999999999998</v>
      </c>
      <c r="O455" s="177">
        <v>5.9767000000000001</v>
      </c>
      <c r="P455" s="177">
        <v>7.1222000000000003</v>
      </c>
      <c r="Q455" s="177">
        <v>7.9287999999999998</v>
      </c>
      <c r="R455" s="177">
        <v>3.9942000000000002</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44944</v>
      </c>
      <c r="E456" s="177">
        <v>36.594799999999999</v>
      </c>
      <c r="F456" s="177">
        <v>10.9748</v>
      </c>
      <c r="G456" s="177">
        <v>3.8121</v>
      </c>
      <c r="H456" s="177">
        <v>6.6626000000000003</v>
      </c>
      <c r="I456" s="177">
        <v>8.0181000000000004</v>
      </c>
      <c r="J456" s="177">
        <v>6.3837999999999999</v>
      </c>
      <c r="K456" s="177">
        <v>7.0720999999999998</v>
      </c>
      <c r="L456" s="177">
        <v>5.3692000000000002</v>
      </c>
      <c r="M456" s="177">
        <v>3.9218999999999999</v>
      </c>
      <c r="N456" s="177">
        <v>3.4803999999999999</v>
      </c>
      <c r="O456" s="177">
        <v>5.5955000000000004</v>
      </c>
      <c r="P456" s="177">
        <v>6.7224000000000004</v>
      </c>
      <c r="Q456" s="177">
        <v>7.3220999999999998</v>
      </c>
      <c r="R456" s="177">
        <v>3.6333000000000002</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44944</v>
      </c>
      <c r="E457" s="177">
        <v>28.011600000000001</v>
      </c>
      <c r="F457" s="177">
        <v>55.201599999999999</v>
      </c>
      <c r="G457" s="177">
        <v>15.486700000000001</v>
      </c>
      <c r="H457" s="177">
        <v>19.131399999999999</v>
      </c>
      <c r="I457" s="177">
        <v>7.0086000000000004</v>
      </c>
      <c r="J457" s="177">
        <v>1.5144</v>
      </c>
      <c r="K457" s="177">
        <v>4.9138999999999999</v>
      </c>
      <c r="L457" s="177">
        <v>7.6642000000000001</v>
      </c>
      <c r="M457" s="177">
        <v>4.0956999999999999</v>
      </c>
      <c r="N457" s="177">
        <v>1.3873</v>
      </c>
      <c r="O457" s="177">
        <v>6.3368000000000002</v>
      </c>
      <c r="P457" s="177">
        <v>6.4634</v>
      </c>
      <c r="Q457" s="177">
        <v>8.3714999999999993</v>
      </c>
      <c r="R457" s="177">
        <v>5.3815</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44944</v>
      </c>
      <c r="E458" s="177">
        <v>26.4937</v>
      </c>
      <c r="F458" s="177">
        <v>54.499899999999997</v>
      </c>
      <c r="G458" s="177">
        <v>14.9094</v>
      </c>
      <c r="H458" s="177">
        <v>18.526599999999998</v>
      </c>
      <c r="I458" s="177">
        <v>6.4120999999999997</v>
      </c>
      <c r="J458" s="177">
        <v>0.89829999999999999</v>
      </c>
      <c r="K458" s="177">
        <v>4.2789999999999999</v>
      </c>
      <c r="L458" s="177">
        <v>6.9901</v>
      </c>
      <c r="M458" s="177">
        <v>3.4152</v>
      </c>
      <c r="N458" s="177">
        <v>0.72689999999999999</v>
      </c>
      <c r="O458" s="177">
        <v>5.6398999999999999</v>
      </c>
      <c r="P458" s="177">
        <v>5.7141999999999999</v>
      </c>
      <c r="Q458" s="177">
        <v>7.8186999999999998</v>
      </c>
      <c r="R458" s="177">
        <v>4.6962999999999999</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44944</v>
      </c>
      <c r="E459" s="177">
        <v>31.0015</v>
      </c>
      <c r="F459" s="177">
        <v>66.996899999999997</v>
      </c>
      <c r="G459" s="177">
        <v>13.2812</v>
      </c>
      <c r="H459" s="177">
        <v>19.533000000000001</v>
      </c>
      <c r="I459" s="177">
        <v>3.5874999999999999</v>
      </c>
      <c r="J459" s="177">
        <v>-3.5421</v>
      </c>
      <c r="K459" s="177">
        <v>2.65</v>
      </c>
      <c r="L459" s="177">
        <v>8.9406999999999996</v>
      </c>
      <c r="M459" s="177">
        <v>2.8715000000000002</v>
      </c>
      <c r="N459" s="177">
        <v>-1.1317999999999999</v>
      </c>
      <c r="O459" s="177">
        <v>7.9953000000000003</v>
      </c>
      <c r="P459" s="177">
        <v>6.7760999999999996</v>
      </c>
      <c r="Q459" s="177">
        <v>8.9536999999999995</v>
      </c>
      <c r="R459" s="177">
        <v>7.2706999999999997</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44944</v>
      </c>
      <c r="E460" s="177">
        <v>29.411200000000001</v>
      </c>
      <c r="F460" s="177">
        <v>66.515799999999999</v>
      </c>
      <c r="G460" s="177">
        <v>12.6555</v>
      </c>
      <c r="H460" s="177">
        <v>18.914200000000001</v>
      </c>
      <c r="I460" s="177">
        <v>2.9641000000000002</v>
      </c>
      <c r="J460" s="177">
        <v>-4.1736000000000004</v>
      </c>
      <c r="K460" s="177">
        <v>2.0242</v>
      </c>
      <c r="L460" s="177">
        <v>8.3103999999999996</v>
      </c>
      <c r="M460" s="177">
        <v>2.2683</v>
      </c>
      <c r="N460" s="177">
        <v>-1.6811</v>
      </c>
      <c r="O460" s="177">
        <v>7.2896000000000001</v>
      </c>
      <c r="P460" s="177">
        <v>6.0682</v>
      </c>
      <c r="Q460" s="177">
        <v>8.6925000000000008</v>
      </c>
      <c r="R460" s="177">
        <v>6.5773999999999999</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44943</v>
      </c>
      <c r="E461" s="177">
        <v>151.73599999999999</v>
      </c>
      <c r="F461" s="177">
        <v>1.9245000000000001</v>
      </c>
      <c r="G461" s="177">
        <v>17.5336</v>
      </c>
      <c r="H461" s="177">
        <v>39.192700000000002</v>
      </c>
      <c r="I461" s="177">
        <v>-6.8699999999999997E-2</v>
      </c>
      <c r="J461" s="177">
        <v>1.4376</v>
      </c>
      <c r="K461" s="177">
        <v>34.722000000000001</v>
      </c>
      <c r="L461" s="177">
        <v>30.869900000000001</v>
      </c>
      <c r="M461" s="177">
        <v>13.9819</v>
      </c>
      <c r="N461" s="177">
        <v>9.1806999999999999</v>
      </c>
      <c r="O461" s="177">
        <v>19.733599999999999</v>
      </c>
      <c r="P461" s="177">
        <v>14.980399999999999</v>
      </c>
      <c r="Q461" s="177">
        <v>15.88</v>
      </c>
      <c r="R461" s="177">
        <v>17.152999999999999</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44943</v>
      </c>
      <c r="E462" s="177">
        <v>160.40100000000001</v>
      </c>
      <c r="F462" s="177">
        <v>2.7309000000000001</v>
      </c>
      <c r="G462" s="177">
        <v>18.355</v>
      </c>
      <c r="H462" s="177">
        <v>40.0625</v>
      </c>
      <c r="I462" s="177">
        <v>0.76419999999999999</v>
      </c>
      <c r="J462" s="177">
        <v>2.2871999999999999</v>
      </c>
      <c r="K462" s="177">
        <v>35.612200000000001</v>
      </c>
      <c r="L462" s="177">
        <v>31.812999999999999</v>
      </c>
      <c r="M462" s="177">
        <v>14.894299999999999</v>
      </c>
      <c r="N462" s="177">
        <v>10.0952</v>
      </c>
      <c r="O462" s="177">
        <v>20.571999999999999</v>
      </c>
      <c r="P462" s="177">
        <v>15.833600000000001</v>
      </c>
      <c r="Q462" s="177">
        <v>15.0701</v>
      </c>
      <c r="R462" s="177">
        <v>18.097799999999999</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44944</v>
      </c>
      <c r="E463" s="177">
        <v>25.384899999999998</v>
      </c>
      <c r="F463" s="177">
        <v>72.034999999999997</v>
      </c>
      <c r="G463" s="177">
        <v>36.966799999999999</v>
      </c>
      <c r="H463" s="177">
        <v>35.529699999999998</v>
      </c>
      <c r="I463" s="177">
        <v>15.549200000000001</v>
      </c>
      <c r="J463" s="177">
        <v>10.308400000000001</v>
      </c>
      <c r="K463" s="177">
        <v>16.457999999999998</v>
      </c>
      <c r="L463" s="177">
        <v>14.607699999999999</v>
      </c>
      <c r="M463" s="177">
        <v>7.3151999999999999</v>
      </c>
      <c r="N463" s="177">
        <v>6.3482000000000003</v>
      </c>
      <c r="O463" s="177">
        <v>9.2962000000000007</v>
      </c>
      <c r="P463" s="177">
        <v>8.0263000000000009</v>
      </c>
      <c r="Q463" s="177">
        <v>9.2510999999999992</v>
      </c>
      <c r="R463" s="177">
        <v>7.3505000000000003</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44944</v>
      </c>
      <c r="E464" s="177">
        <v>25.0274</v>
      </c>
      <c r="F464" s="177">
        <v>71.7483</v>
      </c>
      <c r="G464" s="177">
        <v>36.613599999999998</v>
      </c>
      <c r="H464" s="177">
        <v>35.174799999999998</v>
      </c>
      <c r="I464" s="177">
        <v>15.182399999999999</v>
      </c>
      <c r="J464" s="177">
        <v>9.9393999999999991</v>
      </c>
      <c r="K464" s="177">
        <v>16.073799999999999</v>
      </c>
      <c r="L464" s="177">
        <v>14.2112</v>
      </c>
      <c r="M464" s="177">
        <v>6.9253</v>
      </c>
      <c r="N464" s="177">
        <v>5.9554</v>
      </c>
      <c r="O464" s="177">
        <v>8.9223999999999997</v>
      </c>
      <c r="P464" s="177">
        <v>7.7293000000000003</v>
      </c>
      <c r="Q464" s="177">
        <v>9.0550999999999995</v>
      </c>
      <c r="R464" s="177">
        <v>6.9539999999999997</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36.863626315789482</v>
      </c>
      <c r="G465" s="179">
        <v>10.789421052631578</v>
      </c>
      <c r="H465" s="179">
        <v>17.422047368421055</v>
      </c>
      <c r="I465" s="179">
        <v>6.8023815789473687</v>
      </c>
      <c r="J465" s="179">
        <v>3.5195947368421052</v>
      </c>
      <c r="K465" s="179">
        <v>10.949810526315787</v>
      </c>
      <c r="L465" s="179">
        <v>11.491513157894735</v>
      </c>
      <c r="M465" s="179">
        <v>5.8694947368421042</v>
      </c>
      <c r="N465" s="179">
        <v>4.3430868421052642</v>
      </c>
      <c r="O465" s="179">
        <v>9.2665888888888883</v>
      </c>
      <c r="P465" s="179">
        <v>8.1615374999999997</v>
      </c>
      <c r="Q465" s="179">
        <v>8.8541868421052623</v>
      </c>
      <c r="R465" s="179">
        <v>8.5780131578947376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43.500500000000002</v>
      </c>
      <c r="G466" s="179">
        <v>12.455249999999999</v>
      </c>
      <c r="H466" s="179">
        <v>17.149899999999999</v>
      </c>
      <c r="I466" s="179">
        <v>6.5667</v>
      </c>
      <c r="J466" s="179">
        <v>3.9066999999999998</v>
      </c>
      <c r="K466" s="179">
        <v>9.535499999999999</v>
      </c>
      <c r="L466" s="179">
        <v>11.0587</v>
      </c>
      <c r="M466" s="179">
        <v>4.9429499999999997</v>
      </c>
      <c r="N466" s="179">
        <v>4.2379499999999997</v>
      </c>
      <c r="O466" s="179">
        <v>8.3941499999999998</v>
      </c>
      <c r="P466" s="179">
        <v>7.8778000000000006</v>
      </c>
      <c r="Q466" s="179">
        <v>8.4093</v>
      </c>
      <c r="R466" s="179">
        <v>7.2861499999999992</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44944</v>
      </c>
      <c r="E469" s="177">
        <v>277.83</v>
      </c>
      <c r="F469" s="177">
        <v>0.2092</v>
      </c>
      <c r="G469" s="177">
        <v>0.59019999999999995</v>
      </c>
      <c r="H469" s="177">
        <v>1.6017999999999999</v>
      </c>
      <c r="I469" s="177">
        <v>2.4106999999999998</v>
      </c>
      <c r="J469" s="177">
        <v>1.1468</v>
      </c>
      <c r="K469" s="177">
        <v>7.2868000000000004</v>
      </c>
      <c r="L469" s="177">
        <v>17.689699999999998</v>
      </c>
      <c r="M469" s="177">
        <v>8.2060999999999993</v>
      </c>
      <c r="N469" s="177">
        <v>6.6238999999999999</v>
      </c>
      <c r="O469" s="177">
        <v>17.736899999999999</v>
      </c>
      <c r="P469" s="177">
        <v>8.3757999999999999</v>
      </c>
      <c r="Q469" s="177">
        <v>18.132000000000001</v>
      </c>
      <c r="R469" s="177">
        <v>20.809699999999999</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44944</v>
      </c>
      <c r="E470" s="177">
        <v>299.23</v>
      </c>
      <c r="F470" s="177">
        <v>0.21099999999999999</v>
      </c>
      <c r="G470" s="177">
        <v>0.59840000000000004</v>
      </c>
      <c r="H470" s="177">
        <v>1.6165</v>
      </c>
      <c r="I470" s="177">
        <v>2.4409000000000001</v>
      </c>
      <c r="J470" s="177">
        <v>1.228</v>
      </c>
      <c r="K470" s="177">
        <v>7.4897999999999998</v>
      </c>
      <c r="L470" s="177">
        <v>18.109300000000001</v>
      </c>
      <c r="M470" s="177">
        <v>8.7989999999999995</v>
      </c>
      <c r="N470" s="177">
        <v>7.4512</v>
      </c>
      <c r="O470" s="177">
        <v>18.591799999999999</v>
      </c>
      <c r="P470" s="177">
        <v>9.1331000000000007</v>
      </c>
      <c r="Q470" s="177">
        <v>12.0358</v>
      </c>
      <c r="R470" s="177">
        <v>21.658999999999999</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44944</v>
      </c>
      <c r="E471" s="177">
        <v>16.052</v>
      </c>
      <c r="F471" s="177">
        <v>0.70899999999999996</v>
      </c>
      <c r="G471" s="177">
        <v>1.1213</v>
      </c>
      <c r="H471" s="177">
        <v>1.5821000000000001</v>
      </c>
      <c r="I471" s="177">
        <v>1.7237</v>
      </c>
      <c r="J471" s="177">
        <v>9.98E-2</v>
      </c>
      <c r="K471" s="177">
        <v>4.3624999999999998</v>
      </c>
      <c r="L471" s="177">
        <v>14.1435</v>
      </c>
      <c r="M471" s="177">
        <v>8.6577000000000002</v>
      </c>
      <c r="N471" s="177">
        <v>6.5587</v>
      </c>
      <c r="O471" s="177"/>
      <c r="P471" s="177"/>
      <c r="Q471" s="177">
        <v>25.481100000000001</v>
      </c>
      <c r="R471" s="177">
        <v>24.7349</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44944</v>
      </c>
      <c r="E472" s="177">
        <v>15.512</v>
      </c>
      <c r="F472" s="177">
        <v>0.7077</v>
      </c>
      <c r="G472" s="177">
        <v>1.1014999999999999</v>
      </c>
      <c r="H472" s="177">
        <v>1.5582</v>
      </c>
      <c r="I472" s="177">
        <v>1.6647000000000001</v>
      </c>
      <c r="J472" s="177">
        <v>-3.8699999999999998E-2</v>
      </c>
      <c r="K472" s="177">
        <v>3.9678</v>
      </c>
      <c r="L472" s="177">
        <v>13.2676</v>
      </c>
      <c r="M472" s="177">
        <v>7.4164000000000003</v>
      </c>
      <c r="N472" s="177">
        <v>4.9029999999999996</v>
      </c>
      <c r="O472" s="177"/>
      <c r="P472" s="177"/>
      <c r="Q472" s="177">
        <v>23.438400000000001</v>
      </c>
      <c r="R472" s="177">
        <v>22.708100000000002</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44944</v>
      </c>
      <c r="E473" s="177">
        <v>29.58</v>
      </c>
      <c r="F473" s="177">
        <v>0.61219999999999997</v>
      </c>
      <c r="G473" s="177">
        <v>1.1628000000000001</v>
      </c>
      <c r="H473" s="177">
        <v>1.6843999999999999</v>
      </c>
      <c r="I473" s="177">
        <v>1.4056</v>
      </c>
      <c r="J473" s="177">
        <v>0.47549999999999998</v>
      </c>
      <c r="K473" s="177">
        <v>5.0426000000000002</v>
      </c>
      <c r="L473" s="177">
        <v>14.6067</v>
      </c>
      <c r="M473" s="177">
        <v>7.1351000000000004</v>
      </c>
      <c r="N473" s="177">
        <v>6.5945999999999998</v>
      </c>
      <c r="O473" s="177">
        <v>21.608799999999999</v>
      </c>
      <c r="P473" s="177">
        <v>9.6114999999999995</v>
      </c>
      <c r="Q473" s="177">
        <v>13.3049</v>
      </c>
      <c r="R473" s="177">
        <v>26.380099999999999</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44944</v>
      </c>
      <c r="E474" s="177">
        <v>31.91</v>
      </c>
      <c r="F474" s="177">
        <v>0.63070000000000004</v>
      </c>
      <c r="G474" s="177">
        <v>1.2052</v>
      </c>
      <c r="H474" s="177">
        <v>1.7214</v>
      </c>
      <c r="I474" s="177">
        <v>1.4948999999999999</v>
      </c>
      <c r="J474" s="177">
        <v>0.63070000000000004</v>
      </c>
      <c r="K474" s="177">
        <v>5.5225</v>
      </c>
      <c r="L474" s="177">
        <v>15.5322</v>
      </c>
      <c r="M474" s="177">
        <v>8.4635999999999996</v>
      </c>
      <c r="N474" s="177">
        <v>8.2429000000000006</v>
      </c>
      <c r="O474" s="177">
        <v>23.020299999999999</v>
      </c>
      <c r="P474" s="177">
        <v>10.745799999999999</v>
      </c>
      <c r="Q474" s="177">
        <v>14.2987</v>
      </c>
      <c r="R474" s="177">
        <v>28.020800000000001</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44944</v>
      </c>
      <c r="E475" s="177">
        <v>18.36</v>
      </c>
      <c r="F475" s="177">
        <v>0.60270000000000001</v>
      </c>
      <c r="G475" s="177">
        <v>1.2128000000000001</v>
      </c>
      <c r="H475" s="177">
        <v>1.6611</v>
      </c>
      <c r="I475" s="177">
        <v>0.82369999999999999</v>
      </c>
      <c r="J475" s="177">
        <v>-0.21740000000000001</v>
      </c>
      <c r="K475" s="177">
        <v>1.6049</v>
      </c>
      <c r="L475" s="177">
        <v>10.270300000000001</v>
      </c>
      <c r="M475" s="177">
        <v>2.742</v>
      </c>
      <c r="N475" s="177">
        <v>-2.2885</v>
      </c>
      <c r="O475" s="177">
        <v>17.046199999999999</v>
      </c>
      <c r="P475" s="177"/>
      <c r="Q475" s="177">
        <v>16.060199999999998</v>
      </c>
      <c r="R475" s="177">
        <v>13.989599999999999</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44944</v>
      </c>
      <c r="E476" s="177">
        <v>17.45</v>
      </c>
      <c r="F476" s="177">
        <v>0.57640000000000002</v>
      </c>
      <c r="G476" s="177">
        <v>1.1594</v>
      </c>
      <c r="H476" s="177">
        <v>1.6308</v>
      </c>
      <c r="I476" s="177">
        <v>0.75060000000000004</v>
      </c>
      <c r="J476" s="177">
        <v>-0.3427</v>
      </c>
      <c r="K476" s="177">
        <v>1.3357000000000001</v>
      </c>
      <c r="L476" s="177">
        <v>9.6793999999999993</v>
      </c>
      <c r="M476" s="177">
        <v>1.9276</v>
      </c>
      <c r="N476" s="177">
        <v>-3.2705000000000002</v>
      </c>
      <c r="O476" s="177">
        <v>15.7948</v>
      </c>
      <c r="P476" s="177"/>
      <c r="Q476" s="177">
        <v>14.6229</v>
      </c>
      <c r="R476" s="177">
        <v>12.859299999999999</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44944</v>
      </c>
      <c r="E477" s="177">
        <v>88.320499999999996</v>
      </c>
      <c r="F477" s="177">
        <v>0.38919999999999999</v>
      </c>
      <c r="G477" s="177">
        <v>0.78510000000000002</v>
      </c>
      <c r="H477" s="177">
        <v>1.5370999999999999</v>
      </c>
      <c r="I477" s="177">
        <v>1.4242999999999999</v>
      </c>
      <c r="J477" s="177">
        <v>0.107</v>
      </c>
      <c r="K477" s="177">
        <v>3.3100999999999998</v>
      </c>
      <c r="L477" s="177">
        <v>9.1518999999999995</v>
      </c>
      <c r="M477" s="177">
        <v>3.6347</v>
      </c>
      <c r="N477" s="177">
        <v>-1.3971</v>
      </c>
      <c r="O477" s="177">
        <v>16.272400000000001</v>
      </c>
      <c r="P477" s="177">
        <v>9.9783000000000008</v>
      </c>
      <c r="Q477" s="177">
        <v>12.6623</v>
      </c>
      <c r="R477" s="177">
        <v>14.882199999999999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44944</v>
      </c>
      <c r="E478" s="177">
        <v>93.416899999999998</v>
      </c>
      <c r="F478" s="177">
        <v>0.39329999999999998</v>
      </c>
      <c r="G478" s="177">
        <v>0.80610000000000004</v>
      </c>
      <c r="H478" s="177">
        <v>1.5666</v>
      </c>
      <c r="I478" s="177">
        <v>1.4834000000000001</v>
      </c>
      <c r="J478" s="177">
        <v>0.2472</v>
      </c>
      <c r="K478" s="177">
        <v>3.6305000000000001</v>
      </c>
      <c r="L478" s="177">
        <v>9.7049000000000003</v>
      </c>
      <c r="M478" s="177">
        <v>4.3796999999999997</v>
      </c>
      <c r="N478" s="177">
        <v>-0.46229999999999999</v>
      </c>
      <c r="O478" s="177">
        <v>17.011099999999999</v>
      </c>
      <c r="P478" s="177">
        <v>10.707100000000001</v>
      </c>
      <c r="Q478" s="177">
        <v>13.3704</v>
      </c>
      <c r="R478" s="177">
        <v>15.687099999999999</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44944</v>
      </c>
      <c r="E479" s="177">
        <v>87.7607</v>
      </c>
      <c r="F479" s="177">
        <v>0.25469999999999998</v>
      </c>
      <c r="G479" s="177">
        <v>1.4529000000000001</v>
      </c>
      <c r="H479" s="177">
        <v>1.8369</v>
      </c>
      <c r="I479" s="177">
        <v>2.2113</v>
      </c>
      <c r="J479" s="177">
        <v>0.94740000000000002</v>
      </c>
      <c r="K479" s="177">
        <v>5.8986000000000001</v>
      </c>
      <c r="L479" s="177">
        <v>7.0167999999999999</v>
      </c>
      <c r="M479" s="177">
        <v>3.6492</v>
      </c>
      <c r="N479" s="177">
        <v>4.2954999999999997</v>
      </c>
      <c r="O479" s="177">
        <v>22.262599999999999</v>
      </c>
      <c r="P479" s="177">
        <v>12.1952</v>
      </c>
      <c r="Q479" s="177">
        <v>13.9057</v>
      </c>
      <c r="R479" s="177">
        <v>22.234200000000001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44944</v>
      </c>
      <c r="E480" s="177">
        <v>94.035499999999999</v>
      </c>
      <c r="F480" s="177">
        <v>0.25669999999999998</v>
      </c>
      <c r="G480" s="177">
        <v>1.4626999999999999</v>
      </c>
      <c r="H480" s="177">
        <v>1.8508</v>
      </c>
      <c r="I480" s="177">
        <v>2.2393000000000001</v>
      </c>
      <c r="J480" s="177">
        <v>1.0138</v>
      </c>
      <c r="K480" s="177">
        <v>6.0888999999999998</v>
      </c>
      <c r="L480" s="177">
        <v>7.3998999999999997</v>
      </c>
      <c r="M480" s="177">
        <v>4.2013999999999996</v>
      </c>
      <c r="N480" s="177">
        <v>5.0223000000000004</v>
      </c>
      <c r="O480" s="177">
        <v>23.2881</v>
      </c>
      <c r="P480" s="177">
        <v>13.0648</v>
      </c>
      <c r="Q480" s="177">
        <v>14.8528</v>
      </c>
      <c r="R480" s="177">
        <v>23.096800000000002</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44944</v>
      </c>
      <c r="E481" s="177">
        <v>111.13460000000001</v>
      </c>
      <c r="F481" s="177">
        <v>0.57850000000000001</v>
      </c>
      <c r="G481" s="177">
        <v>1.3796999999999999</v>
      </c>
      <c r="H481" s="177">
        <v>1.7072000000000001</v>
      </c>
      <c r="I481" s="177">
        <v>1.9333</v>
      </c>
      <c r="J481" s="177">
        <v>0.88519999999999999</v>
      </c>
      <c r="K481" s="177">
        <v>3.4319000000000002</v>
      </c>
      <c r="L481" s="177">
        <v>8.1649999999999991</v>
      </c>
      <c r="M481" s="177">
        <v>-0.6976</v>
      </c>
      <c r="N481" s="177">
        <v>-4.0640999999999998</v>
      </c>
      <c r="O481" s="177">
        <v>16.374700000000001</v>
      </c>
      <c r="P481" s="177">
        <v>10.7675</v>
      </c>
      <c r="Q481" s="177">
        <v>12.2447</v>
      </c>
      <c r="R481" s="177">
        <v>14.5648</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44944</v>
      </c>
      <c r="E482" s="177">
        <v>104.5279</v>
      </c>
      <c r="F482" s="177">
        <v>0.57650000000000001</v>
      </c>
      <c r="G482" s="177">
        <v>1.371</v>
      </c>
      <c r="H482" s="177">
        <v>1.6948000000000001</v>
      </c>
      <c r="I482" s="177">
        <v>1.9084000000000001</v>
      </c>
      <c r="J482" s="177">
        <v>0.82679999999999998</v>
      </c>
      <c r="K482" s="177">
        <v>3.2692999999999999</v>
      </c>
      <c r="L482" s="177">
        <v>7.8277999999999999</v>
      </c>
      <c r="M482" s="177">
        <v>-1.1592</v>
      </c>
      <c r="N482" s="177">
        <v>-4.6538000000000004</v>
      </c>
      <c r="O482" s="177">
        <v>15.6935</v>
      </c>
      <c r="P482" s="177">
        <v>10.1076</v>
      </c>
      <c r="Q482" s="177">
        <v>14.1585</v>
      </c>
      <c r="R482" s="177">
        <v>13.876099999999999</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0.47912857142857146</v>
      </c>
      <c r="G483" s="179">
        <v>1.1006499999999999</v>
      </c>
      <c r="H483" s="179">
        <v>1.6606928571428572</v>
      </c>
      <c r="I483" s="179">
        <v>1.7081999999999999</v>
      </c>
      <c r="J483" s="179">
        <v>0.50067142857142855</v>
      </c>
      <c r="K483" s="179">
        <v>4.4458500000000001</v>
      </c>
      <c r="L483" s="179">
        <v>11.611785714285714</v>
      </c>
      <c r="M483" s="179">
        <v>4.8111214285714299</v>
      </c>
      <c r="N483" s="179">
        <v>2.3968428571428566</v>
      </c>
      <c r="O483" s="179">
        <v>18.725099999999998</v>
      </c>
      <c r="P483" s="179">
        <v>10.468669999999999</v>
      </c>
      <c r="Q483" s="179">
        <v>15.612028571428569</v>
      </c>
      <c r="R483" s="179">
        <v>19.678764285714287</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0.57645000000000002</v>
      </c>
      <c r="G484" s="179">
        <v>1.1611</v>
      </c>
      <c r="H484" s="179">
        <v>1.64595</v>
      </c>
      <c r="I484" s="179">
        <v>1.6941999999999999</v>
      </c>
      <c r="J484" s="179">
        <v>0.55310000000000004</v>
      </c>
      <c r="K484" s="179">
        <v>4.1651499999999997</v>
      </c>
      <c r="L484" s="179">
        <v>9.9876000000000005</v>
      </c>
      <c r="M484" s="179">
        <v>4.2905499999999996</v>
      </c>
      <c r="N484" s="179">
        <v>4.5992499999999996</v>
      </c>
      <c r="O484" s="179">
        <v>17.391549999999999</v>
      </c>
      <c r="P484" s="179">
        <v>10.407350000000001</v>
      </c>
      <c r="Q484" s="179">
        <v>14.2286</v>
      </c>
      <c r="R484" s="179">
        <v>21.234349999999999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44944</v>
      </c>
      <c r="E487" s="177">
        <v>40.392400000000002</v>
      </c>
      <c r="F487" s="177">
        <v>11.479799999999999</v>
      </c>
      <c r="G487" s="177">
        <v>2.6215000000000002</v>
      </c>
      <c r="H487" s="177">
        <v>4.6125999999999996</v>
      </c>
      <c r="I487" s="177">
        <v>6.73</v>
      </c>
      <c r="J487" s="177">
        <v>5.5425000000000004</v>
      </c>
      <c r="K487" s="177">
        <v>7.7732999999999999</v>
      </c>
      <c r="L487" s="177">
        <v>7.0949</v>
      </c>
      <c r="M487" s="177">
        <v>9.0625999999999998</v>
      </c>
      <c r="N487" s="177">
        <v>7.0073999999999996</v>
      </c>
      <c r="O487" s="177">
        <v>7.4461000000000004</v>
      </c>
      <c r="P487" s="177">
        <v>5.7906000000000004</v>
      </c>
      <c r="Q487" s="177">
        <v>7.5507</v>
      </c>
      <c r="R487" s="177">
        <v>6.2539999999999996</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44944</v>
      </c>
      <c r="E488" s="177">
        <v>26.4146</v>
      </c>
      <c r="F488" s="177">
        <v>10.919600000000001</v>
      </c>
      <c r="G488" s="177">
        <v>2.0179999999999998</v>
      </c>
      <c r="H488" s="177">
        <v>4.0103</v>
      </c>
      <c r="I488" s="177">
        <v>6.1238999999999999</v>
      </c>
      <c r="J488" s="177">
        <v>4.9336000000000002</v>
      </c>
      <c r="K488" s="177">
        <v>7.1590999999999996</v>
      </c>
      <c r="L488" s="177">
        <v>6.4649999999999999</v>
      </c>
      <c r="M488" s="177">
        <v>8.4146999999999998</v>
      </c>
      <c r="N488" s="177">
        <v>6.3556999999999997</v>
      </c>
      <c r="O488" s="177">
        <v>6.8215000000000003</v>
      </c>
      <c r="P488" s="177">
        <v>5.1868999999999996</v>
      </c>
      <c r="Q488" s="177">
        <v>7.2983000000000002</v>
      </c>
      <c r="R488" s="177">
        <v>5.6367000000000003</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44944</v>
      </c>
      <c r="E489" s="177">
        <v>38.194000000000003</v>
      </c>
      <c r="F489" s="177">
        <v>10.897600000000001</v>
      </c>
      <c r="G489" s="177">
        <v>2.0074000000000001</v>
      </c>
      <c r="H489" s="177">
        <v>4.0030999999999999</v>
      </c>
      <c r="I489" s="177">
        <v>6.1237000000000004</v>
      </c>
      <c r="J489" s="177">
        <v>4.9333999999999998</v>
      </c>
      <c r="K489" s="177">
        <v>7.1592000000000002</v>
      </c>
      <c r="L489" s="177">
        <v>6.4607000000000001</v>
      </c>
      <c r="M489" s="177">
        <v>8.4131999999999998</v>
      </c>
      <c r="N489" s="177">
        <v>6.3589000000000002</v>
      </c>
      <c r="O489" s="177">
        <v>6.8292000000000002</v>
      </c>
      <c r="P489" s="177">
        <v>5.1916000000000002</v>
      </c>
      <c r="Q489" s="177">
        <v>7.5888999999999998</v>
      </c>
      <c r="R489" s="177">
        <v>5.6422999999999996</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44944</v>
      </c>
      <c r="E493" s="177">
        <v>26.749400000000001</v>
      </c>
      <c r="F493" s="177">
        <v>28.130700000000001</v>
      </c>
      <c r="G493" s="177">
        <v>7.6493000000000002</v>
      </c>
      <c r="H493" s="177">
        <v>11.4872</v>
      </c>
      <c r="I493" s="177">
        <v>8.7230000000000008</v>
      </c>
      <c r="J493" s="177">
        <v>4.7506000000000004</v>
      </c>
      <c r="K493" s="177">
        <v>9.9788999999999994</v>
      </c>
      <c r="L493" s="177">
        <v>8.0325000000000006</v>
      </c>
      <c r="M493" s="177">
        <v>5.3981000000000003</v>
      </c>
      <c r="N493" s="177">
        <v>3.7301000000000002</v>
      </c>
      <c r="O493" s="177">
        <v>6.4911000000000003</v>
      </c>
      <c r="P493" s="177">
        <v>7.6726000000000001</v>
      </c>
      <c r="Q493" s="177">
        <v>8.6167999999999996</v>
      </c>
      <c r="R493" s="177">
        <v>3.7681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44944</v>
      </c>
      <c r="E494" s="177">
        <v>24.547499999999999</v>
      </c>
      <c r="F494" s="177">
        <v>27.826499999999999</v>
      </c>
      <c r="G494" s="177">
        <v>7.2633999999999999</v>
      </c>
      <c r="H494" s="177">
        <v>11.111800000000001</v>
      </c>
      <c r="I494" s="177">
        <v>8.3320000000000007</v>
      </c>
      <c r="J494" s="177">
        <v>4.3562000000000003</v>
      </c>
      <c r="K494" s="177">
        <v>9.5719999999999992</v>
      </c>
      <c r="L494" s="177">
        <v>7.6132999999999997</v>
      </c>
      <c r="M494" s="177">
        <v>4.9768999999999997</v>
      </c>
      <c r="N494" s="177">
        <v>3.3182999999999998</v>
      </c>
      <c r="O494" s="177">
        <v>6.0576999999999996</v>
      </c>
      <c r="P494" s="177">
        <v>7.0692000000000004</v>
      </c>
      <c r="Q494" s="177">
        <v>7.9516</v>
      </c>
      <c r="R494" s="177">
        <v>3.3509000000000002</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44944</v>
      </c>
      <c r="E495" s="177">
        <v>38.1661</v>
      </c>
      <c r="F495" s="177">
        <v>17.796700000000001</v>
      </c>
      <c r="G495" s="177">
        <v>-0.13389999999999999</v>
      </c>
      <c r="H495" s="177">
        <v>4.9913999999999996</v>
      </c>
      <c r="I495" s="177">
        <v>10.7828</v>
      </c>
      <c r="J495" s="177">
        <v>5.4577</v>
      </c>
      <c r="K495" s="177">
        <v>7.5419999999999998</v>
      </c>
      <c r="L495" s="177">
        <v>7.8840000000000003</v>
      </c>
      <c r="M495" s="177">
        <v>5.4781000000000004</v>
      </c>
      <c r="N495" s="177">
        <v>4.2786999999999997</v>
      </c>
      <c r="O495" s="177">
        <v>4.7131999999999996</v>
      </c>
      <c r="P495" s="177">
        <v>5.3967999999999998</v>
      </c>
      <c r="Q495" s="177">
        <v>7.5799000000000003</v>
      </c>
      <c r="R495" s="177">
        <v>2.702</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44944</v>
      </c>
      <c r="E496" s="177">
        <v>41.513399999999997</v>
      </c>
      <c r="F496" s="177">
        <v>18.737300000000001</v>
      </c>
      <c r="G496" s="177">
        <v>0.8266</v>
      </c>
      <c r="H496" s="177">
        <v>5.9604999999999997</v>
      </c>
      <c r="I496" s="177">
        <v>11.765499999999999</v>
      </c>
      <c r="J496" s="177">
        <v>6.4397000000000002</v>
      </c>
      <c r="K496" s="177">
        <v>8.5393000000000008</v>
      </c>
      <c r="L496" s="177">
        <v>8.9295000000000009</v>
      </c>
      <c r="M496" s="177">
        <v>6.5426000000000002</v>
      </c>
      <c r="N496" s="177">
        <v>5.3813000000000004</v>
      </c>
      <c r="O496" s="177">
        <v>5.8605999999999998</v>
      </c>
      <c r="P496" s="177">
        <v>6.5072999999999999</v>
      </c>
      <c r="Q496" s="177">
        <v>7.9798</v>
      </c>
      <c r="R496" s="177">
        <v>3.9085000000000001</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44944</v>
      </c>
      <c r="E497" s="177">
        <v>26.879899999999999</v>
      </c>
      <c r="F497" s="177">
        <v>17.661100000000001</v>
      </c>
      <c r="G497" s="177">
        <v>-0.1358</v>
      </c>
      <c r="H497" s="177">
        <v>4.9901999999999997</v>
      </c>
      <c r="I497" s="177">
        <v>10.7814</v>
      </c>
      <c r="J497" s="177">
        <v>5.4584000000000001</v>
      </c>
      <c r="K497" s="177">
        <v>7.5411999999999999</v>
      </c>
      <c r="L497" s="177">
        <v>7.9104999999999999</v>
      </c>
      <c r="M497" s="177">
        <v>5.6074999999999999</v>
      </c>
      <c r="N497" s="177">
        <v>4.5410000000000004</v>
      </c>
      <c r="O497" s="177">
        <v>5.2112999999999996</v>
      </c>
      <c r="P497" s="177">
        <v>5.9406999999999996</v>
      </c>
      <c r="Q497" s="177">
        <v>7.3525</v>
      </c>
      <c r="R497" s="177">
        <v>3.2296</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44944</v>
      </c>
      <c r="E500" s="177">
        <v>26.8935</v>
      </c>
      <c r="F500" s="177">
        <v>22.815300000000001</v>
      </c>
      <c r="G500" s="177">
        <v>-3.0931000000000002</v>
      </c>
      <c r="H500" s="177">
        <v>2.2888999999999999</v>
      </c>
      <c r="I500" s="177">
        <v>9.3008000000000006</v>
      </c>
      <c r="J500" s="177">
        <v>6.1912000000000003</v>
      </c>
      <c r="K500" s="177">
        <v>9.0456000000000003</v>
      </c>
      <c r="L500" s="177">
        <v>7.1443000000000003</v>
      </c>
      <c r="M500" s="177">
        <v>5.3701999999999996</v>
      </c>
      <c r="N500" s="177">
        <v>4.1580000000000004</v>
      </c>
      <c r="O500" s="177">
        <v>5.4951999999999996</v>
      </c>
      <c r="P500" s="177">
        <v>6.3541999999999996</v>
      </c>
      <c r="Q500" s="177">
        <v>7.8644999999999996</v>
      </c>
      <c r="R500" s="177">
        <v>3.2492000000000001</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44944</v>
      </c>
      <c r="E501" s="177">
        <v>25.041599999999999</v>
      </c>
      <c r="F501" s="177">
        <v>21.730799999999999</v>
      </c>
      <c r="G501" s="177">
        <v>-4.1954000000000002</v>
      </c>
      <c r="H501" s="177">
        <v>1.1872</v>
      </c>
      <c r="I501" s="177">
        <v>8.2089999999999996</v>
      </c>
      <c r="J501" s="177">
        <v>5.0983999999999998</v>
      </c>
      <c r="K501" s="177">
        <v>7.9180999999999999</v>
      </c>
      <c r="L501" s="177">
        <v>6.0084999999999997</v>
      </c>
      <c r="M501" s="177">
        <v>4.2355</v>
      </c>
      <c r="N501" s="177">
        <v>3.0348999999999999</v>
      </c>
      <c r="O501" s="177">
        <v>4.4501999999999997</v>
      </c>
      <c r="P501" s="177">
        <v>5.3898999999999999</v>
      </c>
      <c r="Q501" s="177">
        <v>6.9565999999999999</v>
      </c>
      <c r="R501" s="177">
        <v>2.1476000000000002</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44944</v>
      </c>
      <c r="E502" s="177">
        <v>2880.8526999999999</v>
      </c>
      <c r="F502" s="177">
        <v>6.3893000000000004</v>
      </c>
      <c r="G502" s="177">
        <v>4.9524999999999997</v>
      </c>
      <c r="H502" s="177">
        <v>5.4877000000000002</v>
      </c>
      <c r="I502" s="177">
        <v>6.1412000000000004</v>
      </c>
      <c r="J502" s="177">
        <v>6.1148999999999996</v>
      </c>
      <c r="K502" s="177">
        <v>6.2237999999999998</v>
      </c>
      <c r="L502" s="177">
        <v>4.5205000000000002</v>
      </c>
      <c r="M502" s="177">
        <v>3.4636</v>
      </c>
      <c r="N502" s="177">
        <v>2.6589999999999998</v>
      </c>
      <c r="O502" s="177">
        <v>6.1475</v>
      </c>
      <c r="P502" s="177">
        <v>7.2427999999999999</v>
      </c>
      <c r="Q502" s="177">
        <v>7.9585999999999997</v>
      </c>
      <c r="R502" s="177">
        <v>2.9136000000000002</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44944</v>
      </c>
      <c r="E503" s="177">
        <v>2747.1304</v>
      </c>
      <c r="F503" s="177">
        <v>5.7393999999999998</v>
      </c>
      <c r="G503" s="177">
        <v>4.3021000000000003</v>
      </c>
      <c r="H503" s="177">
        <v>4.8369999999999997</v>
      </c>
      <c r="I503" s="177">
        <v>5.4897999999999998</v>
      </c>
      <c r="J503" s="177">
        <v>5.4615</v>
      </c>
      <c r="K503" s="177">
        <v>5.569</v>
      </c>
      <c r="L503" s="177">
        <v>3.8622000000000001</v>
      </c>
      <c r="M503" s="177">
        <v>2.8037999999999998</v>
      </c>
      <c r="N503" s="177">
        <v>2.0053000000000001</v>
      </c>
      <c r="O503" s="177">
        <v>5.4713000000000003</v>
      </c>
      <c r="P503" s="177">
        <v>6.6119000000000003</v>
      </c>
      <c r="Q503" s="177">
        <v>6.6452999999999998</v>
      </c>
      <c r="R503" s="177">
        <v>2.2604000000000002</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44944</v>
      </c>
      <c r="E508" s="177">
        <v>0.78069999999999995</v>
      </c>
      <c r="F508" s="177">
        <v>14.0313</v>
      </c>
      <c r="G508" s="177">
        <v>14.9917</v>
      </c>
      <c r="H508" s="177">
        <v>14.735300000000001</v>
      </c>
      <c r="I508" s="177">
        <v>14.439399999999999</v>
      </c>
      <c r="J508" s="177">
        <v>14.642200000000001</v>
      </c>
      <c r="K508" s="177">
        <v>14.9773</v>
      </c>
      <c r="L508" s="177">
        <v>2.5399999999999999E-2</v>
      </c>
      <c r="M508" s="177">
        <v>3.6869000000000001</v>
      </c>
      <c r="N508" s="177"/>
      <c r="O508" s="177"/>
      <c r="P508" s="177"/>
      <c r="Q508" s="177">
        <v>4.8291000000000004</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44944</v>
      </c>
      <c r="E509" s="177">
        <v>0.82689999999999997</v>
      </c>
      <c r="F509" s="177">
        <v>13.247</v>
      </c>
      <c r="G509" s="177">
        <v>14.1524</v>
      </c>
      <c r="H509" s="177">
        <v>13.909800000000001</v>
      </c>
      <c r="I509" s="177">
        <v>14.265700000000001</v>
      </c>
      <c r="J509" s="177">
        <v>14.6372</v>
      </c>
      <c r="K509" s="177">
        <v>14.987299999999999</v>
      </c>
      <c r="L509" s="177">
        <v>2.4E-2</v>
      </c>
      <c r="M509" s="177">
        <v>3.6785999999999999</v>
      </c>
      <c r="N509" s="177"/>
      <c r="O509" s="177"/>
      <c r="P509" s="177"/>
      <c r="Q509" s="177">
        <v>4.8308999999999997</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44944</v>
      </c>
      <c r="E512" s="177">
        <v>74.715400000000002</v>
      </c>
      <c r="F512" s="177">
        <v>14.808199999999999</v>
      </c>
      <c r="G512" s="177">
        <v>-0.78149999999999997</v>
      </c>
      <c r="H512" s="177">
        <v>3.7783000000000002</v>
      </c>
      <c r="I512" s="177">
        <v>7.4537000000000004</v>
      </c>
      <c r="J512" s="177">
        <v>4.8188000000000004</v>
      </c>
      <c r="K512" s="177">
        <v>6.2622</v>
      </c>
      <c r="L512" s="177">
        <v>6.0814000000000004</v>
      </c>
      <c r="M512" s="177">
        <v>4.0037000000000003</v>
      </c>
      <c r="N512" s="177">
        <v>2.3475999999999999</v>
      </c>
      <c r="O512" s="177">
        <v>6.0076000000000001</v>
      </c>
      <c r="P512" s="177">
        <v>5.1363000000000003</v>
      </c>
      <c r="Q512" s="177">
        <v>8.1257000000000001</v>
      </c>
      <c r="R512" s="177">
        <v>4.7271000000000001</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44944</v>
      </c>
      <c r="E513" s="177">
        <v>80.810599999999994</v>
      </c>
      <c r="F513" s="177">
        <v>16.131900000000002</v>
      </c>
      <c r="G513" s="177">
        <v>0.50590000000000002</v>
      </c>
      <c r="H513" s="177">
        <v>5.0701000000000001</v>
      </c>
      <c r="I513" s="177">
        <v>8.7368000000000006</v>
      </c>
      <c r="J513" s="177">
        <v>6.0926</v>
      </c>
      <c r="K513" s="177">
        <v>7.5335999999999999</v>
      </c>
      <c r="L513" s="177">
        <v>7.3686999999999996</v>
      </c>
      <c r="M513" s="177">
        <v>5.2859999999999996</v>
      </c>
      <c r="N513" s="177">
        <v>3.6149</v>
      </c>
      <c r="O513" s="177">
        <v>6.9516999999999998</v>
      </c>
      <c r="P513" s="177">
        <v>5.9610000000000003</v>
      </c>
      <c r="Q513" s="177">
        <v>7.6628999999999996</v>
      </c>
      <c r="R513" s="177">
        <v>5.7464000000000004</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44944</v>
      </c>
      <c r="E514" s="177">
        <v>74.715400000000002</v>
      </c>
      <c r="F514" s="177">
        <v>14.808199999999999</v>
      </c>
      <c r="G514" s="177">
        <v>-0.78149999999999997</v>
      </c>
      <c r="H514" s="177">
        <v>3.7783000000000002</v>
      </c>
      <c r="I514" s="177">
        <v>7.4537000000000004</v>
      </c>
      <c r="J514" s="177">
        <v>4.8188000000000004</v>
      </c>
      <c r="K514" s="177">
        <v>6.2622</v>
      </c>
      <c r="L514" s="177">
        <v>6.0814000000000004</v>
      </c>
      <c r="M514" s="177">
        <v>4.0037000000000003</v>
      </c>
      <c r="N514" s="177">
        <v>2.3475999999999999</v>
      </c>
      <c r="O514" s="177">
        <v>6.0076000000000001</v>
      </c>
      <c r="P514" s="177">
        <v>5.1363000000000003</v>
      </c>
      <c r="Q514" s="177">
        <v>8.1257000000000001</v>
      </c>
      <c r="R514" s="177">
        <v>4.7271000000000001</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44944</v>
      </c>
      <c r="E515" s="177">
        <v>74.715400000000002</v>
      </c>
      <c r="F515" s="177">
        <v>14.808199999999999</v>
      </c>
      <c r="G515" s="177">
        <v>-0.78149999999999997</v>
      </c>
      <c r="H515" s="177">
        <v>3.7783000000000002</v>
      </c>
      <c r="I515" s="177">
        <v>7.4537000000000004</v>
      </c>
      <c r="J515" s="177">
        <v>4.8188000000000004</v>
      </c>
      <c r="K515" s="177">
        <v>6.2622</v>
      </c>
      <c r="L515" s="177">
        <v>6.0814000000000004</v>
      </c>
      <c r="M515" s="177">
        <v>4.0037000000000003</v>
      </c>
      <c r="N515" s="177">
        <v>2.3475999999999999</v>
      </c>
      <c r="O515" s="177">
        <v>6.0076000000000001</v>
      </c>
      <c r="P515" s="177">
        <v>5.1363000000000003</v>
      </c>
      <c r="Q515" s="177">
        <v>8.1257000000000001</v>
      </c>
      <c r="R515" s="177">
        <v>4.7271000000000001</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44944</v>
      </c>
      <c r="E516" s="177">
        <v>26.297799999999999</v>
      </c>
      <c r="F516" s="177">
        <v>18.052299999999999</v>
      </c>
      <c r="G516" s="177">
        <v>2.3325</v>
      </c>
      <c r="H516" s="177">
        <v>6.3724999999999996</v>
      </c>
      <c r="I516" s="177">
        <v>8.7135999999999996</v>
      </c>
      <c r="J516" s="177">
        <v>5.1424000000000003</v>
      </c>
      <c r="K516" s="177">
        <v>5.98</v>
      </c>
      <c r="L516" s="177">
        <v>5.5617000000000001</v>
      </c>
      <c r="M516" s="177">
        <v>4.8257000000000003</v>
      </c>
      <c r="N516" s="177">
        <v>4.0096999999999996</v>
      </c>
      <c r="O516" s="177">
        <v>5.4635999999999996</v>
      </c>
      <c r="P516" s="177">
        <v>6.7808000000000002</v>
      </c>
      <c r="Q516" s="177">
        <v>8.0576000000000008</v>
      </c>
      <c r="R516" s="177">
        <v>2.9723999999999999</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44944</v>
      </c>
      <c r="E517" s="177">
        <v>24.596900000000002</v>
      </c>
      <c r="F517" s="177">
        <v>17.667300000000001</v>
      </c>
      <c r="G517" s="177">
        <v>1.8702000000000001</v>
      </c>
      <c r="H517" s="177">
        <v>5.9</v>
      </c>
      <c r="I517" s="177">
        <v>8.2406000000000006</v>
      </c>
      <c r="J517" s="177">
        <v>4.5331999999999999</v>
      </c>
      <c r="K517" s="177">
        <v>5.2923999999999998</v>
      </c>
      <c r="L517" s="177">
        <v>4.8446999999999996</v>
      </c>
      <c r="M517" s="177">
        <v>4.0963000000000003</v>
      </c>
      <c r="N517" s="177">
        <v>3.2746</v>
      </c>
      <c r="O517" s="177">
        <v>4.7298999999999998</v>
      </c>
      <c r="P517" s="177">
        <v>6.0031999999999996</v>
      </c>
      <c r="Q517" s="177">
        <v>5.6424000000000003</v>
      </c>
      <c r="R517" s="177">
        <v>2.2391000000000001</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44944</v>
      </c>
      <c r="E521" s="177">
        <v>30.447700000000001</v>
      </c>
      <c r="F521" s="177">
        <v>14.271000000000001</v>
      </c>
      <c r="G521" s="177">
        <v>2.6861999999999999</v>
      </c>
      <c r="H521" s="177">
        <v>5.5888999999999998</v>
      </c>
      <c r="I521" s="177">
        <v>6.5842000000000001</v>
      </c>
      <c r="J521" s="177">
        <v>5.0175999999999998</v>
      </c>
      <c r="K521" s="177">
        <v>6.9824999999999999</v>
      </c>
      <c r="L521" s="177">
        <v>7.9111000000000002</v>
      </c>
      <c r="M521" s="177">
        <v>6.2998000000000003</v>
      </c>
      <c r="N521" s="177">
        <v>5.1715999999999998</v>
      </c>
      <c r="O521" s="177">
        <v>6.8440000000000003</v>
      </c>
      <c r="P521" s="177">
        <v>7.3800999999999997</v>
      </c>
      <c r="Q521" s="177">
        <v>8.9403000000000006</v>
      </c>
      <c r="R521" s="177">
        <v>4.6177999999999999</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44944</v>
      </c>
      <c r="E522" s="177">
        <v>32.320900000000002</v>
      </c>
      <c r="F522" s="177">
        <v>14.9129</v>
      </c>
      <c r="G522" s="177">
        <v>3.3895</v>
      </c>
      <c r="H522" s="177">
        <v>6.2994000000000003</v>
      </c>
      <c r="I522" s="177">
        <v>7.2962999999999996</v>
      </c>
      <c r="J522" s="177">
        <v>5.7308000000000003</v>
      </c>
      <c r="K522" s="177">
        <v>7.7363999999999997</v>
      </c>
      <c r="L522" s="177">
        <v>8.6908999999999992</v>
      </c>
      <c r="M522" s="177">
        <v>7.0869999999999997</v>
      </c>
      <c r="N522" s="177">
        <v>5.9638999999999998</v>
      </c>
      <c r="O522" s="177">
        <v>7.6365999999999996</v>
      </c>
      <c r="P522" s="177">
        <v>8.1622000000000003</v>
      </c>
      <c r="Q522" s="177">
        <v>9.8905999999999992</v>
      </c>
      <c r="R522" s="177">
        <v>5.4253999999999998</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44944</v>
      </c>
      <c r="E525" s="177">
        <v>30.799099999999999</v>
      </c>
      <c r="F525" s="177">
        <v>27.515000000000001</v>
      </c>
      <c r="G525" s="177">
        <v>0.30809999999999998</v>
      </c>
      <c r="H525" s="177">
        <v>8.0372000000000003</v>
      </c>
      <c r="I525" s="177">
        <v>13.4009</v>
      </c>
      <c r="J525" s="177">
        <v>7.2694000000000001</v>
      </c>
      <c r="K525" s="177">
        <v>9.1445000000000007</v>
      </c>
      <c r="L525" s="177">
        <v>6.1668000000000003</v>
      </c>
      <c r="M525" s="177">
        <v>3.4958999999999998</v>
      </c>
      <c r="N525" s="177">
        <v>2.7887</v>
      </c>
      <c r="O525" s="177">
        <v>6.2065000000000001</v>
      </c>
      <c r="P525" s="177">
        <v>7.5911999999999997</v>
      </c>
      <c r="Q525" s="177">
        <v>8.4284999999999997</v>
      </c>
      <c r="R525" s="177">
        <v>2.8041999999999998</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44944</v>
      </c>
      <c r="E526" s="177">
        <v>28.302499999999998</v>
      </c>
      <c r="F526" s="177">
        <v>26.7151</v>
      </c>
      <c r="G526" s="177">
        <v>-0.54159999999999997</v>
      </c>
      <c r="H526" s="177">
        <v>7.1950000000000003</v>
      </c>
      <c r="I526" s="177">
        <v>12.5419</v>
      </c>
      <c r="J526" s="177">
        <v>6.4069000000000003</v>
      </c>
      <c r="K526" s="177">
        <v>8.2667999999999999</v>
      </c>
      <c r="L526" s="177">
        <v>5.2836999999999996</v>
      </c>
      <c r="M526" s="177">
        <v>2.6172</v>
      </c>
      <c r="N526" s="177">
        <v>1.9091</v>
      </c>
      <c r="O526" s="177">
        <v>5.3034999999999997</v>
      </c>
      <c r="P526" s="177">
        <v>6.7320000000000002</v>
      </c>
      <c r="Q526" s="177">
        <v>7.6352000000000002</v>
      </c>
      <c r="R526" s="177">
        <v>1.9045000000000001</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44944</v>
      </c>
      <c r="E527" s="177">
        <v>19.329000000000001</v>
      </c>
      <c r="F527" s="177">
        <v>-12.0815</v>
      </c>
      <c r="G527" s="177">
        <v>0.30209999999999998</v>
      </c>
      <c r="H527" s="177">
        <v>0.4047</v>
      </c>
      <c r="I527" s="177">
        <v>4.7430000000000003</v>
      </c>
      <c r="J527" s="177">
        <v>3.1274999999999999</v>
      </c>
      <c r="K527" s="177">
        <v>6.7084999999999999</v>
      </c>
      <c r="L527" s="177">
        <v>5.8522999999999996</v>
      </c>
      <c r="M527" s="177">
        <v>4.2221000000000002</v>
      </c>
      <c r="N527" s="177">
        <v>3.8523999999999998</v>
      </c>
      <c r="O527" s="177">
        <v>6.1510999999999996</v>
      </c>
      <c r="P527" s="177">
        <v>6.5620000000000003</v>
      </c>
      <c r="Q527" s="177">
        <v>7.1249000000000002</v>
      </c>
      <c r="R527" s="177">
        <v>5.1813000000000002</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44944</v>
      </c>
      <c r="E528" s="177">
        <v>18.434000000000001</v>
      </c>
      <c r="F528" s="177">
        <v>-12.47</v>
      </c>
      <c r="G528" s="177">
        <v>7.9200000000000007E-2</v>
      </c>
      <c r="H528" s="177">
        <v>0.16969999999999999</v>
      </c>
      <c r="I528" s="177">
        <v>4.4911000000000003</v>
      </c>
      <c r="J528" s="177">
        <v>2.8755000000000002</v>
      </c>
      <c r="K528" s="177">
        <v>6.4545000000000003</v>
      </c>
      <c r="L528" s="177">
        <v>5.5953999999999997</v>
      </c>
      <c r="M528" s="177">
        <v>3.9641999999999999</v>
      </c>
      <c r="N528" s="177">
        <v>3.5937999999999999</v>
      </c>
      <c r="O528" s="177">
        <v>5.7558999999999996</v>
      </c>
      <c r="P528" s="177">
        <v>6.0481999999999996</v>
      </c>
      <c r="Q528" s="177">
        <v>6.5957999999999997</v>
      </c>
      <c r="R528" s="177">
        <v>4.8977000000000004</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44944</v>
      </c>
      <c r="E529" s="177">
        <v>1288.0278000000001</v>
      </c>
      <c r="F529" s="177">
        <v>1.3233999999999999</v>
      </c>
      <c r="G529" s="177">
        <v>2.0182000000000002</v>
      </c>
      <c r="H529" s="177">
        <v>5.5468000000000002</v>
      </c>
      <c r="I529" s="177">
        <v>6.9843000000000002</v>
      </c>
      <c r="J529" s="177">
        <v>6.5362999999999998</v>
      </c>
      <c r="K529" s="177">
        <v>7.5391000000000004</v>
      </c>
      <c r="L529" s="177">
        <v>6.1820000000000004</v>
      </c>
      <c r="M529" s="177">
        <v>4.4339000000000004</v>
      </c>
      <c r="N529" s="177">
        <v>3.6172</v>
      </c>
      <c r="O529" s="177">
        <v>5.0316999999999998</v>
      </c>
      <c r="P529" s="177"/>
      <c r="Q529" s="177">
        <v>6.3266</v>
      </c>
      <c r="R529" s="177">
        <v>3.9670000000000001</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44944</v>
      </c>
      <c r="E530" s="177">
        <v>1261.1953000000001</v>
      </c>
      <c r="F530" s="177">
        <v>0.90300000000000002</v>
      </c>
      <c r="G530" s="177">
        <v>1.6019000000000001</v>
      </c>
      <c r="H530" s="177">
        <v>5.13</v>
      </c>
      <c r="I530" s="177">
        <v>6.5673000000000004</v>
      </c>
      <c r="J530" s="177">
        <v>6.1180000000000003</v>
      </c>
      <c r="K530" s="177">
        <v>7.1154000000000002</v>
      </c>
      <c r="L530" s="177">
        <v>5.7186000000000003</v>
      </c>
      <c r="M530" s="177">
        <v>3.9468999999999999</v>
      </c>
      <c r="N530" s="177">
        <v>3.1168</v>
      </c>
      <c r="O530" s="177">
        <v>4.4981999999999998</v>
      </c>
      <c r="P530" s="177"/>
      <c r="Q530" s="177">
        <v>5.7854999999999999</v>
      </c>
      <c r="R530" s="177">
        <v>3.4449999999999998</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44944</v>
      </c>
      <c r="E531" s="177">
        <v>36.619999999999997</v>
      </c>
      <c r="F531" s="177">
        <v>21.741499999999998</v>
      </c>
      <c r="G531" s="177">
        <v>-1.1758999999999999</v>
      </c>
      <c r="H531" s="177">
        <v>2.8351000000000002</v>
      </c>
      <c r="I531" s="177">
        <v>8.0556000000000001</v>
      </c>
      <c r="J531" s="177">
        <v>5.3414999999999999</v>
      </c>
      <c r="K531" s="177">
        <v>7.2276999999999996</v>
      </c>
      <c r="L531" s="177">
        <v>5.8615000000000004</v>
      </c>
      <c r="M531" s="177">
        <v>5.0983000000000001</v>
      </c>
      <c r="N531" s="177">
        <v>4.5583999999999998</v>
      </c>
      <c r="O531" s="177">
        <v>5.4255000000000004</v>
      </c>
      <c r="P531" s="177">
        <v>6.1517999999999997</v>
      </c>
      <c r="Q531" s="177">
        <v>7.5373999999999999</v>
      </c>
      <c r="R531" s="177">
        <v>4.2914000000000003</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44944</v>
      </c>
      <c r="E532" s="177">
        <v>34.665500000000002</v>
      </c>
      <c r="F532" s="177">
        <v>21.386800000000001</v>
      </c>
      <c r="G532" s="177">
        <v>-1.5159</v>
      </c>
      <c r="H532" s="177">
        <v>2.4830999999999999</v>
      </c>
      <c r="I532" s="177">
        <v>7.7089999999999996</v>
      </c>
      <c r="J532" s="177">
        <v>4.9903000000000004</v>
      </c>
      <c r="K532" s="177">
        <v>6.8716999999999997</v>
      </c>
      <c r="L532" s="177">
        <v>5.5060000000000002</v>
      </c>
      <c r="M532" s="177">
        <v>4.7214999999999998</v>
      </c>
      <c r="N532" s="177">
        <v>4.1696999999999997</v>
      </c>
      <c r="O532" s="177">
        <v>4.7964000000000002</v>
      </c>
      <c r="P532" s="177">
        <v>5.56</v>
      </c>
      <c r="Q532" s="177">
        <v>6.5547000000000004</v>
      </c>
      <c r="R532" s="177">
        <v>3.7290000000000001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44944</v>
      </c>
      <c r="E533" s="177">
        <v>33.130800000000001</v>
      </c>
      <c r="F533" s="177">
        <v>-21.1403</v>
      </c>
      <c r="G533" s="177">
        <v>-4.6681999999999997</v>
      </c>
      <c r="H533" s="177">
        <v>-3.5859000000000001</v>
      </c>
      <c r="I533" s="177">
        <v>3.9563999999999999</v>
      </c>
      <c r="J533" s="177">
        <v>2.9356</v>
      </c>
      <c r="K533" s="177">
        <v>7.8112000000000004</v>
      </c>
      <c r="L533" s="177">
        <v>7.0490000000000004</v>
      </c>
      <c r="M533" s="177">
        <v>4.6104000000000003</v>
      </c>
      <c r="N533" s="177">
        <v>3.8508</v>
      </c>
      <c r="O533" s="177">
        <v>6.5095000000000001</v>
      </c>
      <c r="P533" s="177">
        <v>7.8371000000000004</v>
      </c>
      <c r="Q533" s="177">
        <v>8.798</v>
      </c>
      <c r="R533" s="177">
        <v>3.8780999999999999</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44944</v>
      </c>
      <c r="E534" s="177">
        <v>30.989799999999999</v>
      </c>
      <c r="F534" s="177">
        <v>-22.011700000000001</v>
      </c>
      <c r="G534" s="177">
        <v>-5.6256000000000004</v>
      </c>
      <c r="H534" s="177">
        <v>-4.5389999999999997</v>
      </c>
      <c r="I534" s="177">
        <v>2.9984000000000002</v>
      </c>
      <c r="J534" s="177">
        <v>1.9772000000000001</v>
      </c>
      <c r="K534" s="177">
        <v>6.8489000000000004</v>
      </c>
      <c r="L534" s="177">
        <v>6.0800999999999998</v>
      </c>
      <c r="M534" s="177">
        <v>3.6322999999999999</v>
      </c>
      <c r="N534" s="177">
        <v>2.8632</v>
      </c>
      <c r="O534" s="177">
        <v>5.6746999999999996</v>
      </c>
      <c r="P534" s="177">
        <v>7.0646000000000004</v>
      </c>
      <c r="Q534" s="177">
        <v>8.0236000000000001</v>
      </c>
      <c r="R534" s="177">
        <v>3.0022000000000002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44944</v>
      </c>
      <c r="E535" s="177">
        <v>12.5962</v>
      </c>
      <c r="F535" s="177">
        <v>11.884399999999999</v>
      </c>
      <c r="G535" s="177">
        <v>0.5796</v>
      </c>
      <c r="H535" s="177">
        <v>5.8018000000000001</v>
      </c>
      <c r="I535" s="177">
        <v>9.0556000000000001</v>
      </c>
      <c r="J535" s="177">
        <v>5.8437000000000001</v>
      </c>
      <c r="K535" s="177">
        <v>8.3847000000000005</v>
      </c>
      <c r="L535" s="177">
        <v>6.6976000000000004</v>
      </c>
      <c r="M535" s="177">
        <v>4.5454999999999997</v>
      </c>
      <c r="N535" s="177">
        <v>2.7121</v>
      </c>
      <c r="O535" s="177">
        <v>4.1163999999999996</v>
      </c>
      <c r="P535" s="177"/>
      <c r="Q535" s="177">
        <v>5.3651</v>
      </c>
      <c r="R535" s="177">
        <v>2.9472</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44944</v>
      </c>
      <c r="E536" s="177">
        <v>11.999000000000001</v>
      </c>
      <c r="F536" s="177">
        <v>10.9542</v>
      </c>
      <c r="G536" s="177">
        <v>-0.48670000000000002</v>
      </c>
      <c r="H536" s="177">
        <v>4.7409999999999997</v>
      </c>
      <c r="I536" s="177">
        <v>7.9549000000000003</v>
      </c>
      <c r="J536" s="177">
        <v>4.7397999999999998</v>
      </c>
      <c r="K536" s="177">
        <v>7.266</v>
      </c>
      <c r="L536" s="177">
        <v>5.5591999999999997</v>
      </c>
      <c r="M536" s="177">
        <v>3.407</v>
      </c>
      <c r="N536" s="177">
        <v>1.6072</v>
      </c>
      <c r="O536" s="177">
        <v>2.9746999999999999</v>
      </c>
      <c r="P536" s="177"/>
      <c r="Q536" s="177">
        <v>4.2126999999999999</v>
      </c>
      <c r="R536" s="177">
        <v>1.8357000000000001</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44944</v>
      </c>
      <c r="E537" s="177">
        <v>14.680899999999999</v>
      </c>
      <c r="F537" s="177">
        <v>4.7244000000000002</v>
      </c>
      <c r="G537" s="177">
        <v>2.2383000000000002</v>
      </c>
      <c r="H537" s="177">
        <v>5.6534000000000004</v>
      </c>
      <c r="I537" s="177">
        <v>5.5704000000000002</v>
      </c>
      <c r="J537" s="177">
        <v>4.2732000000000001</v>
      </c>
      <c r="K537" s="177">
        <v>8.9703999999999997</v>
      </c>
      <c r="L537" s="177">
        <v>6.1619999999999999</v>
      </c>
      <c r="M537" s="177">
        <v>4.1806999999999999</v>
      </c>
      <c r="N537" s="177">
        <v>2.9552</v>
      </c>
      <c r="O537" s="177">
        <v>5.5583999999999998</v>
      </c>
      <c r="P537" s="177">
        <v>7.0819999999999999</v>
      </c>
      <c r="Q537" s="177">
        <v>6.8140999999999998</v>
      </c>
      <c r="R537" s="177">
        <v>3.1863999999999999</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44944</v>
      </c>
      <c r="E538" s="177">
        <v>13.7288</v>
      </c>
      <c r="F538" s="177">
        <v>3.7225000000000001</v>
      </c>
      <c r="G538" s="177">
        <v>1.2764</v>
      </c>
      <c r="H538" s="177">
        <v>4.7138999999999998</v>
      </c>
      <c r="I538" s="177">
        <v>4.6227999999999998</v>
      </c>
      <c r="J538" s="177">
        <v>3.3130999999999999</v>
      </c>
      <c r="K538" s="177">
        <v>7.9951999999999996</v>
      </c>
      <c r="L538" s="177">
        <v>5.1788999999999996</v>
      </c>
      <c r="M538" s="177">
        <v>3.206</v>
      </c>
      <c r="N538" s="177">
        <v>1.9811000000000001</v>
      </c>
      <c r="O538" s="177">
        <v>4.5766999999999998</v>
      </c>
      <c r="P538" s="177">
        <v>5.9020000000000001</v>
      </c>
      <c r="Q538" s="177">
        <v>5.5915999999999997</v>
      </c>
      <c r="R538" s="177">
        <v>2.2078000000000002</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44944</v>
      </c>
      <c r="E539" s="177">
        <v>30.7134</v>
      </c>
      <c r="F539" s="177">
        <v>26.044699999999999</v>
      </c>
      <c r="G539" s="177">
        <v>8.4236000000000004</v>
      </c>
      <c r="H539" s="177">
        <v>12.235300000000001</v>
      </c>
      <c r="I539" s="177">
        <v>10.4145</v>
      </c>
      <c r="J539" s="177">
        <v>5.1738999999999997</v>
      </c>
      <c r="K539" s="177">
        <v>9.8017000000000003</v>
      </c>
      <c r="L539" s="177">
        <v>7.8064</v>
      </c>
      <c r="M539" s="177">
        <v>4.6898</v>
      </c>
      <c r="N539" s="177">
        <v>3.8056999999999999</v>
      </c>
      <c r="O539" s="177">
        <v>5.6075999999999997</v>
      </c>
      <c r="P539" s="177">
        <v>5.9733000000000001</v>
      </c>
      <c r="Q539" s="177">
        <v>6.3643999999999998</v>
      </c>
      <c r="R539" s="177">
        <v>2.9148000000000001</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44944</v>
      </c>
      <c r="E540" s="177">
        <v>32.633800000000001</v>
      </c>
      <c r="F540" s="177">
        <v>26.527100000000001</v>
      </c>
      <c r="G540" s="177">
        <v>8.8466000000000005</v>
      </c>
      <c r="H540" s="177">
        <v>12.6694</v>
      </c>
      <c r="I540" s="177">
        <v>10.8462</v>
      </c>
      <c r="J540" s="177">
        <v>5.6036999999999999</v>
      </c>
      <c r="K540" s="177">
        <v>10.2362</v>
      </c>
      <c r="L540" s="177">
        <v>8.2425999999999995</v>
      </c>
      <c r="M540" s="177">
        <v>5.1231</v>
      </c>
      <c r="N540" s="177">
        <v>4.2389999999999999</v>
      </c>
      <c r="O540" s="177">
        <v>6.0773000000000001</v>
      </c>
      <c r="P540" s="177">
        <v>6.5530999999999997</v>
      </c>
      <c r="Q540" s="177">
        <v>7.7630999999999997</v>
      </c>
      <c r="R540" s="177">
        <v>3.3424</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44944</v>
      </c>
      <c r="E541" s="177">
        <v>2196.2429000000002</v>
      </c>
      <c r="F541" s="177">
        <v>16.718399999999999</v>
      </c>
      <c r="G541" s="177">
        <v>-0.89570000000000005</v>
      </c>
      <c r="H541" s="177">
        <v>2.5708000000000002</v>
      </c>
      <c r="I541" s="177">
        <v>7.3159000000000001</v>
      </c>
      <c r="J541" s="177">
        <v>4.5384000000000002</v>
      </c>
      <c r="K541" s="177">
        <v>4.7309000000000001</v>
      </c>
      <c r="L541" s="177">
        <v>4.4139999999999997</v>
      </c>
      <c r="M541" s="177">
        <v>3.6743000000000001</v>
      </c>
      <c r="N541" s="177">
        <v>2.8738999999999999</v>
      </c>
      <c r="O541" s="177">
        <v>4.5175000000000001</v>
      </c>
      <c r="P541" s="177">
        <v>6.2882999999999996</v>
      </c>
      <c r="Q541" s="177">
        <v>7.3971</v>
      </c>
      <c r="R541" s="177">
        <v>2.6305000000000001</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44944</v>
      </c>
      <c r="E542" s="177">
        <v>2418.1176</v>
      </c>
      <c r="F542" s="177">
        <v>17.9863</v>
      </c>
      <c r="G542" s="177">
        <v>0.3725</v>
      </c>
      <c r="H542" s="177">
        <v>3.8397999999999999</v>
      </c>
      <c r="I542" s="177">
        <v>8.4995999999999992</v>
      </c>
      <c r="J542" s="177">
        <v>5.7747000000000002</v>
      </c>
      <c r="K542" s="177">
        <v>5.9965000000000002</v>
      </c>
      <c r="L542" s="177">
        <v>5.6906999999999996</v>
      </c>
      <c r="M542" s="177">
        <v>4.9528999999999996</v>
      </c>
      <c r="N542" s="177">
        <v>4.1506999999999996</v>
      </c>
      <c r="O542" s="177">
        <v>5.6993</v>
      </c>
      <c r="P542" s="177">
        <v>7.3487</v>
      </c>
      <c r="Q542" s="177">
        <v>8.2062000000000008</v>
      </c>
      <c r="R542" s="177">
        <v>3.88</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44944</v>
      </c>
      <c r="E547" s="177">
        <v>17.738299999999999</v>
      </c>
      <c r="F547" s="177">
        <v>7.4092000000000002</v>
      </c>
      <c r="G547" s="177">
        <v>1.0702</v>
      </c>
      <c r="H547" s="177">
        <v>6.5339999999999998</v>
      </c>
      <c r="I547" s="177">
        <v>8.7894000000000005</v>
      </c>
      <c r="J547" s="177">
        <v>6.3716999999999997</v>
      </c>
      <c r="K547" s="177">
        <v>9.6545000000000005</v>
      </c>
      <c r="L547" s="177">
        <v>7.4865000000000004</v>
      </c>
      <c r="M547" s="177">
        <v>6.3228999999999997</v>
      </c>
      <c r="N547" s="177">
        <v>5.3023999999999996</v>
      </c>
      <c r="O547" s="177">
        <v>5.8555999999999999</v>
      </c>
      <c r="P547" s="177">
        <v>6.6829999999999998</v>
      </c>
      <c r="Q547" s="177">
        <v>7.7545999999999999</v>
      </c>
      <c r="R547" s="177">
        <v>4.2426000000000004</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44944</v>
      </c>
      <c r="E548" s="177">
        <v>17.621500000000001</v>
      </c>
      <c r="F548" s="177">
        <v>7.2511000000000001</v>
      </c>
      <c r="G548" s="177">
        <v>0.95289999999999997</v>
      </c>
      <c r="H548" s="177">
        <v>6.4291</v>
      </c>
      <c r="I548" s="177">
        <v>8.6691000000000003</v>
      </c>
      <c r="J548" s="177">
        <v>6.2554999999999996</v>
      </c>
      <c r="K548" s="177">
        <v>9.5311000000000003</v>
      </c>
      <c r="L548" s="177">
        <v>7.3623000000000003</v>
      </c>
      <c r="M548" s="177">
        <v>6.1974999999999998</v>
      </c>
      <c r="N548" s="177">
        <v>5.1765999999999996</v>
      </c>
      <c r="O548" s="177">
        <v>5.7256</v>
      </c>
      <c r="P548" s="177">
        <v>6.5576999999999996</v>
      </c>
      <c r="Q548" s="177">
        <v>7.6356999999999999</v>
      </c>
      <c r="R548" s="177">
        <v>4.1181999999999999</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44944</v>
      </c>
      <c r="E549" s="177">
        <v>31.781600000000001</v>
      </c>
      <c r="F549" s="177">
        <v>16.3155</v>
      </c>
      <c r="G549" s="177">
        <v>-1.9978</v>
      </c>
      <c r="H549" s="177">
        <v>7.2782999999999998</v>
      </c>
      <c r="I549" s="177">
        <v>9.5093999999999994</v>
      </c>
      <c r="J549" s="177">
        <v>7.6779999999999999</v>
      </c>
      <c r="K549" s="177">
        <v>9.2787000000000006</v>
      </c>
      <c r="L549" s="177">
        <v>9.1560000000000006</v>
      </c>
      <c r="M549" s="177">
        <v>7.1692</v>
      </c>
      <c r="N549" s="177">
        <v>5.6081000000000003</v>
      </c>
      <c r="O549" s="177">
        <v>6.3249000000000004</v>
      </c>
      <c r="P549" s="177">
        <v>7.7184999999999997</v>
      </c>
      <c r="Q549" s="177">
        <v>8.2197999999999993</v>
      </c>
      <c r="R549" s="177">
        <v>4.3394000000000004</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44944</v>
      </c>
      <c r="E550" s="177">
        <v>29.629200000000001</v>
      </c>
      <c r="F550" s="177">
        <v>15.528499999999999</v>
      </c>
      <c r="G550" s="177">
        <v>-2.7829999999999999</v>
      </c>
      <c r="H550" s="177">
        <v>6.5019</v>
      </c>
      <c r="I550" s="177">
        <v>8.7316000000000003</v>
      </c>
      <c r="J550" s="177">
        <v>6.9040999999999997</v>
      </c>
      <c r="K550" s="177">
        <v>8.4918999999999993</v>
      </c>
      <c r="L550" s="177">
        <v>8.3513999999999999</v>
      </c>
      <c r="M550" s="177">
        <v>6.3621999999999996</v>
      </c>
      <c r="N550" s="177">
        <v>4.7994000000000003</v>
      </c>
      <c r="O550" s="177">
        <v>5.5368000000000004</v>
      </c>
      <c r="P550" s="177">
        <v>6.9202000000000004</v>
      </c>
      <c r="Q550" s="177">
        <v>5.8746</v>
      </c>
      <c r="R550" s="177">
        <v>3.5402</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44944</v>
      </c>
      <c r="E553" s="177">
        <v>19.497800000000002</v>
      </c>
      <c r="F553" s="177">
        <v>20.041499999999999</v>
      </c>
      <c r="G553" s="177">
        <v>-2.7321</v>
      </c>
      <c r="H553" s="177">
        <v>1.7388999999999999</v>
      </c>
      <c r="I553" s="177">
        <v>9.2051999999999996</v>
      </c>
      <c r="J553" s="177">
        <v>5.4154999999999998</v>
      </c>
      <c r="K553" s="177">
        <v>7.8372000000000002</v>
      </c>
      <c r="L553" s="177">
        <v>5.01</v>
      </c>
      <c r="M553" s="177">
        <v>3.3578000000000001</v>
      </c>
      <c r="N553" s="177">
        <v>1.4211</v>
      </c>
      <c r="O553" s="177">
        <v>4.3803000000000001</v>
      </c>
      <c r="P553" s="177">
        <v>5.4672000000000001</v>
      </c>
      <c r="Q553" s="177">
        <v>6.2953000000000001</v>
      </c>
      <c r="R553" s="177">
        <v>1.56</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44944</v>
      </c>
      <c r="E554" s="177">
        <v>20.468399999999999</v>
      </c>
      <c r="F554" s="177">
        <v>20.340199999999999</v>
      </c>
      <c r="G554" s="177">
        <v>-2.46</v>
      </c>
      <c r="H554" s="177">
        <v>2.0133000000000001</v>
      </c>
      <c r="I554" s="177">
        <v>9.4598999999999993</v>
      </c>
      <c r="J554" s="177">
        <v>5.6376999999999997</v>
      </c>
      <c r="K554" s="177">
        <v>8.0771999999999995</v>
      </c>
      <c r="L554" s="177">
        <v>5.2598000000000003</v>
      </c>
      <c r="M554" s="177">
        <v>3.6273</v>
      </c>
      <c r="N554" s="177">
        <v>1.6725000000000001</v>
      </c>
      <c r="O554" s="177">
        <v>4.6338999999999997</v>
      </c>
      <c r="P554" s="177">
        <v>5.7521000000000004</v>
      </c>
      <c r="Q554" s="177">
        <v>6.5385</v>
      </c>
      <c r="R554" s="177">
        <v>1.8069</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44944</v>
      </c>
      <c r="E557" s="177">
        <v>27.506900000000002</v>
      </c>
      <c r="F557" s="177">
        <v>15.6646</v>
      </c>
      <c r="G557" s="177">
        <v>4.0095999999999998</v>
      </c>
      <c r="H557" s="177">
        <v>5.5601000000000003</v>
      </c>
      <c r="I557" s="177">
        <v>7.1375999999999999</v>
      </c>
      <c r="J557" s="177">
        <v>6.4225000000000003</v>
      </c>
      <c r="K557" s="177">
        <v>6.6715</v>
      </c>
      <c r="L557" s="177">
        <v>5.9176000000000002</v>
      </c>
      <c r="M557" s="177">
        <v>15.138199999999999</v>
      </c>
      <c r="N557" s="177">
        <v>11.469099999999999</v>
      </c>
      <c r="O557" s="177">
        <v>10.337400000000001</v>
      </c>
      <c r="P557" s="177">
        <v>6.2409999999999997</v>
      </c>
      <c r="Q557" s="177">
        <v>8.1378000000000004</v>
      </c>
      <c r="R557" s="177">
        <v>11.382099999999999</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44944</v>
      </c>
      <c r="E558" s="177">
        <v>25.835599999999999</v>
      </c>
      <c r="F558" s="177">
        <v>14.9816</v>
      </c>
      <c r="G558" s="177">
        <v>3.3073999999999999</v>
      </c>
      <c r="H558" s="177">
        <v>4.8483000000000001</v>
      </c>
      <c r="I558" s="177">
        <v>6.4035000000000002</v>
      </c>
      <c r="J558" s="177">
        <v>5.6887999999999996</v>
      </c>
      <c r="K558" s="177">
        <v>5.9635999999999996</v>
      </c>
      <c r="L558" s="177">
        <v>5.2157999999999998</v>
      </c>
      <c r="M558" s="177">
        <v>14.3985</v>
      </c>
      <c r="N558" s="177">
        <v>10.737399999999999</v>
      </c>
      <c r="O558" s="177">
        <v>9.6893999999999991</v>
      </c>
      <c r="P558" s="177">
        <v>5.5731999999999999</v>
      </c>
      <c r="Q558" s="177">
        <v>7.8365</v>
      </c>
      <c r="R558" s="177">
        <v>10.7254</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12.934122916666665</v>
      </c>
      <c r="G559" s="179">
        <v>1.5035541666666667</v>
      </c>
      <c r="H559" s="179">
        <v>5.2288499999999996</v>
      </c>
      <c r="I559" s="179">
        <v>8.1827979166666669</v>
      </c>
      <c r="J559" s="179">
        <v>5.6708958333333328</v>
      </c>
      <c r="K559" s="179">
        <v>7.8994416666666654</v>
      </c>
      <c r="L559" s="179">
        <v>6.1958916666666672</v>
      </c>
      <c r="M559" s="179">
        <v>5.2882041666666648</v>
      </c>
      <c r="N559" s="179">
        <v>4.0595152173913052</v>
      </c>
      <c r="O559" s="179">
        <v>5.8175717391304342</v>
      </c>
      <c r="P559" s="179">
        <v>6.3728071428571438</v>
      </c>
      <c r="Q559" s="179">
        <v>7.2581604166666684</v>
      </c>
      <c r="R559" s="179">
        <v>3.9566369565217401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14.94725</v>
      </c>
      <c r="G560" s="179">
        <v>0.70310000000000006</v>
      </c>
      <c r="H560" s="179">
        <v>5.0307499999999994</v>
      </c>
      <c r="I560" s="179">
        <v>8.1323000000000008</v>
      </c>
      <c r="J560" s="179">
        <v>5.4580500000000001</v>
      </c>
      <c r="K560" s="179">
        <v>7.5415999999999999</v>
      </c>
      <c r="L560" s="179">
        <v>6.0814000000000004</v>
      </c>
      <c r="M560" s="179">
        <v>4.6501000000000001</v>
      </c>
      <c r="N560" s="179">
        <v>3.7679</v>
      </c>
      <c r="O560" s="179">
        <v>5.7124500000000005</v>
      </c>
      <c r="P560" s="179">
        <v>6.3212499999999991</v>
      </c>
      <c r="Q560" s="179">
        <v>7.5844000000000005</v>
      </c>
      <c r="R560" s="179">
        <v>3.6345999999999998</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44944</v>
      </c>
      <c r="E563" s="177">
        <v>49.65</v>
      </c>
      <c r="F563" s="177">
        <v>0.4451</v>
      </c>
      <c r="G563" s="177">
        <v>0.3639</v>
      </c>
      <c r="H563" s="177">
        <v>0.54679999999999995</v>
      </c>
      <c r="I563" s="177">
        <v>-0.56079999999999997</v>
      </c>
      <c r="J563" s="177">
        <v>-1.4881</v>
      </c>
      <c r="K563" s="177">
        <v>1.4922</v>
      </c>
      <c r="L563" s="177">
        <v>6.1577999999999999</v>
      </c>
      <c r="M563" s="177">
        <v>1.43</v>
      </c>
      <c r="N563" s="177">
        <v>-5.3745000000000003</v>
      </c>
      <c r="O563" s="177">
        <v>6.75</v>
      </c>
      <c r="P563" s="177">
        <v>4.3937999999999997</v>
      </c>
      <c r="Q563" s="177">
        <v>10.327500000000001</v>
      </c>
      <c r="R563" s="177">
        <v>4.1069000000000004</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44944</v>
      </c>
      <c r="E564" s="177">
        <v>54.11</v>
      </c>
      <c r="F564" s="177">
        <v>0.4269</v>
      </c>
      <c r="G564" s="177">
        <v>0.35239999999999999</v>
      </c>
      <c r="H564" s="177">
        <v>0.53879999999999995</v>
      </c>
      <c r="I564" s="177">
        <v>-0.5514</v>
      </c>
      <c r="J564" s="177">
        <v>-1.4390000000000001</v>
      </c>
      <c r="K564" s="177">
        <v>1.615</v>
      </c>
      <c r="L564" s="177">
        <v>6.4737999999999998</v>
      </c>
      <c r="M564" s="177">
        <v>1.8445</v>
      </c>
      <c r="N564" s="177">
        <v>-4.8699000000000003</v>
      </c>
      <c r="O564" s="177">
        <v>7.3926999999999996</v>
      </c>
      <c r="P564" s="177">
        <v>5.1397000000000004</v>
      </c>
      <c r="Q564" s="177">
        <v>13.258100000000001</v>
      </c>
      <c r="R564" s="177">
        <v>4.7117000000000004</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44944</v>
      </c>
      <c r="E565" s="177">
        <v>40.83</v>
      </c>
      <c r="F565" s="177">
        <v>0.39340000000000003</v>
      </c>
      <c r="G565" s="177">
        <v>0.2455</v>
      </c>
      <c r="H565" s="177">
        <v>0.46750000000000003</v>
      </c>
      <c r="I565" s="177">
        <v>-0.56020000000000003</v>
      </c>
      <c r="J565" s="177">
        <v>-1.851</v>
      </c>
      <c r="K565" s="177">
        <v>0.81479999999999997</v>
      </c>
      <c r="L565" s="177">
        <v>5.8319999999999999</v>
      </c>
      <c r="M565" s="177">
        <v>1.7443</v>
      </c>
      <c r="N565" s="177">
        <v>-5.2667999999999999</v>
      </c>
      <c r="O565" s="177">
        <v>7.3517999999999999</v>
      </c>
      <c r="P565" s="177">
        <v>5.0046999999999997</v>
      </c>
      <c r="Q565" s="177">
        <v>10.013199999999999</v>
      </c>
      <c r="R565" s="177">
        <v>4.4710000000000001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44944</v>
      </c>
      <c r="E566" s="177">
        <v>40.83</v>
      </c>
      <c r="F566" s="177">
        <v>0.39340000000000003</v>
      </c>
      <c r="G566" s="177">
        <v>0.2455</v>
      </c>
      <c r="H566" s="177">
        <v>0.46750000000000003</v>
      </c>
      <c r="I566" s="177">
        <v>-0.56020000000000003</v>
      </c>
      <c r="J566" s="177">
        <v>-1.851</v>
      </c>
      <c r="K566" s="177">
        <v>0.81479999999999997</v>
      </c>
      <c r="L566" s="177">
        <v>5.8319999999999999</v>
      </c>
      <c r="M566" s="177">
        <v>1.7443</v>
      </c>
      <c r="N566" s="177">
        <v>-5.2667999999999999</v>
      </c>
      <c r="O566" s="177">
        <v>7.3517999999999999</v>
      </c>
      <c r="P566" s="177">
        <v>5.0046999999999997</v>
      </c>
      <c r="Q566" s="177">
        <v>10.013199999999999</v>
      </c>
      <c r="R566" s="177">
        <v>4.4710000000000001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44944</v>
      </c>
      <c r="E567" s="177">
        <v>44.73</v>
      </c>
      <c r="F567" s="177">
        <v>0.42659999999999998</v>
      </c>
      <c r="G567" s="177">
        <v>0.26900000000000002</v>
      </c>
      <c r="H567" s="177">
        <v>0.49430000000000002</v>
      </c>
      <c r="I567" s="177">
        <v>-0.51160000000000005</v>
      </c>
      <c r="J567" s="177">
        <v>-1.7571000000000001</v>
      </c>
      <c r="K567" s="177">
        <v>1.0390999999999999</v>
      </c>
      <c r="L567" s="177">
        <v>6.2723000000000004</v>
      </c>
      <c r="M567" s="177">
        <v>2.3803999999999998</v>
      </c>
      <c r="N567" s="177">
        <v>-4.4638999999999998</v>
      </c>
      <c r="O567" s="177">
        <v>8.2984000000000009</v>
      </c>
      <c r="P567" s="177">
        <v>6.0124000000000004</v>
      </c>
      <c r="Q567" s="177">
        <v>14.0129</v>
      </c>
      <c r="R567" s="177">
        <v>5.3529999999999998</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44944</v>
      </c>
      <c r="E568" s="177">
        <v>70.048199999999994</v>
      </c>
      <c r="F568" s="177">
        <v>0.25619999999999998</v>
      </c>
      <c r="G568" s="177">
        <v>-0.30570000000000003</v>
      </c>
      <c r="H568" s="177">
        <v>2.5700000000000001E-2</v>
      </c>
      <c r="I568" s="177">
        <v>-2.1991000000000001</v>
      </c>
      <c r="J568" s="177">
        <v>-4.1138000000000003</v>
      </c>
      <c r="K568" s="177">
        <v>-4.4522000000000004</v>
      </c>
      <c r="L568" s="177">
        <v>2.0880000000000001</v>
      </c>
      <c r="M568" s="177">
        <v>-7.0991999999999997</v>
      </c>
      <c r="N568" s="177">
        <v>-15.6157</v>
      </c>
      <c r="O568" s="177">
        <v>8.7460000000000004</v>
      </c>
      <c r="P568" s="177">
        <v>9.1297999999999995</v>
      </c>
      <c r="Q568" s="177">
        <v>16.635200000000001</v>
      </c>
      <c r="R568" s="177">
        <v>4.6433</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44944</v>
      </c>
      <c r="E569" s="177">
        <v>63.191200000000002</v>
      </c>
      <c r="F569" s="177">
        <v>0.254</v>
      </c>
      <c r="G569" s="177">
        <v>-0.31680000000000003</v>
      </c>
      <c r="H569" s="177">
        <v>1.01E-2</v>
      </c>
      <c r="I569" s="177">
        <v>-2.2298</v>
      </c>
      <c r="J569" s="177">
        <v>-4.1852999999999998</v>
      </c>
      <c r="K569" s="177">
        <v>-4.6474000000000002</v>
      </c>
      <c r="L569" s="177">
        <v>1.6662999999999999</v>
      </c>
      <c r="M569" s="177">
        <v>-7.6718999999999999</v>
      </c>
      <c r="N569" s="177">
        <v>-16.317799999999998</v>
      </c>
      <c r="O569" s="177">
        <v>7.8430999999999997</v>
      </c>
      <c r="P569" s="177">
        <v>8.1759000000000004</v>
      </c>
      <c r="Q569" s="177">
        <v>15.157400000000001</v>
      </c>
      <c r="R569" s="177">
        <v>3.7650000000000001</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44944</v>
      </c>
      <c r="E570" s="177">
        <v>16.97</v>
      </c>
      <c r="F570" s="177">
        <v>5.8999999999999997E-2</v>
      </c>
      <c r="G570" s="177">
        <v>-0.3523</v>
      </c>
      <c r="H570" s="177">
        <v>-0.23519999999999999</v>
      </c>
      <c r="I570" s="177">
        <v>-2.0773000000000001</v>
      </c>
      <c r="J570" s="177">
        <v>-4.5019999999999998</v>
      </c>
      <c r="K570" s="177">
        <v>-3.6890000000000001</v>
      </c>
      <c r="L570" s="177">
        <v>6.5286</v>
      </c>
      <c r="M570" s="177">
        <v>-5.8900000000000001E-2</v>
      </c>
      <c r="N570" s="177">
        <v>-9.9734999999999996</v>
      </c>
      <c r="O570" s="177">
        <v>20.912299999999998</v>
      </c>
      <c r="P570" s="177"/>
      <c r="Q570" s="177">
        <v>11.360200000000001</v>
      </c>
      <c r="R570" s="177">
        <v>16.984999999999999</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44944</v>
      </c>
      <c r="E571" s="177">
        <v>16.38</v>
      </c>
      <c r="F571" s="177">
        <v>6.1100000000000002E-2</v>
      </c>
      <c r="G571" s="177">
        <v>-0.36499999999999999</v>
      </c>
      <c r="H571" s="177">
        <v>-0.30430000000000001</v>
      </c>
      <c r="I571" s="177">
        <v>-2.0920999999999998</v>
      </c>
      <c r="J571" s="177">
        <v>-4.601</v>
      </c>
      <c r="K571" s="177">
        <v>-3.8732000000000002</v>
      </c>
      <c r="L571" s="177">
        <v>6.2256999999999998</v>
      </c>
      <c r="M571" s="177">
        <v>-0.5464</v>
      </c>
      <c r="N571" s="177">
        <v>-10.540699999999999</v>
      </c>
      <c r="O571" s="177">
        <v>20.083200000000001</v>
      </c>
      <c r="P571" s="177"/>
      <c r="Q571" s="177">
        <v>10.561400000000001</v>
      </c>
      <c r="R571" s="177">
        <v>16.301400000000001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44944</v>
      </c>
      <c r="E572" s="177">
        <v>20.21</v>
      </c>
      <c r="F572" s="177">
        <v>4.9500000000000002E-2</v>
      </c>
      <c r="G572" s="177">
        <v>-0.39429999999999998</v>
      </c>
      <c r="H572" s="177">
        <v>-9.8900000000000002E-2</v>
      </c>
      <c r="I572" s="177">
        <v>-2.0832999999999999</v>
      </c>
      <c r="J572" s="177">
        <v>-4.4443999999999999</v>
      </c>
      <c r="K572" s="177">
        <v>-4.1726000000000001</v>
      </c>
      <c r="L572" s="177">
        <v>6.0335999999999999</v>
      </c>
      <c r="M572" s="177">
        <v>-0.83420000000000005</v>
      </c>
      <c r="N572" s="177">
        <v>-9.8170000000000002</v>
      </c>
      <c r="O572" s="177">
        <v>18.643599999999999</v>
      </c>
      <c r="P572" s="177"/>
      <c r="Q572" s="177">
        <v>17.994900000000001</v>
      </c>
      <c r="R572" s="177">
        <v>15.536799999999999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44944</v>
      </c>
      <c r="E573" s="177">
        <v>19.38</v>
      </c>
      <c r="F573" s="177">
        <v>0</v>
      </c>
      <c r="G573" s="177">
        <v>-0.4622</v>
      </c>
      <c r="H573" s="177">
        <v>-0.1031</v>
      </c>
      <c r="I573" s="177">
        <v>-2.1705999999999999</v>
      </c>
      <c r="J573" s="177">
        <v>-4.532</v>
      </c>
      <c r="K573" s="177">
        <v>-4.3906999999999998</v>
      </c>
      <c r="L573" s="177">
        <v>5.5556000000000001</v>
      </c>
      <c r="M573" s="177">
        <v>-1.4742999999999999</v>
      </c>
      <c r="N573" s="177">
        <v>-10.567600000000001</v>
      </c>
      <c r="O573" s="177">
        <v>17.552199999999999</v>
      </c>
      <c r="P573" s="177"/>
      <c r="Q573" s="177">
        <v>16.8369</v>
      </c>
      <c r="R573" s="177">
        <v>14.586600000000001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44944</v>
      </c>
      <c r="E574" s="177">
        <v>114.7</v>
      </c>
      <c r="F574" s="177">
        <v>0.42899999999999999</v>
      </c>
      <c r="G574" s="177">
        <v>0.27100000000000002</v>
      </c>
      <c r="H574" s="177">
        <v>0.88839999999999997</v>
      </c>
      <c r="I574" s="177">
        <v>-0.18279999999999999</v>
      </c>
      <c r="J574" s="177">
        <v>-1.2229000000000001</v>
      </c>
      <c r="K574" s="177">
        <v>1.7114</v>
      </c>
      <c r="L574" s="177">
        <v>13.004899999999999</v>
      </c>
      <c r="M574" s="177">
        <v>5.5781000000000001</v>
      </c>
      <c r="N574" s="177">
        <v>-2.1164000000000001</v>
      </c>
      <c r="O574" s="177">
        <v>22.360600000000002</v>
      </c>
      <c r="P574" s="177">
        <v>12.9253</v>
      </c>
      <c r="Q574" s="177">
        <v>17.142399999999999</v>
      </c>
      <c r="R574" s="177">
        <v>18.378399999999999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44944</v>
      </c>
      <c r="E575" s="177">
        <v>101.22</v>
      </c>
      <c r="F575" s="177">
        <v>0.41670000000000001</v>
      </c>
      <c r="G575" s="177">
        <v>0.25750000000000001</v>
      </c>
      <c r="H575" s="177">
        <v>0.8569</v>
      </c>
      <c r="I575" s="177">
        <v>-0.23649999999999999</v>
      </c>
      <c r="J575" s="177">
        <v>-1.345</v>
      </c>
      <c r="K575" s="177">
        <v>1.3822000000000001</v>
      </c>
      <c r="L575" s="177">
        <v>12.304399999999999</v>
      </c>
      <c r="M575" s="177">
        <v>4.6201999999999996</v>
      </c>
      <c r="N575" s="177">
        <v>-3.2776000000000001</v>
      </c>
      <c r="O575" s="177">
        <v>21.032699999999998</v>
      </c>
      <c r="P575" s="177">
        <v>11.658899999999999</v>
      </c>
      <c r="Q575" s="177">
        <v>18.113600000000002</v>
      </c>
      <c r="R575" s="177">
        <v>17.081199999999999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44944</v>
      </c>
      <c r="E576" s="177">
        <v>108.79</v>
      </c>
      <c r="F576" s="177">
        <v>0.42459999999999998</v>
      </c>
      <c r="G576" s="177">
        <v>0.25800000000000001</v>
      </c>
      <c r="H576" s="177">
        <v>0.87160000000000004</v>
      </c>
      <c r="I576" s="177">
        <v>-0.22009999999999999</v>
      </c>
      <c r="J576" s="177">
        <v>-1.3064</v>
      </c>
      <c r="K576" s="177">
        <v>1.4737</v>
      </c>
      <c r="L576" s="177">
        <v>12.4793</v>
      </c>
      <c r="M576" s="177">
        <v>4.8578000000000001</v>
      </c>
      <c r="N576" s="177">
        <v>-2.9872999999999998</v>
      </c>
      <c r="O576" s="177">
        <v>21.533000000000001</v>
      </c>
      <c r="P576" s="177">
        <v>12.2819</v>
      </c>
      <c r="Q576" s="177">
        <v>18.727900000000002</v>
      </c>
      <c r="R576" s="177">
        <v>17.453499999999998</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44944</v>
      </c>
      <c r="E577" s="177">
        <v>63.9069</v>
      </c>
      <c r="F577" s="177">
        <v>0.35709999999999997</v>
      </c>
      <c r="G577" s="177">
        <v>0.58030000000000004</v>
      </c>
      <c r="H577" s="177">
        <v>0.88429999999999997</v>
      </c>
      <c r="I577" s="177">
        <v>-0.20749999999999999</v>
      </c>
      <c r="J577" s="177">
        <v>-1.4186000000000001</v>
      </c>
      <c r="K577" s="177">
        <v>1.2496</v>
      </c>
      <c r="L577" s="177">
        <v>8.1727000000000007</v>
      </c>
      <c r="M577" s="177">
        <v>2.1566999999999998</v>
      </c>
      <c r="N577" s="177">
        <v>-4.9542000000000002</v>
      </c>
      <c r="O577" s="177">
        <v>12.610300000000001</v>
      </c>
      <c r="P577" s="177">
        <v>9.4334000000000007</v>
      </c>
      <c r="Q577" s="177">
        <v>14.0634</v>
      </c>
      <c r="R577" s="177">
        <v>9.8758999999999997</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44944</v>
      </c>
      <c r="E578" s="177">
        <v>58.424799999999998</v>
      </c>
      <c r="F578" s="177">
        <v>0.35399999999999998</v>
      </c>
      <c r="G578" s="177">
        <v>0.56369999999999998</v>
      </c>
      <c r="H578" s="177">
        <v>0.8609</v>
      </c>
      <c r="I578" s="177">
        <v>-0.25390000000000001</v>
      </c>
      <c r="J578" s="177">
        <v>-1.5262</v>
      </c>
      <c r="K578" s="177">
        <v>0.94679999999999997</v>
      </c>
      <c r="L578" s="177">
        <v>7.5090000000000003</v>
      </c>
      <c r="M578" s="177">
        <v>1.2202</v>
      </c>
      <c r="N578" s="177">
        <v>-6.1071999999999997</v>
      </c>
      <c r="O578" s="177">
        <v>11.200799999999999</v>
      </c>
      <c r="P578" s="177">
        <v>8.1113999999999997</v>
      </c>
      <c r="Q578" s="177">
        <v>10.91</v>
      </c>
      <c r="R578" s="177">
        <v>8.4861000000000004</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44944</v>
      </c>
      <c r="E581" s="177">
        <v>126.93</v>
      </c>
      <c r="F581" s="177">
        <v>0.4909</v>
      </c>
      <c r="G581" s="177">
        <v>0.54659999999999997</v>
      </c>
      <c r="H581" s="177">
        <v>0.92230000000000001</v>
      </c>
      <c r="I581" s="177">
        <v>-9.4500000000000001E-2</v>
      </c>
      <c r="J581" s="177">
        <v>-1.2295</v>
      </c>
      <c r="K581" s="177">
        <v>0.83409999999999995</v>
      </c>
      <c r="L581" s="177">
        <v>9.2622999999999998</v>
      </c>
      <c r="M581" s="177">
        <v>5.7133000000000003</v>
      </c>
      <c r="N581" s="177">
        <v>-2.2713000000000001</v>
      </c>
      <c r="O581" s="177">
        <v>20.088000000000001</v>
      </c>
      <c r="P581" s="177">
        <v>15.3132</v>
      </c>
      <c r="Q581" s="177">
        <v>15.4802</v>
      </c>
      <c r="R581" s="177">
        <v>16.098299999999998</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44944</v>
      </c>
      <c r="E582" s="177">
        <v>116.94</v>
      </c>
      <c r="F582" s="177">
        <v>0.48980000000000001</v>
      </c>
      <c r="G582" s="177">
        <v>0.53300000000000003</v>
      </c>
      <c r="H582" s="177">
        <v>0.89729999999999999</v>
      </c>
      <c r="I582" s="177">
        <v>-0.1452</v>
      </c>
      <c r="J582" s="177">
        <v>-1.3498000000000001</v>
      </c>
      <c r="K582" s="177">
        <v>0.48980000000000001</v>
      </c>
      <c r="L582" s="177">
        <v>8.5189000000000004</v>
      </c>
      <c r="M582" s="177">
        <v>4.6349</v>
      </c>
      <c r="N582" s="177">
        <v>-3.6181999999999999</v>
      </c>
      <c r="O582" s="177">
        <v>18.629899999999999</v>
      </c>
      <c r="P582" s="177">
        <v>14.068899999999999</v>
      </c>
      <c r="Q582" s="177">
        <v>18.900400000000001</v>
      </c>
      <c r="R582" s="177">
        <v>14.5754</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44944</v>
      </c>
      <c r="E583" s="177">
        <v>91.585999999999999</v>
      </c>
      <c r="F583" s="177">
        <v>0.41660000000000003</v>
      </c>
      <c r="G583" s="177">
        <v>0.30890000000000001</v>
      </c>
      <c r="H583" s="177">
        <v>0.77129999999999999</v>
      </c>
      <c r="I583" s="177">
        <v>0.59309999999999996</v>
      </c>
      <c r="J583" s="177">
        <v>-0.2364</v>
      </c>
      <c r="K583" s="177">
        <v>4.2064000000000004</v>
      </c>
      <c r="L583" s="177">
        <v>10.889699999999999</v>
      </c>
      <c r="M583" s="177">
        <v>5.0696000000000003</v>
      </c>
      <c r="N583" s="177">
        <v>1.6515</v>
      </c>
      <c r="O583" s="177">
        <v>18.034199999999998</v>
      </c>
      <c r="P583" s="177">
        <v>12.632999999999999</v>
      </c>
      <c r="Q583" s="177">
        <v>16.9755</v>
      </c>
      <c r="R583" s="177">
        <v>18.433499999999999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44944</v>
      </c>
      <c r="E584" s="177">
        <v>84.391000000000005</v>
      </c>
      <c r="F584" s="177">
        <v>0.41289999999999999</v>
      </c>
      <c r="G584" s="177">
        <v>0.2959</v>
      </c>
      <c r="H584" s="177">
        <v>0.75209999999999999</v>
      </c>
      <c r="I584" s="177">
        <v>0.55530000000000002</v>
      </c>
      <c r="J584" s="177">
        <v>-0.32479999999999998</v>
      </c>
      <c r="K584" s="177">
        <v>3.9540999999999999</v>
      </c>
      <c r="L584" s="177">
        <v>10.3583</v>
      </c>
      <c r="M584" s="177">
        <v>4.3151999999999999</v>
      </c>
      <c r="N584" s="177">
        <v>0.66679999999999995</v>
      </c>
      <c r="O584" s="177">
        <v>16.912099999999999</v>
      </c>
      <c r="P584" s="177">
        <v>11.553599999999999</v>
      </c>
      <c r="Q584" s="177">
        <v>14.2494</v>
      </c>
      <c r="R584" s="177">
        <v>17.300799999999999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44944</v>
      </c>
      <c r="E585" s="177">
        <v>81.37</v>
      </c>
      <c r="F585" s="177">
        <v>0.58099999999999996</v>
      </c>
      <c r="G585" s="177">
        <v>0.85519999999999996</v>
      </c>
      <c r="H585" s="177">
        <v>1.3704000000000001</v>
      </c>
      <c r="I585" s="177">
        <v>0.70540000000000003</v>
      </c>
      <c r="J585" s="177">
        <v>-0.6835</v>
      </c>
      <c r="K585" s="177">
        <v>1.5221</v>
      </c>
      <c r="L585" s="177">
        <v>9.8110999999999997</v>
      </c>
      <c r="M585" s="177">
        <v>4.2537000000000003</v>
      </c>
      <c r="N585" s="177">
        <v>-1.3935999999999999</v>
      </c>
      <c r="O585" s="177">
        <v>14.8865</v>
      </c>
      <c r="P585" s="177">
        <v>9.5958000000000006</v>
      </c>
      <c r="Q585" s="177">
        <v>14.081799999999999</v>
      </c>
      <c r="R585" s="177">
        <v>14.876300000000001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44944</v>
      </c>
      <c r="E586" s="177">
        <v>71.69</v>
      </c>
      <c r="F586" s="177">
        <v>0.57520000000000004</v>
      </c>
      <c r="G586" s="177">
        <v>0.82979999999999998</v>
      </c>
      <c r="H586" s="177">
        <v>1.3429</v>
      </c>
      <c r="I586" s="177">
        <v>0.64580000000000004</v>
      </c>
      <c r="J586" s="177">
        <v>-0.83</v>
      </c>
      <c r="K586" s="177">
        <v>1.0857000000000001</v>
      </c>
      <c r="L586" s="177">
        <v>8.8686000000000007</v>
      </c>
      <c r="M586" s="177">
        <v>2.8994</v>
      </c>
      <c r="N586" s="177">
        <v>-3.0823</v>
      </c>
      <c r="O586" s="177">
        <v>12.9406</v>
      </c>
      <c r="P586" s="177">
        <v>7.7847999999999997</v>
      </c>
      <c r="Q586" s="177">
        <v>15.0382</v>
      </c>
      <c r="R586" s="177">
        <v>12.923400000000001</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44944</v>
      </c>
      <c r="E587" s="177">
        <v>909.7568</v>
      </c>
      <c r="F587" s="177">
        <v>0.61240000000000006</v>
      </c>
      <c r="G587" s="177">
        <v>0.82520000000000004</v>
      </c>
      <c r="H587" s="177">
        <v>0.92220000000000002</v>
      </c>
      <c r="I587" s="177">
        <v>0.14299999999999999</v>
      </c>
      <c r="J587" s="177">
        <v>-1.6917</v>
      </c>
      <c r="K587" s="177">
        <v>2.7683</v>
      </c>
      <c r="L587" s="177">
        <v>11.9178</v>
      </c>
      <c r="M587" s="177">
        <v>6.0244999999999997</v>
      </c>
      <c r="N587" s="177">
        <v>0.95609999999999995</v>
      </c>
      <c r="O587" s="177">
        <v>15.5572</v>
      </c>
      <c r="P587" s="177">
        <v>9.9407999999999994</v>
      </c>
      <c r="Q587" s="177">
        <v>20.8749</v>
      </c>
      <c r="R587" s="177">
        <v>17.3947</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44944</v>
      </c>
      <c r="E588" s="177">
        <v>993.84969999999998</v>
      </c>
      <c r="F588" s="177">
        <v>0.61480000000000001</v>
      </c>
      <c r="G588" s="177">
        <v>0.83720000000000006</v>
      </c>
      <c r="H588" s="177">
        <v>0.93889999999999996</v>
      </c>
      <c r="I588" s="177">
        <v>0.1759</v>
      </c>
      <c r="J588" s="177">
        <v>-1.6151</v>
      </c>
      <c r="K588" s="177">
        <v>2.9845000000000002</v>
      </c>
      <c r="L588" s="177">
        <v>12.385199999999999</v>
      </c>
      <c r="M588" s="177">
        <v>6.6849999999999996</v>
      </c>
      <c r="N588" s="177">
        <v>1.79</v>
      </c>
      <c r="O588" s="177">
        <v>16.557200000000002</v>
      </c>
      <c r="P588" s="177">
        <v>10.937799999999999</v>
      </c>
      <c r="Q588" s="177">
        <v>15.0587</v>
      </c>
      <c r="R588" s="177">
        <v>18.3735</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44944</v>
      </c>
      <c r="E591" s="177">
        <v>2682.4184160778</v>
      </c>
      <c r="F591" s="177">
        <v>0.40629999999999999</v>
      </c>
      <c r="G591" s="177">
        <v>0.52839999999999998</v>
      </c>
      <c r="H591" s="177">
        <v>1.2298</v>
      </c>
      <c r="I591" s="177">
        <v>0.65069999999999995</v>
      </c>
      <c r="J591" s="177">
        <v>-0.53800000000000003</v>
      </c>
      <c r="K591" s="177">
        <v>3.8296000000000001</v>
      </c>
      <c r="L591" s="177">
        <v>13.3096</v>
      </c>
      <c r="M591" s="177">
        <v>10.232799999999999</v>
      </c>
      <c r="N591" s="177">
        <v>8.3749000000000002</v>
      </c>
      <c r="O591" s="177">
        <v>16.066299999999998</v>
      </c>
      <c r="P591" s="177">
        <v>8.0379000000000005</v>
      </c>
      <c r="Q591" s="177">
        <v>23.183299999999999</v>
      </c>
      <c r="R591" s="177">
        <v>20.876100000000001</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44944</v>
      </c>
      <c r="E592" s="177">
        <v>874.298</v>
      </c>
      <c r="F592" s="177">
        <v>0.40839999999999999</v>
      </c>
      <c r="G592" s="177">
        <v>0.53759999999999997</v>
      </c>
      <c r="H592" s="177">
        <v>1.2427999999999999</v>
      </c>
      <c r="I592" s="177">
        <v>0.6764</v>
      </c>
      <c r="J592" s="177">
        <v>-0.48010000000000003</v>
      </c>
      <c r="K592" s="177">
        <v>3.9940000000000002</v>
      </c>
      <c r="L592" s="177">
        <v>13.664</v>
      </c>
      <c r="M592" s="177">
        <v>10.7462</v>
      </c>
      <c r="N592" s="177">
        <v>9.0388999999999999</v>
      </c>
      <c r="O592" s="177">
        <v>16.753900000000002</v>
      </c>
      <c r="P592" s="177">
        <v>8.7129999999999992</v>
      </c>
      <c r="Q592" s="177">
        <v>13.534700000000001</v>
      </c>
      <c r="R592" s="177">
        <v>21.5913</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44944</v>
      </c>
      <c r="E593" s="177">
        <v>84.435500000000005</v>
      </c>
      <c r="F593" s="177">
        <v>0.3029</v>
      </c>
      <c r="G593" s="177">
        <v>0.25890000000000002</v>
      </c>
      <c r="H593" s="177">
        <v>1.0285</v>
      </c>
      <c r="I593" s="177">
        <v>0.2591</v>
      </c>
      <c r="J593" s="177">
        <v>-1.3537999999999999</v>
      </c>
      <c r="K593" s="177">
        <v>-0.59860000000000002</v>
      </c>
      <c r="L593" s="177">
        <v>9.8634000000000004</v>
      </c>
      <c r="M593" s="177">
        <v>1.8435999999999999</v>
      </c>
      <c r="N593" s="177">
        <v>-5.5658000000000003</v>
      </c>
      <c r="O593" s="177">
        <v>11.965999999999999</v>
      </c>
      <c r="P593" s="177">
        <v>6.7885</v>
      </c>
      <c r="Q593" s="177">
        <v>13.4948</v>
      </c>
      <c r="R593" s="177">
        <v>12.0337</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44944</v>
      </c>
      <c r="E594" s="177">
        <v>79.010099999999994</v>
      </c>
      <c r="F594" s="177">
        <v>0.30059999999999998</v>
      </c>
      <c r="G594" s="177">
        <v>0.24740000000000001</v>
      </c>
      <c r="H594" s="177">
        <v>1.0123</v>
      </c>
      <c r="I594" s="177">
        <v>0.22720000000000001</v>
      </c>
      <c r="J594" s="177">
        <v>-1.4258</v>
      </c>
      <c r="K594" s="177">
        <v>-0.79720000000000002</v>
      </c>
      <c r="L594" s="177">
        <v>9.4276999999999997</v>
      </c>
      <c r="M594" s="177">
        <v>1.2404999999999999</v>
      </c>
      <c r="N594" s="177">
        <v>-6.3029000000000002</v>
      </c>
      <c r="O594" s="177">
        <v>11.1736</v>
      </c>
      <c r="P594" s="177">
        <v>6.0728</v>
      </c>
      <c r="Q594" s="177">
        <v>13.009</v>
      </c>
      <c r="R594" s="177">
        <v>11.188599999999999</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44944</v>
      </c>
      <c r="E595" s="177">
        <v>56.6218</v>
      </c>
      <c r="F595" s="177">
        <v>0.52480000000000004</v>
      </c>
      <c r="G595" s="177">
        <v>0.47660000000000002</v>
      </c>
      <c r="H595" s="177">
        <v>0.77439999999999998</v>
      </c>
      <c r="I595" s="177">
        <v>-0.1784</v>
      </c>
      <c r="J595" s="177">
        <v>-1.8855</v>
      </c>
      <c r="K595" s="177">
        <v>1.0616000000000001</v>
      </c>
      <c r="L595" s="177">
        <v>8.4067000000000007</v>
      </c>
      <c r="M595" s="177">
        <v>2.2492999999999999</v>
      </c>
      <c r="N595" s="177">
        <v>-5.3666</v>
      </c>
      <c r="O595" s="177">
        <v>12.8348</v>
      </c>
      <c r="P595" s="177">
        <v>7.0541999999999998</v>
      </c>
      <c r="Q595" s="177">
        <v>11.4102</v>
      </c>
      <c r="R595" s="177">
        <v>13.483700000000001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44944</v>
      </c>
      <c r="E596" s="177">
        <v>62.111400000000003</v>
      </c>
      <c r="F596" s="177">
        <v>0.52810000000000001</v>
      </c>
      <c r="G596" s="177">
        <v>0.49320000000000003</v>
      </c>
      <c r="H596" s="177">
        <v>0.79749999999999999</v>
      </c>
      <c r="I596" s="177">
        <v>-0.13389999999999999</v>
      </c>
      <c r="J596" s="177">
        <v>-1.7808999999999999</v>
      </c>
      <c r="K596" s="177">
        <v>1.3691</v>
      </c>
      <c r="L596" s="177">
        <v>9.0779999999999994</v>
      </c>
      <c r="M596" s="177">
        <v>3.2012999999999998</v>
      </c>
      <c r="N596" s="177">
        <v>-4.1848999999999998</v>
      </c>
      <c r="O596" s="177">
        <v>14.260199999999999</v>
      </c>
      <c r="P596" s="177">
        <v>8.2563999999999993</v>
      </c>
      <c r="Q596" s="177">
        <v>13.784599999999999</v>
      </c>
      <c r="R596" s="177">
        <v>14.912000000000001</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44944</v>
      </c>
      <c r="E597" s="177">
        <v>608.80999999999995</v>
      </c>
      <c r="F597" s="177">
        <v>0.40410000000000001</v>
      </c>
      <c r="G597" s="177">
        <v>1.8100000000000002E-2</v>
      </c>
      <c r="H597" s="177">
        <v>0.40410000000000001</v>
      </c>
      <c r="I597" s="177">
        <v>-3.9399999999999998E-2</v>
      </c>
      <c r="J597" s="177">
        <v>-0.8679</v>
      </c>
      <c r="K597" s="177">
        <v>2.3639999999999999</v>
      </c>
      <c r="L597" s="177">
        <v>9.2055000000000007</v>
      </c>
      <c r="M597" s="177">
        <v>3.9777</v>
      </c>
      <c r="N597" s="177">
        <v>-1.0209999999999999</v>
      </c>
      <c r="O597" s="177">
        <v>14.835599999999999</v>
      </c>
      <c r="P597" s="177">
        <v>10.7981</v>
      </c>
      <c r="Q597" s="177">
        <v>19.1662</v>
      </c>
      <c r="R597" s="177">
        <v>15.081</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44944</v>
      </c>
      <c r="E598" s="177">
        <v>665.44</v>
      </c>
      <c r="F598" s="177">
        <v>0.40439999999999998</v>
      </c>
      <c r="G598" s="177">
        <v>2.7099999999999999E-2</v>
      </c>
      <c r="H598" s="177">
        <v>0.41649999999999998</v>
      </c>
      <c r="I598" s="177">
        <v>-1.2E-2</v>
      </c>
      <c r="J598" s="177">
        <v>-0.80200000000000005</v>
      </c>
      <c r="K598" s="177">
        <v>2.5537000000000001</v>
      </c>
      <c r="L598" s="177">
        <v>9.6113999999999997</v>
      </c>
      <c r="M598" s="177">
        <v>4.5730000000000004</v>
      </c>
      <c r="N598" s="177">
        <v>-0.29820000000000002</v>
      </c>
      <c r="O598" s="177">
        <v>15.617699999999999</v>
      </c>
      <c r="P598" s="177">
        <v>11.647600000000001</v>
      </c>
      <c r="Q598" s="177">
        <v>15.3017</v>
      </c>
      <c r="R598" s="177">
        <v>15.889900000000001</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44944</v>
      </c>
      <c r="E599" s="177">
        <v>17.43</v>
      </c>
      <c r="F599" s="177">
        <v>0.4032</v>
      </c>
      <c r="G599" s="177">
        <v>-0.22900000000000001</v>
      </c>
      <c r="H599" s="177">
        <v>-0.28599999999999998</v>
      </c>
      <c r="I599" s="177">
        <v>-1.3024</v>
      </c>
      <c r="J599" s="177">
        <v>-2.2433999999999998</v>
      </c>
      <c r="K599" s="177">
        <v>0.51900000000000002</v>
      </c>
      <c r="L599" s="177">
        <v>8.1265999999999998</v>
      </c>
      <c r="M599" s="177">
        <v>9.4848999999999997</v>
      </c>
      <c r="N599" s="177">
        <v>6.6707000000000001</v>
      </c>
      <c r="O599" s="177">
        <v>13.667400000000001</v>
      </c>
      <c r="P599" s="177"/>
      <c r="Q599" s="177">
        <v>12.198</v>
      </c>
      <c r="R599" s="177">
        <v>17.521999999999998</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44944</v>
      </c>
      <c r="E600" s="177">
        <v>18.02</v>
      </c>
      <c r="F600" s="177">
        <v>0.39</v>
      </c>
      <c r="G600" s="177">
        <v>-0.2215</v>
      </c>
      <c r="H600" s="177">
        <v>-0.2767</v>
      </c>
      <c r="I600" s="177">
        <v>-1.2603</v>
      </c>
      <c r="J600" s="177">
        <v>-2.1716000000000002</v>
      </c>
      <c r="K600" s="177">
        <v>0.61419999999999997</v>
      </c>
      <c r="L600" s="177">
        <v>8.3583999999999996</v>
      </c>
      <c r="M600" s="177">
        <v>9.8110999999999997</v>
      </c>
      <c r="N600" s="177">
        <v>7.1344000000000003</v>
      </c>
      <c r="O600" s="177">
        <v>14.1698</v>
      </c>
      <c r="P600" s="177"/>
      <c r="Q600" s="177">
        <v>12.974299999999999</v>
      </c>
      <c r="R600" s="177">
        <v>18.0077</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44944</v>
      </c>
      <c r="E601" s="177">
        <v>43.79</v>
      </c>
      <c r="F601" s="177">
        <v>0.50490000000000002</v>
      </c>
      <c r="G601" s="177">
        <v>0.45879999999999999</v>
      </c>
      <c r="H601" s="177">
        <v>1.0849</v>
      </c>
      <c r="I601" s="177">
        <v>0.25180000000000002</v>
      </c>
      <c r="J601" s="177">
        <v>-1.2181</v>
      </c>
      <c r="K601" s="177">
        <v>0.94510000000000005</v>
      </c>
      <c r="L601" s="177">
        <v>11.396599999999999</v>
      </c>
      <c r="M601" s="177">
        <v>4.3116000000000003</v>
      </c>
      <c r="N601" s="177">
        <v>-0.70289999999999997</v>
      </c>
      <c r="O601" s="177">
        <v>11.9039</v>
      </c>
      <c r="P601" s="177">
        <v>9.0565999999999995</v>
      </c>
      <c r="Q601" s="177">
        <v>17.087599999999998</v>
      </c>
      <c r="R601" s="177">
        <v>13.974600000000001</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44944</v>
      </c>
      <c r="E602" s="177">
        <v>39.200000000000003</v>
      </c>
      <c r="F602" s="177">
        <v>0.48709999999999998</v>
      </c>
      <c r="G602" s="177">
        <v>0.43559999999999999</v>
      </c>
      <c r="H602" s="177">
        <v>1.0569999999999999</v>
      </c>
      <c r="I602" s="177">
        <v>0.20449999999999999</v>
      </c>
      <c r="J602" s="177">
        <v>-1.3340000000000001</v>
      </c>
      <c r="K602" s="177">
        <v>0.64180000000000004</v>
      </c>
      <c r="L602" s="177">
        <v>10.703200000000001</v>
      </c>
      <c r="M602" s="177">
        <v>3.3755000000000002</v>
      </c>
      <c r="N602" s="177">
        <v>-1.8773</v>
      </c>
      <c r="O602" s="177">
        <v>10.5731</v>
      </c>
      <c r="P602" s="177">
        <v>7.6102999999999996</v>
      </c>
      <c r="Q602" s="177">
        <v>15.710900000000001</v>
      </c>
      <c r="R602" s="177">
        <v>12.6143</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44944</v>
      </c>
      <c r="E603" s="177">
        <v>113.928</v>
      </c>
      <c r="F603" s="177">
        <v>0.28610000000000002</v>
      </c>
      <c r="G603" s="177">
        <v>0.1988</v>
      </c>
      <c r="H603" s="177">
        <v>0.48780000000000001</v>
      </c>
      <c r="I603" s="177">
        <v>0.51970000000000005</v>
      </c>
      <c r="J603" s="177">
        <v>-0.30099999999999999</v>
      </c>
      <c r="K603" s="177">
        <v>2.9123000000000001</v>
      </c>
      <c r="L603" s="177">
        <v>11.628500000000001</v>
      </c>
      <c r="M603" s="177">
        <v>4.3678999999999997</v>
      </c>
      <c r="N603" s="177">
        <v>1.4497</v>
      </c>
      <c r="O603" s="177">
        <v>22.735900000000001</v>
      </c>
      <c r="P603" s="177">
        <v>12.3758</v>
      </c>
      <c r="Q603" s="177">
        <v>17.6098</v>
      </c>
      <c r="R603" s="177">
        <v>24.0793</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44944</v>
      </c>
      <c r="E604" s="177">
        <v>102.008</v>
      </c>
      <c r="F604" s="177">
        <v>0.28210000000000002</v>
      </c>
      <c r="G604" s="177">
        <v>0.1807</v>
      </c>
      <c r="H604" s="177">
        <v>0.46289999999999998</v>
      </c>
      <c r="I604" s="177">
        <v>0.4698</v>
      </c>
      <c r="J604" s="177">
        <v>-0.41589999999999999</v>
      </c>
      <c r="K604" s="177">
        <v>2.5958999999999999</v>
      </c>
      <c r="L604" s="177">
        <v>10.9506</v>
      </c>
      <c r="M604" s="177">
        <v>3.4354</v>
      </c>
      <c r="N604" s="177">
        <v>0.2339</v>
      </c>
      <c r="O604" s="177">
        <v>21.366700000000002</v>
      </c>
      <c r="P604" s="177">
        <v>11.065099999999999</v>
      </c>
      <c r="Q604" s="177">
        <v>17.9453</v>
      </c>
      <c r="R604" s="177">
        <v>22.6417</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44944</v>
      </c>
      <c r="E605" s="177">
        <v>14.82</v>
      </c>
      <c r="F605" s="177">
        <v>0.1351</v>
      </c>
      <c r="G605" s="177">
        <v>0.47460000000000002</v>
      </c>
      <c r="H605" s="177">
        <v>1.0225</v>
      </c>
      <c r="I605" s="177">
        <v>0</v>
      </c>
      <c r="J605" s="177">
        <v>-1.3315999999999999</v>
      </c>
      <c r="K605" s="177">
        <v>2.2774000000000001</v>
      </c>
      <c r="L605" s="177">
        <v>9.2114999999999991</v>
      </c>
      <c r="M605" s="177">
        <v>6.0086000000000004</v>
      </c>
      <c r="N605" s="177">
        <v>-6.7400000000000002E-2</v>
      </c>
      <c r="O605" s="177">
        <v>12.363</v>
      </c>
      <c r="P605" s="177">
        <v>7.5854999999999997</v>
      </c>
      <c r="Q605" s="177">
        <v>8.0843000000000007</v>
      </c>
      <c r="R605" s="177">
        <v>12.884499999999999</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44944</v>
      </c>
      <c r="E606" s="177">
        <v>13.6</v>
      </c>
      <c r="F606" s="177">
        <v>0.22109999999999999</v>
      </c>
      <c r="G606" s="177">
        <v>0.44309999999999999</v>
      </c>
      <c r="H606" s="177">
        <v>1.0401</v>
      </c>
      <c r="I606" s="177">
        <v>-7.3499999999999996E-2</v>
      </c>
      <c r="J606" s="177">
        <v>-1.4493</v>
      </c>
      <c r="K606" s="177">
        <v>1.8727</v>
      </c>
      <c r="L606" s="177">
        <v>8.2803000000000004</v>
      </c>
      <c r="M606" s="177">
        <v>4.6154000000000002</v>
      </c>
      <c r="N606" s="177">
        <v>-1.7341</v>
      </c>
      <c r="O606" s="177">
        <v>9.8660999999999994</v>
      </c>
      <c r="P606" s="177">
        <v>5.7538</v>
      </c>
      <c r="Q606" s="177">
        <v>6.2648999999999999</v>
      </c>
      <c r="R606" s="177">
        <v>10.1455</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44944</v>
      </c>
      <c r="E607" s="177">
        <v>77.290000000000006</v>
      </c>
      <c r="F607" s="177">
        <v>0.33750000000000002</v>
      </c>
      <c r="G607" s="177">
        <v>0.22040000000000001</v>
      </c>
      <c r="H607" s="177">
        <v>0.42880000000000001</v>
      </c>
      <c r="I607" s="177">
        <v>-1.0750999999999999</v>
      </c>
      <c r="J607" s="177">
        <v>-2.2263999999999999</v>
      </c>
      <c r="K607" s="177">
        <v>5.1799999999999999E-2</v>
      </c>
      <c r="L607" s="177">
        <v>6.2990000000000004</v>
      </c>
      <c r="M607" s="177">
        <v>-1.8789</v>
      </c>
      <c r="N607" s="177">
        <v>-11.6585</v>
      </c>
      <c r="O607" s="177">
        <v>11.9657</v>
      </c>
      <c r="P607" s="177">
        <v>8.9572000000000003</v>
      </c>
      <c r="Q607" s="177">
        <v>13.574400000000001</v>
      </c>
      <c r="R607" s="177">
        <v>9.2297999999999991</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44944</v>
      </c>
      <c r="E608" s="177">
        <v>88.81</v>
      </c>
      <c r="F608" s="177">
        <v>0.33889999999999998</v>
      </c>
      <c r="G608" s="177">
        <v>0.24829999999999999</v>
      </c>
      <c r="H608" s="177">
        <v>0.45240000000000002</v>
      </c>
      <c r="I608" s="177">
        <v>-1.0253000000000001</v>
      </c>
      <c r="J608" s="177">
        <v>-2.1162000000000001</v>
      </c>
      <c r="K608" s="177">
        <v>0.3503</v>
      </c>
      <c r="L608" s="177">
        <v>6.9485000000000001</v>
      </c>
      <c r="M608" s="177">
        <v>-0.95909999999999995</v>
      </c>
      <c r="N608" s="177">
        <v>-10.5099</v>
      </c>
      <c r="O608" s="177">
        <v>13.3621</v>
      </c>
      <c r="P608" s="177">
        <v>10.3949</v>
      </c>
      <c r="Q608" s="177">
        <v>16.137699999999999</v>
      </c>
      <c r="R608" s="177">
        <v>10.6248</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44944</v>
      </c>
      <c r="E609" s="177">
        <v>15.3279</v>
      </c>
      <c r="F609" s="177">
        <v>0.54969999999999997</v>
      </c>
      <c r="G609" s="177">
        <v>0.56620000000000004</v>
      </c>
      <c r="H609" s="177">
        <v>1.0609</v>
      </c>
      <c r="I609" s="177">
        <v>0.3266</v>
      </c>
      <c r="J609" s="177">
        <v>-0.62370000000000003</v>
      </c>
      <c r="K609" s="177">
        <v>2.8125</v>
      </c>
      <c r="L609" s="177">
        <v>12.7698</v>
      </c>
      <c r="M609" s="177">
        <v>9.7263999999999999</v>
      </c>
      <c r="N609" s="177">
        <v>2.2397999999999998</v>
      </c>
      <c r="O609" s="177">
        <v>11.8749</v>
      </c>
      <c r="P609" s="177"/>
      <c r="Q609" s="177">
        <v>14.021699999999999</v>
      </c>
      <c r="R609" s="177">
        <v>10.866300000000001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44944</v>
      </c>
      <c r="E610" s="177">
        <v>14.2973</v>
      </c>
      <c r="F610" s="177">
        <v>0.54430000000000001</v>
      </c>
      <c r="G610" s="177">
        <v>0.53869999999999996</v>
      </c>
      <c r="H610" s="177">
        <v>1.0224</v>
      </c>
      <c r="I610" s="177">
        <v>0.24959999999999999</v>
      </c>
      <c r="J610" s="177">
        <v>-0.74150000000000005</v>
      </c>
      <c r="K610" s="177">
        <v>2.3561000000000001</v>
      </c>
      <c r="L610" s="177">
        <v>11.6767</v>
      </c>
      <c r="M610" s="177">
        <v>8.0714000000000006</v>
      </c>
      <c r="N610" s="177">
        <v>0.1822</v>
      </c>
      <c r="O610" s="177">
        <v>9.5109999999999992</v>
      </c>
      <c r="P610" s="177"/>
      <c r="Q610" s="177">
        <v>11.6092</v>
      </c>
      <c r="R610" s="177">
        <v>8.5541999999999998</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44944</v>
      </c>
      <c r="E611" s="177">
        <v>28.8034</v>
      </c>
      <c r="F611" s="177">
        <v>0.37669999999999998</v>
      </c>
      <c r="G611" s="177">
        <v>0.26490000000000002</v>
      </c>
      <c r="H611" s="177">
        <v>0.36969999999999997</v>
      </c>
      <c r="I611" s="177">
        <v>-0.1847</v>
      </c>
      <c r="J611" s="177">
        <v>-1.7643</v>
      </c>
      <c r="K611" s="177">
        <v>2.1907999999999999</v>
      </c>
      <c r="L611" s="177">
        <v>9.4030000000000005</v>
      </c>
      <c r="M611" s="177">
        <v>4.2434000000000003</v>
      </c>
      <c r="N611" s="177">
        <v>-3.9575999999999998</v>
      </c>
      <c r="O611" s="177">
        <v>14.845700000000001</v>
      </c>
      <c r="P611" s="177">
        <v>11.489100000000001</v>
      </c>
      <c r="Q611" s="177">
        <v>7.4039999999999999</v>
      </c>
      <c r="R611" s="177">
        <v>14.3</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44944</v>
      </c>
      <c r="E612" s="177">
        <v>31.9666</v>
      </c>
      <c r="F612" s="177">
        <v>0.37930000000000003</v>
      </c>
      <c r="G612" s="177">
        <v>0.27760000000000001</v>
      </c>
      <c r="H612" s="177">
        <v>0.38750000000000001</v>
      </c>
      <c r="I612" s="177">
        <v>-0.14960000000000001</v>
      </c>
      <c r="J612" s="177">
        <v>-1.6836</v>
      </c>
      <c r="K612" s="177">
        <v>2.4236</v>
      </c>
      <c r="L612" s="177">
        <v>9.9377999999999993</v>
      </c>
      <c r="M612" s="177">
        <v>4.9867999999999997</v>
      </c>
      <c r="N612" s="177">
        <v>-3.0762999999999998</v>
      </c>
      <c r="O612" s="177">
        <v>15.779400000000001</v>
      </c>
      <c r="P612" s="177">
        <v>12.367699999999999</v>
      </c>
      <c r="Q612" s="177">
        <v>16.071200000000001</v>
      </c>
      <c r="R612" s="177">
        <v>15.2639</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44944</v>
      </c>
      <c r="E613" s="177">
        <v>76.683000000000007</v>
      </c>
      <c r="F613" s="177">
        <v>0.43219999999999997</v>
      </c>
      <c r="G613" s="177">
        <v>0.3901</v>
      </c>
      <c r="H613" s="177">
        <v>0.69330000000000003</v>
      </c>
      <c r="I613" s="177">
        <v>0.25890000000000002</v>
      </c>
      <c r="J613" s="177">
        <v>-0.6401</v>
      </c>
      <c r="K613" s="177">
        <v>3.2782</v>
      </c>
      <c r="L613" s="177">
        <v>12.891999999999999</v>
      </c>
      <c r="M613" s="177">
        <v>5.9348000000000001</v>
      </c>
      <c r="N613" s="177">
        <v>2.1215000000000002</v>
      </c>
      <c r="O613" s="177">
        <v>16.4131</v>
      </c>
      <c r="P613" s="177">
        <v>12.1206</v>
      </c>
      <c r="Q613" s="177">
        <v>12.601100000000001</v>
      </c>
      <c r="R613" s="177">
        <v>18.136900000000001</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44944</v>
      </c>
      <c r="E614" s="177">
        <v>87.156000000000006</v>
      </c>
      <c r="F614" s="177">
        <v>0.43680000000000002</v>
      </c>
      <c r="G614" s="177">
        <v>0.41010000000000002</v>
      </c>
      <c r="H614" s="177">
        <v>0.72230000000000005</v>
      </c>
      <c r="I614" s="177">
        <v>0.31419999999999998</v>
      </c>
      <c r="J614" s="177">
        <v>-0.51249999999999996</v>
      </c>
      <c r="K614" s="177">
        <v>3.6337999999999999</v>
      </c>
      <c r="L614" s="177">
        <v>13.659000000000001</v>
      </c>
      <c r="M614" s="177">
        <v>7.0095000000000001</v>
      </c>
      <c r="N614" s="177">
        <v>3.5156000000000001</v>
      </c>
      <c r="O614" s="177">
        <v>17.9665</v>
      </c>
      <c r="P614" s="177">
        <v>13.535299999999999</v>
      </c>
      <c r="Q614" s="177">
        <v>15.5861</v>
      </c>
      <c r="R614" s="177">
        <v>19.743099999999998</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44944</v>
      </c>
      <c r="E615" s="177">
        <v>107.3185</v>
      </c>
      <c r="F615" s="177">
        <v>0.32490000000000002</v>
      </c>
      <c r="G615" s="177">
        <v>0.1192</v>
      </c>
      <c r="H615" s="177">
        <v>0.29670000000000002</v>
      </c>
      <c r="I615" s="177">
        <v>-1.6367</v>
      </c>
      <c r="J615" s="177">
        <v>-2.8115000000000001</v>
      </c>
      <c r="K615" s="177">
        <v>-3.6453000000000002</v>
      </c>
      <c r="L615" s="177">
        <v>4.8902999999999999</v>
      </c>
      <c r="M615" s="177">
        <v>-7.1999999999999995E-2</v>
      </c>
      <c r="N615" s="177">
        <v>-6.0359999999999996</v>
      </c>
      <c r="O615" s="177">
        <v>10.1473</v>
      </c>
      <c r="P615" s="177">
        <v>9.0372000000000003</v>
      </c>
      <c r="Q615" s="177">
        <v>13.519399999999999</v>
      </c>
      <c r="R615" s="177">
        <v>11.047800000000001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44944</v>
      </c>
      <c r="E616" s="177">
        <v>96.757099999999994</v>
      </c>
      <c r="F616" s="177">
        <v>0.3221</v>
      </c>
      <c r="G616" s="177">
        <v>0.1052</v>
      </c>
      <c r="H616" s="177">
        <v>0.27710000000000001</v>
      </c>
      <c r="I616" s="177">
        <v>-1.6752</v>
      </c>
      <c r="J616" s="177">
        <v>-2.9011999999999998</v>
      </c>
      <c r="K616" s="177">
        <v>-3.8919000000000001</v>
      </c>
      <c r="L616" s="177">
        <v>4.3506999999999998</v>
      </c>
      <c r="M616" s="177">
        <v>-0.8589</v>
      </c>
      <c r="N616" s="177">
        <v>-7.0609999999999999</v>
      </c>
      <c r="O616" s="177">
        <v>8.8231999999999999</v>
      </c>
      <c r="P616" s="177">
        <v>7.7724000000000002</v>
      </c>
      <c r="Q616" s="177">
        <v>9.4324999999999992</v>
      </c>
      <c r="R616" s="177">
        <v>9.7429000000000006</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44944</v>
      </c>
      <c r="E617" s="177">
        <v>21.755600000000001</v>
      </c>
      <c r="F617" s="177">
        <v>0.43070000000000003</v>
      </c>
      <c r="G617" s="177">
        <v>0.81699999999999995</v>
      </c>
      <c r="H617" s="177">
        <v>1.284</v>
      </c>
      <c r="I617" s="177">
        <v>0.38990000000000002</v>
      </c>
      <c r="J617" s="177">
        <v>-0.61399999999999999</v>
      </c>
      <c r="K617" s="177">
        <v>2.5771999999999999</v>
      </c>
      <c r="L617" s="177">
        <v>10.576000000000001</v>
      </c>
      <c r="M617" s="177">
        <v>4.8387000000000002</v>
      </c>
      <c r="N617" s="177">
        <v>0.28070000000000001</v>
      </c>
      <c r="O617" s="177">
        <v>18.910900000000002</v>
      </c>
      <c r="P617" s="177">
        <v>11.054399999999999</v>
      </c>
      <c r="Q617" s="177">
        <v>13.232200000000001</v>
      </c>
      <c r="R617" s="177">
        <v>19.974</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44944</v>
      </c>
      <c r="E618" s="177">
        <v>19.3001</v>
      </c>
      <c r="F618" s="177">
        <v>0.42620000000000002</v>
      </c>
      <c r="G618" s="177">
        <v>0.79330000000000001</v>
      </c>
      <c r="H618" s="177">
        <v>1.2506999999999999</v>
      </c>
      <c r="I618" s="177">
        <v>0.32329999999999998</v>
      </c>
      <c r="J618" s="177">
        <v>-0.76970000000000005</v>
      </c>
      <c r="K618" s="177">
        <v>2.1288</v>
      </c>
      <c r="L618" s="177">
        <v>9.6111000000000004</v>
      </c>
      <c r="M618" s="177">
        <v>3.4668999999999999</v>
      </c>
      <c r="N618" s="177">
        <v>-1.4541999999999999</v>
      </c>
      <c r="O618" s="177">
        <v>16.912700000000001</v>
      </c>
      <c r="P618" s="177">
        <v>9.0837000000000003</v>
      </c>
      <c r="Q618" s="177">
        <v>11.0848</v>
      </c>
      <c r="R618" s="177">
        <v>17.952100000000002</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44944</v>
      </c>
      <c r="E619" s="177">
        <v>34.697000000000003</v>
      </c>
      <c r="F619" s="177">
        <v>0.62060000000000004</v>
      </c>
      <c r="G619" s="177">
        <v>0.68479999999999996</v>
      </c>
      <c r="H619" s="177">
        <v>0.58850000000000002</v>
      </c>
      <c r="I619" s="177">
        <v>0.46910000000000002</v>
      </c>
      <c r="J619" s="177">
        <v>-1.0579000000000001</v>
      </c>
      <c r="K619" s="177">
        <v>3.2526000000000002</v>
      </c>
      <c r="L619" s="177">
        <v>9.1547000000000001</v>
      </c>
      <c r="M619" s="177">
        <v>3.5112999999999999</v>
      </c>
      <c r="N619" s="177">
        <v>-1.8861000000000001</v>
      </c>
      <c r="O619" s="177">
        <v>18.6311</v>
      </c>
      <c r="P619" s="177">
        <v>14.2727</v>
      </c>
      <c r="Q619" s="177">
        <v>19.260300000000001</v>
      </c>
      <c r="R619" s="177">
        <v>16.188300000000002</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44944</v>
      </c>
      <c r="E620" s="177">
        <v>31.440999999999999</v>
      </c>
      <c r="F620" s="177">
        <v>0.61760000000000004</v>
      </c>
      <c r="G620" s="177">
        <v>0.66920000000000002</v>
      </c>
      <c r="H620" s="177">
        <v>0.56610000000000005</v>
      </c>
      <c r="I620" s="177">
        <v>0.42480000000000001</v>
      </c>
      <c r="J620" s="177">
        <v>-1.1569</v>
      </c>
      <c r="K620" s="177">
        <v>2.9569999999999999</v>
      </c>
      <c r="L620" s="177">
        <v>8.5220000000000002</v>
      </c>
      <c r="M620" s="177">
        <v>2.6276000000000002</v>
      </c>
      <c r="N620" s="177">
        <v>-3.0257000000000001</v>
      </c>
      <c r="O620" s="177">
        <v>17.047599999999999</v>
      </c>
      <c r="P620" s="177">
        <v>12.7034</v>
      </c>
      <c r="Q620" s="177">
        <v>17.608000000000001</v>
      </c>
      <c r="R620" s="177">
        <v>14.7347</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44944</v>
      </c>
      <c r="E621" s="177">
        <v>30.326000000000001</v>
      </c>
      <c r="F621" s="177">
        <v>0.65849999999999997</v>
      </c>
      <c r="G621" s="177">
        <v>0.26050000000000001</v>
      </c>
      <c r="H621" s="177">
        <v>0.78100000000000003</v>
      </c>
      <c r="I621" s="177">
        <v>-0.4229</v>
      </c>
      <c r="J621" s="177">
        <v>-1.6197999999999999</v>
      </c>
      <c r="K621" s="177">
        <v>3.4022000000000001</v>
      </c>
      <c r="L621" s="177">
        <v>12.897600000000001</v>
      </c>
      <c r="M621" s="177">
        <v>8.4966000000000008</v>
      </c>
      <c r="N621" s="177">
        <v>-1.3002</v>
      </c>
      <c r="O621" s="177">
        <v>13.6158</v>
      </c>
      <c r="P621" s="177">
        <v>9.6738</v>
      </c>
      <c r="Q621" s="177">
        <v>14.880800000000001</v>
      </c>
      <c r="R621" s="177">
        <v>16.0839</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44944</v>
      </c>
      <c r="E622" s="177">
        <v>27.272200000000002</v>
      </c>
      <c r="F622" s="177">
        <v>0.65510000000000002</v>
      </c>
      <c r="G622" s="177">
        <v>0.2437</v>
      </c>
      <c r="H622" s="177">
        <v>0.75700000000000001</v>
      </c>
      <c r="I622" s="177">
        <v>-0.47010000000000002</v>
      </c>
      <c r="J622" s="177">
        <v>-1.7292000000000001</v>
      </c>
      <c r="K622" s="177">
        <v>3.0773000000000001</v>
      </c>
      <c r="L622" s="177">
        <v>12.1805</v>
      </c>
      <c r="M622" s="177">
        <v>7.4833999999999996</v>
      </c>
      <c r="N622" s="177">
        <v>-2.5049000000000001</v>
      </c>
      <c r="O622" s="177">
        <v>12.157500000000001</v>
      </c>
      <c r="P622" s="177">
        <v>8.2804000000000002</v>
      </c>
      <c r="Q622" s="177">
        <v>13.366199999999999</v>
      </c>
      <c r="R622" s="177">
        <v>14.636699999999999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44944</v>
      </c>
      <c r="E623" s="177">
        <v>23.287700000000001</v>
      </c>
      <c r="F623" s="177">
        <v>0.27729999999999999</v>
      </c>
      <c r="G623" s="177">
        <v>0.57399999999999995</v>
      </c>
      <c r="H623" s="177">
        <v>0.77980000000000005</v>
      </c>
      <c r="I623" s="177">
        <v>0.50929999999999997</v>
      </c>
      <c r="J623" s="177">
        <v>-0.92869999999999997</v>
      </c>
      <c r="K623" s="177">
        <v>2.2389999999999999</v>
      </c>
      <c r="L623" s="177">
        <v>11.350899999999999</v>
      </c>
      <c r="M623" s="177">
        <v>4.6379999999999999</v>
      </c>
      <c r="N623" s="177">
        <v>-2.976</v>
      </c>
      <c r="O623" s="177">
        <v>12.5657</v>
      </c>
      <c r="P623" s="177">
        <v>9.1376000000000008</v>
      </c>
      <c r="Q623" s="177">
        <v>12.7247</v>
      </c>
      <c r="R623" s="177">
        <v>13.8062</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44944</v>
      </c>
      <c r="E624" s="177">
        <v>20.596</v>
      </c>
      <c r="F624" s="177">
        <v>0.2722</v>
      </c>
      <c r="G624" s="177">
        <v>0.54730000000000001</v>
      </c>
      <c r="H624" s="177">
        <v>0.74199999999999999</v>
      </c>
      <c r="I624" s="177">
        <v>0.4345</v>
      </c>
      <c r="J624" s="177">
        <v>-1.1025</v>
      </c>
      <c r="K624" s="177">
        <v>1.7407999999999999</v>
      </c>
      <c r="L624" s="177">
        <v>10.2818</v>
      </c>
      <c r="M624" s="177">
        <v>3.1000999999999999</v>
      </c>
      <c r="N624" s="177">
        <v>-4.8600000000000003</v>
      </c>
      <c r="O624" s="177">
        <v>10.476000000000001</v>
      </c>
      <c r="P624" s="177">
        <v>7.1969000000000003</v>
      </c>
      <c r="Q624" s="177">
        <v>10.7798</v>
      </c>
      <c r="R624" s="177">
        <v>11.6294</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44944</v>
      </c>
      <c r="E625" s="177">
        <v>81.685699999999997</v>
      </c>
      <c r="F625" s="177">
        <v>0.57310000000000005</v>
      </c>
      <c r="G625" s="177">
        <v>0.40160000000000001</v>
      </c>
      <c r="H625" s="177">
        <v>0.65820000000000001</v>
      </c>
      <c r="I625" s="177">
        <v>0.39910000000000001</v>
      </c>
      <c r="J625" s="177">
        <v>-0.92359999999999998</v>
      </c>
      <c r="K625" s="177">
        <v>4.0918000000000001</v>
      </c>
      <c r="L625" s="177">
        <v>11.597200000000001</v>
      </c>
      <c r="M625" s="177">
        <v>6.3127000000000004</v>
      </c>
      <c r="N625" s="177">
        <v>2.2176</v>
      </c>
      <c r="O625" s="177">
        <v>12.7095</v>
      </c>
      <c r="P625" s="177">
        <v>3.4159000000000002</v>
      </c>
      <c r="Q625" s="177">
        <v>12.8789</v>
      </c>
      <c r="R625" s="177">
        <v>19.548999999999999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44944</v>
      </c>
      <c r="E626" s="177">
        <v>88.171400000000006</v>
      </c>
      <c r="F626" s="177">
        <v>0.57520000000000004</v>
      </c>
      <c r="G626" s="177">
        <v>0.41189999999999999</v>
      </c>
      <c r="H626" s="177">
        <v>0.67169999999999996</v>
      </c>
      <c r="I626" s="177">
        <v>0.42380000000000001</v>
      </c>
      <c r="J626" s="177">
        <v>-0.86799999999999999</v>
      </c>
      <c r="K626" s="177">
        <v>4.2557999999999998</v>
      </c>
      <c r="L626" s="177">
        <v>11.9954</v>
      </c>
      <c r="M626" s="177">
        <v>6.9215999999999998</v>
      </c>
      <c r="N626" s="177">
        <v>2.9824000000000002</v>
      </c>
      <c r="O626" s="177">
        <v>13.530799999999999</v>
      </c>
      <c r="P626" s="177">
        <v>4.2008000000000001</v>
      </c>
      <c r="Q626" s="177">
        <v>13.4512</v>
      </c>
      <c r="R626" s="177">
        <v>20.421700000000001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44944</v>
      </c>
      <c r="E627" s="177">
        <v>20.906400000000001</v>
      </c>
      <c r="F627" s="177">
        <v>0.47720000000000001</v>
      </c>
      <c r="G627" s="177">
        <v>0.40820000000000001</v>
      </c>
      <c r="H627" s="177">
        <v>1.1153</v>
      </c>
      <c r="I627" s="177">
        <v>0.80720000000000003</v>
      </c>
      <c r="J627" s="177">
        <v>-0.1338</v>
      </c>
      <c r="K627" s="177">
        <v>2.0910000000000002</v>
      </c>
      <c r="L627" s="177">
        <v>12.562200000000001</v>
      </c>
      <c r="M627" s="177">
        <v>8.4002999999999997</v>
      </c>
      <c r="N627" s="177">
        <v>5.8498000000000001</v>
      </c>
      <c r="O627" s="177">
        <v>23.4664</v>
      </c>
      <c r="P627" s="177"/>
      <c r="Q627" s="177">
        <v>23.526399999999999</v>
      </c>
      <c r="R627" s="177">
        <v>20.293800000000001</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44944</v>
      </c>
      <c r="E628" s="177">
        <v>19.997800000000002</v>
      </c>
      <c r="F628" s="177">
        <v>0.4738</v>
      </c>
      <c r="G628" s="177">
        <v>0.3896</v>
      </c>
      <c r="H628" s="177">
        <v>1.0888</v>
      </c>
      <c r="I628" s="177">
        <v>0.75419999999999998</v>
      </c>
      <c r="J628" s="177">
        <v>-0.25790000000000002</v>
      </c>
      <c r="K628" s="177">
        <v>1.7347999999999999</v>
      </c>
      <c r="L628" s="177">
        <v>11.779500000000001</v>
      </c>
      <c r="M628" s="177">
        <v>7.2751000000000001</v>
      </c>
      <c r="N628" s="177">
        <v>4.4108000000000001</v>
      </c>
      <c r="O628" s="177">
        <v>21.888200000000001</v>
      </c>
      <c r="P628" s="177"/>
      <c r="Q628" s="177">
        <v>21.963899999999999</v>
      </c>
      <c r="R628" s="177">
        <v>18.720099999999999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44944</v>
      </c>
      <c r="E629" s="177">
        <v>27.55</v>
      </c>
      <c r="F629" s="177">
        <v>0.32769999999999999</v>
      </c>
      <c r="G629" s="177">
        <v>0.84189999999999998</v>
      </c>
      <c r="H629" s="177">
        <v>1.1379999999999999</v>
      </c>
      <c r="I629" s="177">
        <v>0.36430000000000001</v>
      </c>
      <c r="J629" s="177">
        <v>-0.25340000000000001</v>
      </c>
      <c r="K629" s="177">
        <v>4.0800999999999998</v>
      </c>
      <c r="L629" s="177">
        <v>12.3573</v>
      </c>
      <c r="M629" s="177">
        <v>5.3940000000000001</v>
      </c>
      <c r="N629" s="177">
        <v>1.9238</v>
      </c>
      <c r="O629" s="177">
        <v>19.868300000000001</v>
      </c>
      <c r="P629" s="177">
        <v>13.1792</v>
      </c>
      <c r="Q629" s="177">
        <v>15.3202</v>
      </c>
      <c r="R629" s="177">
        <v>20.2578</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44944</v>
      </c>
      <c r="E630" s="177">
        <v>25</v>
      </c>
      <c r="F630" s="177">
        <v>0.36130000000000001</v>
      </c>
      <c r="G630" s="177">
        <v>0.84709999999999996</v>
      </c>
      <c r="H630" s="177">
        <v>1.1736</v>
      </c>
      <c r="I630" s="177">
        <v>0.36130000000000001</v>
      </c>
      <c r="J630" s="177">
        <v>-0.35870000000000002</v>
      </c>
      <c r="K630" s="177">
        <v>3.7343999999999999</v>
      </c>
      <c r="L630" s="177">
        <v>11.5573</v>
      </c>
      <c r="M630" s="177">
        <v>4.2534999999999998</v>
      </c>
      <c r="N630" s="177">
        <v>0.44190000000000002</v>
      </c>
      <c r="O630" s="177">
        <v>18.316700000000001</v>
      </c>
      <c r="P630" s="177">
        <v>11.5189</v>
      </c>
      <c r="Q630" s="177">
        <v>13.7555</v>
      </c>
      <c r="R630" s="177">
        <v>18.6782</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44944</v>
      </c>
      <c r="E633" s="177">
        <v>247.00190000000001</v>
      </c>
      <c r="F633" s="177">
        <v>0.4738</v>
      </c>
      <c r="G633" s="177">
        <v>0.51090000000000002</v>
      </c>
      <c r="H633" s="177">
        <v>0.52090000000000003</v>
      </c>
      <c r="I633" s="177">
        <v>0.1104</v>
      </c>
      <c r="J633" s="177">
        <v>-2.1581999999999999</v>
      </c>
      <c r="K633" s="177">
        <v>1.1773</v>
      </c>
      <c r="L633" s="177">
        <v>14.9099</v>
      </c>
      <c r="M633" s="177">
        <v>5.1013999999999999</v>
      </c>
      <c r="N633" s="177">
        <v>7.0223000000000004</v>
      </c>
      <c r="O633" s="177">
        <v>37.029899999999998</v>
      </c>
      <c r="P633" s="177">
        <v>20.853000000000002</v>
      </c>
      <c r="Q633" s="177">
        <v>15.0905</v>
      </c>
      <c r="R633" s="177">
        <v>30.1737</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44944</v>
      </c>
      <c r="E634" s="177">
        <v>268.78390000000002</v>
      </c>
      <c r="F634" s="177">
        <v>0.47820000000000001</v>
      </c>
      <c r="G634" s="177">
        <v>0.53320000000000001</v>
      </c>
      <c r="H634" s="177">
        <v>0.55220000000000002</v>
      </c>
      <c r="I634" s="177">
        <v>0.1729</v>
      </c>
      <c r="J634" s="177">
        <v>-2.0139</v>
      </c>
      <c r="K634" s="177">
        <v>1.601</v>
      </c>
      <c r="L634" s="177">
        <v>15.815</v>
      </c>
      <c r="M634" s="177">
        <v>6.4092000000000002</v>
      </c>
      <c r="N634" s="177">
        <v>8.8455999999999992</v>
      </c>
      <c r="O634" s="177">
        <v>39.6449</v>
      </c>
      <c r="P634" s="177">
        <v>22.688300000000002</v>
      </c>
      <c r="Q634" s="177">
        <v>21.162500000000001</v>
      </c>
      <c r="R634" s="177">
        <v>32.666800000000002</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44944</v>
      </c>
      <c r="E635" s="177">
        <v>82.19</v>
      </c>
      <c r="F635" s="177">
        <v>0.58740000000000003</v>
      </c>
      <c r="G635" s="177">
        <v>0.9829</v>
      </c>
      <c r="H635" s="177">
        <v>1.5569</v>
      </c>
      <c r="I635" s="177">
        <v>1.0449999999999999</v>
      </c>
      <c r="J635" s="177">
        <v>0.40310000000000001</v>
      </c>
      <c r="K635" s="177">
        <v>5.2233999999999998</v>
      </c>
      <c r="L635" s="177">
        <v>11.3384</v>
      </c>
      <c r="M635" s="177">
        <v>8.4015000000000004</v>
      </c>
      <c r="N635" s="177">
        <v>5.1157000000000004</v>
      </c>
      <c r="O635" s="177">
        <v>15.141999999999999</v>
      </c>
      <c r="P635" s="177">
        <v>8.5111000000000008</v>
      </c>
      <c r="Q635" s="177">
        <v>16.138300000000001</v>
      </c>
      <c r="R635" s="177">
        <v>14.164899999999999</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44944</v>
      </c>
      <c r="E636" s="177">
        <v>80.349999999999994</v>
      </c>
      <c r="F636" s="177">
        <v>0.58840000000000003</v>
      </c>
      <c r="G636" s="177">
        <v>0.98029999999999995</v>
      </c>
      <c r="H636" s="177">
        <v>1.5546</v>
      </c>
      <c r="I636" s="177">
        <v>1.0310999999999999</v>
      </c>
      <c r="J636" s="177">
        <v>0.36220000000000002</v>
      </c>
      <c r="K636" s="177">
        <v>5.0876000000000001</v>
      </c>
      <c r="L636" s="177">
        <v>11.072699999999999</v>
      </c>
      <c r="M636" s="177">
        <v>7.9973000000000001</v>
      </c>
      <c r="N636" s="177">
        <v>4.5952000000000002</v>
      </c>
      <c r="O636" s="177">
        <v>14.5762</v>
      </c>
      <c r="P636" s="177">
        <v>8.0526999999999997</v>
      </c>
      <c r="Q636" s="177">
        <v>15.7807</v>
      </c>
      <c r="R636" s="177">
        <v>13.611800000000001</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44944</v>
      </c>
      <c r="E637" s="177">
        <v>255.49379999999999</v>
      </c>
      <c r="F637" s="177">
        <v>0.25900000000000001</v>
      </c>
      <c r="G637" s="177">
        <v>0.47499999999999998</v>
      </c>
      <c r="H637" s="177">
        <v>0.85350000000000004</v>
      </c>
      <c r="I637" s="177">
        <v>0.76039999999999996</v>
      </c>
      <c r="J637" s="177">
        <v>-0.54500000000000004</v>
      </c>
      <c r="K637" s="177">
        <v>5.4214000000000002</v>
      </c>
      <c r="L637" s="177">
        <v>12.8629</v>
      </c>
      <c r="M637" s="177">
        <v>9.2786000000000008</v>
      </c>
      <c r="N637" s="177">
        <v>4.7343999999999999</v>
      </c>
      <c r="O637" s="177">
        <v>18.16</v>
      </c>
      <c r="P637" s="177">
        <v>10.302899999999999</v>
      </c>
      <c r="Q637" s="177">
        <v>14.148400000000001</v>
      </c>
      <c r="R637" s="177">
        <v>17.700700000000001</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44944</v>
      </c>
      <c r="E638" s="177">
        <v>746.72941351425197</v>
      </c>
      <c r="F638" s="177">
        <v>0.25740000000000002</v>
      </c>
      <c r="G638" s="177">
        <v>0.4667</v>
      </c>
      <c r="H638" s="177">
        <v>0.84189999999999998</v>
      </c>
      <c r="I638" s="177">
        <v>0.73729999999999996</v>
      </c>
      <c r="J638" s="177">
        <v>-0.59850000000000003</v>
      </c>
      <c r="K638" s="177">
        <v>5.2602000000000002</v>
      </c>
      <c r="L638" s="177">
        <v>12.52</v>
      </c>
      <c r="M638" s="177">
        <v>8.7964000000000002</v>
      </c>
      <c r="N638" s="177">
        <v>4.0978000000000003</v>
      </c>
      <c r="O638" s="177">
        <v>17.433399999999999</v>
      </c>
      <c r="P638" s="177">
        <v>9.5974000000000004</v>
      </c>
      <c r="Q638" s="177">
        <v>15.5611</v>
      </c>
      <c r="R638" s="177">
        <v>16.976600000000001</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44944</v>
      </c>
      <c r="E639" s="177">
        <v>27.582000000000001</v>
      </c>
      <c r="F639" s="177">
        <v>0.40660000000000002</v>
      </c>
      <c r="G639" s="177">
        <v>8.4900000000000003E-2</v>
      </c>
      <c r="H639" s="177">
        <v>0.63449999999999995</v>
      </c>
      <c r="I639" s="177">
        <v>0.74480000000000002</v>
      </c>
      <c r="J639" s="177">
        <v>-1.8207</v>
      </c>
      <c r="K639" s="177">
        <v>-0.9637</v>
      </c>
      <c r="L639" s="177">
        <v>9.7746999999999993</v>
      </c>
      <c r="M639" s="177">
        <v>4.6287000000000003</v>
      </c>
      <c r="N639" s="177">
        <v>0.51419999999999999</v>
      </c>
      <c r="O639" s="177">
        <v>23.259</v>
      </c>
      <c r="P639" s="177">
        <v>12.1412</v>
      </c>
      <c r="Q639" s="177">
        <v>13.6845</v>
      </c>
      <c r="R639" s="177">
        <v>23.415700000000001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44944</v>
      </c>
      <c r="E640" s="177">
        <v>26.758400000000002</v>
      </c>
      <c r="F640" s="177">
        <v>0.4052</v>
      </c>
      <c r="G640" s="177">
        <v>0.08</v>
      </c>
      <c r="H640" s="177">
        <v>0.62729999999999997</v>
      </c>
      <c r="I640" s="177">
        <v>0.73109999999999997</v>
      </c>
      <c r="J640" s="177">
        <v>-1.8519000000000001</v>
      </c>
      <c r="K640" s="177">
        <v>-1.0512999999999999</v>
      </c>
      <c r="L640" s="177">
        <v>9.5807000000000002</v>
      </c>
      <c r="M640" s="177">
        <v>4.3554000000000004</v>
      </c>
      <c r="N640" s="177">
        <v>0.1613</v>
      </c>
      <c r="O640" s="177">
        <v>22.8279</v>
      </c>
      <c r="P640" s="177">
        <v>11.5596</v>
      </c>
      <c r="Q640" s="177">
        <v>13.2514</v>
      </c>
      <c r="R640" s="177">
        <v>22.983799999999999</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44944</v>
      </c>
      <c r="E641" s="177">
        <v>28.859100000000002</v>
      </c>
      <c r="F641" s="177">
        <v>0.40600000000000003</v>
      </c>
      <c r="G641" s="177">
        <v>7.1800000000000003E-2</v>
      </c>
      <c r="H641" s="177">
        <v>0.64900000000000002</v>
      </c>
      <c r="I641" s="177">
        <v>0.71960000000000002</v>
      </c>
      <c r="J641" s="177">
        <v>-1.8521000000000001</v>
      </c>
      <c r="K641" s="177">
        <v>-1.1746000000000001</v>
      </c>
      <c r="L641" s="177">
        <v>9.2324000000000002</v>
      </c>
      <c r="M641" s="177">
        <v>3.9727999999999999</v>
      </c>
      <c r="N641" s="177">
        <v>-0.4007</v>
      </c>
      <c r="O641" s="177">
        <v>23.699400000000001</v>
      </c>
      <c r="P641" s="177">
        <v>12.9659</v>
      </c>
      <c r="Q641" s="177">
        <v>14.5076</v>
      </c>
      <c r="R641" s="177">
        <v>22.468800000000002</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44944</v>
      </c>
      <c r="E642" s="177">
        <v>28.006900000000002</v>
      </c>
      <c r="F642" s="177">
        <v>0.40550000000000003</v>
      </c>
      <c r="G642" s="177">
        <v>6.7199999999999996E-2</v>
      </c>
      <c r="H642" s="177">
        <v>0.64249999999999996</v>
      </c>
      <c r="I642" s="177">
        <v>0.70660000000000001</v>
      </c>
      <c r="J642" s="177">
        <v>-1.8827</v>
      </c>
      <c r="K642" s="177">
        <v>-1.2614000000000001</v>
      </c>
      <c r="L642" s="177">
        <v>9.0411999999999999</v>
      </c>
      <c r="M642" s="177">
        <v>3.7027999999999999</v>
      </c>
      <c r="N642" s="177">
        <v>-0.74529999999999996</v>
      </c>
      <c r="O642" s="177">
        <v>23.272300000000001</v>
      </c>
      <c r="P642" s="177">
        <v>12.393700000000001</v>
      </c>
      <c r="Q642" s="177">
        <v>14.069000000000001</v>
      </c>
      <c r="R642" s="177">
        <v>22.043700000000001</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44944</v>
      </c>
      <c r="E643" s="177">
        <v>29.130099999999999</v>
      </c>
      <c r="F643" s="177">
        <v>0.4178</v>
      </c>
      <c r="G643" s="177">
        <v>0.1237</v>
      </c>
      <c r="H643" s="177">
        <v>0.67459999999999998</v>
      </c>
      <c r="I643" s="177">
        <v>0.78539999999999999</v>
      </c>
      <c r="J643" s="177">
        <v>-1.7644</v>
      </c>
      <c r="K643" s="177">
        <v>-0.89480000000000004</v>
      </c>
      <c r="L643" s="177">
        <v>9.8826000000000001</v>
      </c>
      <c r="M643" s="177">
        <v>5.0888</v>
      </c>
      <c r="N643" s="177">
        <v>1.3294999999999999</v>
      </c>
      <c r="O643" s="177">
        <v>24.510999999999999</v>
      </c>
      <c r="P643" s="177">
        <v>13.885899999999999</v>
      </c>
      <c r="Q643" s="177">
        <v>17.0121</v>
      </c>
      <c r="R643" s="177">
        <v>24.110299999999999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44944</v>
      </c>
      <c r="E644" s="177">
        <v>27.5947</v>
      </c>
      <c r="F644" s="177">
        <v>0.4163</v>
      </c>
      <c r="G644" s="177">
        <v>0.1176</v>
      </c>
      <c r="H644" s="177">
        <v>0.66579999999999995</v>
      </c>
      <c r="I644" s="177">
        <v>0.76800000000000002</v>
      </c>
      <c r="J644" s="177">
        <v>-1.8042</v>
      </c>
      <c r="K644" s="177">
        <v>-1.0069999999999999</v>
      </c>
      <c r="L644" s="177">
        <v>9.6333000000000002</v>
      </c>
      <c r="M644" s="177">
        <v>4.7336999999999998</v>
      </c>
      <c r="N644" s="177">
        <v>0.87549999999999994</v>
      </c>
      <c r="O644" s="177">
        <v>23.9376</v>
      </c>
      <c r="P644" s="177">
        <v>13.191599999999999</v>
      </c>
      <c r="Q644" s="177">
        <v>16.084700000000002</v>
      </c>
      <c r="R644" s="177">
        <v>23.553699999999999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44944</v>
      </c>
      <c r="E645" s="177">
        <v>32.246699999999997</v>
      </c>
      <c r="F645" s="177">
        <v>0.24560000000000001</v>
      </c>
      <c r="G645" s="177">
        <v>1.15E-2</v>
      </c>
      <c r="H645" s="177">
        <v>-0.1004</v>
      </c>
      <c r="I645" s="177">
        <v>-1.4212</v>
      </c>
      <c r="J645" s="177">
        <v>-2.4155000000000002</v>
      </c>
      <c r="K645" s="177">
        <v>-2.9839000000000002</v>
      </c>
      <c r="L645" s="177">
        <v>6.6306000000000003</v>
      </c>
      <c r="M645" s="177">
        <v>1.9867999999999999</v>
      </c>
      <c r="N645" s="177">
        <v>-0.23300000000000001</v>
      </c>
      <c r="O645" s="177">
        <v>28.835999999999999</v>
      </c>
      <c r="P645" s="177">
        <v>17.967099999999999</v>
      </c>
      <c r="Q645" s="177">
        <v>22.345300000000002</v>
      </c>
      <c r="R645" s="177">
        <v>28.749300000000002</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44944</v>
      </c>
      <c r="E646" s="177">
        <v>31.059200000000001</v>
      </c>
      <c r="F646" s="177">
        <v>0.24460000000000001</v>
      </c>
      <c r="G646" s="177">
        <v>5.4999999999999997E-3</v>
      </c>
      <c r="H646" s="177">
        <v>-0.1087</v>
      </c>
      <c r="I646" s="177">
        <v>-1.4379</v>
      </c>
      <c r="J646" s="177">
        <v>-2.4550000000000001</v>
      </c>
      <c r="K646" s="177">
        <v>-3.0935000000000001</v>
      </c>
      <c r="L646" s="177">
        <v>6.3890000000000002</v>
      </c>
      <c r="M646" s="177">
        <v>1.6417999999999999</v>
      </c>
      <c r="N646" s="177">
        <v>-0.68020000000000003</v>
      </c>
      <c r="O646" s="177">
        <v>28.235399999999998</v>
      </c>
      <c r="P646" s="177">
        <v>17.2563</v>
      </c>
      <c r="Q646" s="177">
        <v>21.557099999999998</v>
      </c>
      <c r="R646" s="177">
        <v>28.171600000000002</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44944</v>
      </c>
      <c r="E647" s="177">
        <v>17.2315</v>
      </c>
      <c r="F647" s="177">
        <v>0.44529999999999997</v>
      </c>
      <c r="G647" s="177">
        <v>0.53439999999999999</v>
      </c>
      <c r="H647" s="177">
        <v>0.73660000000000003</v>
      </c>
      <c r="I647" s="177">
        <v>-0.87839999999999996</v>
      </c>
      <c r="J647" s="177">
        <v>-1.4644999999999999</v>
      </c>
      <c r="K647" s="177">
        <v>-0.67610000000000003</v>
      </c>
      <c r="L647" s="177">
        <v>7.7919</v>
      </c>
      <c r="M647" s="177">
        <v>2.1671</v>
      </c>
      <c r="N647" s="177">
        <v>-1.9567000000000001</v>
      </c>
      <c r="O647" s="177">
        <v>15.4923</v>
      </c>
      <c r="P647" s="177"/>
      <c r="Q647" s="177">
        <v>11.960800000000001</v>
      </c>
      <c r="R647" s="177">
        <v>16.046299999999999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44944</v>
      </c>
      <c r="E648" s="177">
        <v>16.734300000000001</v>
      </c>
      <c r="F648" s="177">
        <v>0.44419999999999998</v>
      </c>
      <c r="G648" s="177">
        <v>0.5292</v>
      </c>
      <c r="H648" s="177">
        <v>0.72889999999999999</v>
      </c>
      <c r="I648" s="177">
        <v>-0.89370000000000005</v>
      </c>
      <c r="J648" s="177">
        <v>-1.4998</v>
      </c>
      <c r="K648" s="177">
        <v>-0.77559999999999996</v>
      </c>
      <c r="L648" s="177">
        <v>7.5753000000000004</v>
      </c>
      <c r="M648" s="177">
        <v>1.8608</v>
      </c>
      <c r="N648" s="177">
        <v>-2.3464999999999998</v>
      </c>
      <c r="O648" s="177">
        <v>14.9748</v>
      </c>
      <c r="P648" s="177"/>
      <c r="Q648" s="177">
        <v>11.282299999999999</v>
      </c>
      <c r="R648" s="177">
        <v>15.6121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44944</v>
      </c>
      <c r="E649" s="177">
        <v>18.735299999999999</v>
      </c>
      <c r="F649" s="177">
        <v>0.12559999999999999</v>
      </c>
      <c r="G649" s="177">
        <v>0.1004</v>
      </c>
      <c r="H649" s="177">
        <v>0.26919999999999999</v>
      </c>
      <c r="I649" s="177">
        <v>4.3E-3</v>
      </c>
      <c r="J649" s="177">
        <v>-1.4512</v>
      </c>
      <c r="K649" s="177">
        <v>-1.0410999999999999</v>
      </c>
      <c r="L649" s="177">
        <v>10.516400000000001</v>
      </c>
      <c r="M649" s="177">
        <v>4.1047000000000002</v>
      </c>
      <c r="N649" s="177">
        <v>-1.8868</v>
      </c>
      <c r="O649" s="177">
        <v>17.037400000000002</v>
      </c>
      <c r="P649" s="177"/>
      <c r="Q649" s="177">
        <v>14.9377</v>
      </c>
      <c r="R649" s="177">
        <v>16.1096</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44944</v>
      </c>
      <c r="E650" s="177">
        <v>18.2</v>
      </c>
      <c r="F650" s="177">
        <v>0.12429999999999999</v>
      </c>
      <c r="G650" s="177">
        <v>9.5100000000000004E-2</v>
      </c>
      <c r="H650" s="177">
        <v>0.26169999999999999</v>
      </c>
      <c r="I650" s="177">
        <v>-1.0999999999999999E-2</v>
      </c>
      <c r="J650" s="177">
        <v>-1.4869000000000001</v>
      </c>
      <c r="K650" s="177">
        <v>-1.1417999999999999</v>
      </c>
      <c r="L650" s="177">
        <v>10.292299999999999</v>
      </c>
      <c r="M650" s="177">
        <v>3.7930000000000001</v>
      </c>
      <c r="N650" s="177">
        <v>-2.2772000000000001</v>
      </c>
      <c r="O650" s="177">
        <v>16.495799999999999</v>
      </c>
      <c r="P650" s="177"/>
      <c r="Q650" s="177">
        <v>14.2012</v>
      </c>
      <c r="R650" s="177">
        <v>15.6732</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44944</v>
      </c>
      <c r="E652" s="177">
        <v>63.938600000000001</v>
      </c>
      <c r="F652" s="177">
        <v>0.307</v>
      </c>
      <c r="G652" s="177">
        <v>0.4446</v>
      </c>
      <c r="H652" s="177">
        <v>0.54910000000000003</v>
      </c>
      <c r="I652" s="177">
        <v>-1.4695</v>
      </c>
      <c r="J652" s="177">
        <v>-2.4279000000000002</v>
      </c>
      <c r="K652" s="177">
        <v>-3.1518999999999999</v>
      </c>
      <c r="L652" s="177">
        <v>7.6326000000000001</v>
      </c>
      <c r="M652" s="177">
        <v>5.5609999999999999</v>
      </c>
      <c r="N652" s="177">
        <v>3.8639000000000001</v>
      </c>
      <c r="O652" s="177">
        <v>28.868099999999998</v>
      </c>
      <c r="P652" s="177">
        <v>20.108000000000001</v>
      </c>
      <c r="Q652" s="177">
        <v>23.4222</v>
      </c>
      <c r="R652" s="177">
        <v>25.899899999999999</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44944</v>
      </c>
      <c r="E653" s="177">
        <v>61.686999999999998</v>
      </c>
      <c r="F653" s="177">
        <v>0.30599999999999999</v>
      </c>
      <c r="G653" s="177">
        <v>0.43909999999999999</v>
      </c>
      <c r="H653" s="177">
        <v>0.54159999999999997</v>
      </c>
      <c r="I653" s="177">
        <v>-1.4845999999999999</v>
      </c>
      <c r="J653" s="177">
        <v>-2.4630999999999998</v>
      </c>
      <c r="K653" s="177">
        <v>-3.2494000000000001</v>
      </c>
      <c r="L653" s="177">
        <v>7.4158999999999997</v>
      </c>
      <c r="M653" s="177">
        <v>5.2446000000000002</v>
      </c>
      <c r="N653" s="177">
        <v>3.4517000000000002</v>
      </c>
      <c r="O653" s="177">
        <v>28.311900000000001</v>
      </c>
      <c r="P653" s="177">
        <v>19.403700000000001</v>
      </c>
      <c r="Q653" s="177">
        <v>22.921299999999999</v>
      </c>
      <c r="R653" s="177">
        <v>25.3964</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44944</v>
      </c>
      <c r="E654" s="177">
        <v>16.832599999999999</v>
      </c>
      <c r="F654" s="177">
        <v>0.2878</v>
      </c>
      <c r="G654" s="177">
        <v>0.42420000000000002</v>
      </c>
      <c r="H654" s="177">
        <v>0.89610000000000001</v>
      </c>
      <c r="I654" s="177">
        <v>-0.24</v>
      </c>
      <c r="J654" s="177">
        <v>-1.2182999999999999</v>
      </c>
      <c r="K654" s="177">
        <v>0.43740000000000001</v>
      </c>
      <c r="L654" s="177">
        <v>9.0214999999999996</v>
      </c>
      <c r="M654" s="177">
        <v>5.1768000000000001</v>
      </c>
      <c r="N654" s="177">
        <v>-0.89490000000000003</v>
      </c>
      <c r="O654" s="177">
        <v>13.2342</v>
      </c>
      <c r="P654" s="177"/>
      <c r="Q654" s="177">
        <v>13.9649</v>
      </c>
      <c r="R654" s="177">
        <v>11.1266</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44944</v>
      </c>
      <c r="E655" s="177">
        <v>15.6227</v>
      </c>
      <c r="F655" s="177">
        <v>0.28310000000000002</v>
      </c>
      <c r="G655" s="177">
        <v>0.3997</v>
      </c>
      <c r="H655" s="177">
        <v>0.86119999999999997</v>
      </c>
      <c r="I655" s="177">
        <v>-0.30880000000000002</v>
      </c>
      <c r="J655" s="177">
        <v>-1.3812</v>
      </c>
      <c r="K655" s="177">
        <v>-1.9199999999999998E-2</v>
      </c>
      <c r="L655" s="177">
        <v>8.0444999999999993</v>
      </c>
      <c r="M655" s="177">
        <v>3.7612000000000001</v>
      </c>
      <c r="N655" s="177">
        <v>-2.6604999999999999</v>
      </c>
      <c r="O655" s="177">
        <v>11.180899999999999</v>
      </c>
      <c r="P655" s="177"/>
      <c r="Q655" s="177">
        <v>11.8508</v>
      </c>
      <c r="R655" s="177">
        <v>9.1420999999999992</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44944</v>
      </c>
      <c r="E656" s="177">
        <v>154.91050000000001</v>
      </c>
      <c r="F656" s="177">
        <v>0.44309999999999999</v>
      </c>
      <c r="G656" s="177">
        <v>0.38579999999999998</v>
      </c>
      <c r="H656" s="177">
        <v>0.73819999999999997</v>
      </c>
      <c r="I656" s="177">
        <v>0.3009</v>
      </c>
      <c r="J656" s="177">
        <v>-0.90069999999999995</v>
      </c>
      <c r="K656" s="177">
        <v>1.0592999999999999</v>
      </c>
      <c r="L656" s="177">
        <v>10.099600000000001</v>
      </c>
      <c r="M656" s="177">
        <v>6.0202</v>
      </c>
      <c r="N656" s="177">
        <v>0.73429999999999995</v>
      </c>
      <c r="O656" s="177">
        <v>13.6852</v>
      </c>
      <c r="P656" s="177">
        <v>7.3978000000000002</v>
      </c>
      <c r="Q656" s="177">
        <v>14.9018</v>
      </c>
      <c r="R656" s="177">
        <v>15.9297</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44944</v>
      </c>
      <c r="E657" s="177">
        <v>161.86609999999999</v>
      </c>
      <c r="F657" s="177">
        <v>0.44450000000000001</v>
      </c>
      <c r="G657" s="177">
        <v>0.39279999999999998</v>
      </c>
      <c r="H657" s="177">
        <v>0.748</v>
      </c>
      <c r="I657" s="177">
        <v>0.32050000000000001</v>
      </c>
      <c r="J657" s="177">
        <v>-0.85489999999999999</v>
      </c>
      <c r="K657" s="177">
        <v>1.2045999999999999</v>
      </c>
      <c r="L657" s="177">
        <v>10.441599999999999</v>
      </c>
      <c r="M657" s="177">
        <v>6.5294999999999996</v>
      </c>
      <c r="N657" s="177">
        <v>1.3805000000000001</v>
      </c>
      <c r="O657" s="177">
        <v>14.2715</v>
      </c>
      <c r="P657" s="177">
        <v>7.9305000000000003</v>
      </c>
      <c r="Q657" s="177">
        <v>12.696400000000001</v>
      </c>
      <c r="R657" s="177">
        <v>16.6145</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44944</v>
      </c>
      <c r="E658" s="177">
        <v>19.955400000000001</v>
      </c>
      <c r="F658" s="177">
        <v>0.18529999999999999</v>
      </c>
      <c r="G658" s="177">
        <v>-0.216</v>
      </c>
      <c r="H658" s="177">
        <v>2.9100000000000001E-2</v>
      </c>
      <c r="I658" s="177">
        <v>-0.49709999999999999</v>
      </c>
      <c r="J658" s="177">
        <v>-2.6608999999999998</v>
      </c>
      <c r="K658" s="177">
        <v>-2.1564000000000001</v>
      </c>
      <c r="L658" s="177">
        <v>10.5844</v>
      </c>
      <c r="M658" s="177">
        <v>2.1139000000000001</v>
      </c>
      <c r="N658" s="177">
        <v>0.72130000000000005</v>
      </c>
      <c r="O658" s="177">
        <v>25.3446</v>
      </c>
      <c r="P658" s="177">
        <v>6.1699000000000002</v>
      </c>
      <c r="Q658" s="177">
        <v>11.849299999999999</v>
      </c>
      <c r="R658" s="177">
        <v>32.788600000000002</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44944</v>
      </c>
      <c r="E659" s="177">
        <v>19.466799999999999</v>
      </c>
      <c r="F659" s="177">
        <v>0.18479999999999999</v>
      </c>
      <c r="G659" s="177">
        <v>-0.21779999999999999</v>
      </c>
      <c r="H659" s="177">
        <v>2.6200000000000001E-2</v>
      </c>
      <c r="I659" s="177">
        <v>-0.50339999999999996</v>
      </c>
      <c r="J659" s="177">
        <v>-2.6757</v>
      </c>
      <c r="K659" s="177">
        <v>-2.1985000000000001</v>
      </c>
      <c r="L659" s="177">
        <v>10.4894</v>
      </c>
      <c r="M659" s="177">
        <v>1.9914000000000001</v>
      </c>
      <c r="N659" s="177">
        <v>0.55840000000000001</v>
      </c>
      <c r="O659" s="177">
        <v>25.142900000000001</v>
      </c>
      <c r="P659" s="177">
        <v>5.9143999999999997</v>
      </c>
      <c r="Q659" s="177">
        <v>11.4008</v>
      </c>
      <c r="R659" s="177">
        <v>32.578600000000002</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44944</v>
      </c>
      <c r="E660" s="177">
        <v>17.141100000000002</v>
      </c>
      <c r="F660" s="177">
        <v>0.14779999999999999</v>
      </c>
      <c r="G660" s="177">
        <v>-0.21829999999999999</v>
      </c>
      <c r="H660" s="177">
        <v>-2.2700000000000001E-2</v>
      </c>
      <c r="I660" s="177">
        <v>-0.47320000000000001</v>
      </c>
      <c r="J660" s="177">
        <v>-2.6566000000000001</v>
      </c>
      <c r="K660" s="177">
        <v>-2.2557999999999998</v>
      </c>
      <c r="L660" s="177">
        <v>10.2974</v>
      </c>
      <c r="M660" s="177">
        <v>1.9854000000000001</v>
      </c>
      <c r="N660" s="177">
        <v>0.57679999999999998</v>
      </c>
      <c r="O660" s="177">
        <v>25.840699999999998</v>
      </c>
      <c r="P660" s="177">
        <v>6.42</v>
      </c>
      <c r="Q660" s="177">
        <v>9.6934000000000005</v>
      </c>
      <c r="R660" s="177">
        <v>33.465400000000002</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44944</v>
      </c>
      <c r="E661" s="177">
        <v>16.810700000000001</v>
      </c>
      <c r="F661" s="177">
        <v>0.14710000000000001</v>
      </c>
      <c r="G661" s="177">
        <v>-0.22020000000000001</v>
      </c>
      <c r="H661" s="177">
        <v>-2.5000000000000001E-2</v>
      </c>
      <c r="I661" s="177">
        <v>-0.4778</v>
      </c>
      <c r="J661" s="177">
        <v>-2.6663000000000001</v>
      </c>
      <c r="K661" s="177">
        <v>-2.2833000000000001</v>
      </c>
      <c r="L661" s="177">
        <v>10.2363</v>
      </c>
      <c r="M661" s="177">
        <v>1.9058999999999999</v>
      </c>
      <c r="N661" s="177">
        <v>0.47099999999999997</v>
      </c>
      <c r="O661" s="177">
        <v>25.7073</v>
      </c>
      <c r="P661" s="177">
        <v>6.1306000000000003</v>
      </c>
      <c r="Q661" s="177">
        <v>9.3275000000000006</v>
      </c>
      <c r="R661" s="177">
        <v>33.320099999999996</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44944</v>
      </c>
      <c r="E662" s="177">
        <v>16.712299999999999</v>
      </c>
      <c r="F662" s="177">
        <v>0.18340000000000001</v>
      </c>
      <c r="G662" s="177">
        <v>-0.39810000000000001</v>
      </c>
      <c r="H662" s="177">
        <v>-0.1148</v>
      </c>
      <c r="I662" s="177">
        <v>-0.68989999999999996</v>
      </c>
      <c r="J662" s="177">
        <v>-2.8580999999999999</v>
      </c>
      <c r="K662" s="177">
        <v>-2.7675999999999998</v>
      </c>
      <c r="L662" s="177">
        <v>9.1836000000000002</v>
      </c>
      <c r="M662" s="177">
        <v>0.61650000000000005</v>
      </c>
      <c r="N662" s="177">
        <v>-0.56399999999999995</v>
      </c>
      <c r="O662" s="177">
        <v>25.572900000000001</v>
      </c>
      <c r="P662" s="177">
        <v>7.2855999999999996</v>
      </c>
      <c r="Q662" s="177">
        <v>9.7088000000000001</v>
      </c>
      <c r="R662" s="177">
        <v>33.058799999999998</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44944</v>
      </c>
      <c r="E663" s="177">
        <v>16.3443</v>
      </c>
      <c r="F663" s="177">
        <v>0.1827</v>
      </c>
      <c r="G663" s="177">
        <v>-0.40100000000000002</v>
      </c>
      <c r="H663" s="177">
        <v>-0.1186</v>
      </c>
      <c r="I663" s="177">
        <v>-0.69750000000000001</v>
      </c>
      <c r="J663" s="177">
        <v>-2.875</v>
      </c>
      <c r="K663" s="177">
        <v>-2.8149000000000002</v>
      </c>
      <c r="L663" s="177">
        <v>9.0791000000000004</v>
      </c>
      <c r="M663" s="177">
        <v>0.45979999999999999</v>
      </c>
      <c r="N663" s="177">
        <v>-0.76559999999999995</v>
      </c>
      <c r="O663" s="177">
        <v>25.2621</v>
      </c>
      <c r="P663" s="177">
        <v>6.9042000000000003</v>
      </c>
      <c r="Q663" s="177">
        <v>9.2689000000000004</v>
      </c>
      <c r="R663" s="177">
        <v>32.779000000000003</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44944</v>
      </c>
      <c r="E664" s="177">
        <v>16.062100000000001</v>
      </c>
      <c r="F664" s="177">
        <v>0.1946</v>
      </c>
      <c r="G664" s="177">
        <v>-0.31090000000000001</v>
      </c>
      <c r="H664" s="177">
        <v>-0.1045</v>
      </c>
      <c r="I664" s="177">
        <v>-0.90629999999999999</v>
      </c>
      <c r="J664" s="177">
        <v>-2.9908000000000001</v>
      </c>
      <c r="K664" s="177">
        <v>-2.9872999999999998</v>
      </c>
      <c r="L664" s="177">
        <v>8.9864999999999995</v>
      </c>
      <c r="M664" s="177">
        <v>1.4020999999999999</v>
      </c>
      <c r="N664" s="177">
        <v>0.32669999999999999</v>
      </c>
      <c r="O664" s="177">
        <v>25.8903</v>
      </c>
      <c r="P664" s="177">
        <v>7.5449999999999999</v>
      </c>
      <c r="Q664" s="177">
        <v>9.3353000000000002</v>
      </c>
      <c r="R664" s="177">
        <v>34.873199999999997</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44944</v>
      </c>
      <c r="E665" s="177">
        <v>15.4224</v>
      </c>
      <c r="F665" s="177">
        <v>0.19359999999999999</v>
      </c>
      <c r="G665" s="177">
        <v>-0.3135</v>
      </c>
      <c r="H665" s="177">
        <v>-0.10879999999999999</v>
      </c>
      <c r="I665" s="177">
        <v>-0.91359999999999997</v>
      </c>
      <c r="J665" s="177">
        <v>-3.0068000000000001</v>
      </c>
      <c r="K665" s="177">
        <v>-3.0318000000000001</v>
      </c>
      <c r="L665" s="177">
        <v>8.8876000000000008</v>
      </c>
      <c r="M665" s="177">
        <v>1.2394000000000001</v>
      </c>
      <c r="N665" s="177">
        <v>0.1207</v>
      </c>
      <c r="O665" s="177">
        <v>25.6023</v>
      </c>
      <c r="P665" s="177">
        <v>6.8259999999999996</v>
      </c>
      <c r="Q665" s="177">
        <v>8.5015999999999998</v>
      </c>
      <c r="R665" s="177">
        <v>34.5991</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44944</v>
      </c>
      <c r="E666" s="177">
        <v>23.780200000000001</v>
      </c>
      <c r="F666" s="177">
        <v>0.55689999999999995</v>
      </c>
      <c r="G666" s="177">
        <v>0.64329999999999998</v>
      </c>
      <c r="H666" s="177">
        <v>1.044</v>
      </c>
      <c r="I666" s="177">
        <v>0.50419999999999998</v>
      </c>
      <c r="J666" s="177">
        <v>-0.73050000000000004</v>
      </c>
      <c r="K666" s="177">
        <v>3.8142</v>
      </c>
      <c r="L666" s="177">
        <v>12.7783</v>
      </c>
      <c r="M666" s="177">
        <v>8.6731999999999996</v>
      </c>
      <c r="N666" s="177">
        <v>4.8806000000000003</v>
      </c>
      <c r="O666" s="177">
        <v>17.389600000000002</v>
      </c>
      <c r="P666" s="177">
        <v>11.0587</v>
      </c>
      <c r="Q666" s="177">
        <v>11.711399999999999</v>
      </c>
      <c r="R666" s="177">
        <v>18.031300000000002</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44944</v>
      </c>
      <c r="E667" s="177">
        <v>23.187100000000001</v>
      </c>
      <c r="F667" s="177">
        <v>0.55600000000000005</v>
      </c>
      <c r="G667" s="177">
        <v>0.63849999999999996</v>
      </c>
      <c r="H667" s="177">
        <v>1.0370999999999999</v>
      </c>
      <c r="I667" s="177">
        <v>0.49059999999999998</v>
      </c>
      <c r="J667" s="177">
        <v>-0.76219999999999999</v>
      </c>
      <c r="K667" s="177">
        <v>3.7208000000000001</v>
      </c>
      <c r="L667" s="177">
        <v>12.5762</v>
      </c>
      <c r="M667" s="177">
        <v>8.5427</v>
      </c>
      <c r="N667" s="177">
        <v>4.6627999999999998</v>
      </c>
      <c r="O667" s="177">
        <v>17.190899999999999</v>
      </c>
      <c r="P667" s="177">
        <v>10.778700000000001</v>
      </c>
      <c r="Q667" s="177">
        <v>11.3513</v>
      </c>
      <c r="R667" s="177">
        <v>17.803599999999999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44944</v>
      </c>
      <c r="E668" s="177">
        <v>25.870999999999999</v>
      </c>
      <c r="F668" s="177">
        <v>0.56289999999999996</v>
      </c>
      <c r="G668" s="177">
        <v>0.67479999999999996</v>
      </c>
      <c r="H668" s="177">
        <v>1.04</v>
      </c>
      <c r="I668" s="177">
        <v>0.54020000000000001</v>
      </c>
      <c r="J668" s="177">
        <v>-0.73970000000000002</v>
      </c>
      <c r="K668" s="177">
        <v>4.0124000000000004</v>
      </c>
      <c r="L668" s="177">
        <v>12.5076</v>
      </c>
      <c r="M668" s="177">
        <v>8.6341000000000001</v>
      </c>
      <c r="N668" s="177">
        <v>4.4023000000000003</v>
      </c>
      <c r="O668" s="177">
        <v>17.290600000000001</v>
      </c>
      <c r="P668" s="177">
        <v>11.409800000000001</v>
      </c>
      <c r="Q668" s="177">
        <v>14.9253</v>
      </c>
      <c r="R668" s="177">
        <v>17.7681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44944</v>
      </c>
      <c r="E669" s="177">
        <v>25.233499999999999</v>
      </c>
      <c r="F669" s="177">
        <v>0.56230000000000002</v>
      </c>
      <c r="G669" s="177">
        <v>0.67230000000000001</v>
      </c>
      <c r="H669" s="177">
        <v>1.0362</v>
      </c>
      <c r="I669" s="177">
        <v>0.53310000000000002</v>
      </c>
      <c r="J669" s="177">
        <v>-0.75590000000000002</v>
      </c>
      <c r="K669" s="177">
        <v>3.9651999999999998</v>
      </c>
      <c r="L669" s="177">
        <v>12.4057</v>
      </c>
      <c r="M669" s="177">
        <v>8.4826999999999995</v>
      </c>
      <c r="N669" s="177">
        <v>4.2103999999999999</v>
      </c>
      <c r="O669" s="177">
        <v>17.077500000000001</v>
      </c>
      <c r="P669" s="177">
        <v>11.038399999999999</v>
      </c>
      <c r="Q669" s="177">
        <v>14.506399999999999</v>
      </c>
      <c r="R669" s="177">
        <v>17.558800000000002</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44944</v>
      </c>
      <c r="E670" s="177">
        <v>16.863499999999998</v>
      </c>
      <c r="F670" s="177">
        <v>0.41499999999999998</v>
      </c>
      <c r="G670" s="177">
        <v>-0.24840000000000001</v>
      </c>
      <c r="H670" s="177">
        <v>-1.1900000000000001E-2</v>
      </c>
      <c r="I670" s="177">
        <v>-0.33329999999999999</v>
      </c>
      <c r="J670" s="177">
        <v>-2.2865000000000002</v>
      </c>
      <c r="K670" s="177">
        <v>-1.9928999999999999</v>
      </c>
      <c r="L670" s="177">
        <v>9.4420999999999999</v>
      </c>
      <c r="M670" s="177">
        <v>4.4017999999999997</v>
      </c>
      <c r="N670" s="177">
        <v>3.0278999999999998</v>
      </c>
      <c r="O670" s="177">
        <v>25.433499999999999</v>
      </c>
      <c r="P670" s="177"/>
      <c r="Q670" s="177">
        <v>11.467000000000001</v>
      </c>
      <c r="R670" s="177">
        <v>34.014000000000003</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44944</v>
      </c>
      <c r="E671" s="177">
        <v>16.404499999999999</v>
      </c>
      <c r="F671" s="177">
        <v>0.4138</v>
      </c>
      <c r="G671" s="177">
        <v>-0.25419999999999998</v>
      </c>
      <c r="H671" s="177">
        <v>-2.01E-2</v>
      </c>
      <c r="I671" s="177">
        <v>-0.34870000000000001</v>
      </c>
      <c r="J671" s="177">
        <v>-2.3222</v>
      </c>
      <c r="K671" s="177">
        <v>-2.0918999999999999</v>
      </c>
      <c r="L671" s="177">
        <v>9.2212999999999994</v>
      </c>
      <c r="M671" s="177">
        <v>4.1694000000000004</v>
      </c>
      <c r="N671" s="177">
        <v>2.6968999999999999</v>
      </c>
      <c r="O671" s="177">
        <v>25.094000000000001</v>
      </c>
      <c r="P671" s="177"/>
      <c r="Q671" s="177">
        <v>10.829800000000001</v>
      </c>
      <c r="R671" s="177">
        <v>33.6111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44944</v>
      </c>
      <c r="E672" s="177">
        <v>19.192499999999999</v>
      </c>
      <c r="F672" s="177">
        <v>0.38440000000000002</v>
      </c>
      <c r="G672" s="177">
        <v>-0.24579999999999999</v>
      </c>
      <c r="H672" s="177">
        <v>1.09E-2</v>
      </c>
      <c r="I672" s="177">
        <v>-0.30080000000000001</v>
      </c>
      <c r="J672" s="177">
        <v>-2.2555999999999998</v>
      </c>
      <c r="K672" s="177">
        <v>-2.1255000000000002</v>
      </c>
      <c r="L672" s="177">
        <v>9.1997</v>
      </c>
      <c r="M672" s="177">
        <v>3.8740999999999999</v>
      </c>
      <c r="N672" s="177">
        <v>1.9505999999999999</v>
      </c>
      <c r="O672" s="177">
        <v>25.069400000000002</v>
      </c>
      <c r="P672" s="177"/>
      <c r="Q672" s="177">
        <v>15.3733</v>
      </c>
      <c r="R672" s="177">
        <v>32.6372</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44944</v>
      </c>
      <c r="E673" s="177">
        <v>18.938300000000002</v>
      </c>
      <c r="F673" s="177">
        <v>0.38429999999999997</v>
      </c>
      <c r="G673" s="177">
        <v>-0.24759999999999999</v>
      </c>
      <c r="H673" s="177">
        <v>8.9999999999999993E-3</v>
      </c>
      <c r="I673" s="177">
        <v>-0.30530000000000002</v>
      </c>
      <c r="J673" s="177">
        <v>-2.266</v>
      </c>
      <c r="K673" s="177">
        <v>-2.1549999999999998</v>
      </c>
      <c r="L673" s="177">
        <v>9.1336999999999993</v>
      </c>
      <c r="M673" s="177">
        <v>3.7823000000000002</v>
      </c>
      <c r="N673" s="177">
        <v>1.8303</v>
      </c>
      <c r="O673" s="177">
        <v>24.793099999999999</v>
      </c>
      <c r="P673" s="177"/>
      <c r="Q673" s="177">
        <v>15.036300000000001</v>
      </c>
      <c r="R673" s="177">
        <v>32.389699999999998</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44944</v>
      </c>
      <c r="E678" s="177">
        <v>360.19029999999998</v>
      </c>
      <c r="F678" s="177">
        <v>0.4138</v>
      </c>
      <c r="G678" s="177">
        <v>0.14000000000000001</v>
      </c>
      <c r="H678" s="177">
        <v>0.6089</v>
      </c>
      <c r="I678" s="177">
        <v>0.23499999999999999</v>
      </c>
      <c r="J678" s="177">
        <v>-0.98109999999999997</v>
      </c>
      <c r="K678" s="177">
        <v>0.94340000000000002</v>
      </c>
      <c r="L678" s="177">
        <v>9.77</v>
      </c>
      <c r="M678" s="177">
        <v>5.3372000000000002</v>
      </c>
      <c r="N678" s="177">
        <v>0.55920000000000003</v>
      </c>
      <c r="O678" s="177">
        <v>17.697600000000001</v>
      </c>
      <c r="P678" s="177">
        <v>9.1837</v>
      </c>
      <c r="Q678" s="177">
        <v>15.3552</v>
      </c>
      <c r="R678" s="177">
        <v>16.7151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44944</v>
      </c>
      <c r="E679" s="177">
        <v>515.23266957061003</v>
      </c>
      <c r="F679" s="177">
        <v>0.41210000000000002</v>
      </c>
      <c r="G679" s="177">
        <v>0.13150000000000001</v>
      </c>
      <c r="H679" s="177">
        <v>0.59699999999999998</v>
      </c>
      <c r="I679" s="177">
        <v>0.21160000000000001</v>
      </c>
      <c r="J679" s="177">
        <v>-1.0354000000000001</v>
      </c>
      <c r="K679" s="177">
        <v>0.79039999999999999</v>
      </c>
      <c r="L679" s="177">
        <v>9.4367000000000001</v>
      </c>
      <c r="M679" s="177">
        <v>4.8661000000000003</v>
      </c>
      <c r="N679" s="177">
        <v>-5.3400000000000003E-2</v>
      </c>
      <c r="O679" s="177">
        <v>17.0535</v>
      </c>
      <c r="P679" s="177">
        <v>8.5227000000000004</v>
      </c>
      <c r="Q679" s="177">
        <v>15.8337</v>
      </c>
      <c r="R679" s="177">
        <v>16.0549</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44944</v>
      </c>
      <c r="E680" s="177">
        <v>32.988</v>
      </c>
      <c r="F680" s="177">
        <v>0.27139999999999997</v>
      </c>
      <c r="G680" s="177">
        <v>0.28179999999999999</v>
      </c>
      <c r="H680" s="177">
        <v>0.51649999999999996</v>
      </c>
      <c r="I680" s="177">
        <v>-0.2576</v>
      </c>
      <c r="J680" s="177">
        <v>-1.4372</v>
      </c>
      <c r="K680" s="177">
        <v>2.8300999999999998</v>
      </c>
      <c r="L680" s="177">
        <v>12.6866</v>
      </c>
      <c r="M680" s="177">
        <v>7.3220000000000001</v>
      </c>
      <c r="N680" s="177">
        <v>2.7305000000000001</v>
      </c>
      <c r="O680" s="177">
        <v>16.287299999999998</v>
      </c>
      <c r="P680" s="177">
        <v>11.398300000000001</v>
      </c>
      <c r="Q680" s="177">
        <v>15.523300000000001</v>
      </c>
      <c r="R680" s="177">
        <v>17.221499999999999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44944</v>
      </c>
      <c r="E681" s="177">
        <v>29.639299999999999</v>
      </c>
      <c r="F681" s="177">
        <v>0.26790000000000003</v>
      </c>
      <c r="G681" s="177">
        <v>0.26350000000000001</v>
      </c>
      <c r="H681" s="177">
        <v>0.49130000000000001</v>
      </c>
      <c r="I681" s="177">
        <v>-0.3054</v>
      </c>
      <c r="J681" s="177">
        <v>-1.5486</v>
      </c>
      <c r="K681" s="177">
        <v>2.5124</v>
      </c>
      <c r="L681" s="177">
        <v>11.995200000000001</v>
      </c>
      <c r="M681" s="177">
        <v>6.3342999999999998</v>
      </c>
      <c r="N681" s="177">
        <v>1.4661999999999999</v>
      </c>
      <c r="O681" s="177">
        <v>14.7667</v>
      </c>
      <c r="P681" s="177">
        <v>9.9319000000000006</v>
      </c>
      <c r="Q681" s="177">
        <v>14.0379</v>
      </c>
      <c r="R681" s="177">
        <v>15.7636</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44944</v>
      </c>
      <c r="E682" s="177">
        <v>127.85</v>
      </c>
      <c r="F682" s="177">
        <v>0.54259999999999997</v>
      </c>
      <c r="G682" s="177">
        <v>0.84399999999999997</v>
      </c>
      <c r="H682" s="177">
        <v>1.4923999999999999</v>
      </c>
      <c r="I682" s="177">
        <v>1.0193000000000001</v>
      </c>
      <c r="J682" s="177">
        <v>-7.0300000000000001E-2</v>
      </c>
      <c r="K682" s="177">
        <v>3.8332999999999999</v>
      </c>
      <c r="L682" s="177">
        <v>12.792199999999999</v>
      </c>
      <c r="M682" s="177">
        <v>5.8186</v>
      </c>
      <c r="N682" s="177">
        <v>2.9138999999999999</v>
      </c>
      <c r="O682" s="177">
        <v>13.6082</v>
      </c>
      <c r="P682" s="177">
        <v>9.8604000000000003</v>
      </c>
      <c r="Q682" s="177">
        <v>12.6267</v>
      </c>
      <c r="R682" s="177">
        <v>13.3887</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44944</v>
      </c>
      <c r="E683" s="177">
        <v>180.971996259359</v>
      </c>
      <c r="F683" s="177">
        <v>0.53990000000000005</v>
      </c>
      <c r="G683" s="177">
        <v>0.82920000000000005</v>
      </c>
      <c r="H683" s="177">
        <v>1.4731000000000001</v>
      </c>
      <c r="I683" s="177">
        <v>0.98299999999999998</v>
      </c>
      <c r="J683" s="177">
        <v>-0.1341</v>
      </c>
      <c r="K683" s="177">
        <v>3.6440999999999999</v>
      </c>
      <c r="L683" s="177">
        <v>12.4139</v>
      </c>
      <c r="M683" s="177">
        <v>5.2925000000000004</v>
      </c>
      <c r="N683" s="177">
        <v>2.2391999999999999</v>
      </c>
      <c r="O683" s="177">
        <v>12.780200000000001</v>
      </c>
      <c r="P683" s="177">
        <v>9.1027000000000005</v>
      </c>
      <c r="Q683" s="177">
        <v>11.4018</v>
      </c>
      <c r="R683" s="177">
        <v>12.6251</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44944</v>
      </c>
      <c r="E684" s="177">
        <v>42.91</v>
      </c>
      <c r="F684" s="177">
        <v>0.32729999999999998</v>
      </c>
      <c r="G684" s="177">
        <v>0.53890000000000005</v>
      </c>
      <c r="H684" s="177">
        <v>0.84609999999999996</v>
      </c>
      <c r="I684" s="177">
        <v>2.3300000000000001E-2</v>
      </c>
      <c r="J684" s="177">
        <v>-1.4696</v>
      </c>
      <c r="K684" s="177">
        <v>0.86980000000000002</v>
      </c>
      <c r="L684" s="177">
        <v>9.4364000000000008</v>
      </c>
      <c r="M684" s="177">
        <v>4.7606999999999999</v>
      </c>
      <c r="N684" s="177">
        <v>-1.6051</v>
      </c>
      <c r="O684" s="177">
        <v>17.6005</v>
      </c>
      <c r="P684" s="177">
        <v>11.5464</v>
      </c>
      <c r="Q684" s="177">
        <v>14.0494</v>
      </c>
      <c r="R684" s="177">
        <v>16.345500000000001</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44944</v>
      </c>
      <c r="E685" s="177">
        <v>45.58</v>
      </c>
      <c r="F685" s="177">
        <v>0.33019999999999999</v>
      </c>
      <c r="G685" s="177">
        <v>0.55149999999999999</v>
      </c>
      <c r="H685" s="177">
        <v>0.86299999999999999</v>
      </c>
      <c r="I685" s="177">
        <v>6.59E-2</v>
      </c>
      <c r="J685" s="177">
        <v>-1.3847</v>
      </c>
      <c r="K685" s="177">
        <v>1.1091</v>
      </c>
      <c r="L685" s="177">
        <v>9.9638000000000009</v>
      </c>
      <c r="M685" s="177">
        <v>5.4847999999999999</v>
      </c>
      <c r="N685" s="177">
        <v>-0.71879999999999999</v>
      </c>
      <c r="O685" s="177">
        <v>18.3796</v>
      </c>
      <c r="P685" s="177">
        <v>12.2049</v>
      </c>
      <c r="Q685" s="177">
        <v>13.180400000000001</v>
      </c>
      <c r="R685" s="177">
        <v>17.223400000000002</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44944</v>
      </c>
      <c r="E696" s="177">
        <v>153.3125</v>
      </c>
      <c r="F696" s="177">
        <v>0.44950000000000001</v>
      </c>
      <c r="G696" s="177">
        <v>2.07E-2</v>
      </c>
      <c r="H696" s="177">
        <v>0.40989999999999999</v>
      </c>
      <c r="I696" s="177">
        <v>-1.0261</v>
      </c>
      <c r="J696" s="177">
        <v>-2.5158999999999998</v>
      </c>
      <c r="K696" s="177">
        <v>-1.4951000000000001</v>
      </c>
      <c r="L696" s="177">
        <v>6.3716999999999997</v>
      </c>
      <c r="M696" s="177">
        <v>0.4703</v>
      </c>
      <c r="N696" s="177">
        <v>-7.0906000000000002</v>
      </c>
      <c r="O696" s="177">
        <v>15.0695</v>
      </c>
      <c r="P696" s="177">
        <v>10.5037</v>
      </c>
      <c r="Q696" s="177">
        <v>13.6229</v>
      </c>
      <c r="R696" s="177">
        <v>12.3468</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44944</v>
      </c>
      <c r="E697" s="177">
        <v>140.46860000000001</v>
      </c>
      <c r="F697" s="177">
        <v>0.4461</v>
      </c>
      <c r="G697" s="177">
        <v>5.4000000000000003E-3</v>
      </c>
      <c r="H697" s="177">
        <v>0.3876</v>
      </c>
      <c r="I697" s="177">
        <v>-1.0692999999999999</v>
      </c>
      <c r="J697" s="177">
        <v>-2.6145999999999998</v>
      </c>
      <c r="K697" s="177">
        <v>-1.7605</v>
      </c>
      <c r="L697" s="177">
        <v>5.8122999999999996</v>
      </c>
      <c r="M697" s="177">
        <v>-0.28989999999999999</v>
      </c>
      <c r="N697" s="177">
        <v>-8.0245999999999995</v>
      </c>
      <c r="O697" s="177">
        <v>13.962999999999999</v>
      </c>
      <c r="P697" s="177">
        <v>9.4771999999999998</v>
      </c>
      <c r="Q697" s="177">
        <v>11.3911</v>
      </c>
      <c r="R697" s="177">
        <v>11.248100000000001</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44944</v>
      </c>
      <c r="E698" s="177">
        <v>232.56332544991699</v>
      </c>
      <c r="F698" s="177">
        <v>0.50139999999999996</v>
      </c>
      <c r="G698" s="177">
        <v>0.54390000000000005</v>
      </c>
      <c r="H698" s="177">
        <v>0.88739999999999997</v>
      </c>
      <c r="I698" s="177">
        <v>-0.2417</v>
      </c>
      <c r="J698" s="177">
        <v>-0.99099999999999999</v>
      </c>
      <c r="K698" s="177">
        <v>1.8882000000000001</v>
      </c>
      <c r="L698" s="177">
        <v>9.4478000000000009</v>
      </c>
      <c r="M698" s="177">
        <v>3.2641</v>
      </c>
      <c r="N698" s="177">
        <v>-2.2936000000000001</v>
      </c>
      <c r="O698" s="177">
        <v>12.5525</v>
      </c>
      <c r="P698" s="177">
        <v>8.7799999999999994</v>
      </c>
      <c r="Q698" s="177">
        <v>17.201000000000001</v>
      </c>
      <c r="R698" s="177">
        <v>12.7532</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0.38502695652173907</v>
      </c>
      <c r="G699" s="179">
        <v>0.28996086956521744</v>
      </c>
      <c r="H699" s="179">
        <v>0.62667304347826069</v>
      </c>
      <c r="I699" s="179">
        <v>-0.15335826086956514</v>
      </c>
      <c r="J699" s="179">
        <v>-1.5754365217391306</v>
      </c>
      <c r="K699" s="179">
        <v>0.76557043478260822</v>
      </c>
      <c r="L699" s="179">
        <v>9.7153973913043483</v>
      </c>
      <c r="M699" s="179">
        <v>4.1489973913043476</v>
      </c>
      <c r="N699" s="179">
        <v>-0.8635365217391302</v>
      </c>
      <c r="O699" s="179">
        <v>17.406832173913042</v>
      </c>
      <c r="P699" s="179">
        <v>10.142183157894737</v>
      </c>
      <c r="Q699" s="179">
        <v>14.359821739130439</v>
      </c>
      <c r="R699" s="179">
        <v>17.781291304347825</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0.40629999999999999</v>
      </c>
      <c r="G700" s="179">
        <v>0.30890000000000001</v>
      </c>
      <c r="H700" s="179">
        <v>0.67169999999999996</v>
      </c>
      <c r="I700" s="179">
        <v>-1.2E-2</v>
      </c>
      <c r="J700" s="179">
        <v>-1.4493</v>
      </c>
      <c r="K700" s="179">
        <v>1.0857000000000001</v>
      </c>
      <c r="L700" s="179">
        <v>9.6333000000000002</v>
      </c>
      <c r="M700" s="179">
        <v>4.3554000000000004</v>
      </c>
      <c r="N700" s="179">
        <v>-0.29820000000000002</v>
      </c>
      <c r="O700" s="179">
        <v>16.753900000000002</v>
      </c>
      <c r="P700" s="179">
        <v>9.5974000000000004</v>
      </c>
      <c r="Q700" s="179">
        <v>14.0494</v>
      </c>
      <c r="R700" s="179">
        <v>16.6145</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44944</v>
      </c>
      <c r="E703" s="177">
        <v>35.160699999999999</v>
      </c>
      <c r="F703" s="177">
        <v>0.31780000000000003</v>
      </c>
      <c r="G703" s="177">
        <v>0.3705</v>
      </c>
      <c r="H703" s="177">
        <v>0.69620000000000004</v>
      </c>
      <c r="I703" s="177">
        <v>0.29210000000000003</v>
      </c>
      <c r="J703" s="177">
        <v>-0.19639999999999999</v>
      </c>
      <c r="K703" s="177">
        <v>2.8521000000000001</v>
      </c>
      <c r="L703" s="177">
        <v>9.0314999999999994</v>
      </c>
      <c r="M703" s="177">
        <v>3.5207000000000002</v>
      </c>
      <c r="N703" s="177">
        <v>1.2273000000000001</v>
      </c>
      <c r="O703" s="177">
        <v>13.481199999999999</v>
      </c>
      <c r="P703" s="177">
        <v>9.26</v>
      </c>
      <c r="Q703" s="177">
        <v>11.340999999999999</v>
      </c>
      <c r="R703" s="177">
        <v>11.5534</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44944</v>
      </c>
      <c r="E704" s="177">
        <v>37.886899999999997</v>
      </c>
      <c r="F704" s="177">
        <v>0.3201</v>
      </c>
      <c r="G704" s="177">
        <v>0.3821</v>
      </c>
      <c r="H704" s="177">
        <v>0.7127</v>
      </c>
      <c r="I704" s="177">
        <v>0.32540000000000002</v>
      </c>
      <c r="J704" s="177">
        <v>-0.11940000000000001</v>
      </c>
      <c r="K704" s="177">
        <v>3.0726</v>
      </c>
      <c r="L704" s="177">
        <v>9.5203000000000007</v>
      </c>
      <c r="M704" s="177">
        <v>4.1913999999999998</v>
      </c>
      <c r="N704" s="177">
        <v>2.0649000000000002</v>
      </c>
      <c r="O704" s="177">
        <v>14.529500000000001</v>
      </c>
      <c r="P704" s="177">
        <v>10.2057</v>
      </c>
      <c r="Q704" s="177">
        <v>12.598100000000001</v>
      </c>
      <c r="R704" s="177">
        <v>12.5593</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44943</v>
      </c>
      <c r="E709" s="177">
        <v>26.991399999999999</v>
      </c>
      <c r="F709" s="177">
        <v>0.34089999999999998</v>
      </c>
      <c r="G709" s="177">
        <v>7.4200000000000002E-2</v>
      </c>
      <c r="H709" s="177">
        <v>0.19409999999999999</v>
      </c>
      <c r="I709" s="177">
        <v>-1.0626</v>
      </c>
      <c r="J709" s="177">
        <v>-1.4272</v>
      </c>
      <c r="K709" s="177">
        <v>2.1086</v>
      </c>
      <c r="L709" s="177">
        <v>9.2239000000000004</v>
      </c>
      <c r="M709" s="177">
        <v>1.2806999999999999</v>
      </c>
      <c r="N709" s="177">
        <v>-4.9287000000000001</v>
      </c>
      <c r="O709" s="177">
        <v>12.4589</v>
      </c>
      <c r="P709" s="177">
        <v>7.9428000000000001</v>
      </c>
      <c r="Q709" s="177">
        <v>12.0557</v>
      </c>
      <c r="R709" s="177">
        <v>10.333600000000001</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44943</v>
      </c>
      <c r="E710" s="177">
        <v>27.7209</v>
      </c>
      <c r="F710" s="177">
        <v>0.34210000000000002</v>
      </c>
      <c r="G710" s="177">
        <v>7.8E-2</v>
      </c>
      <c r="H710" s="177">
        <v>0.20130000000000001</v>
      </c>
      <c r="I710" s="177">
        <v>-1.0487</v>
      </c>
      <c r="J710" s="177">
        <v>-1.3957999999999999</v>
      </c>
      <c r="K710" s="177">
        <v>2.2018</v>
      </c>
      <c r="L710" s="177">
        <v>9.4260000000000002</v>
      </c>
      <c r="M710" s="177">
        <v>1.5596000000000001</v>
      </c>
      <c r="N710" s="177">
        <v>-4.5876999999999999</v>
      </c>
      <c r="O710" s="177">
        <v>12.8605</v>
      </c>
      <c r="P710" s="177">
        <v>8.3019999999999996</v>
      </c>
      <c r="Q710" s="177">
        <v>12.3988</v>
      </c>
      <c r="R710" s="177">
        <v>10.7257</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44943</v>
      </c>
      <c r="E711" s="177">
        <v>24.675699999999999</v>
      </c>
      <c r="F711" s="177">
        <v>0.27629999999999999</v>
      </c>
      <c r="G711" s="177">
        <v>5.3499999999999999E-2</v>
      </c>
      <c r="H711" s="177">
        <v>0.17860000000000001</v>
      </c>
      <c r="I711" s="177">
        <v>-0.81200000000000006</v>
      </c>
      <c r="J711" s="177">
        <v>-1.0931</v>
      </c>
      <c r="K711" s="177">
        <v>1.9754</v>
      </c>
      <c r="L711" s="177">
        <v>7.9119999999999999</v>
      </c>
      <c r="M711" s="177">
        <v>1.4483999999999999</v>
      </c>
      <c r="N711" s="177">
        <v>-3.7113</v>
      </c>
      <c r="O711" s="177">
        <v>11.0566</v>
      </c>
      <c r="P711" s="177">
        <v>7.4173999999999998</v>
      </c>
      <c r="Q711" s="177">
        <v>10.9093</v>
      </c>
      <c r="R711" s="177">
        <v>8.7266999999999992</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44943</v>
      </c>
      <c r="E712" s="177">
        <v>25.556699999999999</v>
      </c>
      <c r="F712" s="177">
        <v>0.2782</v>
      </c>
      <c r="G712" s="177">
        <v>6.0299999999999999E-2</v>
      </c>
      <c r="H712" s="177">
        <v>0.1905</v>
      </c>
      <c r="I712" s="177">
        <v>-0.78920000000000001</v>
      </c>
      <c r="J712" s="177">
        <v>-1.0411999999999999</v>
      </c>
      <c r="K712" s="177">
        <v>2.1295999999999999</v>
      </c>
      <c r="L712" s="177">
        <v>8.2433999999999994</v>
      </c>
      <c r="M712" s="177">
        <v>1.9133</v>
      </c>
      <c r="N712" s="177">
        <v>-3.1217000000000001</v>
      </c>
      <c r="O712" s="177">
        <v>11.7316</v>
      </c>
      <c r="P712" s="177">
        <v>7.9725000000000001</v>
      </c>
      <c r="Q712" s="177">
        <v>11.356199999999999</v>
      </c>
      <c r="R712" s="177">
        <v>9.3796999999999997</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44944</v>
      </c>
      <c r="E713" s="177">
        <v>17.129799999999999</v>
      </c>
      <c r="F713" s="177">
        <v>0.70609999999999995</v>
      </c>
      <c r="G713" s="177">
        <v>1.1061000000000001</v>
      </c>
      <c r="H713" s="177">
        <v>1.0196000000000001</v>
      </c>
      <c r="I713" s="177">
        <v>2.1345000000000001</v>
      </c>
      <c r="J713" s="177">
        <v>0.75290000000000001</v>
      </c>
      <c r="K713" s="177">
        <v>8.3602000000000007</v>
      </c>
      <c r="L713" s="177">
        <v>20.756599999999999</v>
      </c>
      <c r="M713" s="177">
        <v>12.585699999999999</v>
      </c>
      <c r="N713" s="177">
        <v>22.9406</v>
      </c>
      <c r="O713" s="177">
        <v>18.945499999999999</v>
      </c>
      <c r="P713" s="177"/>
      <c r="Q713" s="177">
        <v>12.5314</v>
      </c>
      <c r="R713" s="177">
        <v>31.298400000000001</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44944</v>
      </c>
      <c r="E714" s="177">
        <v>17.132100000000001</v>
      </c>
      <c r="F714" s="177">
        <v>0.70660000000000001</v>
      </c>
      <c r="G714" s="177">
        <v>1.1065</v>
      </c>
      <c r="H714" s="177">
        <v>1.0201</v>
      </c>
      <c r="I714" s="177">
        <v>2.1355</v>
      </c>
      <c r="J714" s="177">
        <v>0.75339999999999996</v>
      </c>
      <c r="K714" s="177">
        <v>8.3630999999999993</v>
      </c>
      <c r="L714" s="177">
        <v>20.763400000000001</v>
      </c>
      <c r="M714" s="177">
        <v>12.595599999999999</v>
      </c>
      <c r="N714" s="177">
        <v>22.9544</v>
      </c>
      <c r="O714" s="177">
        <v>18.950800000000001</v>
      </c>
      <c r="P714" s="177"/>
      <c r="Q714" s="177">
        <v>12.534700000000001</v>
      </c>
      <c r="R714" s="177">
        <v>31.307200000000002</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44944</v>
      </c>
      <c r="E715" s="177">
        <v>17.852499999999999</v>
      </c>
      <c r="F715" s="177">
        <v>0.50329999999999997</v>
      </c>
      <c r="G715" s="177">
        <v>0.76939999999999997</v>
      </c>
      <c r="H715" s="177">
        <v>1.2075</v>
      </c>
      <c r="I715" s="177">
        <v>0.89180000000000004</v>
      </c>
      <c r="J715" s="177">
        <v>-0.218</v>
      </c>
      <c r="K715" s="177">
        <v>2.8447</v>
      </c>
      <c r="L715" s="177">
        <v>9.0734999999999992</v>
      </c>
      <c r="M715" s="177">
        <v>5.1223000000000001</v>
      </c>
      <c r="N715" s="177">
        <v>3.0061</v>
      </c>
      <c r="O715" s="177"/>
      <c r="P715" s="177"/>
      <c r="Q715" s="177">
        <v>22.133199999999999</v>
      </c>
      <c r="R715" s="177">
        <v>21.707699999999999</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44944</v>
      </c>
      <c r="E716" s="177">
        <v>18.318899999999999</v>
      </c>
      <c r="F716" s="177">
        <v>0.50529999999999997</v>
      </c>
      <c r="G716" s="177">
        <v>0.77949999999999997</v>
      </c>
      <c r="H716" s="177">
        <v>1.2228000000000001</v>
      </c>
      <c r="I716" s="177">
        <v>0.92110000000000003</v>
      </c>
      <c r="J716" s="177">
        <v>-0.14929999999999999</v>
      </c>
      <c r="K716" s="177">
        <v>3.0407999999999999</v>
      </c>
      <c r="L716" s="177">
        <v>9.5012000000000008</v>
      </c>
      <c r="M716" s="177">
        <v>5.7667000000000002</v>
      </c>
      <c r="N716" s="177">
        <v>3.8485999999999998</v>
      </c>
      <c r="O716" s="177"/>
      <c r="P716" s="177"/>
      <c r="Q716" s="177">
        <v>23.224699999999999</v>
      </c>
      <c r="R716" s="177">
        <v>22.802700000000002</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44944</v>
      </c>
      <c r="E717" s="177">
        <v>103.86750000000001</v>
      </c>
      <c r="F717" s="177">
        <v>0.49740000000000001</v>
      </c>
      <c r="G717" s="177">
        <v>0.67469999999999997</v>
      </c>
      <c r="H717" s="177">
        <v>0.90680000000000005</v>
      </c>
      <c r="I717" s="177">
        <v>0.60580000000000001</v>
      </c>
      <c r="J717" s="177">
        <v>-2.9499999999999998E-2</v>
      </c>
      <c r="K717" s="177">
        <v>2.4235000000000002</v>
      </c>
      <c r="L717" s="177">
        <v>12.712300000000001</v>
      </c>
      <c r="M717" s="177">
        <v>7.2529000000000003</v>
      </c>
      <c r="N717" s="177">
        <v>1.2395</v>
      </c>
      <c r="O717" s="177">
        <v>13.9581</v>
      </c>
      <c r="P717" s="177">
        <v>10.5687</v>
      </c>
      <c r="Q717" s="177">
        <v>13.0375</v>
      </c>
      <c r="R717" s="177">
        <v>15.369</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44944</v>
      </c>
      <c r="E718" s="177">
        <v>107.97929999999999</v>
      </c>
      <c r="F718" s="177">
        <v>0.49819999999999998</v>
      </c>
      <c r="G718" s="177">
        <v>0.67869999999999997</v>
      </c>
      <c r="H718" s="177">
        <v>0.9123</v>
      </c>
      <c r="I718" s="177">
        <v>0.6169</v>
      </c>
      <c r="J718" s="177">
        <v>-3.3E-3</v>
      </c>
      <c r="K718" s="177">
        <v>2.4984000000000002</v>
      </c>
      <c r="L718" s="177">
        <v>12.873699999999999</v>
      </c>
      <c r="M718" s="177">
        <v>7.4797000000000002</v>
      </c>
      <c r="N718" s="177">
        <v>1.5233000000000001</v>
      </c>
      <c r="O718" s="177">
        <v>14.319800000000001</v>
      </c>
      <c r="P718" s="177">
        <v>10.941599999999999</v>
      </c>
      <c r="Q718" s="177">
        <v>11.619899999999999</v>
      </c>
      <c r="R718" s="177">
        <v>15.7155</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44944</v>
      </c>
      <c r="E719" s="177">
        <v>137.6379</v>
      </c>
      <c r="F719" s="177">
        <v>0.37659999999999999</v>
      </c>
      <c r="G719" s="177">
        <v>0.40570000000000001</v>
      </c>
      <c r="H719" s="177">
        <v>0.81010000000000004</v>
      </c>
      <c r="I719" s="177">
        <v>0.58430000000000004</v>
      </c>
      <c r="J719" s="177">
        <v>-5.5800000000000002E-2</v>
      </c>
      <c r="K719" s="177">
        <v>4.6074000000000002</v>
      </c>
      <c r="L719" s="177">
        <v>11.2331</v>
      </c>
      <c r="M719" s="177">
        <v>6.5571000000000002</v>
      </c>
      <c r="N719" s="177">
        <v>3.4196</v>
      </c>
      <c r="O719" s="177">
        <v>22.5413</v>
      </c>
      <c r="P719" s="177">
        <v>14.666499999999999</v>
      </c>
      <c r="Q719" s="177">
        <v>14.715999999999999</v>
      </c>
      <c r="R719" s="177">
        <v>21.584900000000001</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44944</v>
      </c>
      <c r="E720" s="177">
        <v>142.88669999999999</v>
      </c>
      <c r="F720" s="177">
        <v>0.38030000000000003</v>
      </c>
      <c r="G720" s="177">
        <v>0.42470000000000002</v>
      </c>
      <c r="H720" s="177">
        <v>0.83699999999999997</v>
      </c>
      <c r="I720" s="177">
        <v>0.63859999999999995</v>
      </c>
      <c r="J720" s="177">
        <v>7.22E-2</v>
      </c>
      <c r="K720" s="177">
        <v>4.9783999999999997</v>
      </c>
      <c r="L720" s="177">
        <v>12.020899999999999</v>
      </c>
      <c r="M720" s="177">
        <v>7.6844000000000001</v>
      </c>
      <c r="N720" s="177">
        <v>4.8667999999999996</v>
      </c>
      <c r="O720" s="177">
        <v>23.2742</v>
      </c>
      <c r="P720" s="177">
        <v>15.351900000000001</v>
      </c>
      <c r="Q720" s="177">
        <v>15.0336</v>
      </c>
      <c r="R720" s="177">
        <v>22.8797</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44944</v>
      </c>
      <c r="E721" s="177">
        <v>33.084800000000001</v>
      </c>
      <c r="F721" s="177">
        <v>0.26340000000000002</v>
      </c>
      <c r="G721" s="177">
        <v>0.29310000000000003</v>
      </c>
      <c r="H721" s="177">
        <v>0.53510000000000002</v>
      </c>
      <c r="I721" s="177">
        <v>8.14E-2</v>
      </c>
      <c r="J721" s="177">
        <v>-0.70350000000000001</v>
      </c>
      <c r="K721" s="177">
        <v>0.18740000000000001</v>
      </c>
      <c r="L721" s="177">
        <v>5.2298999999999998</v>
      </c>
      <c r="M721" s="177">
        <v>1.8567</v>
      </c>
      <c r="N721" s="177">
        <v>-2.8563000000000001</v>
      </c>
      <c r="O721" s="177">
        <v>9.8893000000000004</v>
      </c>
      <c r="P721" s="177">
        <v>6.8446999999999996</v>
      </c>
      <c r="Q721" s="177">
        <v>9.5202000000000009</v>
      </c>
      <c r="R721" s="177">
        <v>8.8620999999999999</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44944</v>
      </c>
      <c r="E722" s="177">
        <v>31.170200000000001</v>
      </c>
      <c r="F722" s="177">
        <v>0.26150000000000001</v>
      </c>
      <c r="G722" s="177">
        <v>0.2838</v>
      </c>
      <c r="H722" s="177">
        <v>0.52210000000000001</v>
      </c>
      <c r="I722" s="177">
        <v>5.5199999999999999E-2</v>
      </c>
      <c r="J722" s="177">
        <v>-0.76439999999999997</v>
      </c>
      <c r="K722" s="177">
        <v>1.8599999999999998E-2</v>
      </c>
      <c r="L722" s="177">
        <v>4.8802000000000003</v>
      </c>
      <c r="M722" s="177">
        <v>1.3272999999999999</v>
      </c>
      <c r="N722" s="177">
        <v>-3.5211000000000001</v>
      </c>
      <c r="O722" s="177">
        <v>9.0447000000000006</v>
      </c>
      <c r="P722" s="177">
        <v>5.9889000000000001</v>
      </c>
      <c r="Q722" s="177">
        <v>9.1814</v>
      </c>
      <c r="R722" s="177">
        <v>8.0455000000000005</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44944</v>
      </c>
      <c r="E723" s="177">
        <v>15.628500000000001</v>
      </c>
      <c r="F723" s="177">
        <v>-0.18140000000000001</v>
      </c>
      <c r="G723" s="177">
        <v>-5.6300000000000003E-2</v>
      </c>
      <c r="H723" s="177">
        <v>0.60640000000000005</v>
      </c>
      <c r="I723" s="177">
        <v>0.4783</v>
      </c>
      <c r="J723" s="177">
        <v>-1.9105000000000001</v>
      </c>
      <c r="K723" s="177">
        <v>0.22900000000000001</v>
      </c>
      <c r="L723" s="177">
        <v>7.0393999999999997</v>
      </c>
      <c r="M723" s="177">
        <v>-2.1867999999999999</v>
      </c>
      <c r="N723" s="177">
        <v>-1.3694999999999999</v>
      </c>
      <c r="O723" s="177">
        <v>13.6219</v>
      </c>
      <c r="P723" s="177"/>
      <c r="Q723" s="177">
        <v>12.2348</v>
      </c>
      <c r="R723" s="177">
        <v>13.4505</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44944</v>
      </c>
      <c r="E724" s="177">
        <v>15.4678</v>
      </c>
      <c r="F724" s="177">
        <v>-0.182</v>
      </c>
      <c r="G724" s="177">
        <v>-5.9400000000000001E-2</v>
      </c>
      <c r="H724" s="177">
        <v>0.60160000000000002</v>
      </c>
      <c r="I724" s="177">
        <v>0.46829999999999999</v>
      </c>
      <c r="J724" s="177">
        <v>-1.9337</v>
      </c>
      <c r="K724" s="177">
        <v>0.16250000000000001</v>
      </c>
      <c r="L724" s="177">
        <v>6.8963999999999999</v>
      </c>
      <c r="M724" s="177">
        <v>-2.3805999999999998</v>
      </c>
      <c r="N724" s="177">
        <v>-1.6336999999999999</v>
      </c>
      <c r="O724" s="177">
        <v>13.321099999999999</v>
      </c>
      <c r="P724" s="177"/>
      <c r="Q724" s="177">
        <v>11.9353</v>
      </c>
      <c r="R724" s="177">
        <v>13.1508</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44944</v>
      </c>
      <c r="E725" s="177">
        <v>54.37</v>
      </c>
      <c r="F725" s="177">
        <v>0.436</v>
      </c>
      <c r="G725" s="177">
        <v>0.36359999999999998</v>
      </c>
      <c r="H725" s="177">
        <v>0.67210000000000003</v>
      </c>
      <c r="I725" s="177">
        <v>-0.14510000000000001</v>
      </c>
      <c r="J725" s="177">
        <v>-1.3714</v>
      </c>
      <c r="K725" s="177">
        <v>0.94320000000000004</v>
      </c>
      <c r="L725" s="177">
        <v>8.7552000000000003</v>
      </c>
      <c r="M725" s="177">
        <v>2.952</v>
      </c>
      <c r="N725" s="177">
        <v>-3.8193000000000001</v>
      </c>
      <c r="O725" s="177">
        <v>12.753399999999999</v>
      </c>
      <c r="P725" s="177">
        <v>8.5260999999999996</v>
      </c>
      <c r="Q725" s="177">
        <v>13.355700000000001</v>
      </c>
      <c r="R725" s="177">
        <v>12.604900000000001</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0.3498263157894736</v>
      </c>
      <c r="G726" s="179">
        <v>0.40993157894736837</v>
      </c>
      <c r="H726" s="179">
        <v>0.68667894736842106</v>
      </c>
      <c r="I726" s="179">
        <v>0.33534736842105267</v>
      </c>
      <c r="J726" s="179">
        <v>-0.57021052631578939</v>
      </c>
      <c r="K726" s="179">
        <v>2.7893315789473681</v>
      </c>
      <c r="L726" s="179">
        <v>10.268047368421053</v>
      </c>
      <c r="M726" s="179">
        <v>4.2382684210526307</v>
      </c>
      <c r="N726" s="179">
        <v>1.9758842105263164</v>
      </c>
      <c r="O726" s="179">
        <v>14.514023529411768</v>
      </c>
      <c r="P726" s="179">
        <v>9.5375999999999994</v>
      </c>
      <c r="Q726" s="179">
        <v>13.248289473684212</v>
      </c>
      <c r="R726" s="179">
        <v>15.897752631578944</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0.34210000000000002</v>
      </c>
      <c r="G727" s="179">
        <v>0.3705</v>
      </c>
      <c r="H727" s="179">
        <v>0.69620000000000004</v>
      </c>
      <c r="I727" s="179">
        <v>0.46829999999999999</v>
      </c>
      <c r="J727" s="179">
        <v>-0.218</v>
      </c>
      <c r="K727" s="179">
        <v>2.4235000000000002</v>
      </c>
      <c r="L727" s="179">
        <v>9.2239000000000004</v>
      </c>
      <c r="M727" s="179">
        <v>3.5207000000000002</v>
      </c>
      <c r="N727" s="179">
        <v>1.2273000000000001</v>
      </c>
      <c r="O727" s="179">
        <v>13.481199999999999</v>
      </c>
      <c r="P727" s="179">
        <v>8.5260999999999996</v>
      </c>
      <c r="Q727" s="179">
        <v>12.3988</v>
      </c>
      <c r="R727" s="179">
        <v>13.1508</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44944</v>
      </c>
      <c r="E730" s="177">
        <v>18.97</v>
      </c>
      <c r="F730" s="177">
        <v>0.21129999999999999</v>
      </c>
      <c r="G730" s="177">
        <v>0.26429999999999998</v>
      </c>
      <c r="H730" s="177">
        <v>0.52990000000000004</v>
      </c>
      <c r="I730" s="177">
        <v>0.15840000000000001</v>
      </c>
      <c r="J730" s="177">
        <v>-0.31530000000000002</v>
      </c>
      <c r="K730" s="177">
        <v>1.1733</v>
      </c>
      <c r="L730" s="177">
        <v>5.0388000000000002</v>
      </c>
      <c r="M730" s="177">
        <v>1.9892000000000001</v>
      </c>
      <c r="N730" s="177">
        <v>-1.4544999999999999</v>
      </c>
      <c r="O730" s="177">
        <v>8.0541</v>
      </c>
      <c r="P730" s="177">
        <v>6.7687999999999997</v>
      </c>
      <c r="Q730" s="177">
        <v>8.1780000000000008</v>
      </c>
      <c r="R730" s="177">
        <v>6.5799000000000003</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44944</v>
      </c>
      <c r="E731" s="177">
        <v>17.399999999999999</v>
      </c>
      <c r="F731" s="177">
        <v>0.23039999999999999</v>
      </c>
      <c r="G731" s="177">
        <v>0.23039999999999999</v>
      </c>
      <c r="H731" s="177">
        <v>0.51990000000000003</v>
      </c>
      <c r="I731" s="177">
        <v>0.17269999999999999</v>
      </c>
      <c r="J731" s="177">
        <v>-0.4007</v>
      </c>
      <c r="K731" s="177">
        <v>0.92810000000000004</v>
      </c>
      <c r="L731" s="177">
        <v>4.5045000000000002</v>
      </c>
      <c r="M731" s="177">
        <v>1.2216</v>
      </c>
      <c r="N731" s="177">
        <v>-2.4117000000000002</v>
      </c>
      <c r="O731" s="177">
        <v>6.9457000000000004</v>
      </c>
      <c r="P731" s="177">
        <v>5.6933999999999996</v>
      </c>
      <c r="Q731" s="177">
        <v>7.0366999999999997</v>
      </c>
      <c r="R731" s="177">
        <v>5.4428999999999998</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44944</v>
      </c>
      <c r="E732" s="177">
        <v>18.62</v>
      </c>
      <c r="F732" s="177">
        <v>0.21529999999999999</v>
      </c>
      <c r="G732" s="177">
        <v>0.32329999999999998</v>
      </c>
      <c r="H732" s="177">
        <v>0.70309999999999995</v>
      </c>
      <c r="I732" s="177">
        <v>0.21529999999999999</v>
      </c>
      <c r="J732" s="177">
        <v>-0.21440000000000001</v>
      </c>
      <c r="K732" s="177">
        <v>1.3609</v>
      </c>
      <c r="L732" s="177">
        <v>5.3762999999999996</v>
      </c>
      <c r="M732" s="177">
        <v>3.9062999999999999</v>
      </c>
      <c r="N732" s="177">
        <v>-0.10730000000000001</v>
      </c>
      <c r="O732" s="177">
        <v>9.0790000000000006</v>
      </c>
      <c r="P732" s="177">
        <v>8.8010000000000002</v>
      </c>
      <c r="Q732" s="177">
        <v>8.7199000000000009</v>
      </c>
      <c r="R732" s="177">
        <v>7.8434999999999997</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44944</v>
      </c>
      <c r="E733" s="177">
        <v>16.98</v>
      </c>
      <c r="F733" s="177">
        <v>0.2361</v>
      </c>
      <c r="G733" s="177">
        <v>0.35460000000000003</v>
      </c>
      <c r="H733" s="177">
        <v>0.7117</v>
      </c>
      <c r="I733" s="177">
        <v>0.17699999999999999</v>
      </c>
      <c r="J733" s="177">
        <v>-0.29360000000000003</v>
      </c>
      <c r="K733" s="177">
        <v>1.0713999999999999</v>
      </c>
      <c r="L733" s="177">
        <v>4.7502000000000004</v>
      </c>
      <c r="M733" s="177">
        <v>2.9091</v>
      </c>
      <c r="N733" s="177">
        <v>-1.3936999999999999</v>
      </c>
      <c r="O733" s="177">
        <v>7.6386000000000003</v>
      </c>
      <c r="P733" s="177">
        <v>7.4550000000000001</v>
      </c>
      <c r="Q733" s="177">
        <v>7.3800999999999997</v>
      </c>
      <c r="R733" s="177">
        <v>6.3955000000000002</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44944</v>
      </c>
      <c r="E734" s="177">
        <v>13.2525</v>
      </c>
      <c r="F734" s="177">
        <v>0.28449999999999998</v>
      </c>
      <c r="G734" s="177">
        <v>0.46550000000000002</v>
      </c>
      <c r="H734" s="177">
        <v>0.6623</v>
      </c>
      <c r="I734" s="177">
        <v>0.30499999999999999</v>
      </c>
      <c r="J734" s="177">
        <v>6.0400000000000002E-2</v>
      </c>
      <c r="K734" s="177">
        <v>1.4654</v>
      </c>
      <c r="L734" s="177">
        <v>5.8219000000000003</v>
      </c>
      <c r="M734" s="177">
        <v>4.8806000000000003</v>
      </c>
      <c r="N734" s="177">
        <v>3.2126000000000001</v>
      </c>
      <c r="O734" s="177">
        <v>8.1913999999999998</v>
      </c>
      <c r="P734" s="177"/>
      <c r="Q734" s="177">
        <v>8.4091000000000005</v>
      </c>
      <c r="R734" s="177">
        <v>5.9311999999999996</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44944</v>
      </c>
      <c r="E735" s="177">
        <v>12.760400000000001</v>
      </c>
      <c r="F735" s="177">
        <v>0.28129999999999999</v>
      </c>
      <c r="G735" s="177">
        <v>0.45029999999999998</v>
      </c>
      <c r="H735" s="177">
        <v>0.64200000000000002</v>
      </c>
      <c r="I735" s="177">
        <v>0.26400000000000001</v>
      </c>
      <c r="J735" s="177">
        <v>-3.5299999999999998E-2</v>
      </c>
      <c r="K735" s="177">
        <v>1.1879</v>
      </c>
      <c r="L735" s="177">
        <v>5.2290999999999999</v>
      </c>
      <c r="M735" s="177">
        <v>4.0000999999999998</v>
      </c>
      <c r="N735" s="177">
        <v>2.0832000000000002</v>
      </c>
      <c r="O735" s="177">
        <v>7.0083000000000002</v>
      </c>
      <c r="P735" s="177"/>
      <c r="Q735" s="177">
        <v>7.2393000000000001</v>
      </c>
      <c r="R735" s="177">
        <v>4.7922000000000002</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44944</v>
      </c>
      <c r="E736" s="177">
        <v>18.419</v>
      </c>
      <c r="F736" s="177">
        <v>0.18490000000000001</v>
      </c>
      <c r="G736" s="177">
        <v>0.30499999999999999</v>
      </c>
      <c r="H736" s="177">
        <v>0.48010000000000003</v>
      </c>
      <c r="I736" s="177">
        <v>0.48010000000000003</v>
      </c>
      <c r="J736" s="177">
        <v>0.75490000000000002</v>
      </c>
      <c r="K736" s="177">
        <v>2.2766000000000002</v>
      </c>
      <c r="L736" s="177">
        <v>4.8678999999999997</v>
      </c>
      <c r="M736" s="177">
        <v>4.6059000000000001</v>
      </c>
      <c r="N736" s="177">
        <v>4.5643000000000002</v>
      </c>
      <c r="O736" s="177">
        <v>9.4193999999999996</v>
      </c>
      <c r="P736" s="177">
        <v>7.7587999999999999</v>
      </c>
      <c r="Q736" s="177">
        <v>9.3782999999999994</v>
      </c>
      <c r="R736" s="177">
        <v>9.5129999999999999</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44944</v>
      </c>
      <c r="E737" s="177">
        <v>16.786000000000001</v>
      </c>
      <c r="F737" s="177">
        <v>0.17899999999999999</v>
      </c>
      <c r="G737" s="177">
        <v>0.2868</v>
      </c>
      <c r="H737" s="177">
        <v>0.46079999999999999</v>
      </c>
      <c r="I737" s="177">
        <v>0.43680000000000002</v>
      </c>
      <c r="J737" s="177">
        <v>0.65959999999999996</v>
      </c>
      <c r="K737" s="177">
        <v>2.0426000000000002</v>
      </c>
      <c r="L737" s="177">
        <v>4.423</v>
      </c>
      <c r="M737" s="177">
        <v>3.9573999999999998</v>
      </c>
      <c r="N737" s="177">
        <v>3.6749000000000001</v>
      </c>
      <c r="O737" s="177">
        <v>8.0233000000000008</v>
      </c>
      <c r="P737" s="177">
        <v>6.2748999999999997</v>
      </c>
      <c r="Q737" s="177">
        <v>7.8981000000000003</v>
      </c>
      <c r="R737" s="177">
        <v>8.2495999999999992</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44944</v>
      </c>
      <c r="E738" s="177">
        <v>20.354099999999999</v>
      </c>
      <c r="F738" s="177">
        <v>0.20530000000000001</v>
      </c>
      <c r="G738" s="177">
        <v>0.2863</v>
      </c>
      <c r="H738" s="177">
        <v>0.46839999999999998</v>
      </c>
      <c r="I738" s="177">
        <v>0.34260000000000002</v>
      </c>
      <c r="J738" s="177">
        <v>0.1087</v>
      </c>
      <c r="K738" s="177">
        <v>1.8473999999999999</v>
      </c>
      <c r="L738" s="177">
        <v>6.0119999999999996</v>
      </c>
      <c r="M738" s="177">
        <v>4.4935999999999998</v>
      </c>
      <c r="N738" s="177">
        <v>3.6233</v>
      </c>
      <c r="O738" s="177">
        <v>10.266</v>
      </c>
      <c r="P738" s="177">
        <v>8.8003999999999998</v>
      </c>
      <c r="Q738" s="177">
        <v>8.9723000000000006</v>
      </c>
      <c r="R738" s="177">
        <v>8.4555000000000007</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44944</v>
      </c>
      <c r="E739" s="177">
        <v>18.931899999999999</v>
      </c>
      <c r="F739" s="177">
        <v>0.20169999999999999</v>
      </c>
      <c r="G739" s="177">
        <v>0.26800000000000002</v>
      </c>
      <c r="H739" s="177">
        <v>0.4425</v>
      </c>
      <c r="I739" s="177">
        <v>0.2903</v>
      </c>
      <c r="J739" s="177">
        <v>-1.43E-2</v>
      </c>
      <c r="K739" s="177">
        <v>1.4990000000000001</v>
      </c>
      <c r="L739" s="177">
        <v>5.2877999999999998</v>
      </c>
      <c r="M739" s="177">
        <v>3.4287000000000001</v>
      </c>
      <c r="N739" s="177">
        <v>2.2273999999999998</v>
      </c>
      <c r="O739" s="177">
        <v>8.9491999999999994</v>
      </c>
      <c r="P739" s="177">
        <v>7.5594000000000001</v>
      </c>
      <c r="Q739" s="177">
        <v>8.0221999999999998</v>
      </c>
      <c r="R739" s="177">
        <v>7.0449000000000002</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44944</v>
      </c>
      <c r="E740" s="177">
        <v>13.2624</v>
      </c>
      <c r="F740" s="177">
        <v>0.25019999999999998</v>
      </c>
      <c r="G740" s="177">
        <v>0.3306</v>
      </c>
      <c r="H740" s="177">
        <v>0.49099999999999999</v>
      </c>
      <c r="I740" s="177">
        <v>0.32600000000000001</v>
      </c>
      <c r="J740" s="177">
        <v>-0.32019999999999998</v>
      </c>
      <c r="K740" s="177">
        <v>1.6533</v>
      </c>
      <c r="L740" s="177">
        <v>5.4664000000000001</v>
      </c>
      <c r="M740" s="177">
        <v>3.7932999999999999</v>
      </c>
      <c r="N740" s="177">
        <v>2.2023999999999999</v>
      </c>
      <c r="O740" s="177">
        <v>8.0528999999999993</v>
      </c>
      <c r="P740" s="177"/>
      <c r="Q740" s="177">
        <v>6.6315999999999997</v>
      </c>
      <c r="R740" s="177">
        <v>7.7575000000000003</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44944</v>
      </c>
      <c r="E741" s="177">
        <v>14.1713</v>
      </c>
      <c r="F741" s="177">
        <v>0.254</v>
      </c>
      <c r="G741" s="177">
        <v>0.34839999999999999</v>
      </c>
      <c r="H741" s="177">
        <v>0.51639999999999997</v>
      </c>
      <c r="I741" s="177">
        <v>0.37609999999999999</v>
      </c>
      <c r="J741" s="177">
        <v>-0.2021</v>
      </c>
      <c r="K741" s="177">
        <v>1.9797</v>
      </c>
      <c r="L741" s="177">
        <v>6.1298000000000004</v>
      </c>
      <c r="M741" s="177">
        <v>4.7637999999999998</v>
      </c>
      <c r="N741" s="177">
        <v>3.4779</v>
      </c>
      <c r="O741" s="177">
        <v>9.5380000000000003</v>
      </c>
      <c r="P741" s="177"/>
      <c r="Q741" s="177">
        <v>8.2512000000000008</v>
      </c>
      <c r="R741" s="177">
        <v>9.1387</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44944</v>
      </c>
      <c r="E742" s="177">
        <v>50.776000000000003</v>
      </c>
      <c r="F742" s="177">
        <v>0.2112</v>
      </c>
      <c r="G742" s="177">
        <v>0.32600000000000001</v>
      </c>
      <c r="H742" s="177">
        <v>0.46100000000000002</v>
      </c>
      <c r="I742" s="177">
        <v>0.2666</v>
      </c>
      <c r="J742" s="177">
        <v>8.6699999999999999E-2</v>
      </c>
      <c r="K742" s="177">
        <v>2.2595999999999998</v>
      </c>
      <c r="L742" s="177">
        <v>6.5045000000000002</v>
      </c>
      <c r="M742" s="177">
        <v>4.6885000000000003</v>
      </c>
      <c r="N742" s="177">
        <v>4.03</v>
      </c>
      <c r="O742" s="177">
        <v>10.1896</v>
      </c>
      <c r="P742" s="177">
        <v>7.4753999999999996</v>
      </c>
      <c r="Q742" s="177">
        <v>9.2597000000000005</v>
      </c>
      <c r="R742" s="177">
        <v>10.578099999999999</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44944</v>
      </c>
      <c r="E743" s="177">
        <v>55.524000000000001</v>
      </c>
      <c r="F743" s="177">
        <v>0.21299999999999999</v>
      </c>
      <c r="G743" s="177">
        <v>0.3397</v>
      </c>
      <c r="H743" s="177">
        <v>0.47960000000000003</v>
      </c>
      <c r="I743" s="177">
        <v>0.30349999999999999</v>
      </c>
      <c r="J743" s="177">
        <v>0.1714</v>
      </c>
      <c r="K743" s="177">
        <v>2.5013999999999998</v>
      </c>
      <c r="L743" s="177">
        <v>6.9950000000000001</v>
      </c>
      <c r="M743" s="177">
        <v>5.4025999999999996</v>
      </c>
      <c r="N743" s="177">
        <v>4.9583000000000004</v>
      </c>
      <c r="O743" s="177">
        <v>11.0943</v>
      </c>
      <c r="P743" s="177">
        <v>8.5204000000000004</v>
      </c>
      <c r="Q743" s="177">
        <v>10.1289</v>
      </c>
      <c r="R743" s="177">
        <v>11.5291</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44944</v>
      </c>
      <c r="E744" s="177">
        <v>25.372</v>
      </c>
      <c r="F744" s="177">
        <v>2.2100000000000002E-2</v>
      </c>
      <c r="G744" s="177">
        <v>6.7799999999999999E-2</v>
      </c>
      <c r="H744" s="177">
        <v>0.27779999999999999</v>
      </c>
      <c r="I744" s="177">
        <v>-0.17549999999999999</v>
      </c>
      <c r="J744" s="177">
        <v>-0.23669999999999999</v>
      </c>
      <c r="K744" s="177">
        <v>0</v>
      </c>
      <c r="L744" s="177">
        <v>3.2683</v>
      </c>
      <c r="M744" s="177">
        <v>1.7322</v>
      </c>
      <c r="N744" s="177">
        <v>1.6262000000000001</v>
      </c>
      <c r="O744" s="177">
        <v>9.5680999999999994</v>
      </c>
      <c r="P744" s="177">
        <v>7.0682</v>
      </c>
      <c r="Q744" s="177">
        <v>8.593</v>
      </c>
      <c r="R744" s="177">
        <v>9.0078999999999994</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44944</v>
      </c>
      <c r="E745" s="177">
        <v>23.386199999999999</v>
      </c>
      <c r="F745" s="177">
        <v>1.9699999999999999E-2</v>
      </c>
      <c r="G745" s="177">
        <v>5.5599999999999997E-2</v>
      </c>
      <c r="H745" s="177">
        <v>0.26069999999999999</v>
      </c>
      <c r="I745" s="177">
        <v>-0.2099</v>
      </c>
      <c r="J745" s="177">
        <v>-0.31759999999999999</v>
      </c>
      <c r="K745" s="177">
        <v>-0.221</v>
      </c>
      <c r="L745" s="177">
        <v>2.8054999999999999</v>
      </c>
      <c r="M745" s="177">
        <v>1.0551999999999999</v>
      </c>
      <c r="N745" s="177">
        <v>0.7288</v>
      </c>
      <c r="O745" s="177">
        <v>8.6008999999999993</v>
      </c>
      <c r="P745" s="177">
        <v>6.1445999999999996</v>
      </c>
      <c r="Q745" s="177">
        <v>7.8367000000000004</v>
      </c>
      <c r="R745" s="177">
        <v>8.0563000000000002</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44944</v>
      </c>
      <c r="E748" s="177">
        <v>18.16</v>
      </c>
      <c r="F748" s="177">
        <v>0.1103</v>
      </c>
      <c r="G748" s="177">
        <v>0.2208</v>
      </c>
      <c r="H748" s="177">
        <v>0.33150000000000002</v>
      </c>
      <c r="I748" s="177">
        <v>0.33150000000000002</v>
      </c>
      <c r="J748" s="177">
        <v>0.72099999999999997</v>
      </c>
      <c r="K748" s="177">
        <v>2.8313000000000001</v>
      </c>
      <c r="L748" s="177">
        <v>4.7893999999999997</v>
      </c>
      <c r="M748" s="177">
        <v>4.4878999999999998</v>
      </c>
      <c r="N748" s="177">
        <v>6.8235000000000001</v>
      </c>
      <c r="O748" s="177">
        <v>6.7809999999999997</v>
      </c>
      <c r="P748" s="177">
        <v>7.0255000000000001</v>
      </c>
      <c r="Q748" s="177">
        <v>7.6185999999999998</v>
      </c>
      <c r="R748" s="177">
        <v>8.0321999999999996</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44944</v>
      </c>
      <c r="E749" s="177">
        <v>19.27</v>
      </c>
      <c r="F749" s="177">
        <v>0.10390000000000001</v>
      </c>
      <c r="G749" s="177">
        <v>0.2601</v>
      </c>
      <c r="H749" s="177">
        <v>0.36459999999999998</v>
      </c>
      <c r="I749" s="177">
        <v>0.36459999999999998</v>
      </c>
      <c r="J749" s="177">
        <v>0.78449999999999998</v>
      </c>
      <c r="K749" s="177">
        <v>2.9931000000000001</v>
      </c>
      <c r="L749" s="177">
        <v>5.0709</v>
      </c>
      <c r="M749" s="177">
        <v>4.9564000000000004</v>
      </c>
      <c r="N749" s="177">
        <v>7.4135999999999997</v>
      </c>
      <c r="O749" s="177">
        <v>7.4433999999999996</v>
      </c>
      <c r="P749" s="177">
        <v>7.7093999999999996</v>
      </c>
      <c r="Q749" s="177">
        <v>8.4071999999999996</v>
      </c>
      <c r="R749" s="177">
        <v>8.6960999999999995</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44944</v>
      </c>
      <c r="E750" s="177">
        <v>21.467300000000002</v>
      </c>
      <c r="F750" s="177">
        <v>0.15210000000000001</v>
      </c>
      <c r="G750" s="177">
        <v>0.17080000000000001</v>
      </c>
      <c r="H750" s="177">
        <v>0.33040000000000003</v>
      </c>
      <c r="I750" s="177">
        <v>0.17829999999999999</v>
      </c>
      <c r="J750" s="177">
        <v>-0.36480000000000001</v>
      </c>
      <c r="K750" s="177">
        <v>1.5194000000000001</v>
      </c>
      <c r="L750" s="177">
        <v>4.5925000000000002</v>
      </c>
      <c r="M750" s="177">
        <v>2.7591000000000001</v>
      </c>
      <c r="N750" s="177">
        <v>0.68330000000000002</v>
      </c>
      <c r="O750" s="177">
        <v>7.0125999999999999</v>
      </c>
      <c r="P750" s="177">
        <v>6.2824</v>
      </c>
      <c r="Q750" s="177">
        <v>6.6436999999999999</v>
      </c>
      <c r="R750" s="177">
        <v>6.0496999999999996</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44944</v>
      </c>
      <c r="E751" s="177">
        <v>23.626100000000001</v>
      </c>
      <c r="F751" s="177">
        <v>0.1547</v>
      </c>
      <c r="G751" s="177">
        <v>0.184</v>
      </c>
      <c r="H751" s="177">
        <v>0.34870000000000001</v>
      </c>
      <c r="I751" s="177">
        <v>0.21590000000000001</v>
      </c>
      <c r="J751" s="177">
        <v>-0.27689999999999998</v>
      </c>
      <c r="K751" s="177">
        <v>1.7690999999999999</v>
      </c>
      <c r="L751" s="177">
        <v>5.1081000000000003</v>
      </c>
      <c r="M751" s="177">
        <v>3.5097</v>
      </c>
      <c r="N751" s="177">
        <v>1.6465000000000001</v>
      </c>
      <c r="O751" s="177">
        <v>8.0474999999999994</v>
      </c>
      <c r="P751" s="177">
        <v>7.6077000000000004</v>
      </c>
      <c r="Q751" s="177">
        <v>7.3627000000000002</v>
      </c>
      <c r="R751" s="177">
        <v>7.0738000000000003</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44944</v>
      </c>
      <c r="E752" s="177">
        <v>27.690999999999999</v>
      </c>
      <c r="F752" s="177">
        <v>8.3099999999999993E-2</v>
      </c>
      <c r="G752" s="177">
        <v>0.27879999999999999</v>
      </c>
      <c r="H752" s="177">
        <v>0.47170000000000001</v>
      </c>
      <c r="I752" s="177">
        <v>0.2752</v>
      </c>
      <c r="J752" s="177">
        <v>0.43890000000000001</v>
      </c>
      <c r="K752" s="177">
        <v>1.7603</v>
      </c>
      <c r="L752" s="177">
        <v>4.3761999999999999</v>
      </c>
      <c r="M752" s="177">
        <v>3.9451999999999998</v>
      </c>
      <c r="N752" s="177">
        <v>3.0554999999999999</v>
      </c>
      <c r="O752" s="177">
        <v>8.0207999999999995</v>
      </c>
      <c r="P752" s="177">
        <v>7.1997</v>
      </c>
      <c r="Q752" s="177">
        <v>7.4564000000000004</v>
      </c>
      <c r="R752" s="177">
        <v>6.992</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44944</v>
      </c>
      <c r="E753" s="177">
        <v>25.552</v>
      </c>
      <c r="F753" s="177">
        <v>7.8299999999999995E-2</v>
      </c>
      <c r="G753" s="177">
        <v>0.26290000000000002</v>
      </c>
      <c r="H753" s="177">
        <v>0.4521</v>
      </c>
      <c r="I753" s="177">
        <v>0.2354</v>
      </c>
      <c r="J753" s="177">
        <v>0.34560000000000002</v>
      </c>
      <c r="K753" s="177">
        <v>1.4975000000000001</v>
      </c>
      <c r="L753" s="177">
        <v>3.8277000000000001</v>
      </c>
      <c r="M753" s="177">
        <v>3.1154000000000002</v>
      </c>
      <c r="N753" s="177">
        <v>1.9633</v>
      </c>
      <c r="O753" s="177">
        <v>6.8813000000000004</v>
      </c>
      <c r="P753" s="177">
        <v>6.0761000000000003</v>
      </c>
      <c r="Q753" s="177">
        <v>6.6275000000000004</v>
      </c>
      <c r="R753" s="177">
        <v>5.8632</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44944</v>
      </c>
      <c r="E754" s="177">
        <v>13.299300000000001</v>
      </c>
      <c r="F754" s="177">
        <v>0.2472</v>
      </c>
      <c r="G754" s="177">
        <v>0.2472</v>
      </c>
      <c r="H754" s="177">
        <v>0.27600000000000002</v>
      </c>
      <c r="I754" s="177">
        <v>0.1024</v>
      </c>
      <c r="J754" s="177">
        <v>-0.40439999999999998</v>
      </c>
      <c r="K754" s="177">
        <v>1.2717000000000001</v>
      </c>
      <c r="L754" s="177">
        <v>3.8237000000000001</v>
      </c>
      <c r="M754" s="177">
        <v>1.43</v>
      </c>
      <c r="N754" s="177">
        <v>-1.3749</v>
      </c>
      <c r="O754" s="177">
        <v>6.8868999999999998</v>
      </c>
      <c r="P754" s="177"/>
      <c r="Q754" s="177">
        <v>7.6433</v>
      </c>
      <c r="R754" s="177">
        <v>5.7355999999999998</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44944</v>
      </c>
      <c r="E755" s="177">
        <v>12.4308</v>
      </c>
      <c r="F755" s="177">
        <v>0.2427</v>
      </c>
      <c r="G755" s="177">
        <v>0.2258</v>
      </c>
      <c r="H755" s="177">
        <v>0.246</v>
      </c>
      <c r="I755" s="177">
        <v>4.2700000000000002E-2</v>
      </c>
      <c r="J755" s="177">
        <v>-0.54410000000000003</v>
      </c>
      <c r="K755" s="177">
        <v>0.86409999999999998</v>
      </c>
      <c r="L755" s="177">
        <v>2.9645000000000001</v>
      </c>
      <c r="M755" s="177">
        <v>0.16839999999999999</v>
      </c>
      <c r="N755" s="177">
        <v>-3.0093999999999999</v>
      </c>
      <c r="O755" s="177">
        <v>5.0815999999999999</v>
      </c>
      <c r="P755" s="177"/>
      <c r="Q755" s="177">
        <v>5.7816999999999998</v>
      </c>
      <c r="R755" s="177">
        <v>3.9636999999999998</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44944</v>
      </c>
      <c r="E756" s="177">
        <v>19.618200000000002</v>
      </c>
      <c r="F756" s="177">
        <v>0.1235</v>
      </c>
      <c r="G756" s="177">
        <v>0.14399999999999999</v>
      </c>
      <c r="H756" s="177">
        <v>0.18740000000000001</v>
      </c>
      <c r="I756" s="177">
        <v>0.16850000000000001</v>
      </c>
      <c r="J756" s="177">
        <v>0.32519999999999999</v>
      </c>
      <c r="K756" s="177">
        <v>2.5653999999999999</v>
      </c>
      <c r="L756" s="177">
        <v>6.1706000000000003</v>
      </c>
      <c r="M756" s="177">
        <v>5.2771999999999997</v>
      </c>
      <c r="N756" s="177">
        <v>5.5110999999999999</v>
      </c>
      <c r="O756" s="177">
        <v>9.2331000000000003</v>
      </c>
      <c r="P756" s="177">
        <v>7.9703999999999997</v>
      </c>
      <c r="Q756" s="177">
        <v>8.4883000000000006</v>
      </c>
      <c r="R756" s="177">
        <v>8.6768000000000001</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44944</v>
      </c>
      <c r="E757" s="177">
        <v>20.969200000000001</v>
      </c>
      <c r="F757" s="177">
        <v>0.1265</v>
      </c>
      <c r="G757" s="177">
        <v>0.15809999999999999</v>
      </c>
      <c r="H757" s="177">
        <v>0.2074</v>
      </c>
      <c r="I757" s="177">
        <v>0.2079</v>
      </c>
      <c r="J757" s="177">
        <v>0.41899999999999998</v>
      </c>
      <c r="K757" s="177">
        <v>2.8330000000000002</v>
      </c>
      <c r="L757" s="177">
        <v>6.7264999999999997</v>
      </c>
      <c r="M757" s="177">
        <v>6.0941999999999998</v>
      </c>
      <c r="N757" s="177">
        <v>6.5925000000000002</v>
      </c>
      <c r="O757" s="177">
        <v>10.3086</v>
      </c>
      <c r="P757" s="177">
        <v>8.9274000000000004</v>
      </c>
      <c r="Q757" s="177">
        <v>9.3652999999999995</v>
      </c>
      <c r="R757" s="177">
        <v>9.7666000000000004</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44944</v>
      </c>
      <c r="E758" s="177">
        <v>17.843599999999999</v>
      </c>
      <c r="F758" s="177">
        <v>0.15770000000000001</v>
      </c>
      <c r="G758" s="177">
        <v>0.1583</v>
      </c>
      <c r="H758" s="177">
        <v>0.37630000000000002</v>
      </c>
      <c r="I758" s="177">
        <v>0.1555</v>
      </c>
      <c r="J758" s="177">
        <v>-0.16</v>
      </c>
      <c r="K758" s="177">
        <v>1.6006</v>
      </c>
      <c r="L758" s="177">
        <v>6.3574999999999999</v>
      </c>
      <c r="M758" s="177">
        <v>2.9215</v>
      </c>
      <c r="N758" s="177">
        <v>2.4192999999999998</v>
      </c>
      <c r="O758" s="177">
        <v>11.951700000000001</v>
      </c>
      <c r="P758" s="177">
        <v>9.1859999999999999</v>
      </c>
      <c r="Q758" s="177">
        <v>10.195499999999999</v>
      </c>
      <c r="R758" s="177">
        <v>10.394399999999999</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44944</v>
      </c>
      <c r="E759" s="177">
        <v>15.9398</v>
      </c>
      <c r="F759" s="177">
        <v>0.1527</v>
      </c>
      <c r="G759" s="177">
        <v>0.13250000000000001</v>
      </c>
      <c r="H759" s="177">
        <v>0.34060000000000001</v>
      </c>
      <c r="I759" s="177">
        <v>8.4099999999999994E-2</v>
      </c>
      <c r="J759" s="177">
        <v>-0.32769999999999999</v>
      </c>
      <c r="K759" s="177">
        <v>1.1242000000000001</v>
      </c>
      <c r="L759" s="177">
        <v>5.3509000000000002</v>
      </c>
      <c r="M759" s="177">
        <v>1.4608000000000001</v>
      </c>
      <c r="N759" s="177">
        <v>0.49740000000000001</v>
      </c>
      <c r="O759" s="177">
        <v>10.005100000000001</v>
      </c>
      <c r="P759" s="177">
        <v>7.2245999999999997</v>
      </c>
      <c r="Q759" s="177">
        <v>8.1305999999999994</v>
      </c>
      <c r="R759" s="177">
        <v>8.4038000000000004</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44944</v>
      </c>
      <c r="E760" s="177">
        <v>15.894</v>
      </c>
      <c r="F760" s="177">
        <v>0.2903</v>
      </c>
      <c r="G760" s="177">
        <v>0.32819999999999999</v>
      </c>
      <c r="H760" s="177">
        <v>0.3599</v>
      </c>
      <c r="I760" s="177">
        <v>0.32819999999999999</v>
      </c>
      <c r="J760" s="177">
        <v>0.18909999999999999</v>
      </c>
      <c r="K760" s="177">
        <v>2.3702000000000001</v>
      </c>
      <c r="L760" s="177">
        <v>6.7355999999999998</v>
      </c>
      <c r="M760" s="177">
        <v>5.1538000000000004</v>
      </c>
      <c r="N760" s="177">
        <v>3.4159999999999999</v>
      </c>
      <c r="O760" s="177">
        <v>11.698399999999999</v>
      </c>
      <c r="P760" s="177"/>
      <c r="Q760" s="177">
        <v>11.994400000000001</v>
      </c>
      <c r="R760" s="177">
        <v>10.1785</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44944</v>
      </c>
      <c r="E761" s="177">
        <v>15.214</v>
      </c>
      <c r="F761" s="177">
        <v>0.28339999999999999</v>
      </c>
      <c r="G761" s="177">
        <v>0.3165</v>
      </c>
      <c r="H761" s="177">
        <v>0.33629999999999999</v>
      </c>
      <c r="I761" s="177">
        <v>0.28999999999999998</v>
      </c>
      <c r="J761" s="177">
        <v>9.8699999999999996E-2</v>
      </c>
      <c r="K761" s="177">
        <v>2.1141999999999999</v>
      </c>
      <c r="L761" s="177">
        <v>6.1985000000000001</v>
      </c>
      <c r="M761" s="177">
        <v>4.3627000000000002</v>
      </c>
      <c r="N761" s="177">
        <v>2.3891</v>
      </c>
      <c r="O761" s="177">
        <v>10.5845</v>
      </c>
      <c r="P761" s="177"/>
      <c r="Q761" s="177">
        <v>10.803599999999999</v>
      </c>
      <c r="R761" s="177">
        <v>9.0694999999999997</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44944</v>
      </c>
      <c r="E762" s="177">
        <v>12.7864</v>
      </c>
      <c r="F762" s="177">
        <v>0.23910000000000001</v>
      </c>
      <c r="G762" s="177">
        <v>0.3997</v>
      </c>
      <c r="H762" s="177">
        <v>0.56079999999999997</v>
      </c>
      <c r="I762" s="177">
        <v>0.48799999999999999</v>
      </c>
      <c r="J762" s="177">
        <v>0.44700000000000001</v>
      </c>
      <c r="K762" s="177">
        <v>2.4182000000000001</v>
      </c>
      <c r="L762" s="177">
        <v>4.8512000000000004</v>
      </c>
      <c r="M762" s="177">
        <v>3.6846999999999999</v>
      </c>
      <c r="N762" s="177">
        <v>2.198</v>
      </c>
      <c r="O762" s="177">
        <v>2.5794999999999999</v>
      </c>
      <c r="P762" s="177">
        <v>3.5400000000000001E-2</v>
      </c>
      <c r="Q762" s="177">
        <v>3.2679</v>
      </c>
      <c r="R762" s="177">
        <v>7.1860999999999997</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44944</v>
      </c>
      <c r="E763" s="177">
        <v>13.7597</v>
      </c>
      <c r="F763" s="177">
        <v>0.24110000000000001</v>
      </c>
      <c r="G763" s="177">
        <v>0.4123</v>
      </c>
      <c r="H763" s="177">
        <v>0.57889999999999997</v>
      </c>
      <c r="I763" s="177">
        <v>0.52529999999999999</v>
      </c>
      <c r="J763" s="177">
        <v>0.53410000000000002</v>
      </c>
      <c r="K763" s="177">
        <v>2.6636000000000002</v>
      </c>
      <c r="L763" s="177">
        <v>5.3422999999999998</v>
      </c>
      <c r="M763" s="177">
        <v>4.3334000000000001</v>
      </c>
      <c r="N763" s="177">
        <v>3.0449999999999999</v>
      </c>
      <c r="O763" s="177">
        <v>3.4462999999999999</v>
      </c>
      <c r="P763" s="177">
        <v>0.9022</v>
      </c>
      <c r="Q763" s="177">
        <v>4.2637999999999998</v>
      </c>
      <c r="R763" s="177">
        <v>8.0789000000000009</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44944</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44944</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44944</v>
      </c>
      <c r="E768" s="177">
        <v>41.086399999999998</v>
      </c>
      <c r="F768" s="177">
        <v>0.14580000000000001</v>
      </c>
      <c r="G768" s="177">
        <v>0.27260000000000001</v>
      </c>
      <c r="H768" s="177">
        <v>0.35859999999999997</v>
      </c>
      <c r="I768" s="177">
        <v>0.25869999999999999</v>
      </c>
      <c r="J768" s="177">
        <v>0.46089999999999998</v>
      </c>
      <c r="K768" s="177">
        <v>1.6512</v>
      </c>
      <c r="L768" s="177">
        <v>3.8005</v>
      </c>
      <c r="M768" s="177">
        <v>2.9727000000000001</v>
      </c>
      <c r="N768" s="177">
        <v>2.9863</v>
      </c>
      <c r="O768" s="177">
        <v>6.7492000000000001</v>
      </c>
      <c r="P768" s="177">
        <v>6.3263999999999996</v>
      </c>
      <c r="Q768" s="177">
        <v>7.7359</v>
      </c>
      <c r="R768" s="177">
        <v>7.3849999999999998</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44944</v>
      </c>
      <c r="E769" s="177">
        <v>45.629199999999997</v>
      </c>
      <c r="F769" s="177">
        <v>0.1479</v>
      </c>
      <c r="G769" s="177">
        <v>0.2833</v>
      </c>
      <c r="H769" s="177">
        <v>0.37369999999999998</v>
      </c>
      <c r="I769" s="177">
        <v>0.28899999999999998</v>
      </c>
      <c r="J769" s="177">
        <v>0.53320000000000001</v>
      </c>
      <c r="K769" s="177">
        <v>1.8574999999999999</v>
      </c>
      <c r="L769" s="177">
        <v>4.2302999999999997</v>
      </c>
      <c r="M769" s="177">
        <v>3.6156000000000001</v>
      </c>
      <c r="N769" s="177">
        <v>3.8460000000000001</v>
      </c>
      <c r="O769" s="177">
        <v>7.9173999999999998</v>
      </c>
      <c r="P769" s="177">
        <v>7.4622999999999999</v>
      </c>
      <c r="Q769" s="177">
        <v>9.1624999999999996</v>
      </c>
      <c r="R769" s="177">
        <v>8.5014000000000003</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44944</v>
      </c>
      <c r="E772" s="177">
        <v>19.282599999999999</v>
      </c>
      <c r="F772" s="177">
        <v>9.8599999999999993E-2</v>
      </c>
      <c r="G772" s="177">
        <v>0.108</v>
      </c>
      <c r="H772" s="177">
        <v>0.32519999999999999</v>
      </c>
      <c r="I772" s="177">
        <v>0.45269999999999999</v>
      </c>
      <c r="J772" s="177">
        <v>-0.21010000000000001</v>
      </c>
      <c r="K772" s="177">
        <v>0.11840000000000001</v>
      </c>
      <c r="L772" s="177">
        <v>4.8114999999999997</v>
      </c>
      <c r="M772" s="177">
        <v>1.9192</v>
      </c>
      <c r="N772" s="177">
        <v>1.1514</v>
      </c>
      <c r="O772" s="177">
        <v>9.1897000000000002</v>
      </c>
      <c r="P772" s="177">
        <v>7.8334999999999999</v>
      </c>
      <c r="Q772" s="177">
        <v>8.9598999999999993</v>
      </c>
      <c r="R772" s="177">
        <v>7.4486999999999997</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44944</v>
      </c>
      <c r="E773" s="177">
        <v>17.717300000000002</v>
      </c>
      <c r="F773" s="177">
        <v>9.6600000000000005E-2</v>
      </c>
      <c r="G773" s="177">
        <v>0.10059999999999999</v>
      </c>
      <c r="H773" s="177">
        <v>0.31480000000000002</v>
      </c>
      <c r="I773" s="177">
        <v>0.4325</v>
      </c>
      <c r="J773" s="177">
        <v>-0.25729999999999997</v>
      </c>
      <c r="K773" s="177">
        <v>-1.35E-2</v>
      </c>
      <c r="L773" s="177">
        <v>4.5330000000000004</v>
      </c>
      <c r="M773" s="177">
        <v>1.5202</v>
      </c>
      <c r="N773" s="177">
        <v>0.6179</v>
      </c>
      <c r="O773" s="177">
        <v>8.5264000000000006</v>
      </c>
      <c r="P773" s="177">
        <v>6.9211999999999998</v>
      </c>
      <c r="Q773" s="177">
        <v>7.7610000000000001</v>
      </c>
      <c r="R773" s="177">
        <v>6.8323</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44944</v>
      </c>
      <c r="E774" s="177">
        <v>52.3598</v>
      </c>
      <c r="F774" s="177">
        <v>0.15529999999999999</v>
      </c>
      <c r="G774" s="177">
        <v>8.14E-2</v>
      </c>
      <c r="H774" s="177">
        <v>0.3896</v>
      </c>
      <c r="I774" s="177">
        <v>0.3075</v>
      </c>
      <c r="J774" s="177">
        <v>-0.16930000000000001</v>
      </c>
      <c r="K774" s="177">
        <v>1.008</v>
      </c>
      <c r="L774" s="177">
        <v>5.3029999999999999</v>
      </c>
      <c r="M774" s="177">
        <v>3.9289000000000001</v>
      </c>
      <c r="N774" s="177">
        <v>2.3254000000000001</v>
      </c>
      <c r="O774" s="177">
        <v>12.020899999999999</v>
      </c>
      <c r="P774" s="177">
        <v>8.4968000000000004</v>
      </c>
      <c r="Q774" s="177">
        <v>8.3384</v>
      </c>
      <c r="R774" s="177">
        <v>10.306800000000001</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44944</v>
      </c>
      <c r="E775" s="177">
        <v>58.355899999999998</v>
      </c>
      <c r="F775" s="177">
        <v>0.1603</v>
      </c>
      <c r="G775" s="177">
        <v>0.1062</v>
      </c>
      <c r="H775" s="177">
        <v>0.42449999999999999</v>
      </c>
      <c r="I775" s="177">
        <v>0.37719999999999998</v>
      </c>
      <c r="J775" s="177">
        <v>-5.7999999999999996E-3</v>
      </c>
      <c r="K775" s="177">
        <v>1.4575</v>
      </c>
      <c r="L775" s="177">
        <v>6.2282999999999999</v>
      </c>
      <c r="M775" s="177">
        <v>5.2899000000000003</v>
      </c>
      <c r="N775" s="177">
        <v>4.1124999999999998</v>
      </c>
      <c r="O775" s="177">
        <v>13.6617</v>
      </c>
      <c r="P775" s="177">
        <v>10.048999999999999</v>
      </c>
      <c r="Q775" s="177">
        <v>9.1509999999999998</v>
      </c>
      <c r="R775" s="177">
        <v>12.1046</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44944</v>
      </c>
      <c r="E778" s="177">
        <v>47.209800000000001</v>
      </c>
      <c r="F778" s="177">
        <v>0.26719999999999999</v>
      </c>
      <c r="G778" s="177">
        <v>0.55510000000000004</v>
      </c>
      <c r="H778" s="177">
        <v>0.6895</v>
      </c>
      <c r="I778" s="177">
        <v>0.4844</v>
      </c>
      <c r="J778" s="177">
        <v>0.2278</v>
      </c>
      <c r="K778" s="177">
        <v>2.1017000000000001</v>
      </c>
      <c r="L778" s="177">
        <v>4.8757000000000001</v>
      </c>
      <c r="M778" s="177">
        <v>3.9024000000000001</v>
      </c>
      <c r="N778" s="177">
        <v>2.9279999999999999</v>
      </c>
      <c r="O778" s="177">
        <v>8.6259999999999994</v>
      </c>
      <c r="P778" s="177">
        <v>7.6116000000000001</v>
      </c>
      <c r="Q778" s="177">
        <v>8.0921000000000003</v>
      </c>
      <c r="R778" s="177">
        <v>7.7466999999999997</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44944</v>
      </c>
      <c r="E779" s="177">
        <v>56.202943577100399</v>
      </c>
      <c r="F779" s="177">
        <v>0.26469999999999999</v>
      </c>
      <c r="G779" s="177">
        <v>0.54190000000000005</v>
      </c>
      <c r="H779" s="177">
        <v>0.6714</v>
      </c>
      <c r="I779" s="177">
        <v>0.44879999999999998</v>
      </c>
      <c r="J779" s="177">
        <v>0.1434</v>
      </c>
      <c r="K779" s="177">
        <v>1.8562000000000001</v>
      </c>
      <c r="L779" s="177">
        <v>4.3757999999999999</v>
      </c>
      <c r="M779" s="177">
        <v>3.1621000000000001</v>
      </c>
      <c r="N779" s="177">
        <v>1.9330000000000001</v>
      </c>
      <c r="O779" s="177">
        <v>7.4363999999999999</v>
      </c>
      <c r="P779" s="177">
        <v>6.4621000000000004</v>
      </c>
      <c r="Q779" s="177">
        <v>7.6626000000000003</v>
      </c>
      <c r="R779" s="177">
        <v>6.5702999999999996</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44944</v>
      </c>
      <c r="E780" s="177">
        <v>13.91</v>
      </c>
      <c r="F780" s="177">
        <v>0.21609999999999999</v>
      </c>
      <c r="G780" s="177">
        <v>0.28839999999999999</v>
      </c>
      <c r="H780" s="177">
        <v>0.50580000000000003</v>
      </c>
      <c r="I780" s="177">
        <v>0.28839999999999999</v>
      </c>
      <c r="J780" s="177">
        <v>0.14399999999999999</v>
      </c>
      <c r="K780" s="177">
        <v>1.9048</v>
      </c>
      <c r="L780" s="177">
        <v>4.9020000000000001</v>
      </c>
      <c r="M780" s="177">
        <v>3.4201000000000001</v>
      </c>
      <c r="N780" s="177">
        <v>1.6813</v>
      </c>
      <c r="O780" s="177">
        <v>7.4763000000000002</v>
      </c>
      <c r="P780" s="177"/>
      <c r="Q780" s="177">
        <v>7.7042999999999999</v>
      </c>
      <c r="R780" s="177">
        <v>5.5316000000000001</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44944</v>
      </c>
      <c r="E781" s="177">
        <v>13.54</v>
      </c>
      <c r="F781" s="177">
        <v>0.22209999999999999</v>
      </c>
      <c r="G781" s="177">
        <v>0.29630000000000001</v>
      </c>
      <c r="H781" s="177">
        <v>0.4451</v>
      </c>
      <c r="I781" s="177">
        <v>0.29630000000000001</v>
      </c>
      <c r="J781" s="177">
        <v>7.3899999999999993E-2</v>
      </c>
      <c r="K781" s="177">
        <v>1.8045</v>
      </c>
      <c r="L781" s="177">
        <v>4.556</v>
      </c>
      <c r="M781" s="177">
        <v>2.9658000000000002</v>
      </c>
      <c r="N781" s="177">
        <v>0.96940000000000004</v>
      </c>
      <c r="O781" s="177">
        <v>6.8989000000000003</v>
      </c>
      <c r="P781" s="177"/>
      <c r="Q781" s="177">
        <v>7.0533000000000001</v>
      </c>
      <c r="R781" s="177">
        <v>4.9196</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44944</v>
      </c>
      <c r="E782" s="177">
        <v>14.524699999999999</v>
      </c>
      <c r="F782" s="177">
        <v>0.24779999999999999</v>
      </c>
      <c r="G782" s="177">
        <v>0.45300000000000001</v>
      </c>
      <c r="H782" s="177">
        <v>0.72540000000000004</v>
      </c>
      <c r="I782" s="177">
        <v>0.70650000000000002</v>
      </c>
      <c r="J782" s="177">
        <v>0.43080000000000002</v>
      </c>
      <c r="K782" s="177">
        <v>3.1663999999999999</v>
      </c>
      <c r="L782" s="177">
        <v>7.2369000000000003</v>
      </c>
      <c r="M782" s="177">
        <v>6.1002999999999998</v>
      </c>
      <c r="N782" s="177">
        <v>6.1375000000000002</v>
      </c>
      <c r="O782" s="177">
        <v>10.862399999999999</v>
      </c>
      <c r="P782" s="177"/>
      <c r="Q782" s="177">
        <v>8.8765999999999998</v>
      </c>
      <c r="R782" s="177">
        <v>10.3933</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44944</v>
      </c>
      <c r="E783" s="177">
        <v>13.9626</v>
      </c>
      <c r="F783" s="177">
        <v>0.2455</v>
      </c>
      <c r="G783" s="177">
        <v>0.44169999999999998</v>
      </c>
      <c r="H783" s="177">
        <v>0.7097</v>
      </c>
      <c r="I783" s="177">
        <v>0.67490000000000006</v>
      </c>
      <c r="J783" s="177">
        <v>0.35580000000000001</v>
      </c>
      <c r="K783" s="177">
        <v>2.9538000000000002</v>
      </c>
      <c r="L783" s="177">
        <v>6.7975000000000003</v>
      </c>
      <c r="M783" s="177">
        <v>5.4489000000000001</v>
      </c>
      <c r="N783" s="177">
        <v>5.2693000000000003</v>
      </c>
      <c r="O783" s="177">
        <v>9.9586000000000006</v>
      </c>
      <c r="P783" s="177"/>
      <c r="Q783" s="177">
        <v>7.9019000000000004</v>
      </c>
      <c r="R783" s="177">
        <v>9.4856999999999996</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0.17944565217391309</v>
      </c>
      <c r="G784" s="179">
        <v>0.26371956521739132</v>
      </c>
      <c r="H784" s="179">
        <v>0.43063260869565217</v>
      </c>
      <c r="I784" s="179">
        <v>0.27694347826086957</v>
      </c>
      <c r="J784" s="179">
        <v>7.4869565217391312E-2</v>
      </c>
      <c r="K784" s="179">
        <v>1.6323478260869566</v>
      </c>
      <c r="L784" s="179">
        <v>4.922121739130433</v>
      </c>
      <c r="M784" s="179">
        <v>3.450752173913044</v>
      </c>
      <c r="N784" s="179">
        <v>2.3536934782608698</v>
      </c>
      <c r="O784" s="179">
        <v>8.1718478260869567</v>
      </c>
      <c r="P784" s="179">
        <v>7.0509375000000007</v>
      </c>
      <c r="Q784" s="179">
        <v>7.7040239130434784</v>
      </c>
      <c r="R784" s="179">
        <v>7.5587543478260857</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0.20350000000000001</v>
      </c>
      <c r="G785" s="179">
        <v>0.2757</v>
      </c>
      <c r="H785" s="179">
        <v>0.44379999999999997</v>
      </c>
      <c r="I785" s="179">
        <v>0.28949999999999998</v>
      </c>
      <c r="J785" s="179">
        <v>6.7150000000000001E-2</v>
      </c>
      <c r="K785" s="179">
        <v>1.7067999999999999</v>
      </c>
      <c r="L785" s="179">
        <v>4.9703999999999997</v>
      </c>
      <c r="M785" s="179">
        <v>3.7389999999999999</v>
      </c>
      <c r="N785" s="179">
        <v>2.2763999999999998</v>
      </c>
      <c r="O785" s="179">
        <v>8.1227499999999999</v>
      </c>
      <c r="P785" s="179">
        <v>7.4586500000000004</v>
      </c>
      <c r="Q785" s="179">
        <v>7.9620499999999996</v>
      </c>
      <c r="R785" s="179">
        <v>7.8004999999999995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44944</v>
      </c>
      <c r="E788" s="177">
        <v>1138.56</v>
      </c>
      <c r="F788" s="177">
        <v>0.48280000000000001</v>
      </c>
      <c r="G788" s="177">
        <v>0.50490000000000002</v>
      </c>
      <c r="H788" s="177">
        <v>0.92100000000000004</v>
      </c>
      <c r="I788" s="177">
        <v>-0.1517</v>
      </c>
      <c r="J788" s="177">
        <v>-1.1349</v>
      </c>
      <c r="K788" s="177">
        <v>1.6516999999999999</v>
      </c>
      <c r="L788" s="177">
        <v>9.8138000000000005</v>
      </c>
      <c r="M788" s="177">
        <v>1.0714999999999999</v>
      </c>
      <c r="N788" s="177">
        <v>-4.0105000000000004</v>
      </c>
      <c r="O788" s="177">
        <v>13.224600000000001</v>
      </c>
      <c r="P788" s="177">
        <v>9.0681999999999992</v>
      </c>
      <c r="Q788" s="177">
        <v>21.4057</v>
      </c>
      <c r="R788" s="177">
        <v>11.918799999999999</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44944</v>
      </c>
      <c r="E789" s="177">
        <v>1247.03</v>
      </c>
      <c r="F789" s="177">
        <v>0.48509999999999998</v>
      </c>
      <c r="G789" s="177">
        <v>0.51749999999999996</v>
      </c>
      <c r="H789" s="177">
        <v>0.93889999999999996</v>
      </c>
      <c r="I789" s="177">
        <v>-0.11609999999999999</v>
      </c>
      <c r="J789" s="177">
        <v>-1.0528999999999999</v>
      </c>
      <c r="K789" s="177">
        <v>1.8682000000000001</v>
      </c>
      <c r="L789" s="177">
        <v>10.279500000000001</v>
      </c>
      <c r="M789" s="177">
        <v>1.7253000000000001</v>
      </c>
      <c r="N789" s="177">
        <v>-3.1928999999999998</v>
      </c>
      <c r="O789" s="177">
        <v>14.2035</v>
      </c>
      <c r="P789" s="177">
        <v>10.070399999999999</v>
      </c>
      <c r="Q789" s="177">
        <v>16.079899999999999</v>
      </c>
      <c r="R789" s="177">
        <v>12.8711</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44944</v>
      </c>
      <c r="E790" s="177">
        <v>18.77</v>
      </c>
      <c r="F790" s="177">
        <v>0.32069999999999999</v>
      </c>
      <c r="G790" s="177">
        <v>0.1067</v>
      </c>
      <c r="H790" s="177">
        <v>0.58950000000000002</v>
      </c>
      <c r="I790" s="177">
        <v>-1.3663000000000001</v>
      </c>
      <c r="J790" s="177">
        <v>-2.5440999999999998</v>
      </c>
      <c r="K790" s="177">
        <v>-3.3967999999999998</v>
      </c>
      <c r="L790" s="177">
        <v>4.6265000000000001</v>
      </c>
      <c r="M790" s="177">
        <v>-2.6452</v>
      </c>
      <c r="N790" s="177">
        <v>-11.8779</v>
      </c>
      <c r="O790" s="177">
        <v>11.755000000000001</v>
      </c>
      <c r="P790" s="177">
        <v>13.053699999999999</v>
      </c>
      <c r="Q790" s="177">
        <v>12.9452</v>
      </c>
      <c r="R790" s="177">
        <v>8.9253</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44944</v>
      </c>
      <c r="E791" s="177">
        <v>17.440000000000001</v>
      </c>
      <c r="F791" s="177">
        <v>0.34520000000000001</v>
      </c>
      <c r="G791" s="177">
        <v>5.74E-2</v>
      </c>
      <c r="H791" s="177">
        <v>0.57669999999999999</v>
      </c>
      <c r="I791" s="177">
        <v>-1.4132</v>
      </c>
      <c r="J791" s="177">
        <v>-2.6785999999999999</v>
      </c>
      <c r="K791" s="177">
        <v>-3.6463999999999999</v>
      </c>
      <c r="L791" s="177">
        <v>4.0572999999999997</v>
      </c>
      <c r="M791" s="177">
        <v>-3.4864000000000002</v>
      </c>
      <c r="N791" s="177">
        <v>-12.9306</v>
      </c>
      <c r="O791" s="177">
        <v>10.3264</v>
      </c>
      <c r="P791" s="177">
        <v>11.4709</v>
      </c>
      <c r="Q791" s="177">
        <v>11.351800000000001</v>
      </c>
      <c r="R791" s="177">
        <v>7.6120000000000001</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44944</v>
      </c>
      <c r="E792" s="177">
        <v>20.86</v>
      </c>
      <c r="F792" s="177">
        <v>0.48170000000000002</v>
      </c>
      <c r="G792" s="177">
        <v>0.28849999999999998</v>
      </c>
      <c r="H792" s="177">
        <v>0.77290000000000003</v>
      </c>
      <c r="I792" s="177">
        <v>0.53010000000000002</v>
      </c>
      <c r="J792" s="177">
        <v>-0.66669999999999996</v>
      </c>
      <c r="K792" s="177">
        <v>2.7585999999999999</v>
      </c>
      <c r="L792" s="177">
        <v>12.8788</v>
      </c>
      <c r="M792" s="177">
        <v>2.9615</v>
      </c>
      <c r="N792" s="177">
        <v>-1.9276</v>
      </c>
      <c r="O792" s="177"/>
      <c r="P792" s="177"/>
      <c r="Q792" s="177">
        <v>33.327399999999997</v>
      </c>
      <c r="R792" s="177">
        <v>21.5458</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44944</v>
      </c>
      <c r="E793" s="177">
        <v>19.940000000000001</v>
      </c>
      <c r="F793" s="177">
        <v>0.45340000000000003</v>
      </c>
      <c r="G793" s="177">
        <v>0.20100000000000001</v>
      </c>
      <c r="H793" s="177">
        <v>0.70709999999999995</v>
      </c>
      <c r="I793" s="177">
        <v>0.45340000000000003</v>
      </c>
      <c r="J793" s="177">
        <v>-0.89459999999999995</v>
      </c>
      <c r="K793" s="177">
        <v>2.2040000000000002</v>
      </c>
      <c r="L793" s="177">
        <v>11.646100000000001</v>
      </c>
      <c r="M793" s="177">
        <v>1.4241999999999999</v>
      </c>
      <c r="N793" s="177">
        <v>-3.6715</v>
      </c>
      <c r="O793" s="177"/>
      <c r="P793" s="177"/>
      <c r="Q793" s="177">
        <v>30.9953</v>
      </c>
      <c r="R793" s="177">
        <v>19.471499999999999</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44944</v>
      </c>
      <c r="E794" s="177">
        <v>245.84</v>
      </c>
      <c r="F794" s="177">
        <v>0.51519999999999999</v>
      </c>
      <c r="G794" s="177">
        <v>0.64690000000000003</v>
      </c>
      <c r="H794" s="177">
        <v>1.1146</v>
      </c>
      <c r="I794" s="177">
        <v>0.37559999999999999</v>
      </c>
      <c r="J794" s="177">
        <v>-0.85499999999999998</v>
      </c>
      <c r="K794" s="177">
        <v>2.0590999999999999</v>
      </c>
      <c r="L794" s="177">
        <v>9.6373999999999995</v>
      </c>
      <c r="M794" s="177">
        <v>4.2489999999999997</v>
      </c>
      <c r="N794" s="177">
        <v>-3.4597000000000002</v>
      </c>
      <c r="O794" s="177">
        <v>17.191800000000001</v>
      </c>
      <c r="P794" s="177">
        <v>13.619199999999999</v>
      </c>
      <c r="Q794" s="177">
        <v>14.3383</v>
      </c>
      <c r="R794" s="177">
        <v>14.898199999999999</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44944</v>
      </c>
      <c r="E795" s="177">
        <v>225.65</v>
      </c>
      <c r="F795" s="177">
        <v>0.51219999999999999</v>
      </c>
      <c r="G795" s="177">
        <v>0.62880000000000003</v>
      </c>
      <c r="H795" s="177">
        <v>1.0886</v>
      </c>
      <c r="I795" s="177">
        <v>0.32900000000000001</v>
      </c>
      <c r="J795" s="177">
        <v>-0.96989999999999998</v>
      </c>
      <c r="K795" s="177">
        <v>1.7265999999999999</v>
      </c>
      <c r="L795" s="177">
        <v>8.9097000000000008</v>
      </c>
      <c r="M795" s="177">
        <v>3.2014999999999998</v>
      </c>
      <c r="N795" s="177">
        <v>-4.7488000000000001</v>
      </c>
      <c r="O795" s="177">
        <v>15.6328</v>
      </c>
      <c r="P795" s="177">
        <v>12.333600000000001</v>
      </c>
      <c r="Q795" s="177">
        <v>17.471499999999999</v>
      </c>
      <c r="R795" s="177">
        <v>13.3653</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44944</v>
      </c>
      <c r="E796" s="177">
        <v>69.100999999999999</v>
      </c>
      <c r="F796" s="177">
        <v>0.2626</v>
      </c>
      <c r="G796" s="177">
        <v>9.4200000000000006E-2</v>
      </c>
      <c r="H796" s="177">
        <v>0.5837</v>
      </c>
      <c r="I796" s="177">
        <v>-0.47389999999999999</v>
      </c>
      <c r="J796" s="177">
        <v>-1.5669</v>
      </c>
      <c r="K796" s="177">
        <v>0.51790000000000003</v>
      </c>
      <c r="L796" s="177">
        <v>8.0767000000000007</v>
      </c>
      <c r="M796" s="177">
        <v>2.1524000000000001</v>
      </c>
      <c r="N796" s="177">
        <v>-6.2948000000000004</v>
      </c>
      <c r="O796" s="177">
        <v>14.223599999999999</v>
      </c>
      <c r="P796" s="177">
        <v>11.0181</v>
      </c>
      <c r="Q796" s="177">
        <v>14.419600000000001</v>
      </c>
      <c r="R796" s="177">
        <v>12.302</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44944</v>
      </c>
      <c r="E797" s="177">
        <v>190.95386195558399</v>
      </c>
      <c r="F797" s="177">
        <v>0.26319999999999999</v>
      </c>
      <c r="G797" s="177">
        <v>9.5600000000000004E-2</v>
      </c>
      <c r="H797" s="177">
        <v>0.58460000000000001</v>
      </c>
      <c r="I797" s="177">
        <v>-0.4723</v>
      </c>
      <c r="J797" s="177">
        <v>-1.5657000000000001</v>
      </c>
      <c r="K797" s="177">
        <v>0.51929999999999998</v>
      </c>
      <c r="L797" s="177">
        <v>8.0782000000000007</v>
      </c>
      <c r="M797" s="177">
        <v>2.1541000000000001</v>
      </c>
      <c r="N797" s="177">
        <v>-6.2937000000000003</v>
      </c>
      <c r="O797" s="177">
        <v>13.677</v>
      </c>
      <c r="P797" s="177">
        <v>10.411199999999999</v>
      </c>
      <c r="Q797" s="177">
        <v>14.111000000000001</v>
      </c>
      <c r="R797" s="177">
        <v>12.302099999999999</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44944</v>
      </c>
      <c r="E798" s="177">
        <v>63.776000000000003</v>
      </c>
      <c r="F798" s="177">
        <v>0.25940000000000002</v>
      </c>
      <c r="G798" s="177">
        <v>0.08</v>
      </c>
      <c r="H798" s="177">
        <v>0.56289999999999996</v>
      </c>
      <c r="I798" s="177">
        <v>-0.51170000000000004</v>
      </c>
      <c r="J798" s="177">
        <v>-1.6607000000000001</v>
      </c>
      <c r="K798" s="177">
        <v>0.24679999999999999</v>
      </c>
      <c r="L798" s="177">
        <v>7.4791999999999996</v>
      </c>
      <c r="M798" s="177">
        <v>1.2945</v>
      </c>
      <c r="N798" s="177">
        <v>-7.3387000000000002</v>
      </c>
      <c r="O798" s="177">
        <v>12.993499999999999</v>
      </c>
      <c r="P798" s="177">
        <v>9.9504000000000001</v>
      </c>
      <c r="Q798" s="177">
        <v>12.5875</v>
      </c>
      <c r="R798" s="177">
        <v>11.0687</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44944</v>
      </c>
      <c r="E799" s="177">
        <v>795.40688618981198</v>
      </c>
      <c r="F799" s="177">
        <v>0.25940000000000002</v>
      </c>
      <c r="G799" s="177">
        <v>7.9100000000000004E-2</v>
      </c>
      <c r="H799" s="177">
        <v>0.56410000000000005</v>
      </c>
      <c r="I799" s="177">
        <v>-0.51280000000000003</v>
      </c>
      <c r="J799" s="177">
        <v>-1.6606000000000001</v>
      </c>
      <c r="K799" s="177">
        <v>0.2455</v>
      </c>
      <c r="L799" s="177">
        <v>7.4783999999999997</v>
      </c>
      <c r="M799" s="177">
        <v>1.2944</v>
      </c>
      <c r="N799" s="177">
        <v>-7.3388</v>
      </c>
      <c r="O799" s="177">
        <v>12.452500000000001</v>
      </c>
      <c r="P799" s="177">
        <v>9.3450000000000006</v>
      </c>
      <c r="Q799" s="177">
        <v>18.532900000000001</v>
      </c>
      <c r="R799" s="177">
        <v>11.07</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44944</v>
      </c>
      <c r="E800" s="177">
        <v>26.065000000000001</v>
      </c>
      <c r="F800" s="177">
        <v>0.56720000000000004</v>
      </c>
      <c r="G800" s="177">
        <v>0.86680000000000001</v>
      </c>
      <c r="H800" s="177">
        <v>1.369</v>
      </c>
      <c r="I800" s="177">
        <v>0.71479999999999999</v>
      </c>
      <c r="J800" s="177">
        <v>-0.67830000000000001</v>
      </c>
      <c r="K800" s="177">
        <v>1.8204</v>
      </c>
      <c r="L800" s="177">
        <v>10.627700000000001</v>
      </c>
      <c r="M800" s="177">
        <v>5.6375000000000002</v>
      </c>
      <c r="N800" s="177">
        <v>-5.3699999999999998E-2</v>
      </c>
      <c r="O800" s="177">
        <v>16.823899999999998</v>
      </c>
      <c r="P800" s="177">
        <v>11.5799</v>
      </c>
      <c r="Q800" s="177">
        <v>12.7867</v>
      </c>
      <c r="R800" s="177">
        <v>17.323399999999999</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44944</v>
      </c>
      <c r="E801" s="177">
        <v>23.431000000000001</v>
      </c>
      <c r="F801" s="177">
        <v>0.56220000000000003</v>
      </c>
      <c r="G801" s="177">
        <v>0.84360000000000002</v>
      </c>
      <c r="H801" s="177">
        <v>1.3364</v>
      </c>
      <c r="I801" s="177">
        <v>0.64859999999999995</v>
      </c>
      <c r="J801" s="177">
        <v>-0.8296</v>
      </c>
      <c r="K801" s="177">
        <v>1.3846000000000001</v>
      </c>
      <c r="L801" s="177">
        <v>9.6752000000000002</v>
      </c>
      <c r="M801" s="177">
        <v>4.2767999999999997</v>
      </c>
      <c r="N801" s="177">
        <v>-1.7692000000000001</v>
      </c>
      <c r="O801" s="177">
        <v>14.7956</v>
      </c>
      <c r="P801" s="177">
        <v>9.7210000000000001</v>
      </c>
      <c r="Q801" s="177">
        <v>11.2875</v>
      </c>
      <c r="R801" s="177">
        <v>15.2971</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44944</v>
      </c>
      <c r="E802" s="177">
        <v>1009.7569999999999</v>
      </c>
      <c r="F802" s="177">
        <v>0.62139999999999995</v>
      </c>
      <c r="G802" s="177">
        <v>0.83199999999999996</v>
      </c>
      <c r="H802" s="177">
        <v>0.91310000000000002</v>
      </c>
      <c r="I802" s="177">
        <v>9.5399999999999999E-2</v>
      </c>
      <c r="J802" s="177">
        <v>-1.6955</v>
      </c>
      <c r="K802" s="177">
        <v>2.5651000000000002</v>
      </c>
      <c r="L802" s="177">
        <v>11.617699999999999</v>
      </c>
      <c r="M802" s="177">
        <v>5.6092000000000004</v>
      </c>
      <c r="N802" s="177">
        <v>0.64090000000000003</v>
      </c>
      <c r="O802" s="177">
        <v>18.5395</v>
      </c>
      <c r="P802" s="177">
        <v>10.661799999999999</v>
      </c>
      <c r="Q802" s="177">
        <v>17.696100000000001</v>
      </c>
      <c r="R802" s="177">
        <v>17.9177</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44944</v>
      </c>
      <c r="E803" s="177">
        <v>1102.2885000000001</v>
      </c>
      <c r="F803" s="177">
        <v>0.62350000000000005</v>
      </c>
      <c r="G803" s="177">
        <v>0.84240000000000004</v>
      </c>
      <c r="H803" s="177">
        <v>0.92759999999999998</v>
      </c>
      <c r="I803" s="177">
        <v>0.124</v>
      </c>
      <c r="J803" s="177">
        <v>-1.6288</v>
      </c>
      <c r="K803" s="177">
        <v>2.7524999999999999</v>
      </c>
      <c r="L803" s="177">
        <v>12.0222</v>
      </c>
      <c r="M803" s="177">
        <v>6.1816000000000004</v>
      </c>
      <c r="N803" s="177">
        <v>1.367</v>
      </c>
      <c r="O803" s="177">
        <v>19.4086</v>
      </c>
      <c r="P803" s="177">
        <v>11.5548</v>
      </c>
      <c r="Q803" s="177">
        <v>15.736000000000001</v>
      </c>
      <c r="R803" s="177">
        <v>18.769100000000002</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44944</v>
      </c>
      <c r="E804" s="177">
        <v>1160.077</v>
      </c>
      <c r="F804" s="177">
        <v>0.4325</v>
      </c>
      <c r="G804" s="177">
        <v>0.6109</v>
      </c>
      <c r="H804" s="177">
        <v>1.2144999999999999</v>
      </c>
      <c r="I804" s="177">
        <v>0.76690000000000003</v>
      </c>
      <c r="J804" s="177">
        <v>-0.2235</v>
      </c>
      <c r="K804" s="177">
        <v>5.5377999999999998</v>
      </c>
      <c r="L804" s="177">
        <v>16.3963</v>
      </c>
      <c r="M804" s="177">
        <v>11.133100000000001</v>
      </c>
      <c r="N804" s="177">
        <v>12.658899999999999</v>
      </c>
      <c r="O804" s="177">
        <v>19.436900000000001</v>
      </c>
      <c r="P804" s="177">
        <v>11.6806</v>
      </c>
      <c r="Q804" s="177">
        <v>18.456499999999998</v>
      </c>
      <c r="R804" s="177">
        <v>24.519400000000001</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44944</v>
      </c>
      <c r="E805" s="177">
        <v>1247.578</v>
      </c>
      <c r="F805" s="177">
        <v>0.43459999999999999</v>
      </c>
      <c r="G805" s="177">
        <v>0.62039999999999995</v>
      </c>
      <c r="H805" s="177">
        <v>1.2277</v>
      </c>
      <c r="I805" s="177">
        <v>0.79239999999999999</v>
      </c>
      <c r="J805" s="177">
        <v>-0.16520000000000001</v>
      </c>
      <c r="K805" s="177">
        <v>5.7117000000000004</v>
      </c>
      <c r="L805" s="177">
        <v>16.780899999999999</v>
      </c>
      <c r="M805" s="177">
        <v>11.6829</v>
      </c>
      <c r="N805" s="177">
        <v>13.4138</v>
      </c>
      <c r="O805" s="177">
        <v>20.177199999999999</v>
      </c>
      <c r="P805" s="177">
        <v>12.4261</v>
      </c>
      <c r="Q805" s="177">
        <v>15.4823</v>
      </c>
      <c r="R805" s="177">
        <v>25.317599999999999</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44944</v>
      </c>
      <c r="E806" s="177">
        <v>142.49940000000001</v>
      </c>
      <c r="F806" s="177">
        <v>0.40150000000000002</v>
      </c>
      <c r="G806" s="177">
        <v>0.81379999999999997</v>
      </c>
      <c r="H806" s="177">
        <v>0.96809999999999996</v>
      </c>
      <c r="I806" s="177">
        <v>0.76080000000000003</v>
      </c>
      <c r="J806" s="177">
        <v>-0.40500000000000003</v>
      </c>
      <c r="K806" s="177">
        <v>2.4950999999999999</v>
      </c>
      <c r="L806" s="177">
        <v>10.3317</v>
      </c>
      <c r="M806" s="177">
        <v>0.77039999999999997</v>
      </c>
      <c r="N806" s="177">
        <v>-6.6669999999999998</v>
      </c>
      <c r="O806" s="177">
        <v>14.350300000000001</v>
      </c>
      <c r="P806" s="177">
        <v>8.0749999999999993</v>
      </c>
      <c r="Q806" s="177">
        <v>13.973599999999999</v>
      </c>
      <c r="R806" s="177">
        <v>13.6183</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44944</v>
      </c>
      <c r="E807" s="177">
        <v>130.2287</v>
      </c>
      <c r="F807" s="177">
        <v>0.3992</v>
      </c>
      <c r="G807" s="177">
        <v>0.80259999999999998</v>
      </c>
      <c r="H807" s="177">
        <v>0.95240000000000002</v>
      </c>
      <c r="I807" s="177">
        <v>0.73</v>
      </c>
      <c r="J807" s="177">
        <v>-0.49070000000000003</v>
      </c>
      <c r="K807" s="177">
        <v>2.2162999999999999</v>
      </c>
      <c r="L807" s="177">
        <v>9.7034000000000002</v>
      </c>
      <c r="M807" s="177">
        <v>-0.10580000000000001</v>
      </c>
      <c r="N807" s="177">
        <v>-7.7529000000000003</v>
      </c>
      <c r="O807" s="177">
        <v>13.025499999999999</v>
      </c>
      <c r="P807" s="177">
        <v>6.9451000000000001</v>
      </c>
      <c r="Q807" s="177">
        <v>14.5357</v>
      </c>
      <c r="R807" s="177">
        <v>12.297800000000001</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44944</v>
      </c>
      <c r="E808" s="177">
        <v>34.79</v>
      </c>
      <c r="F808" s="177">
        <v>0.2883</v>
      </c>
      <c r="G808" s="177">
        <v>0.2016</v>
      </c>
      <c r="H808" s="177">
        <v>0.7238</v>
      </c>
      <c r="I808" s="177">
        <v>-0.14349999999999999</v>
      </c>
      <c r="J808" s="177">
        <v>-1.4448000000000001</v>
      </c>
      <c r="K808" s="177">
        <v>-1.3609</v>
      </c>
      <c r="L808" s="177">
        <v>8.5830000000000002</v>
      </c>
      <c r="M808" s="177">
        <v>1.7847</v>
      </c>
      <c r="N808" s="177">
        <v>-4.6064999999999996</v>
      </c>
      <c r="O808" s="177">
        <v>15.2142</v>
      </c>
      <c r="P808" s="177">
        <v>9.8038000000000007</v>
      </c>
      <c r="Q808" s="177">
        <v>15.1898</v>
      </c>
      <c r="R808" s="177">
        <v>15.542</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44944</v>
      </c>
      <c r="E809" s="177">
        <v>39.020000000000003</v>
      </c>
      <c r="F809" s="177">
        <v>0.28270000000000001</v>
      </c>
      <c r="G809" s="177">
        <v>0.2054</v>
      </c>
      <c r="H809" s="177">
        <v>0.74880000000000002</v>
      </c>
      <c r="I809" s="177">
        <v>-7.6799999999999993E-2</v>
      </c>
      <c r="J809" s="177">
        <v>-1.3150999999999999</v>
      </c>
      <c r="K809" s="177">
        <v>-1.0146999999999999</v>
      </c>
      <c r="L809" s="177">
        <v>9.2996999999999996</v>
      </c>
      <c r="M809" s="177">
        <v>2.7652999999999999</v>
      </c>
      <c r="N809" s="177">
        <v>-3.3679999999999999</v>
      </c>
      <c r="O809" s="177">
        <v>16.716699999999999</v>
      </c>
      <c r="P809" s="177">
        <v>11.4559</v>
      </c>
      <c r="Q809" s="177">
        <v>16.698799999999999</v>
      </c>
      <c r="R809" s="177">
        <v>17.050599999999999</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44944</v>
      </c>
      <c r="E810" s="177">
        <v>147.11799999999999</v>
      </c>
      <c r="F810" s="177">
        <v>0.23569999999999999</v>
      </c>
      <c r="G810" s="177">
        <v>0.36220000000000002</v>
      </c>
      <c r="H810" s="177">
        <v>0.86870000000000003</v>
      </c>
      <c r="I810" s="177">
        <v>-0.2833</v>
      </c>
      <c r="J810" s="177">
        <v>-1.4753000000000001</v>
      </c>
      <c r="K810" s="177">
        <v>-0.63090000000000002</v>
      </c>
      <c r="L810" s="177">
        <v>8.1113999999999997</v>
      </c>
      <c r="M810" s="177">
        <v>3.3713000000000002</v>
      </c>
      <c r="N810" s="177">
        <v>-4.5989000000000004</v>
      </c>
      <c r="O810" s="177">
        <v>12.1968</v>
      </c>
      <c r="P810" s="177">
        <v>7.7038000000000002</v>
      </c>
      <c r="Q810" s="177">
        <v>13.7089</v>
      </c>
      <c r="R810" s="177">
        <v>13.670400000000001</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44944</v>
      </c>
      <c r="E811" s="177">
        <v>136.983</v>
      </c>
      <c r="F811" s="177">
        <v>0.23419999999999999</v>
      </c>
      <c r="G811" s="177">
        <v>0.35239999999999999</v>
      </c>
      <c r="H811" s="177">
        <v>0.85409999999999997</v>
      </c>
      <c r="I811" s="177">
        <v>-0.31290000000000001</v>
      </c>
      <c r="J811" s="177">
        <v>-1.5452999999999999</v>
      </c>
      <c r="K811" s="177">
        <v>-0.81889999999999996</v>
      </c>
      <c r="L811" s="177">
        <v>7.7164000000000001</v>
      </c>
      <c r="M811" s="177">
        <v>2.8092000000000001</v>
      </c>
      <c r="N811" s="177">
        <v>-5.2807000000000004</v>
      </c>
      <c r="O811" s="177">
        <v>11.4102</v>
      </c>
      <c r="P811" s="177">
        <v>6.9463999999999997</v>
      </c>
      <c r="Q811" s="177">
        <v>16.315000000000001</v>
      </c>
      <c r="R811" s="177">
        <v>12.8674</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44944</v>
      </c>
      <c r="E812" s="177">
        <v>61.315800000000003</v>
      </c>
      <c r="F812" s="177">
        <v>0.52229999999999999</v>
      </c>
      <c r="G812" s="177">
        <v>0.50349999999999995</v>
      </c>
      <c r="H812" s="177">
        <v>0.61339999999999995</v>
      </c>
      <c r="I812" s="177">
        <v>0.2823</v>
      </c>
      <c r="J812" s="177">
        <v>-1.0033000000000001</v>
      </c>
      <c r="K812" s="177">
        <v>4.3564999999999996</v>
      </c>
      <c r="L812" s="177">
        <v>13.1701</v>
      </c>
      <c r="M812" s="177">
        <v>10.489699999999999</v>
      </c>
      <c r="N812" s="177">
        <v>3.3140999999999998</v>
      </c>
      <c r="O812" s="177">
        <v>16.956399999999999</v>
      </c>
      <c r="P812" s="177">
        <v>12.8775</v>
      </c>
      <c r="Q812" s="177">
        <v>16.049299999999999</v>
      </c>
      <c r="R812" s="177">
        <v>19.280200000000001</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44944</v>
      </c>
      <c r="E813" s="177">
        <v>55.673000000000002</v>
      </c>
      <c r="F813" s="177">
        <v>0.52</v>
      </c>
      <c r="G813" s="177">
        <v>0.49209999999999998</v>
      </c>
      <c r="H813" s="177">
        <v>0.59760000000000002</v>
      </c>
      <c r="I813" s="177">
        <v>0.25080000000000002</v>
      </c>
      <c r="J813" s="177">
        <v>-1.0754999999999999</v>
      </c>
      <c r="K813" s="177">
        <v>4.1459999999999999</v>
      </c>
      <c r="L813" s="177">
        <v>12.705</v>
      </c>
      <c r="M813" s="177">
        <v>9.8238000000000003</v>
      </c>
      <c r="N813" s="177">
        <v>2.5148000000000001</v>
      </c>
      <c r="O813" s="177">
        <v>16.045999999999999</v>
      </c>
      <c r="P813" s="177">
        <v>12</v>
      </c>
      <c r="Q813" s="177">
        <v>12.729699999999999</v>
      </c>
      <c r="R813" s="177">
        <v>18.3505</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44944</v>
      </c>
      <c r="E814" s="177">
        <v>55.241999999999997</v>
      </c>
      <c r="F814" s="177">
        <v>0.51129999999999998</v>
      </c>
      <c r="G814" s="177">
        <v>0.64490000000000003</v>
      </c>
      <c r="H814" s="177">
        <v>1.0204</v>
      </c>
      <c r="I814" s="177">
        <v>0.64129999999999998</v>
      </c>
      <c r="J814" s="177">
        <v>-3.9800000000000002E-2</v>
      </c>
      <c r="K814" s="177">
        <v>3.7214</v>
      </c>
      <c r="L814" s="177">
        <v>12.4588</v>
      </c>
      <c r="M814" s="177">
        <v>6.0876999999999999</v>
      </c>
      <c r="N814" s="177">
        <v>0.73670000000000002</v>
      </c>
      <c r="O814" s="177">
        <v>12.917400000000001</v>
      </c>
      <c r="P814" s="177">
        <v>10.2433</v>
      </c>
      <c r="Q814" s="177">
        <v>13.6455</v>
      </c>
      <c r="R814" s="177">
        <v>13.426299999999999</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44944</v>
      </c>
      <c r="E815" s="177">
        <v>60.896999999999998</v>
      </c>
      <c r="F815" s="177">
        <v>0.51329999999999998</v>
      </c>
      <c r="G815" s="177">
        <v>0.65620000000000001</v>
      </c>
      <c r="H815" s="177">
        <v>1.0369999999999999</v>
      </c>
      <c r="I815" s="177">
        <v>0.67620000000000002</v>
      </c>
      <c r="J815" s="177">
        <v>4.1099999999999998E-2</v>
      </c>
      <c r="K815" s="177">
        <v>3.9588000000000001</v>
      </c>
      <c r="L815" s="177">
        <v>12.9773</v>
      </c>
      <c r="M815" s="177">
        <v>6.835</v>
      </c>
      <c r="N815" s="177">
        <v>1.6831</v>
      </c>
      <c r="O815" s="177">
        <v>14.0085</v>
      </c>
      <c r="P815" s="177">
        <v>11.3222</v>
      </c>
      <c r="Q815" s="177">
        <v>16.270600000000002</v>
      </c>
      <c r="R815" s="177">
        <v>14.507300000000001</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44944</v>
      </c>
      <c r="E818" s="177">
        <v>70.040099999999995</v>
      </c>
      <c r="F818" s="177">
        <v>0.25319999999999998</v>
      </c>
      <c r="G818" s="177">
        <v>-0.17030000000000001</v>
      </c>
      <c r="H818" s="177">
        <v>0.3009</v>
      </c>
      <c r="I818" s="177">
        <v>-0.82820000000000005</v>
      </c>
      <c r="J818" s="177">
        <v>-2.2942</v>
      </c>
      <c r="K818" s="177">
        <v>-2.3536999999999999</v>
      </c>
      <c r="L818" s="177">
        <v>5.7005999999999997</v>
      </c>
      <c r="M818" s="177">
        <v>1.9271</v>
      </c>
      <c r="N818" s="177">
        <v>-5.8285999999999998</v>
      </c>
      <c r="O818" s="177">
        <v>8.6008999999999993</v>
      </c>
      <c r="P818" s="177">
        <v>6.8093000000000004</v>
      </c>
      <c r="Q818" s="177">
        <v>9.7568999999999999</v>
      </c>
      <c r="R818" s="177">
        <v>8.2100000000000009</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44944</v>
      </c>
      <c r="E819" s="177">
        <v>64.991399999999999</v>
      </c>
      <c r="F819" s="177">
        <v>0.251</v>
      </c>
      <c r="G819" s="177">
        <v>-0.18149999999999999</v>
      </c>
      <c r="H819" s="177">
        <v>0.28520000000000001</v>
      </c>
      <c r="I819" s="177">
        <v>-0.85909999999999997</v>
      </c>
      <c r="J819" s="177">
        <v>-2.3660999999999999</v>
      </c>
      <c r="K819" s="177">
        <v>-2.5535999999999999</v>
      </c>
      <c r="L819" s="177">
        <v>5.2675999999999998</v>
      </c>
      <c r="M819" s="177">
        <v>1.2946</v>
      </c>
      <c r="N819" s="177">
        <v>-6.6337999999999999</v>
      </c>
      <c r="O819" s="177">
        <v>7.6109999999999998</v>
      </c>
      <c r="P819" s="177">
        <v>5.9154</v>
      </c>
      <c r="Q819" s="177">
        <v>8.7415000000000003</v>
      </c>
      <c r="R819" s="177">
        <v>7.2214999999999998</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44944</v>
      </c>
      <c r="E820" s="177">
        <v>35.688899999999997</v>
      </c>
      <c r="F820" s="177">
        <v>0.37119999999999997</v>
      </c>
      <c r="G820" s="177">
        <v>0.46160000000000001</v>
      </c>
      <c r="H820" s="177">
        <v>0.83630000000000004</v>
      </c>
      <c r="I820" s="177">
        <v>-1.0672999999999999</v>
      </c>
      <c r="J820" s="177">
        <v>-3.5369999999999999</v>
      </c>
      <c r="K820" s="177">
        <v>-3.7172999999999998</v>
      </c>
      <c r="L820" s="177">
        <v>7.4443000000000001</v>
      </c>
      <c r="M820" s="177">
        <v>2.0432000000000001</v>
      </c>
      <c r="N820" s="177">
        <v>-6.4870999999999999</v>
      </c>
      <c r="O820" s="177">
        <v>7.2777000000000003</v>
      </c>
      <c r="P820" s="177">
        <v>4.5648999999999997</v>
      </c>
      <c r="Q820" s="177">
        <v>15.6859</v>
      </c>
      <c r="R820" s="177">
        <v>4.4375</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44944</v>
      </c>
      <c r="E821" s="177">
        <v>32.894300000000001</v>
      </c>
      <c r="F821" s="177">
        <v>0.36859999999999998</v>
      </c>
      <c r="G821" s="177">
        <v>0.44950000000000001</v>
      </c>
      <c r="H821" s="177">
        <v>0.81930000000000003</v>
      </c>
      <c r="I821" s="177">
        <v>-1.1007</v>
      </c>
      <c r="J821" s="177">
        <v>-3.6137999999999999</v>
      </c>
      <c r="K821" s="177">
        <v>-3.9277000000000002</v>
      </c>
      <c r="L821" s="177">
        <v>6.9831000000000003</v>
      </c>
      <c r="M821" s="177">
        <v>1.3819999999999999</v>
      </c>
      <c r="N821" s="177">
        <v>-7.2939999999999996</v>
      </c>
      <c r="O821" s="177">
        <v>6.3094000000000001</v>
      </c>
      <c r="P821" s="177">
        <v>3.6233</v>
      </c>
      <c r="Q821" s="177">
        <v>14.6106</v>
      </c>
      <c r="R821" s="177">
        <v>3.5246</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44944</v>
      </c>
      <c r="E822" s="177">
        <v>17.918900000000001</v>
      </c>
      <c r="F822" s="177">
        <v>0.25850000000000001</v>
      </c>
      <c r="G822" s="177">
        <v>0.2344</v>
      </c>
      <c r="H822" s="177">
        <v>0.5635</v>
      </c>
      <c r="I822" s="177">
        <v>6.7000000000000002E-3</v>
      </c>
      <c r="J822" s="177">
        <v>-0.78290000000000004</v>
      </c>
      <c r="K822" s="177">
        <v>2.2452999999999999</v>
      </c>
      <c r="L822" s="177">
        <v>11.8324</v>
      </c>
      <c r="M822" s="177">
        <v>6.2112999999999996</v>
      </c>
      <c r="N822" s="177">
        <v>0.5454</v>
      </c>
      <c r="O822" s="177">
        <v>14.955299999999999</v>
      </c>
      <c r="P822" s="177"/>
      <c r="Q822" s="177">
        <v>13.736499999999999</v>
      </c>
      <c r="R822" s="177">
        <v>17.010300000000001</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44944</v>
      </c>
      <c r="E823" s="177">
        <v>16.331499999999998</v>
      </c>
      <c r="F823" s="177">
        <v>0.2535</v>
      </c>
      <c r="G823" s="177">
        <v>0.20799999999999999</v>
      </c>
      <c r="H823" s="177">
        <v>0.52629999999999999</v>
      </c>
      <c r="I823" s="177">
        <v>-6.6699999999999995E-2</v>
      </c>
      <c r="J823" s="177">
        <v>-0.9546</v>
      </c>
      <c r="K823" s="177">
        <v>1.7544999999999999</v>
      </c>
      <c r="L823" s="177">
        <v>10.7844</v>
      </c>
      <c r="M823" s="177">
        <v>4.6401000000000003</v>
      </c>
      <c r="N823" s="177">
        <v>-1.4608000000000001</v>
      </c>
      <c r="O823" s="177">
        <v>12.7234</v>
      </c>
      <c r="P823" s="177"/>
      <c r="Q823" s="177">
        <v>11.432</v>
      </c>
      <c r="R823" s="177">
        <v>14.741300000000001</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44944</v>
      </c>
      <c r="E824" s="177">
        <v>51.75</v>
      </c>
      <c r="F824" s="177">
        <v>0.22500000000000001</v>
      </c>
      <c r="G824" s="177">
        <v>0.2495</v>
      </c>
      <c r="H824" s="177">
        <v>1.5029999999999999</v>
      </c>
      <c r="I824" s="177">
        <v>1.4089</v>
      </c>
      <c r="J824" s="177">
        <v>3.9E-2</v>
      </c>
      <c r="K824" s="177">
        <v>0.83430000000000004</v>
      </c>
      <c r="L824" s="177">
        <v>7.3478000000000003</v>
      </c>
      <c r="M824" s="177">
        <v>0.16059999999999999</v>
      </c>
      <c r="N824" s="177">
        <v>-4.8777999999999997</v>
      </c>
      <c r="O824" s="177">
        <v>21.913900000000002</v>
      </c>
      <c r="P824" s="177">
        <v>16.0764</v>
      </c>
      <c r="Q824" s="177">
        <v>18.573899999999998</v>
      </c>
      <c r="R824" s="177">
        <v>17.7758</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44944</v>
      </c>
      <c r="E825" s="177">
        <v>48.359499999999997</v>
      </c>
      <c r="F825" s="177">
        <v>0.22259999999999999</v>
      </c>
      <c r="G825" s="177">
        <v>0.23749999999999999</v>
      </c>
      <c r="H825" s="177">
        <v>1.486</v>
      </c>
      <c r="I825" s="177">
        <v>1.3752</v>
      </c>
      <c r="J825" s="177">
        <v>-3.95E-2</v>
      </c>
      <c r="K825" s="177">
        <v>0.6119</v>
      </c>
      <c r="L825" s="177">
        <v>6.8338000000000001</v>
      </c>
      <c r="M825" s="177">
        <v>-0.59899999999999998</v>
      </c>
      <c r="N825" s="177">
        <v>-5.8304</v>
      </c>
      <c r="O825" s="177">
        <v>20.721800000000002</v>
      </c>
      <c r="P825" s="177">
        <v>15.0718</v>
      </c>
      <c r="Q825" s="177">
        <v>17.744299999999999</v>
      </c>
      <c r="R825" s="177">
        <v>16.599</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44944</v>
      </c>
      <c r="E826" s="177">
        <v>28.49</v>
      </c>
      <c r="F826" s="177">
        <v>0.31690000000000002</v>
      </c>
      <c r="G826" s="177">
        <v>0.21099999999999999</v>
      </c>
      <c r="H826" s="177">
        <v>0.45839999999999997</v>
      </c>
      <c r="I826" s="177">
        <v>-0.45419999999999999</v>
      </c>
      <c r="J826" s="177">
        <v>-2.1299000000000001</v>
      </c>
      <c r="K826" s="177">
        <v>1.1718999999999999</v>
      </c>
      <c r="L826" s="177">
        <v>8.4093999999999998</v>
      </c>
      <c r="M826" s="177">
        <v>-0.3498</v>
      </c>
      <c r="N826" s="177">
        <v>-7.7098000000000004</v>
      </c>
      <c r="O826" s="177">
        <v>22.3977</v>
      </c>
      <c r="P826" s="177">
        <v>14.9824</v>
      </c>
      <c r="Q826" s="177">
        <v>14.2052</v>
      </c>
      <c r="R826" s="177">
        <v>16.254799999999999</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44944</v>
      </c>
      <c r="E827" s="177">
        <v>25.23</v>
      </c>
      <c r="F827" s="177">
        <v>0.31809999999999999</v>
      </c>
      <c r="G827" s="177">
        <v>0.1986</v>
      </c>
      <c r="H827" s="177">
        <v>0.43790000000000001</v>
      </c>
      <c r="I827" s="177">
        <v>-0.51259999999999994</v>
      </c>
      <c r="J827" s="177">
        <v>-2.2850999999999999</v>
      </c>
      <c r="K827" s="177">
        <v>0.75880000000000003</v>
      </c>
      <c r="L827" s="177">
        <v>7.5448000000000004</v>
      </c>
      <c r="M827" s="177">
        <v>-1.5222</v>
      </c>
      <c r="N827" s="177">
        <v>-9.1792999999999996</v>
      </c>
      <c r="O827" s="177">
        <v>20.154</v>
      </c>
      <c r="P827" s="177">
        <v>12.8345</v>
      </c>
      <c r="Q827" s="177">
        <v>12.458</v>
      </c>
      <c r="R827" s="177">
        <v>14.1579</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44944</v>
      </c>
      <c r="E828" s="177">
        <v>83.063800000000001</v>
      </c>
      <c r="F828" s="177">
        <v>0.25219999999999998</v>
      </c>
      <c r="G828" s="177">
        <v>7.4300000000000005E-2</v>
      </c>
      <c r="H828" s="177">
        <v>0.29799999999999999</v>
      </c>
      <c r="I828" s="177">
        <v>-0.25829999999999997</v>
      </c>
      <c r="J828" s="177">
        <v>-1.5538000000000001</v>
      </c>
      <c r="K828" s="177">
        <v>0.25890000000000002</v>
      </c>
      <c r="L828" s="177">
        <v>7.9020000000000001</v>
      </c>
      <c r="M828" s="177">
        <v>0.33879999999999999</v>
      </c>
      <c r="N828" s="177">
        <v>-2.4113000000000002</v>
      </c>
      <c r="O828" s="177">
        <v>14.257899999999999</v>
      </c>
      <c r="P828" s="177">
        <v>10.2173</v>
      </c>
      <c r="Q828" s="177">
        <v>15.8086</v>
      </c>
      <c r="R828" s="177">
        <v>13.7669</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44944</v>
      </c>
      <c r="E829" s="177">
        <v>75.954899999999995</v>
      </c>
      <c r="F829" s="177">
        <v>0.25</v>
      </c>
      <c r="G829" s="177">
        <v>6.2700000000000006E-2</v>
      </c>
      <c r="H829" s="177">
        <v>0.28170000000000001</v>
      </c>
      <c r="I829" s="177">
        <v>-0.29060000000000002</v>
      </c>
      <c r="J829" s="177">
        <v>-1.6291</v>
      </c>
      <c r="K829" s="177">
        <v>3.3500000000000002E-2</v>
      </c>
      <c r="L829" s="177">
        <v>7.4192</v>
      </c>
      <c r="M829" s="177">
        <v>-0.3201</v>
      </c>
      <c r="N829" s="177">
        <v>-3.2913999999999999</v>
      </c>
      <c r="O829" s="177">
        <v>13.188000000000001</v>
      </c>
      <c r="P829" s="177">
        <v>9.1562000000000001</v>
      </c>
      <c r="Q829" s="177">
        <v>12.395899999999999</v>
      </c>
      <c r="R829" s="177">
        <v>12.704599999999999</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44944</v>
      </c>
      <c r="E830" s="177">
        <v>16.152799999999999</v>
      </c>
      <c r="F830" s="177">
        <v>0.52590000000000003</v>
      </c>
      <c r="G830" s="177">
        <v>0.60350000000000004</v>
      </c>
      <c r="H830" s="177">
        <v>0.72960000000000003</v>
      </c>
      <c r="I830" s="177">
        <v>-6.25E-2</v>
      </c>
      <c r="J830" s="177">
        <v>-1.4659</v>
      </c>
      <c r="K830" s="177">
        <v>0.33729999999999999</v>
      </c>
      <c r="L830" s="177">
        <v>9.4963999999999995</v>
      </c>
      <c r="M830" s="177">
        <v>5.9263000000000003</v>
      </c>
      <c r="N830" s="177">
        <v>-0.70809999999999995</v>
      </c>
      <c r="O830" s="177">
        <v>12.650700000000001</v>
      </c>
      <c r="P830" s="177"/>
      <c r="Q830" s="177">
        <v>11.7692</v>
      </c>
      <c r="R830" s="177">
        <v>11.916700000000001</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44944</v>
      </c>
      <c r="E831" s="177">
        <v>14.9351</v>
      </c>
      <c r="F831" s="177">
        <v>0.52029999999999998</v>
      </c>
      <c r="G831" s="177">
        <v>0.57779999999999998</v>
      </c>
      <c r="H831" s="177">
        <v>0.69379999999999997</v>
      </c>
      <c r="I831" s="177">
        <v>-0.13370000000000001</v>
      </c>
      <c r="J831" s="177">
        <v>-1.6308</v>
      </c>
      <c r="K831" s="177">
        <v>-0.12770000000000001</v>
      </c>
      <c r="L831" s="177">
        <v>8.4832000000000001</v>
      </c>
      <c r="M831" s="177">
        <v>4.4698000000000002</v>
      </c>
      <c r="N831" s="177">
        <v>-2.5105</v>
      </c>
      <c r="O831" s="177">
        <v>10.6191</v>
      </c>
      <c r="P831" s="177"/>
      <c r="Q831" s="177">
        <v>9.7547999999999995</v>
      </c>
      <c r="R831" s="177">
        <v>9.8877000000000006</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44944</v>
      </c>
      <c r="E832" s="177">
        <v>16.784500000000001</v>
      </c>
      <c r="F832" s="177">
        <v>0.4597</v>
      </c>
      <c r="G832" s="177">
        <v>0.30299999999999999</v>
      </c>
      <c r="H832" s="177">
        <v>0.188</v>
      </c>
      <c r="I832" s="177">
        <v>-0.47549999999999998</v>
      </c>
      <c r="J832" s="177">
        <v>-1.5629999999999999</v>
      </c>
      <c r="K832" s="177">
        <v>-0.11840000000000001</v>
      </c>
      <c r="L832" s="177">
        <v>6.7968000000000002</v>
      </c>
      <c r="M832" s="177">
        <v>1.5095000000000001</v>
      </c>
      <c r="N832" s="177">
        <v>-5.0065</v>
      </c>
      <c r="O832" s="177">
        <v>12.6136</v>
      </c>
      <c r="P832" s="177"/>
      <c r="Q832" s="177">
        <v>12.581799999999999</v>
      </c>
      <c r="R832" s="177">
        <v>10.537100000000001</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44944</v>
      </c>
      <c r="E833" s="177">
        <v>15.6083</v>
      </c>
      <c r="F833" s="177">
        <v>0.45629999999999998</v>
      </c>
      <c r="G833" s="177">
        <v>0.28460000000000002</v>
      </c>
      <c r="H833" s="177">
        <v>0.16239999999999999</v>
      </c>
      <c r="I833" s="177">
        <v>-0.52710000000000001</v>
      </c>
      <c r="J833" s="177">
        <v>-1.6850000000000001</v>
      </c>
      <c r="K833" s="177">
        <v>-0.4617</v>
      </c>
      <c r="L833" s="177">
        <v>6.0598999999999998</v>
      </c>
      <c r="M833" s="177">
        <v>0.45829999999999999</v>
      </c>
      <c r="N833" s="177">
        <v>-6.3071000000000002</v>
      </c>
      <c r="O833" s="177">
        <v>10.889900000000001</v>
      </c>
      <c r="P833" s="177"/>
      <c r="Q833" s="177">
        <v>10.7255</v>
      </c>
      <c r="R833" s="177">
        <v>9.0215999999999994</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44944</v>
      </c>
      <c r="E834" s="177">
        <v>159.93</v>
      </c>
      <c r="F834" s="177">
        <v>0.60389999999999999</v>
      </c>
      <c r="G834" s="177">
        <v>0.12520000000000001</v>
      </c>
      <c r="H834" s="177">
        <v>0.35139999999999999</v>
      </c>
      <c r="I834" s="177">
        <v>0.6482</v>
      </c>
      <c r="J834" s="177">
        <v>-1.2961</v>
      </c>
      <c r="K834" s="177">
        <v>1.6849000000000001</v>
      </c>
      <c r="L834" s="177">
        <v>9.0630000000000006</v>
      </c>
      <c r="M834" s="177">
        <v>1.6719999999999999</v>
      </c>
      <c r="N834" s="177">
        <v>0.37659999999999999</v>
      </c>
      <c r="O834" s="177">
        <v>10.674099999999999</v>
      </c>
      <c r="P834" s="177">
        <v>5.5500999999999996</v>
      </c>
      <c r="Q834" s="177">
        <v>9.5357000000000003</v>
      </c>
      <c r="R834" s="177">
        <v>12.4175</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44944</v>
      </c>
      <c r="E835" s="177">
        <v>153.94</v>
      </c>
      <c r="F835" s="177">
        <v>0.60119999999999996</v>
      </c>
      <c r="G835" s="177">
        <v>0.1171</v>
      </c>
      <c r="H835" s="177">
        <v>0.34549999999999997</v>
      </c>
      <c r="I835" s="177">
        <v>0.64070000000000005</v>
      </c>
      <c r="J835" s="177">
        <v>-1.3015000000000001</v>
      </c>
      <c r="K835" s="177">
        <v>1.671</v>
      </c>
      <c r="L835" s="177">
        <v>9.0381</v>
      </c>
      <c r="M835" s="177">
        <v>1.6374</v>
      </c>
      <c r="N835" s="177">
        <v>0.33889999999999998</v>
      </c>
      <c r="O835" s="177">
        <v>10.587899999999999</v>
      </c>
      <c r="P835" s="177">
        <v>5.4531000000000001</v>
      </c>
      <c r="Q835" s="177">
        <v>9.8901000000000003</v>
      </c>
      <c r="R835" s="177">
        <v>12.366899999999999</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44944</v>
      </c>
      <c r="E836" s="177">
        <v>36.479999999999997</v>
      </c>
      <c r="F836" s="177">
        <v>0.35759999999999997</v>
      </c>
      <c r="G836" s="177">
        <v>0.60670000000000002</v>
      </c>
      <c r="H836" s="177">
        <v>0.74570000000000003</v>
      </c>
      <c r="I836" s="177">
        <v>-0.1915</v>
      </c>
      <c r="J836" s="177">
        <v>-1.6446000000000001</v>
      </c>
      <c r="K836" s="177">
        <v>1.4177999999999999</v>
      </c>
      <c r="L836" s="177">
        <v>9.3524999999999991</v>
      </c>
      <c r="M836" s="177">
        <v>4.8577000000000004</v>
      </c>
      <c r="N836" s="177">
        <v>-2.9270999999999998</v>
      </c>
      <c r="O836" s="177">
        <v>17.652899999999999</v>
      </c>
      <c r="P836" s="177">
        <v>12.675599999999999</v>
      </c>
      <c r="Q836" s="177">
        <v>12.7797</v>
      </c>
      <c r="R836" s="177">
        <v>16.258800000000001</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44944</v>
      </c>
      <c r="E837" s="177">
        <v>33.71</v>
      </c>
      <c r="F837" s="177">
        <v>0.35720000000000002</v>
      </c>
      <c r="G837" s="177">
        <v>0.5968</v>
      </c>
      <c r="H837" s="177">
        <v>0.71709999999999996</v>
      </c>
      <c r="I837" s="177">
        <v>-0.23680000000000001</v>
      </c>
      <c r="J837" s="177">
        <v>-1.7487999999999999</v>
      </c>
      <c r="K837" s="177">
        <v>1.1097999999999999</v>
      </c>
      <c r="L837" s="177">
        <v>8.6717999999999993</v>
      </c>
      <c r="M837" s="177">
        <v>3.8828999999999998</v>
      </c>
      <c r="N837" s="177">
        <v>-4.0967000000000002</v>
      </c>
      <c r="O837" s="177">
        <v>16.558</v>
      </c>
      <c r="P837" s="177">
        <v>11.769600000000001</v>
      </c>
      <c r="Q837" s="177">
        <v>11.027900000000001</v>
      </c>
      <c r="R837" s="177">
        <v>15.066800000000001</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44944</v>
      </c>
      <c r="E838" s="177">
        <v>240.11410000000001</v>
      </c>
      <c r="F838" s="177">
        <v>0.4229</v>
      </c>
      <c r="G838" s="177">
        <v>0.2354</v>
      </c>
      <c r="H838" s="177">
        <v>0.53120000000000001</v>
      </c>
      <c r="I838" s="177">
        <v>-1.3036000000000001</v>
      </c>
      <c r="J838" s="177">
        <v>-2.8773</v>
      </c>
      <c r="K838" s="177">
        <v>-4.6289999999999996</v>
      </c>
      <c r="L838" s="177">
        <v>2.0386000000000002</v>
      </c>
      <c r="M838" s="177">
        <v>-6.1360000000000001</v>
      </c>
      <c r="N838" s="177">
        <v>-15.020200000000001</v>
      </c>
      <c r="O838" s="177">
        <v>14.1578</v>
      </c>
      <c r="P838" s="177">
        <v>12.042199999999999</v>
      </c>
      <c r="Q838" s="177">
        <v>14.1746</v>
      </c>
      <c r="R838" s="177">
        <v>7.2477999999999998</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44944</v>
      </c>
      <c r="E839" s="177">
        <v>210.828627619933</v>
      </c>
      <c r="F839" s="177">
        <v>0.42299999999999999</v>
      </c>
      <c r="G839" s="177">
        <v>0.2354</v>
      </c>
      <c r="H839" s="177">
        <v>0.53120000000000001</v>
      </c>
      <c r="I839" s="177">
        <v>-1.3036000000000001</v>
      </c>
      <c r="J839" s="177">
        <v>-2.8773</v>
      </c>
      <c r="K839" s="177">
        <v>-4.6288999999999998</v>
      </c>
      <c r="L839" s="177">
        <v>2.0386000000000002</v>
      </c>
      <c r="M839" s="177">
        <v>-6.1360999999999999</v>
      </c>
      <c r="N839" s="177">
        <v>-15.020300000000001</v>
      </c>
      <c r="O839" s="177">
        <v>14.1592</v>
      </c>
      <c r="P839" s="177">
        <v>11.8948</v>
      </c>
      <c r="Q839" s="177">
        <v>14.093500000000001</v>
      </c>
      <c r="R839" s="177">
        <v>7.2496</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44944</v>
      </c>
      <c r="E840" s="177">
        <v>227.8785</v>
      </c>
      <c r="F840" s="177">
        <v>0.42020000000000002</v>
      </c>
      <c r="G840" s="177">
        <v>0.22420000000000001</v>
      </c>
      <c r="H840" s="177">
        <v>0.51470000000000005</v>
      </c>
      <c r="I840" s="177">
        <v>-1.3353999999999999</v>
      </c>
      <c r="J840" s="177">
        <v>-2.95</v>
      </c>
      <c r="K840" s="177">
        <v>-4.8238000000000003</v>
      </c>
      <c r="L840" s="177">
        <v>1.6214999999999999</v>
      </c>
      <c r="M840" s="177">
        <v>-6.7202999999999999</v>
      </c>
      <c r="N840" s="177">
        <v>-15.735300000000001</v>
      </c>
      <c r="O840" s="177">
        <v>13.286799999999999</v>
      </c>
      <c r="P840" s="177">
        <v>11.2973</v>
      </c>
      <c r="Q840" s="177">
        <v>14.432499999999999</v>
      </c>
      <c r="R840" s="177">
        <v>6.3856999999999999</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44944</v>
      </c>
      <c r="E841" s="177">
        <v>364.87093921766001</v>
      </c>
      <c r="F841" s="177">
        <v>0.42030000000000001</v>
      </c>
      <c r="G841" s="177">
        <v>0.2243</v>
      </c>
      <c r="H841" s="177">
        <v>0.51470000000000005</v>
      </c>
      <c r="I841" s="177">
        <v>-1.3352999999999999</v>
      </c>
      <c r="J841" s="177">
        <v>-2.95</v>
      </c>
      <c r="K841" s="177">
        <v>-4.8239000000000001</v>
      </c>
      <c r="L841" s="177">
        <v>1.6215999999999999</v>
      </c>
      <c r="M841" s="177">
        <v>-6.7202000000000002</v>
      </c>
      <c r="N841" s="177">
        <v>-15.735200000000001</v>
      </c>
      <c r="O841" s="177">
        <v>13.2866</v>
      </c>
      <c r="P841" s="177">
        <v>11.146000000000001</v>
      </c>
      <c r="Q841" s="177">
        <v>12.4346</v>
      </c>
      <c r="R841" s="177">
        <v>6.3855000000000004</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0.39807884615384609</v>
      </c>
      <c r="G842" s="179">
        <v>0.36770576923076931</v>
      </c>
      <c r="H842" s="179">
        <v>0.73459615384615351</v>
      </c>
      <c r="I842" s="179">
        <v>-0.1139596153846154</v>
      </c>
      <c r="J842" s="179">
        <v>-1.4685096153846156</v>
      </c>
      <c r="K842" s="179">
        <v>0.4869134615384611</v>
      </c>
      <c r="L842" s="179">
        <v>8.7094192307692317</v>
      </c>
      <c r="M842" s="179">
        <v>2.2780211538461548</v>
      </c>
      <c r="N842" s="179">
        <v>-4.108913461538461</v>
      </c>
      <c r="O842" s="179">
        <v>14.29904</v>
      </c>
      <c r="P842" s="179">
        <v>10.373138636363635</v>
      </c>
      <c r="Q842" s="179">
        <v>14.739948076923078</v>
      </c>
      <c r="R842" s="179">
        <v>13.427919230769232</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0.41085000000000005</v>
      </c>
      <c r="G843" s="179">
        <v>0.28654999999999997</v>
      </c>
      <c r="H843" s="179">
        <v>0.71209999999999996</v>
      </c>
      <c r="I843" s="179">
        <v>-0.1386</v>
      </c>
      <c r="J843" s="179">
        <v>-1.5103</v>
      </c>
      <c r="K843" s="179">
        <v>0.79655000000000009</v>
      </c>
      <c r="L843" s="179">
        <v>8.6273999999999997</v>
      </c>
      <c r="M843" s="179">
        <v>1.8559000000000001</v>
      </c>
      <c r="N843" s="179">
        <v>-4.3478000000000003</v>
      </c>
      <c r="O843" s="179">
        <v>14.08315</v>
      </c>
      <c r="P843" s="179">
        <v>11.082050000000001</v>
      </c>
      <c r="Q843" s="179">
        <v>14.142800000000001</v>
      </c>
      <c r="R843" s="179">
        <v>13.395799999999999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44944</v>
      </c>
      <c r="E846" s="177">
        <v>288.68799999999999</v>
      </c>
      <c r="F846" s="177">
        <v>5.0075000000000003</v>
      </c>
      <c r="G846" s="177">
        <v>5.4534000000000002</v>
      </c>
      <c r="H846" s="177">
        <v>5.5944000000000003</v>
      </c>
      <c r="I846" s="177">
        <v>5.7427999999999999</v>
      </c>
      <c r="J846" s="177">
        <v>6.3879000000000001</v>
      </c>
      <c r="K846" s="177">
        <v>6.5986000000000002</v>
      </c>
      <c r="L846" s="177">
        <v>5.9055</v>
      </c>
      <c r="M846" s="177">
        <v>5.0359999999999996</v>
      </c>
      <c r="N846" s="177">
        <v>4.9015000000000004</v>
      </c>
      <c r="O846" s="177">
        <v>5.6147999999999998</v>
      </c>
      <c r="P846" s="177">
        <v>6.6211000000000002</v>
      </c>
      <c r="Q846" s="177">
        <v>7.9672000000000001</v>
      </c>
      <c r="R846" s="177">
        <v>4.5045000000000002</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44944</v>
      </c>
      <c r="E847" s="177">
        <v>295.10120000000001</v>
      </c>
      <c r="F847" s="177">
        <v>5.2327000000000004</v>
      </c>
      <c r="G847" s="177">
        <v>5.6791</v>
      </c>
      <c r="H847" s="177">
        <v>5.8197000000000001</v>
      </c>
      <c r="I847" s="177">
        <v>5.9682000000000004</v>
      </c>
      <c r="J847" s="177">
        <v>6.6142000000000003</v>
      </c>
      <c r="K847" s="177">
        <v>6.8273999999999999</v>
      </c>
      <c r="L847" s="177">
        <v>6.1374000000000004</v>
      </c>
      <c r="M847" s="177">
        <v>5.2801999999999998</v>
      </c>
      <c r="N847" s="177">
        <v>5.1506999999999996</v>
      </c>
      <c r="O847" s="177">
        <v>5.8250999999999999</v>
      </c>
      <c r="P847" s="177">
        <v>6.8456999999999999</v>
      </c>
      <c r="Q847" s="177">
        <v>7.9695999999999998</v>
      </c>
      <c r="R847" s="177">
        <v>4.72</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44944</v>
      </c>
      <c r="E848" s="177">
        <v>10.824299999999999</v>
      </c>
      <c r="F848" s="177">
        <v>-10.4503</v>
      </c>
      <c r="G848" s="177">
        <v>3.3060999999999998</v>
      </c>
      <c r="H848" s="177">
        <v>3.4224999999999999</v>
      </c>
      <c r="I848" s="177">
        <v>4.5118999999999998</v>
      </c>
      <c r="J848" s="177">
        <v>6.0308999999999999</v>
      </c>
      <c r="K848" s="177">
        <v>6.7165999999999997</v>
      </c>
      <c r="L848" s="177">
        <v>5.7031000000000001</v>
      </c>
      <c r="M848" s="177">
        <v>4.3239000000000001</v>
      </c>
      <c r="N848" s="177">
        <v>3.7256999999999998</v>
      </c>
      <c r="O848" s="177"/>
      <c r="P848" s="177"/>
      <c r="Q848" s="177">
        <v>4.4095000000000004</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44944</v>
      </c>
      <c r="E849" s="177">
        <v>10.769600000000001</v>
      </c>
      <c r="F849" s="177">
        <v>-10.8421</v>
      </c>
      <c r="G849" s="177">
        <v>2.9836999999999998</v>
      </c>
      <c r="H849" s="177">
        <v>3.149</v>
      </c>
      <c r="I849" s="177">
        <v>4.2434000000000003</v>
      </c>
      <c r="J849" s="177">
        <v>5.7398999999999996</v>
      </c>
      <c r="K849" s="177">
        <v>6.4428999999999998</v>
      </c>
      <c r="L849" s="177">
        <v>5.4253</v>
      </c>
      <c r="M849" s="177">
        <v>4.0461999999999998</v>
      </c>
      <c r="N849" s="177">
        <v>3.4474</v>
      </c>
      <c r="O849" s="177"/>
      <c r="P849" s="177"/>
      <c r="Q849" s="177">
        <v>4.1218000000000004</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44944</v>
      </c>
      <c r="E850" s="177">
        <v>33.662399999999998</v>
      </c>
      <c r="F850" s="177">
        <v>7.0492999999999997</v>
      </c>
      <c r="G850" s="177">
        <v>3.9706999999999999</v>
      </c>
      <c r="H850" s="177">
        <v>5.2098000000000004</v>
      </c>
      <c r="I850" s="177">
        <v>5.6349999999999998</v>
      </c>
      <c r="J850" s="177">
        <v>5.7270000000000003</v>
      </c>
      <c r="K850" s="177">
        <v>6.4523000000000001</v>
      </c>
      <c r="L850" s="177">
        <v>6.3102</v>
      </c>
      <c r="M850" s="177">
        <v>4.6351000000000004</v>
      </c>
      <c r="N850" s="177">
        <v>4.3365</v>
      </c>
      <c r="O850" s="177">
        <v>4.4707999999999997</v>
      </c>
      <c r="P850" s="177">
        <v>5.5113000000000003</v>
      </c>
      <c r="Q850" s="177">
        <v>5.7384000000000004</v>
      </c>
      <c r="R850" s="177">
        <v>3.8666999999999998</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44944</v>
      </c>
      <c r="E851" s="177">
        <v>36.100200000000001</v>
      </c>
      <c r="F851" s="177">
        <v>7.7869000000000002</v>
      </c>
      <c r="G851" s="177">
        <v>4.7348999999999997</v>
      </c>
      <c r="H851" s="177">
        <v>5.9722</v>
      </c>
      <c r="I851" s="177">
        <v>6.4070999999999998</v>
      </c>
      <c r="J851" s="177">
        <v>6.4965999999999999</v>
      </c>
      <c r="K851" s="177">
        <v>7.1947000000000001</v>
      </c>
      <c r="L851" s="177">
        <v>7.0484999999999998</v>
      </c>
      <c r="M851" s="177">
        <v>5.3693</v>
      </c>
      <c r="N851" s="177">
        <v>5.0679999999999996</v>
      </c>
      <c r="O851" s="177">
        <v>5.1946000000000003</v>
      </c>
      <c r="P851" s="177">
        <v>6.1710000000000003</v>
      </c>
      <c r="Q851" s="177">
        <v>6.7161</v>
      </c>
      <c r="R851" s="177">
        <v>4.5686</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44944</v>
      </c>
      <c r="E852" s="177">
        <v>41.160400000000003</v>
      </c>
      <c r="F852" s="177">
        <v>2.1284000000000001</v>
      </c>
      <c r="G852" s="177">
        <v>3.9927000000000001</v>
      </c>
      <c r="H852" s="177">
        <v>5.3642000000000003</v>
      </c>
      <c r="I852" s="177">
        <v>5.4842000000000004</v>
      </c>
      <c r="J852" s="177">
        <v>5.7588999999999997</v>
      </c>
      <c r="K852" s="177">
        <v>6.0327000000000002</v>
      </c>
      <c r="L852" s="177">
        <v>6.7484999999999999</v>
      </c>
      <c r="M852" s="177">
        <v>5.2262000000000004</v>
      </c>
      <c r="N852" s="177">
        <v>4.6642999999999999</v>
      </c>
      <c r="O852" s="177">
        <v>5.8982000000000001</v>
      </c>
      <c r="P852" s="177">
        <v>6.6962999999999999</v>
      </c>
      <c r="Q852" s="177">
        <v>7.7525000000000004</v>
      </c>
      <c r="R852" s="177">
        <v>4.4650999999999996</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44944</v>
      </c>
      <c r="E853" s="177">
        <v>41.751600000000003</v>
      </c>
      <c r="F853" s="177">
        <v>2.448</v>
      </c>
      <c r="G853" s="177">
        <v>4.2336999999999998</v>
      </c>
      <c r="H853" s="177">
        <v>5.601</v>
      </c>
      <c r="I853" s="177">
        <v>5.7073999999999998</v>
      </c>
      <c r="J853" s="177">
        <v>5.9821999999999997</v>
      </c>
      <c r="K853" s="177">
        <v>6.2584999999999997</v>
      </c>
      <c r="L853" s="177">
        <v>6.9801000000000002</v>
      </c>
      <c r="M853" s="177">
        <v>5.4593999999999996</v>
      </c>
      <c r="N853" s="177">
        <v>4.9058999999999999</v>
      </c>
      <c r="O853" s="177">
        <v>6.1420000000000003</v>
      </c>
      <c r="P853" s="177">
        <v>6.9093999999999998</v>
      </c>
      <c r="Q853" s="177">
        <v>7.7967000000000004</v>
      </c>
      <c r="R853" s="177">
        <v>4.7164000000000001</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44944</v>
      </c>
      <c r="E854" s="177">
        <v>350.95659999999998</v>
      </c>
      <c r="F854" s="177">
        <v>-5.9790999999999999</v>
      </c>
      <c r="G854" s="177">
        <v>0.63029999999999997</v>
      </c>
      <c r="H854" s="177">
        <v>3.1084999999999998</v>
      </c>
      <c r="I854" s="177">
        <v>4.2061999999999999</v>
      </c>
      <c r="J854" s="177">
        <v>4.1577000000000002</v>
      </c>
      <c r="K854" s="177">
        <v>5.0511999999999997</v>
      </c>
      <c r="L854" s="177">
        <v>7.9656000000000002</v>
      </c>
      <c r="M854" s="177">
        <v>5.3592000000000004</v>
      </c>
      <c r="N854" s="177">
        <v>4.4352</v>
      </c>
      <c r="O854" s="177">
        <v>5.7514000000000003</v>
      </c>
      <c r="P854" s="177">
        <v>6.4828000000000001</v>
      </c>
      <c r="Q854" s="177">
        <v>7.5811000000000002</v>
      </c>
      <c r="R854" s="177">
        <v>4.0559000000000003</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44944</v>
      </c>
      <c r="E855" s="177">
        <v>377.33699999999999</v>
      </c>
      <c r="F855" s="177">
        <v>-5.3291000000000004</v>
      </c>
      <c r="G855" s="177">
        <v>1.2887</v>
      </c>
      <c r="H855" s="177">
        <v>3.7669000000000001</v>
      </c>
      <c r="I855" s="177">
        <v>4.867</v>
      </c>
      <c r="J855" s="177">
        <v>4.8201999999999998</v>
      </c>
      <c r="K855" s="177">
        <v>5.7443999999999997</v>
      </c>
      <c r="L855" s="177">
        <v>8.6866000000000003</v>
      </c>
      <c r="M855" s="177">
        <v>6.0871000000000004</v>
      </c>
      <c r="N855" s="177">
        <v>5.1722999999999999</v>
      </c>
      <c r="O855" s="177">
        <v>6.5111999999999997</v>
      </c>
      <c r="P855" s="177">
        <v>7.2645</v>
      </c>
      <c r="Q855" s="177">
        <v>8.2178000000000004</v>
      </c>
      <c r="R855" s="177">
        <v>4.7991000000000001</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44944</v>
      </c>
      <c r="E856" s="177">
        <v>10.830299999999999</v>
      </c>
      <c r="F856" s="177">
        <v>8.7645999999999997</v>
      </c>
      <c r="G856" s="177">
        <v>5.3288000000000002</v>
      </c>
      <c r="H856" s="177">
        <v>6.6524999999999999</v>
      </c>
      <c r="I856" s="177">
        <v>6.9029999999999996</v>
      </c>
      <c r="J856" s="177">
        <v>6.3475999999999999</v>
      </c>
      <c r="K856" s="177">
        <v>6.9440999999999997</v>
      </c>
      <c r="L856" s="177">
        <v>5.6417000000000002</v>
      </c>
      <c r="M856" s="177">
        <v>4.6882000000000001</v>
      </c>
      <c r="N856" s="177">
        <v>4.4378000000000002</v>
      </c>
      <c r="O856" s="177"/>
      <c r="P856" s="177"/>
      <c r="Q856" s="177">
        <v>4.2530000000000001</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44944</v>
      </c>
      <c r="E857" s="177">
        <v>10.7303</v>
      </c>
      <c r="F857" s="177">
        <v>8.1655999999999995</v>
      </c>
      <c r="G857" s="177">
        <v>4.8334000000000001</v>
      </c>
      <c r="H857" s="177">
        <v>6.1787999999999998</v>
      </c>
      <c r="I857" s="177">
        <v>6.4058000000000002</v>
      </c>
      <c r="J857" s="177">
        <v>5.8547000000000002</v>
      </c>
      <c r="K857" s="177">
        <v>6.4668999999999999</v>
      </c>
      <c r="L857" s="177">
        <v>5.1534000000000004</v>
      </c>
      <c r="M857" s="177">
        <v>4.1943000000000001</v>
      </c>
      <c r="N857" s="177">
        <v>3.9335</v>
      </c>
      <c r="O857" s="177"/>
      <c r="P857" s="177"/>
      <c r="Q857" s="177">
        <v>3.7492000000000001</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44944</v>
      </c>
      <c r="E858" s="177">
        <v>1265.867</v>
      </c>
      <c r="F858" s="177">
        <v>-0.34889999999999999</v>
      </c>
      <c r="G858" s="177">
        <v>4.1330999999999998</v>
      </c>
      <c r="H858" s="177">
        <v>6.5354000000000001</v>
      </c>
      <c r="I858" s="177">
        <v>5.5833000000000004</v>
      </c>
      <c r="J858" s="177">
        <v>5.3066000000000004</v>
      </c>
      <c r="K858" s="177">
        <v>6.3971</v>
      </c>
      <c r="L858" s="177">
        <v>6.2388000000000003</v>
      </c>
      <c r="M858" s="177">
        <v>4.5568999999999997</v>
      </c>
      <c r="N858" s="177">
        <v>4.0578000000000003</v>
      </c>
      <c r="O858" s="177">
        <v>6.6574999999999998</v>
      </c>
      <c r="P858" s="177"/>
      <c r="Q858" s="177">
        <v>6.6070000000000002</v>
      </c>
      <c r="R858" s="177">
        <v>4.5391000000000004</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44944</v>
      </c>
      <c r="E859" s="177">
        <v>1248.9332999999999</v>
      </c>
      <c r="F859" s="177">
        <v>-0.75690000000000002</v>
      </c>
      <c r="G859" s="177">
        <v>3.7240000000000002</v>
      </c>
      <c r="H859" s="177">
        <v>6.1269</v>
      </c>
      <c r="I859" s="177">
        <v>5.1757999999999997</v>
      </c>
      <c r="J859" s="177">
        <v>4.899</v>
      </c>
      <c r="K859" s="177">
        <v>5.9866999999999999</v>
      </c>
      <c r="L859" s="177">
        <v>5.8243999999999998</v>
      </c>
      <c r="M859" s="177">
        <v>4.1422999999999996</v>
      </c>
      <c r="N859" s="177">
        <v>3.6412</v>
      </c>
      <c r="O859" s="177">
        <v>6.2313000000000001</v>
      </c>
      <c r="P859" s="177"/>
      <c r="Q859" s="177">
        <v>6.2180999999999997</v>
      </c>
      <c r="R859" s="177">
        <v>4.1214000000000004</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44944</v>
      </c>
      <c r="E860" s="177">
        <v>37.377600000000001</v>
      </c>
      <c r="F860" s="177">
        <v>8.4</v>
      </c>
      <c r="G860" s="177">
        <v>5.4531000000000001</v>
      </c>
      <c r="H860" s="177">
        <v>8.4535999999999998</v>
      </c>
      <c r="I860" s="177">
        <v>7.5339</v>
      </c>
      <c r="J860" s="177">
        <v>5.6361999999999997</v>
      </c>
      <c r="K860" s="177">
        <v>7.1193</v>
      </c>
      <c r="L860" s="177">
        <v>5.4059999999999997</v>
      </c>
      <c r="M860" s="177">
        <v>4.3952999999999998</v>
      </c>
      <c r="N860" s="177">
        <v>3.9910000000000001</v>
      </c>
      <c r="O860" s="177">
        <v>6.2351999999999999</v>
      </c>
      <c r="P860" s="177">
        <v>6.7089999999999996</v>
      </c>
      <c r="Q860" s="177">
        <v>7.4333</v>
      </c>
      <c r="R860" s="177">
        <v>4.1325000000000003</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44944</v>
      </c>
      <c r="E861" s="177">
        <v>39.043500000000002</v>
      </c>
      <c r="F861" s="177">
        <v>8.6961999999999993</v>
      </c>
      <c r="G861" s="177">
        <v>5.782</v>
      </c>
      <c r="H861" s="177">
        <v>8.7757000000000005</v>
      </c>
      <c r="I861" s="177">
        <v>7.8631000000000002</v>
      </c>
      <c r="J861" s="177">
        <v>5.9698000000000002</v>
      </c>
      <c r="K861" s="177">
        <v>7.4558</v>
      </c>
      <c r="L861" s="177">
        <v>5.7454000000000001</v>
      </c>
      <c r="M861" s="177">
        <v>4.7365000000000004</v>
      </c>
      <c r="N861" s="177">
        <v>4.335</v>
      </c>
      <c r="O861" s="177">
        <v>6.5972</v>
      </c>
      <c r="P861" s="177">
        <v>7.1193</v>
      </c>
      <c r="Q861" s="177">
        <v>7.9298000000000002</v>
      </c>
      <c r="R861" s="177">
        <v>4.4781000000000004</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44944</v>
      </c>
      <c r="E862" s="177">
        <v>11.054399999999999</v>
      </c>
      <c r="F862" s="177">
        <v>2.6417000000000002</v>
      </c>
      <c r="G862" s="177">
        <v>5.7496999999999998</v>
      </c>
      <c r="H862" s="177">
        <v>6.7066999999999997</v>
      </c>
      <c r="I862" s="177">
        <v>6.5256999999999996</v>
      </c>
      <c r="J862" s="177">
        <v>6.4004000000000003</v>
      </c>
      <c r="K862" s="177">
        <v>7.4554</v>
      </c>
      <c r="L862" s="177">
        <v>5.5185000000000004</v>
      </c>
      <c r="M862" s="177">
        <v>5.1784999999999997</v>
      </c>
      <c r="N862" s="177">
        <v>4.6510999999999996</v>
      </c>
      <c r="O862" s="177"/>
      <c r="P862" s="177"/>
      <c r="Q862" s="177">
        <v>4.6032999999999999</v>
      </c>
      <c r="R862" s="177">
        <v>4.1035000000000004</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44944</v>
      </c>
      <c r="E863" s="177">
        <v>11.0045</v>
      </c>
      <c r="F863" s="177">
        <v>2.3218999999999999</v>
      </c>
      <c r="G863" s="177">
        <v>5.5765000000000002</v>
      </c>
      <c r="H863" s="177">
        <v>6.4996</v>
      </c>
      <c r="I863" s="177">
        <v>6.3171999999999997</v>
      </c>
      <c r="J863" s="177">
        <v>6.1958000000000002</v>
      </c>
      <c r="K863" s="177">
        <v>7.2504999999999997</v>
      </c>
      <c r="L863" s="177">
        <v>5.3140000000000001</v>
      </c>
      <c r="M863" s="177">
        <v>4.9701000000000004</v>
      </c>
      <c r="N863" s="177">
        <v>4.4417</v>
      </c>
      <c r="O863" s="177"/>
      <c r="P863" s="177"/>
      <c r="Q863" s="177">
        <v>4.391</v>
      </c>
      <c r="R863" s="177">
        <v>3.8932000000000002</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44944</v>
      </c>
      <c r="E864" s="177">
        <v>1305.7717</v>
      </c>
      <c r="F864" s="177">
        <v>3.6537999999999999</v>
      </c>
      <c r="G864" s="177">
        <v>5.9241000000000001</v>
      </c>
      <c r="H864" s="177">
        <v>6.2930000000000001</v>
      </c>
      <c r="I864" s="177">
        <v>5.6562999999999999</v>
      </c>
      <c r="J864" s="177">
        <v>6.5747</v>
      </c>
      <c r="K864" s="177">
        <v>6.4386999999999999</v>
      </c>
      <c r="L864" s="177">
        <v>5.7424999999999997</v>
      </c>
      <c r="M864" s="177">
        <v>5.0198999999999998</v>
      </c>
      <c r="N864" s="177">
        <v>4.4116</v>
      </c>
      <c r="O864" s="177">
        <v>5.5548999999999999</v>
      </c>
      <c r="P864" s="177"/>
      <c r="Q864" s="177">
        <v>6.5232000000000001</v>
      </c>
      <c r="R864" s="177">
        <v>4.3151000000000002</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44944</v>
      </c>
      <c r="E865" s="177">
        <v>1262.1828</v>
      </c>
      <c r="F865" s="177">
        <v>3.1524000000000001</v>
      </c>
      <c r="G865" s="177">
        <v>5.4238999999999997</v>
      </c>
      <c r="H865" s="177">
        <v>5.7925000000000004</v>
      </c>
      <c r="I865" s="177">
        <v>5.1553000000000004</v>
      </c>
      <c r="J865" s="177">
        <v>6.0719000000000003</v>
      </c>
      <c r="K865" s="177">
        <v>5.9309000000000003</v>
      </c>
      <c r="L865" s="177">
        <v>5.2286999999999999</v>
      </c>
      <c r="M865" s="177">
        <v>4.5019999999999998</v>
      </c>
      <c r="N865" s="177">
        <v>3.8908</v>
      </c>
      <c r="O865" s="177">
        <v>4.7961</v>
      </c>
      <c r="P865" s="177"/>
      <c r="Q865" s="177">
        <v>5.67</v>
      </c>
      <c r="R865" s="177">
        <v>3.6779000000000002</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2.0871299999999997</v>
      </c>
      <c r="G866" s="179">
        <v>4.4100950000000001</v>
      </c>
      <c r="H866" s="179">
        <v>5.7511450000000011</v>
      </c>
      <c r="I866" s="179">
        <v>5.7946299999999997</v>
      </c>
      <c r="J866" s="179">
        <v>5.8486100000000008</v>
      </c>
      <c r="K866" s="179">
        <v>6.5382349999999985</v>
      </c>
      <c r="L866" s="179">
        <v>6.1362100000000011</v>
      </c>
      <c r="M866" s="179">
        <v>4.8603300000000011</v>
      </c>
      <c r="N866" s="179">
        <v>4.37995</v>
      </c>
      <c r="O866" s="179">
        <v>5.8200214285714287</v>
      </c>
      <c r="P866" s="179">
        <v>6.6330399999999985</v>
      </c>
      <c r="Q866" s="179">
        <v>6.2824299999999997</v>
      </c>
      <c r="R866" s="179">
        <v>4.3098187499999989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2.8970500000000001</v>
      </c>
      <c r="G867" s="179">
        <v>4.7841500000000003</v>
      </c>
      <c r="H867" s="179">
        <v>5.89595</v>
      </c>
      <c r="I867" s="179">
        <v>5.6818499999999998</v>
      </c>
      <c r="J867" s="179">
        <v>5.976</v>
      </c>
      <c r="K867" s="179">
        <v>6.4596</v>
      </c>
      <c r="L867" s="179">
        <v>5.7849000000000004</v>
      </c>
      <c r="M867" s="179">
        <v>4.8533000000000008</v>
      </c>
      <c r="N867" s="179">
        <v>4.4234</v>
      </c>
      <c r="O867" s="179">
        <v>5.86165</v>
      </c>
      <c r="P867" s="179">
        <v>6.7026500000000002</v>
      </c>
      <c r="Q867" s="179">
        <v>6.5651000000000002</v>
      </c>
      <c r="R867" s="179">
        <v>4.3901000000000003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44944</v>
      </c>
      <c r="E870" s="177">
        <v>93.159899999999993</v>
      </c>
      <c r="F870" s="177">
        <v>0.43559999999999999</v>
      </c>
      <c r="G870" s="177">
        <v>0.73270000000000002</v>
      </c>
      <c r="H870" s="177">
        <v>1.1235999999999999</v>
      </c>
      <c r="I870" s="177">
        <v>0.52270000000000005</v>
      </c>
      <c r="J870" s="177">
        <v>-0.78269999999999995</v>
      </c>
      <c r="K870" s="177">
        <v>2.6541999999999999</v>
      </c>
      <c r="L870" s="177">
        <v>9.1367999999999991</v>
      </c>
      <c r="M870" s="177">
        <v>4.1375999999999999</v>
      </c>
      <c r="N870" s="177">
        <v>-2.097</v>
      </c>
      <c r="O870" s="177">
        <v>12.995100000000001</v>
      </c>
      <c r="P870" s="177">
        <v>9.3956</v>
      </c>
      <c r="Q870" s="177">
        <v>13.8147</v>
      </c>
      <c r="R870" s="177">
        <v>12.0009</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44944</v>
      </c>
      <c r="E871" s="177">
        <v>102.5163</v>
      </c>
      <c r="F871" s="177">
        <v>0.43809999999999999</v>
      </c>
      <c r="G871" s="177">
        <v>0.74590000000000001</v>
      </c>
      <c r="H871" s="177">
        <v>1.1423000000000001</v>
      </c>
      <c r="I871" s="177">
        <v>0.55969999999999998</v>
      </c>
      <c r="J871" s="177">
        <v>-0.69769999999999999</v>
      </c>
      <c r="K871" s="177">
        <v>2.9256000000000002</v>
      </c>
      <c r="L871" s="177">
        <v>9.7416</v>
      </c>
      <c r="M871" s="177">
        <v>4.9683000000000002</v>
      </c>
      <c r="N871" s="177">
        <v>-1.1059000000000001</v>
      </c>
      <c r="O871" s="177">
        <v>14.0505</v>
      </c>
      <c r="P871" s="177">
        <v>10.4396</v>
      </c>
      <c r="Q871" s="177">
        <v>14.5242</v>
      </c>
      <c r="R871" s="177">
        <v>13.056900000000001</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44944</v>
      </c>
      <c r="E872" s="177">
        <v>43.02</v>
      </c>
      <c r="F872" s="177">
        <v>0.32650000000000001</v>
      </c>
      <c r="G872" s="177">
        <v>-9.2899999999999996E-2</v>
      </c>
      <c r="H872" s="177">
        <v>-2.3199999999999998E-2</v>
      </c>
      <c r="I872" s="177">
        <v>-2.4268999999999998</v>
      </c>
      <c r="J872" s="177">
        <v>-4.0803000000000003</v>
      </c>
      <c r="K872" s="177">
        <v>-5.6786000000000003</v>
      </c>
      <c r="L872" s="177">
        <v>-0.6925</v>
      </c>
      <c r="M872" s="177">
        <v>-9.7166999999999994</v>
      </c>
      <c r="N872" s="177">
        <v>-18.1663</v>
      </c>
      <c r="O872" s="177">
        <v>7.7342000000000004</v>
      </c>
      <c r="P872" s="177">
        <v>8.4953000000000003</v>
      </c>
      <c r="Q872" s="177">
        <v>13.868499999999999</v>
      </c>
      <c r="R872" s="177">
        <v>2.8106</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44944</v>
      </c>
      <c r="E873" s="177">
        <v>38.159999999999997</v>
      </c>
      <c r="F873" s="177">
        <v>0.3155</v>
      </c>
      <c r="G873" s="177">
        <v>-0.1047</v>
      </c>
      <c r="H873" s="177">
        <v>-2.6200000000000001E-2</v>
      </c>
      <c r="I873" s="177">
        <v>-2.4540000000000002</v>
      </c>
      <c r="J873" s="177">
        <v>-4.1688000000000001</v>
      </c>
      <c r="K873" s="177">
        <v>-5.9172000000000002</v>
      </c>
      <c r="L873" s="177">
        <v>-1.2166999999999999</v>
      </c>
      <c r="M873" s="177">
        <v>-10.464600000000001</v>
      </c>
      <c r="N873" s="177">
        <v>-19.049600000000002</v>
      </c>
      <c r="O873" s="177">
        <v>6.5223000000000004</v>
      </c>
      <c r="P873" s="177">
        <v>7.2156000000000002</v>
      </c>
      <c r="Q873" s="177">
        <v>13.518800000000001</v>
      </c>
      <c r="R873" s="177">
        <v>1.6930000000000001</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44944</v>
      </c>
      <c r="E874" s="177">
        <v>15.953200000000001</v>
      </c>
      <c r="F874" s="177">
        <v>0.82730000000000004</v>
      </c>
      <c r="G874" s="177">
        <v>0.65169999999999995</v>
      </c>
      <c r="H874" s="177">
        <v>1.3024</v>
      </c>
      <c r="I874" s="177">
        <v>0.39579999999999999</v>
      </c>
      <c r="J874" s="177">
        <v>-1.5502</v>
      </c>
      <c r="K874" s="177">
        <v>0.1431</v>
      </c>
      <c r="L874" s="177">
        <v>7.4572000000000003</v>
      </c>
      <c r="M874" s="177">
        <v>2.4598</v>
      </c>
      <c r="N874" s="177">
        <v>-0.70209999999999995</v>
      </c>
      <c r="O874" s="177">
        <v>13.6226</v>
      </c>
      <c r="P874" s="177">
        <v>8.9707000000000008</v>
      </c>
      <c r="Q874" s="177">
        <v>9.2352000000000007</v>
      </c>
      <c r="R874" s="177">
        <v>12.6386</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44944</v>
      </c>
      <c r="E875" s="177">
        <v>14.7402</v>
      </c>
      <c r="F875" s="177">
        <v>0.82289999999999996</v>
      </c>
      <c r="G875" s="177">
        <v>0.62739999999999996</v>
      </c>
      <c r="H875" s="177">
        <v>1.2675000000000001</v>
      </c>
      <c r="I875" s="177">
        <v>0.3281</v>
      </c>
      <c r="J875" s="177">
        <v>-1.7071000000000001</v>
      </c>
      <c r="K875" s="177">
        <v>-0.2949</v>
      </c>
      <c r="L875" s="177">
        <v>6.4859</v>
      </c>
      <c r="M875" s="177">
        <v>1.1126</v>
      </c>
      <c r="N875" s="177">
        <v>-2.4022000000000001</v>
      </c>
      <c r="O875" s="177">
        <v>11.8238</v>
      </c>
      <c r="P875" s="177">
        <v>7.3632</v>
      </c>
      <c r="Q875" s="177">
        <v>7.6135999999999999</v>
      </c>
      <c r="R875" s="177">
        <v>10.766400000000001</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44944</v>
      </c>
      <c r="E876" s="177">
        <v>35.433999999999997</v>
      </c>
      <c r="F876" s="177">
        <v>0.20930000000000001</v>
      </c>
      <c r="G876" s="177">
        <v>9.8900000000000002E-2</v>
      </c>
      <c r="H876" s="177">
        <v>0.94010000000000005</v>
      </c>
      <c r="I876" s="177">
        <v>-0.6421</v>
      </c>
      <c r="J876" s="177">
        <v>-2.528</v>
      </c>
      <c r="K876" s="177">
        <v>-3.0003000000000002</v>
      </c>
      <c r="L876" s="177">
        <v>5.4301000000000004</v>
      </c>
      <c r="M876" s="177">
        <v>0.67910000000000004</v>
      </c>
      <c r="N876" s="177">
        <v>-6.9753999999999996</v>
      </c>
      <c r="O876" s="177">
        <v>8.5679999999999996</v>
      </c>
      <c r="P876" s="177">
        <v>7.9541000000000004</v>
      </c>
      <c r="Q876" s="177">
        <v>12.268000000000001</v>
      </c>
      <c r="R876" s="177">
        <v>7.4618000000000002</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44944</v>
      </c>
      <c r="E877" s="177">
        <v>32.576000000000001</v>
      </c>
      <c r="F877" s="177">
        <v>0.20610000000000001</v>
      </c>
      <c r="G877" s="177">
        <v>8.3000000000000004E-2</v>
      </c>
      <c r="H877" s="177">
        <v>0.92010000000000003</v>
      </c>
      <c r="I877" s="177">
        <v>-0.68289999999999995</v>
      </c>
      <c r="J877" s="177">
        <v>-2.6215999999999999</v>
      </c>
      <c r="K877" s="177">
        <v>-3.2606999999999999</v>
      </c>
      <c r="L877" s="177">
        <v>4.8639999999999999</v>
      </c>
      <c r="M877" s="177">
        <v>-0.1318</v>
      </c>
      <c r="N877" s="177">
        <v>-7.9669999999999996</v>
      </c>
      <c r="O877" s="177">
        <v>7.4100999999999999</v>
      </c>
      <c r="P877" s="177">
        <v>6.8686999999999996</v>
      </c>
      <c r="Q877" s="177">
        <v>9.8127999999999993</v>
      </c>
      <c r="R877" s="177">
        <v>6.3223000000000003</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44944</v>
      </c>
      <c r="E878" s="177">
        <v>71.701599999999999</v>
      </c>
      <c r="F878" s="177">
        <v>0.58430000000000004</v>
      </c>
      <c r="G878" s="177">
        <v>0.63549999999999995</v>
      </c>
      <c r="H878" s="177">
        <v>1.2503</v>
      </c>
      <c r="I878" s="177">
        <v>0.60609999999999997</v>
      </c>
      <c r="J878" s="177">
        <v>-0.41289999999999999</v>
      </c>
      <c r="K878" s="177">
        <v>3.8079000000000001</v>
      </c>
      <c r="L878" s="177">
        <v>13.4986</v>
      </c>
      <c r="M878" s="177">
        <v>10.2835</v>
      </c>
      <c r="N878" s="177">
        <v>4.9028</v>
      </c>
      <c r="O878" s="177">
        <v>18.817599999999999</v>
      </c>
      <c r="P878" s="177">
        <v>11.3309</v>
      </c>
      <c r="Q878" s="177">
        <v>13.5585</v>
      </c>
      <c r="R878" s="177">
        <v>21.102499999999999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44944</v>
      </c>
      <c r="E879" s="177">
        <v>79.131399999999999</v>
      </c>
      <c r="F879" s="177">
        <v>0.58660000000000001</v>
      </c>
      <c r="G879" s="177">
        <v>0.64710000000000001</v>
      </c>
      <c r="H879" s="177">
        <v>1.2665</v>
      </c>
      <c r="I879" s="177">
        <v>0.63839999999999997</v>
      </c>
      <c r="J879" s="177">
        <v>-0.33689999999999998</v>
      </c>
      <c r="K879" s="177">
        <v>4.0221</v>
      </c>
      <c r="L879" s="177">
        <v>13.9655</v>
      </c>
      <c r="M879" s="177">
        <v>10.9602</v>
      </c>
      <c r="N879" s="177">
        <v>5.7450000000000001</v>
      </c>
      <c r="O879" s="177">
        <v>19.782</v>
      </c>
      <c r="P879" s="177">
        <v>12.333399999999999</v>
      </c>
      <c r="Q879" s="177">
        <v>18.295000000000002</v>
      </c>
      <c r="R879" s="177">
        <v>22.0732</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44944</v>
      </c>
      <c r="E880" s="177">
        <v>134.00200000000001</v>
      </c>
      <c r="F880" s="177">
        <v>0.28289999999999998</v>
      </c>
      <c r="G880" s="177">
        <v>0.35949999999999999</v>
      </c>
      <c r="H880" s="177">
        <v>0.91200000000000003</v>
      </c>
      <c r="I880" s="177">
        <v>0.32719999999999999</v>
      </c>
      <c r="J880" s="177">
        <v>-0.75470000000000004</v>
      </c>
      <c r="K880" s="177">
        <v>4.3475000000000001</v>
      </c>
      <c r="L880" s="177">
        <v>15.5479</v>
      </c>
      <c r="M880" s="177">
        <v>11.912699999999999</v>
      </c>
      <c r="N880" s="177">
        <v>13.953099999999999</v>
      </c>
      <c r="O880" s="177">
        <v>19.1585</v>
      </c>
      <c r="P880" s="177">
        <v>9.0899000000000001</v>
      </c>
      <c r="Q880" s="177">
        <v>15.194000000000001</v>
      </c>
      <c r="R880" s="177">
        <v>26.793700000000001</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44944</v>
      </c>
      <c r="E881" s="177">
        <v>147.476</v>
      </c>
      <c r="F881" s="177">
        <v>0.2863</v>
      </c>
      <c r="G881" s="177">
        <v>0.37980000000000003</v>
      </c>
      <c r="H881" s="177">
        <v>0.94040000000000001</v>
      </c>
      <c r="I881" s="177">
        <v>0.38319999999999999</v>
      </c>
      <c r="J881" s="177">
        <v>-0.62870000000000004</v>
      </c>
      <c r="K881" s="177">
        <v>4.7065000000000001</v>
      </c>
      <c r="L881" s="177">
        <v>16.3262</v>
      </c>
      <c r="M881" s="177">
        <v>13.0457</v>
      </c>
      <c r="N881" s="177">
        <v>15.5352</v>
      </c>
      <c r="O881" s="177">
        <v>20.581</v>
      </c>
      <c r="P881" s="177">
        <v>10.2744</v>
      </c>
      <c r="Q881" s="177">
        <v>13.918799999999999</v>
      </c>
      <c r="R881" s="177">
        <v>28.445399999999999</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44944</v>
      </c>
      <c r="E882" s="177">
        <v>16.724</v>
      </c>
      <c r="F882" s="177">
        <v>0.65659999999999996</v>
      </c>
      <c r="G882" s="177">
        <v>0.94710000000000005</v>
      </c>
      <c r="H882" s="177">
        <v>1.3158000000000001</v>
      </c>
      <c r="I882" s="177">
        <v>0.1719</v>
      </c>
      <c r="J882" s="177">
        <v>-1.2337</v>
      </c>
      <c r="K882" s="177">
        <v>1.623</v>
      </c>
      <c r="L882" s="177">
        <v>10.158200000000001</v>
      </c>
      <c r="M882" s="177">
        <v>3.4076</v>
      </c>
      <c r="N882" s="177">
        <v>-4.0862999999999996</v>
      </c>
      <c r="O882" s="177"/>
      <c r="P882" s="177"/>
      <c r="Q882" s="177">
        <v>22.9084</v>
      </c>
      <c r="R882" s="177">
        <v>13.7439</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44944</v>
      </c>
      <c r="E883" s="177">
        <v>16.056899999999999</v>
      </c>
      <c r="F883" s="177">
        <v>0.65259999999999996</v>
      </c>
      <c r="G883" s="177">
        <v>0.92969999999999997</v>
      </c>
      <c r="H883" s="177">
        <v>1.2919</v>
      </c>
      <c r="I883" s="177">
        <v>0.12470000000000001</v>
      </c>
      <c r="J883" s="177">
        <v>-1.3498000000000001</v>
      </c>
      <c r="K883" s="177">
        <v>1.2472000000000001</v>
      </c>
      <c r="L883" s="177">
        <v>9.2901000000000007</v>
      </c>
      <c r="M883" s="177">
        <v>2.1646000000000001</v>
      </c>
      <c r="N883" s="177">
        <v>-5.6326000000000001</v>
      </c>
      <c r="O883" s="177"/>
      <c r="P883" s="177"/>
      <c r="Q883" s="177">
        <v>20.917899999999999</v>
      </c>
      <c r="R883" s="177">
        <v>11.9024</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44944</v>
      </c>
      <c r="E884" s="177">
        <v>52.47</v>
      </c>
      <c r="F884" s="177">
        <v>0.42109999999999997</v>
      </c>
      <c r="G884" s="177">
        <v>0.44030000000000002</v>
      </c>
      <c r="H884" s="177">
        <v>0.94269999999999998</v>
      </c>
      <c r="I884" s="177">
        <v>0.45950000000000002</v>
      </c>
      <c r="J884" s="177">
        <v>-0.47420000000000001</v>
      </c>
      <c r="K884" s="177">
        <v>3.9422000000000001</v>
      </c>
      <c r="L884" s="177">
        <v>11.638299999999999</v>
      </c>
      <c r="M884" s="177">
        <v>8.3866999999999994</v>
      </c>
      <c r="N884" s="177">
        <v>3.1858</v>
      </c>
      <c r="O884" s="177">
        <v>20.443200000000001</v>
      </c>
      <c r="P884" s="177">
        <v>11.8454</v>
      </c>
      <c r="Q884" s="177">
        <v>12.9101</v>
      </c>
      <c r="R884" s="177">
        <v>17.4452</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44944</v>
      </c>
      <c r="E885" s="177">
        <v>58.38</v>
      </c>
      <c r="F885" s="177">
        <v>0.4128</v>
      </c>
      <c r="G885" s="177">
        <v>0.46460000000000001</v>
      </c>
      <c r="H885" s="177">
        <v>0.96850000000000003</v>
      </c>
      <c r="I885" s="177">
        <v>0.51649999999999996</v>
      </c>
      <c r="J885" s="177">
        <v>-0.34139999999999998</v>
      </c>
      <c r="K885" s="177">
        <v>4.3059000000000003</v>
      </c>
      <c r="L885" s="177">
        <v>12.398899999999999</v>
      </c>
      <c r="M885" s="177">
        <v>9.4899000000000004</v>
      </c>
      <c r="N885" s="177">
        <v>4.5674000000000001</v>
      </c>
      <c r="O885" s="177">
        <v>21.9435</v>
      </c>
      <c r="P885" s="177">
        <v>13.1257</v>
      </c>
      <c r="Q885" s="177">
        <v>14.2461</v>
      </c>
      <c r="R885" s="177">
        <v>18.965199999999999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44944</v>
      </c>
      <c r="E886" s="177">
        <v>16.66</v>
      </c>
      <c r="F886" s="177">
        <v>0.60389999999999999</v>
      </c>
      <c r="G886" s="177">
        <v>0.90849999999999997</v>
      </c>
      <c r="H886" s="177">
        <v>1.3382000000000001</v>
      </c>
      <c r="I886" s="177">
        <v>0.1804</v>
      </c>
      <c r="J886" s="177">
        <v>-1.2447999999999999</v>
      </c>
      <c r="K886" s="177">
        <v>2.2086000000000001</v>
      </c>
      <c r="L886" s="177">
        <v>10.0396</v>
      </c>
      <c r="M886" s="177">
        <v>4.9118000000000004</v>
      </c>
      <c r="N886" s="177">
        <v>-1.9422999999999999</v>
      </c>
      <c r="O886" s="177">
        <v>15.0905</v>
      </c>
      <c r="P886" s="177">
        <v>10.1106</v>
      </c>
      <c r="Q886" s="177">
        <v>10.3712</v>
      </c>
      <c r="R886" s="177">
        <v>13.863899999999999</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44944</v>
      </c>
      <c r="E887" s="177">
        <v>15.51</v>
      </c>
      <c r="F887" s="177">
        <v>0.5837</v>
      </c>
      <c r="G887" s="177">
        <v>0.84530000000000005</v>
      </c>
      <c r="H887" s="177">
        <v>1.3063</v>
      </c>
      <c r="I887" s="177">
        <v>0.12909999999999999</v>
      </c>
      <c r="J887" s="177">
        <v>-1.3359000000000001</v>
      </c>
      <c r="K887" s="177">
        <v>1.9054</v>
      </c>
      <c r="L887" s="177">
        <v>9.4565999999999999</v>
      </c>
      <c r="M887" s="177">
        <v>4.1638999999999999</v>
      </c>
      <c r="N887" s="177">
        <v>-2.8195000000000001</v>
      </c>
      <c r="O887" s="177">
        <v>14.077299999999999</v>
      </c>
      <c r="P887" s="177">
        <v>8.6532</v>
      </c>
      <c r="Q887" s="177">
        <v>8.8554999999999993</v>
      </c>
      <c r="R887" s="177">
        <v>12.845000000000001</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44944</v>
      </c>
      <c r="E888" s="177">
        <v>58.837000000000003</v>
      </c>
      <c r="F888" s="177">
        <v>0.42670000000000002</v>
      </c>
      <c r="G888" s="177">
        <v>0.28289999999999998</v>
      </c>
      <c r="H888" s="177">
        <v>0.65010000000000001</v>
      </c>
      <c r="I888" s="177">
        <v>-0.48209999999999997</v>
      </c>
      <c r="J888" s="177">
        <v>-2.1878000000000002</v>
      </c>
      <c r="K888" s="177">
        <v>-2.3159999999999998</v>
      </c>
      <c r="L888" s="177">
        <v>4.1731999999999996</v>
      </c>
      <c r="M888" s="177">
        <v>-1.4291</v>
      </c>
      <c r="N888" s="177">
        <v>-8.1532999999999998</v>
      </c>
      <c r="O888" s="177">
        <v>10.7661</v>
      </c>
      <c r="P888" s="177">
        <v>6.3387000000000002</v>
      </c>
      <c r="Q888" s="177">
        <v>11.342499999999999</v>
      </c>
      <c r="R888" s="177">
        <v>7.6413000000000002</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44944</v>
      </c>
      <c r="E889" s="177">
        <v>51.6</v>
      </c>
      <c r="F889" s="177">
        <v>0.42230000000000001</v>
      </c>
      <c r="G889" s="177">
        <v>0.26429999999999998</v>
      </c>
      <c r="H889" s="177">
        <v>0.624</v>
      </c>
      <c r="I889" s="177">
        <v>-0.53200000000000003</v>
      </c>
      <c r="J889" s="177">
        <v>-2.3041999999999998</v>
      </c>
      <c r="K889" s="177">
        <v>-2.6433</v>
      </c>
      <c r="L889" s="177">
        <v>3.4689999999999999</v>
      </c>
      <c r="M889" s="177">
        <v>-2.4205999999999999</v>
      </c>
      <c r="N889" s="177">
        <v>-9.3782999999999994</v>
      </c>
      <c r="O889" s="177">
        <v>9.2799999999999994</v>
      </c>
      <c r="P889" s="177">
        <v>4.8632</v>
      </c>
      <c r="Q889" s="177">
        <v>10.2254</v>
      </c>
      <c r="R889" s="177">
        <v>6.2012</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44944</v>
      </c>
      <c r="E890" s="177">
        <v>33.798699999999997</v>
      </c>
      <c r="F890" s="177">
        <v>0.46129999999999999</v>
      </c>
      <c r="G890" s="177">
        <v>0.47470000000000001</v>
      </c>
      <c r="H890" s="177">
        <v>1.1898</v>
      </c>
      <c r="I890" s="177">
        <v>0.3715</v>
      </c>
      <c r="J890" s="177">
        <v>-1.0869</v>
      </c>
      <c r="K890" s="177">
        <v>2.2035</v>
      </c>
      <c r="L890" s="177">
        <v>12.439299999999999</v>
      </c>
      <c r="M890" s="177">
        <v>5.6272000000000002</v>
      </c>
      <c r="N890" s="177">
        <v>-2.6002000000000001</v>
      </c>
      <c r="O890" s="177">
        <v>19.356400000000001</v>
      </c>
      <c r="P890" s="177">
        <v>16.2073</v>
      </c>
      <c r="Q890" s="177">
        <v>15.9596</v>
      </c>
      <c r="R890" s="177">
        <v>16.4832</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44944</v>
      </c>
      <c r="E891" s="177">
        <v>30.553899999999999</v>
      </c>
      <c r="F891" s="177">
        <v>0.45829999999999999</v>
      </c>
      <c r="G891" s="177">
        <v>0.46060000000000001</v>
      </c>
      <c r="H891" s="177">
        <v>1.1698</v>
      </c>
      <c r="I891" s="177">
        <v>0.33229999999999998</v>
      </c>
      <c r="J891" s="177">
        <v>-1.1782999999999999</v>
      </c>
      <c r="K891" s="177">
        <v>1.9394</v>
      </c>
      <c r="L891" s="177">
        <v>11.8559</v>
      </c>
      <c r="M891" s="177">
        <v>4.8017000000000003</v>
      </c>
      <c r="N891" s="177">
        <v>-3.6194000000000002</v>
      </c>
      <c r="O891" s="177">
        <v>17.988099999999999</v>
      </c>
      <c r="P891" s="177">
        <v>14.709300000000001</v>
      </c>
      <c r="Q891" s="177">
        <v>14.545299999999999</v>
      </c>
      <c r="R891" s="177">
        <v>15.2593</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44944</v>
      </c>
      <c r="E892" s="177">
        <v>15.35</v>
      </c>
      <c r="F892" s="177">
        <v>0.26129999999999998</v>
      </c>
      <c r="G892" s="177">
        <v>0.32679999999999998</v>
      </c>
      <c r="H892" s="177">
        <v>0.1958</v>
      </c>
      <c r="I892" s="177">
        <v>-0.9677</v>
      </c>
      <c r="J892" s="177">
        <v>-2.6015000000000001</v>
      </c>
      <c r="K892" s="177">
        <v>-1.2226999999999999</v>
      </c>
      <c r="L892" s="177">
        <v>5.9351000000000003</v>
      </c>
      <c r="M892" s="177">
        <v>-0.1951</v>
      </c>
      <c r="N892" s="177">
        <v>-10.338800000000001</v>
      </c>
      <c r="O892" s="177"/>
      <c r="P892" s="177"/>
      <c r="Q892" s="177">
        <v>20.4404</v>
      </c>
      <c r="R892" s="177">
        <v>12.539</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44944</v>
      </c>
      <c r="E893" s="177">
        <v>14.76</v>
      </c>
      <c r="F893" s="177">
        <v>0.2717</v>
      </c>
      <c r="G893" s="177">
        <v>0.2717</v>
      </c>
      <c r="H893" s="177">
        <v>0.13569999999999999</v>
      </c>
      <c r="I893" s="177">
        <v>-1.006</v>
      </c>
      <c r="J893" s="177">
        <v>-2.7027000000000001</v>
      </c>
      <c r="K893" s="177">
        <v>-1.5344</v>
      </c>
      <c r="L893" s="177">
        <v>5.1281999999999996</v>
      </c>
      <c r="M893" s="177">
        <v>-1.3369</v>
      </c>
      <c r="N893" s="177">
        <v>-11.7753</v>
      </c>
      <c r="O893" s="177"/>
      <c r="P893" s="177"/>
      <c r="Q893" s="177">
        <v>18.408999999999999</v>
      </c>
      <c r="R893" s="177">
        <v>10.675000000000001</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44944</v>
      </c>
      <c r="E894" s="177">
        <v>13.8169</v>
      </c>
      <c r="F894" s="177">
        <v>0.69159999999999999</v>
      </c>
      <c r="G894" s="177">
        <v>0.58240000000000003</v>
      </c>
      <c r="H894" s="177">
        <v>0.43469999999999998</v>
      </c>
      <c r="I894" s="177">
        <v>-0.48899999999999999</v>
      </c>
      <c r="J894" s="177">
        <v>-2.5194000000000001</v>
      </c>
      <c r="K894" s="177">
        <v>3.0059</v>
      </c>
      <c r="L894" s="177">
        <v>10.7851</v>
      </c>
      <c r="M894" s="177">
        <v>7.8930999999999996</v>
      </c>
      <c r="N894" s="177">
        <v>0.45950000000000002</v>
      </c>
      <c r="O894" s="177">
        <v>9.5855999999999995</v>
      </c>
      <c r="P894" s="177">
        <v>7.9615999999999998</v>
      </c>
      <c r="Q894" s="177">
        <v>13.4514</v>
      </c>
      <c r="R894" s="177">
        <v>11.554500000000001</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44944</v>
      </c>
      <c r="E895" s="177">
        <v>12.223000000000001</v>
      </c>
      <c r="F895" s="177">
        <v>0.6895</v>
      </c>
      <c r="G895" s="177">
        <v>0.57020000000000004</v>
      </c>
      <c r="H895" s="177">
        <v>0.41820000000000002</v>
      </c>
      <c r="I895" s="177">
        <v>-0.52170000000000005</v>
      </c>
      <c r="J895" s="177">
        <v>-2.5939000000000001</v>
      </c>
      <c r="K895" s="177">
        <v>2.7938000000000001</v>
      </c>
      <c r="L895" s="177">
        <v>10.3308</v>
      </c>
      <c r="M895" s="177">
        <v>7.2230999999999996</v>
      </c>
      <c r="N895" s="177">
        <v>-0.35949999999999999</v>
      </c>
      <c r="O895" s="177">
        <v>8.3768999999999991</v>
      </c>
      <c r="P895" s="177">
        <v>6.6058000000000003</v>
      </c>
      <c r="Q895" s="177">
        <v>1.3580000000000001</v>
      </c>
      <c r="R895" s="177">
        <v>10.4925</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44944</v>
      </c>
      <c r="E896" s="177">
        <v>17.681000000000001</v>
      </c>
      <c r="F896" s="177">
        <v>0.46589999999999998</v>
      </c>
      <c r="G896" s="177">
        <v>0.58599999999999997</v>
      </c>
      <c r="H896" s="177">
        <v>0.88439999999999996</v>
      </c>
      <c r="I896" s="177">
        <v>0.18129999999999999</v>
      </c>
      <c r="J896" s="177">
        <v>-1.4712000000000001</v>
      </c>
      <c r="K896" s="177">
        <v>1.1961999999999999</v>
      </c>
      <c r="L896" s="177">
        <v>10.059100000000001</v>
      </c>
      <c r="M896" s="177">
        <v>3.9142000000000001</v>
      </c>
      <c r="N896" s="177">
        <v>-2.1311</v>
      </c>
      <c r="O896" s="177">
        <v>16.000900000000001</v>
      </c>
      <c r="P896" s="177"/>
      <c r="Q896" s="177">
        <v>17.616399999999999</v>
      </c>
      <c r="R896" s="177">
        <v>16.340800000000002</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44944</v>
      </c>
      <c r="E897" s="177">
        <v>16.66</v>
      </c>
      <c r="F897" s="177">
        <v>0.45829999999999999</v>
      </c>
      <c r="G897" s="177">
        <v>0.56140000000000001</v>
      </c>
      <c r="H897" s="177">
        <v>0.85360000000000003</v>
      </c>
      <c r="I897" s="177">
        <v>0.1202</v>
      </c>
      <c r="J897" s="177">
        <v>-1.6122000000000001</v>
      </c>
      <c r="K897" s="177">
        <v>0.79859999999999998</v>
      </c>
      <c r="L897" s="177">
        <v>9.1885999999999992</v>
      </c>
      <c r="M897" s="177">
        <v>2.6684000000000001</v>
      </c>
      <c r="N897" s="177">
        <v>-3.6939000000000002</v>
      </c>
      <c r="O897" s="177">
        <v>14.0708</v>
      </c>
      <c r="P897" s="177"/>
      <c r="Q897" s="177">
        <v>15.641400000000001</v>
      </c>
      <c r="R897" s="177">
        <v>14.4442</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44944</v>
      </c>
      <c r="E900" s="177">
        <v>17.144200000000001</v>
      </c>
      <c r="F900" s="177">
        <v>0.67589999999999995</v>
      </c>
      <c r="G900" s="177">
        <v>1.2867</v>
      </c>
      <c r="H900" s="177">
        <v>1.9408000000000001</v>
      </c>
      <c r="I900" s="177">
        <v>1.1659999999999999</v>
      </c>
      <c r="J900" s="177">
        <v>-5.7099999999999998E-2</v>
      </c>
      <c r="K900" s="177">
        <v>4.8747999999999996</v>
      </c>
      <c r="L900" s="177">
        <v>14.6309</v>
      </c>
      <c r="M900" s="177">
        <v>8.9510000000000005</v>
      </c>
      <c r="N900" s="177">
        <v>6.1416000000000004</v>
      </c>
      <c r="O900" s="177"/>
      <c r="P900" s="177"/>
      <c r="Q900" s="177">
        <v>28.202000000000002</v>
      </c>
      <c r="R900" s="177">
        <v>23.939800000000002</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44944</v>
      </c>
      <c r="E901" s="177">
        <v>16.363199999999999</v>
      </c>
      <c r="F901" s="177">
        <v>0.67</v>
      </c>
      <c r="G901" s="177">
        <v>1.2599</v>
      </c>
      <c r="H901" s="177">
        <v>1.9031</v>
      </c>
      <c r="I901" s="177">
        <v>1.0916999999999999</v>
      </c>
      <c r="J901" s="177">
        <v>-0.23169999999999999</v>
      </c>
      <c r="K901" s="177">
        <v>4.3571</v>
      </c>
      <c r="L901" s="177">
        <v>13.4726</v>
      </c>
      <c r="M901" s="177">
        <v>7.2961999999999998</v>
      </c>
      <c r="N901" s="177">
        <v>3.9533999999999998</v>
      </c>
      <c r="O901" s="177"/>
      <c r="P901" s="177"/>
      <c r="Q901" s="177">
        <v>25.476700000000001</v>
      </c>
      <c r="R901" s="177">
        <v>21.311299999999999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44944</v>
      </c>
      <c r="E902" s="177">
        <v>19.728999999999999</v>
      </c>
      <c r="F902" s="177">
        <v>0.61709999999999998</v>
      </c>
      <c r="G902" s="177">
        <v>0.27450000000000002</v>
      </c>
      <c r="H902" s="177">
        <v>-4.5600000000000002E-2</v>
      </c>
      <c r="I902" s="177">
        <v>-4.0500000000000001E-2</v>
      </c>
      <c r="J902" s="177">
        <v>-1.3154999999999999</v>
      </c>
      <c r="K902" s="177">
        <v>1.8796999999999999</v>
      </c>
      <c r="L902" s="177">
        <v>5.5648</v>
      </c>
      <c r="M902" s="177">
        <v>-0.87919999999999998</v>
      </c>
      <c r="N902" s="177">
        <v>-8.2841000000000005</v>
      </c>
      <c r="O902" s="177">
        <v>17.039899999999999</v>
      </c>
      <c r="P902" s="177"/>
      <c r="Q902" s="177">
        <v>20.2498</v>
      </c>
      <c r="R902" s="177">
        <v>13.707599999999999</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44944</v>
      </c>
      <c r="E903" s="177">
        <v>18.675000000000001</v>
      </c>
      <c r="F903" s="177">
        <v>0.60880000000000001</v>
      </c>
      <c r="G903" s="177">
        <v>0.25230000000000002</v>
      </c>
      <c r="H903" s="177">
        <v>-6.9599999999999995E-2</v>
      </c>
      <c r="I903" s="177">
        <v>-9.0899999999999995E-2</v>
      </c>
      <c r="J903" s="177">
        <v>-1.4252</v>
      </c>
      <c r="K903" s="177">
        <v>1.5718000000000001</v>
      </c>
      <c r="L903" s="177">
        <v>4.9097999999999997</v>
      </c>
      <c r="M903" s="177">
        <v>-1.8036000000000001</v>
      </c>
      <c r="N903" s="177">
        <v>-9.4238</v>
      </c>
      <c r="O903" s="177">
        <v>15.382099999999999</v>
      </c>
      <c r="P903" s="177"/>
      <c r="Q903" s="177">
        <v>18.471399999999999</v>
      </c>
      <c r="R903" s="177">
        <v>12.175700000000001</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44944</v>
      </c>
      <c r="E904" s="177">
        <v>37.317799999999998</v>
      </c>
      <c r="F904" s="177">
        <v>0.28570000000000001</v>
      </c>
      <c r="G904" s="177">
        <v>-0.2414</v>
      </c>
      <c r="H904" s="177">
        <v>-0.2016</v>
      </c>
      <c r="I904" s="177">
        <v>-0.6149</v>
      </c>
      <c r="J904" s="177">
        <v>-2.3144999999999998</v>
      </c>
      <c r="K904" s="177">
        <v>-0.41820000000000002</v>
      </c>
      <c r="L904" s="177">
        <v>7.3053999999999997</v>
      </c>
      <c r="M904" s="177">
        <v>6.5065999999999997</v>
      </c>
      <c r="N904" s="177">
        <v>-1.3868</v>
      </c>
      <c r="O904" s="177">
        <v>11.569100000000001</v>
      </c>
      <c r="P904" s="177">
        <v>9.6593999999999998</v>
      </c>
      <c r="Q904" s="177">
        <v>14.5562</v>
      </c>
      <c r="R904" s="177">
        <v>7.8838999999999997</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44944</v>
      </c>
      <c r="E905" s="177">
        <v>32.849899999999998</v>
      </c>
      <c r="F905" s="177">
        <v>0.28239999999999998</v>
      </c>
      <c r="G905" s="177">
        <v>-0.25750000000000001</v>
      </c>
      <c r="H905" s="177">
        <v>-0.22450000000000001</v>
      </c>
      <c r="I905" s="177">
        <v>-0.66020000000000001</v>
      </c>
      <c r="J905" s="177">
        <v>-2.4192</v>
      </c>
      <c r="K905" s="177">
        <v>-0.71719999999999995</v>
      </c>
      <c r="L905" s="177">
        <v>6.6614000000000004</v>
      </c>
      <c r="M905" s="177">
        <v>5.5625</v>
      </c>
      <c r="N905" s="177">
        <v>-2.5341</v>
      </c>
      <c r="O905" s="177">
        <v>10.2117</v>
      </c>
      <c r="P905" s="177">
        <v>8.3275000000000006</v>
      </c>
      <c r="Q905" s="177">
        <v>13.0586</v>
      </c>
      <c r="R905" s="177">
        <v>6.6093999999999999</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44944</v>
      </c>
      <c r="E906" s="177">
        <v>80.852500000000006</v>
      </c>
      <c r="F906" s="177">
        <v>0.27460000000000001</v>
      </c>
      <c r="G906" s="177">
        <v>-6.59E-2</v>
      </c>
      <c r="H906" s="177">
        <v>0.40749999999999997</v>
      </c>
      <c r="I906" s="177">
        <v>-0.22639999999999999</v>
      </c>
      <c r="J906" s="177">
        <v>-2.9159999999999999</v>
      </c>
      <c r="K906" s="177">
        <v>-0.79369999999999996</v>
      </c>
      <c r="L906" s="177">
        <v>7.4039000000000001</v>
      </c>
      <c r="M906" s="177">
        <v>3.2479</v>
      </c>
      <c r="N906" s="177">
        <v>0.71250000000000002</v>
      </c>
      <c r="O906" s="177">
        <v>18.584800000000001</v>
      </c>
      <c r="P906" s="177">
        <v>9.3872999999999998</v>
      </c>
      <c r="Q906" s="177">
        <v>13.8858</v>
      </c>
      <c r="R906" s="177">
        <v>18.395600000000002</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44944</v>
      </c>
      <c r="E907" s="177">
        <v>87.447100000000006</v>
      </c>
      <c r="F907" s="177">
        <v>0.27679999999999999</v>
      </c>
      <c r="G907" s="177">
        <v>-5.45E-2</v>
      </c>
      <c r="H907" s="177">
        <v>0.42270000000000002</v>
      </c>
      <c r="I907" s="177">
        <v>-0.1976</v>
      </c>
      <c r="J907" s="177">
        <v>-2.8492000000000002</v>
      </c>
      <c r="K907" s="177">
        <v>-0.61299999999999999</v>
      </c>
      <c r="L907" s="177">
        <v>7.7526999999999999</v>
      </c>
      <c r="M907" s="177">
        <v>3.7746</v>
      </c>
      <c r="N907" s="177">
        <v>1.4412</v>
      </c>
      <c r="O907" s="177">
        <v>19.406099999999999</v>
      </c>
      <c r="P907" s="177">
        <v>10.1822</v>
      </c>
      <c r="Q907" s="177">
        <v>17.499400000000001</v>
      </c>
      <c r="R907" s="177">
        <v>19.2209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44944</v>
      </c>
      <c r="E908" s="177">
        <v>58.436500000000002</v>
      </c>
      <c r="F908" s="177">
        <v>0.61280000000000001</v>
      </c>
      <c r="G908" s="177">
        <v>0.2261</v>
      </c>
      <c r="H908" s="177">
        <v>0.42209999999999998</v>
      </c>
      <c r="I908" s="177">
        <v>0.33889999999999998</v>
      </c>
      <c r="J908" s="177">
        <v>-0.7298</v>
      </c>
      <c r="K908" s="177">
        <v>2.8079999999999998</v>
      </c>
      <c r="L908" s="177">
        <v>12.9352</v>
      </c>
      <c r="M908" s="177">
        <v>3.0613000000000001</v>
      </c>
      <c r="N908" s="177">
        <v>6.08</v>
      </c>
      <c r="O908" s="177">
        <v>21.392499999999998</v>
      </c>
      <c r="P908" s="177">
        <v>11.891400000000001</v>
      </c>
      <c r="Q908" s="177">
        <v>12.9717</v>
      </c>
      <c r="R908" s="177">
        <v>19.7593</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44944</v>
      </c>
      <c r="E909" s="177">
        <v>62.365099999999998</v>
      </c>
      <c r="F909" s="177">
        <v>0.61860000000000004</v>
      </c>
      <c r="G909" s="177">
        <v>0.25430000000000003</v>
      </c>
      <c r="H909" s="177">
        <v>0.4617</v>
      </c>
      <c r="I909" s="177">
        <v>0.41649999999999998</v>
      </c>
      <c r="J909" s="177">
        <v>-0.54869999999999997</v>
      </c>
      <c r="K909" s="177">
        <v>3.3378000000000001</v>
      </c>
      <c r="L909" s="177">
        <v>14.0578</v>
      </c>
      <c r="M909" s="177">
        <v>4.6454000000000004</v>
      </c>
      <c r="N909" s="177">
        <v>8.1507000000000005</v>
      </c>
      <c r="O909" s="177">
        <v>23.711500000000001</v>
      </c>
      <c r="P909" s="177">
        <v>13.589499999999999</v>
      </c>
      <c r="Q909" s="177">
        <v>17.2683</v>
      </c>
      <c r="R909" s="177">
        <v>22.279</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44944</v>
      </c>
      <c r="E910" s="177">
        <v>247.87870000000001</v>
      </c>
      <c r="F910" s="177">
        <v>0.1145</v>
      </c>
      <c r="G910" s="177">
        <v>0.23219999999999999</v>
      </c>
      <c r="H910" s="177">
        <v>0.39410000000000001</v>
      </c>
      <c r="I910" s="177">
        <v>-1.8814</v>
      </c>
      <c r="J910" s="177">
        <v>-2.4417</v>
      </c>
      <c r="K910" s="177">
        <v>-2.9180000000000001</v>
      </c>
      <c r="L910" s="177">
        <v>4.7469000000000001</v>
      </c>
      <c r="M910" s="177">
        <v>-2.6143999999999998</v>
      </c>
      <c r="N910" s="177">
        <v>-9.25</v>
      </c>
      <c r="O910" s="177">
        <v>13.674099999999999</v>
      </c>
      <c r="P910" s="177">
        <v>11.432499999999999</v>
      </c>
      <c r="Q910" s="177">
        <v>14.8817</v>
      </c>
      <c r="R910" s="177">
        <v>14.2362</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44944</v>
      </c>
      <c r="E911" s="177">
        <v>225.5455</v>
      </c>
      <c r="F911" s="177">
        <v>0.1119</v>
      </c>
      <c r="G911" s="177">
        <v>0.21970000000000001</v>
      </c>
      <c r="H911" s="177">
        <v>0.37659999999999999</v>
      </c>
      <c r="I911" s="177">
        <v>-1.9156</v>
      </c>
      <c r="J911" s="177">
        <v>-2.5219</v>
      </c>
      <c r="K911" s="177">
        <v>-3.1509999999999998</v>
      </c>
      <c r="L911" s="177">
        <v>4.2407000000000004</v>
      </c>
      <c r="M911" s="177">
        <v>-3.3149000000000002</v>
      </c>
      <c r="N911" s="177">
        <v>-10.1531</v>
      </c>
      <c r="O911" s="177">
        <v>12.494</v>
      </c>
      <c r="P911" s="177">
        <v>10.2902</v>
      </c>
      <c r="Q911" s="177">
        <v>18.582100000000001</v>
      </c>
      <c r="R911" s="177">
        <v>13.0558</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44944</v>
      </c>
      <c r="E912" s="177">
        <v>108.93170000000001</v>
      </c>
      <c r="F912" s="177">
        <v>0.22889999999999999</v>
      </c>
      <c r="G912" s="177">
        <v>0.10829999999999999</v>
      </c>
      <c r="H912" s="177">
        <v>0.60599999999999998</v>
      </c>
      <c r="I912" s="177">
        <v>-0.5413</v>
      </c>
      <c r="J912" s="177">
        <v>-2.145</v>
      </c>
      <c r="K912" s="177">
        <v>0.56559999999999999</v>
      </c>
      <c r="L912" s="177">
        <v>9.1123999999999992</v>
      </c>
      <c r="M912" s="177">
        <v>0.89980000000000004</v>
      </c>
      <c r="N912" s="177">
        <v>-4.7679999999999998</v>
      </c>
      <c r="O912" s="177">
        <v>15.6759</v>
      </c>
      <c r="P912" s="177">
        <v>11.5602</v>
      </c>
      <c r="Q912" s="177">
        <v>14.8972</v>
      </c>
      <c r="R912" s="177">
        <v>14.0336</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44944</v>
      </c>
      <c r="E913" s="177">
        <v>117.5775</v>
      </c>
      <c r="F913" s="177">
        <v>0.23230000000000001</v>
      </c>
      <c r="G913" s="177">
        <v>0.12520000000000001</v>
      </c>
      <c r="H913" s="177">
        <v>0.62980000000000003</v>
      </c>
      <c r="I913" s="177">
        <v>-0.49430000000000002</v>
      </c>
      <c r="J913" s="177">
        <v>-2.0345</v>
      </c>
      <c r="K913" s="177">
        <v>0.85680000000000001</v>
      </c>
      <c r="L913" s="177">
        <v>9.7052999999999994</v>
      </c>
      <c r="M913" s="177">
        <v>1.7282999999999999</v>
      </c>
      <c r="N913" s="177">
        <v>-3.7454999999999998</v>
      </c>
      <c r="O913" s="177">
        <v>16.7773</v>
      </c>
      <c r="P913" s="177">
        <v>12.547000000000001</v>
      </c>
      <c r="Q913" s="177">
        <v>14.178000000000001</v>
      </c>
      <c r="R913" s="177">
        <v>15.1981</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44944</v>
      </c>
      <c r="E916" s="177">
        <v>16.645</v>
      </c>
      <c r="F916" s="177">
        <v>0.57520000000000004</v>
      </c>
      <c r="G916" s="177">
        <v>0.91610000000000003</v>
      </c>
      <c r="H916" s="177">
        <v>1.3072999999999999</v>
      </c>
      <c r="I916" s="177">
        <v>0.52300000000000002</v>
      </c>
      <c r="J916" s="177">
        <v>-1.0445</v>
      </c>
      <c r="K916" s="177">
        <v>4.6571999999999996</v>
      </c>
      <c r="L916" s="177">
        <v>13.954599999999999</v>
      </c>
      <c r="M916" s="177">
        <v>6.6433</v>
      </c>
      <c r="N916" s="177">
        <v>2.2212999999999998</v>
      </c>
      <c r="O916" s="177">
        <v>17.75</v>
      </c>
      <c r="P916" s="177"/>
      <c r="Q916" s="177">
        <v>17.719799999999999</v>
      </c>
      <c r="R916" s="177">
        <v>18.357900000000001</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44944</v>
      </c>
      <c r="E917" s="177">
        <v>15.722200000000001</v>
      </c>
      <c r="F917" s="177">
        <v>0.56989999999999996</v>
      </c>
      <c r="G917" s="177">
        <v>0.89200000000000002</v>
      </c>
      <c r="H917" s="177">
        <v>1.2735000000000001</v>
      </c>
      <c r="I917" s="177">
        <v>0.45679999999999998</v>
      </c>
      <c r="J917" s="177">
        <v>-1.2002999999999999</v>
      </c>
      <c r="K917" s="177">
        <v>4.1992000000000003</v>
      </c>
      <c r="L917" s="177">
        <v>12.938700000000001</v>
      </c>
      <c r="M917" s="177">
        <v>5.2582000000000004</v>
      </c>
      <c r="N917" s="177">
        <v>0.46710000000000002</v>
      </c>
      <c r="O917" s="177">
        <v>15.6166</v>
      </c>
      <c r="P917" s="177"/>
      <c r="Q917" s="177">
        <v>15.589600000000001</v>
      </c>
      <c r="R917" s="177">
        <v>16.363399999999999</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44944</v>
      </c>
      <c r="E918" s="177">
        <v>18.68</v>
      </c>
      <c r="F918" s="177">
        <v>0.37609999999999999</v>
      </c>
      <c r="G918" s="177">
        <v>0.59240000000000004</v>
      </c>
      <c r="H918" s="177">
        <v>0.8095</v>
      </c>
      <c r="I918" s="177">
        <v>0</v>
      </c>
      <c r="J918" s="177">
        <v>-1.8391999999999999</v>
      </c>
      <c r="K918" s="177">
        <v>1.3015000000000001</v>
      </c>
      <c r="L918" s="177">
        <v>8.0393000000000008</v>
      </c>
      <c r="M918" s="177">
        <v>5.7159000000000004</v>
      </c>
      <c r="N918" s="177">
        <v>-2.3523000000000001</v>
      </c>
      <c r="O918" s="177">
        <v>17.5504</v>
      </c>
      <c r="P918" s="177"/>
      <c r="Q918" s="177">
        <v>19.808800000000002</v>
      </c>
      <c r="R918" s="177">
        <v>14.694900000000001</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44944</v>
      </c>
      <c r="E919" s="177">
        <v>18.100000000000001</v>
      </c>
      <c r="F919" s="177">
        <v>0.38819999999999999</v>
      </c>
      <c r="G919" s="177">
        <v>0.55559999999999998</v>
      </c>
      <c r="H919" s="177">
        <v>0.77949999999999997</v>
      </c>
      <c r="I919" s="177">
        <v>-5.5199999999999999E-2</v>
      </c>
      <c r="J919" s="177">
        <v>-1.9501999999999999</v>
      </c>
      <c r="K919" s="177">
        <v>1.0044999999999999</v>
      </c>
      <c r="L919" s="177">
        <v>7.4821999999999997</v>
      </c>
      <c r="M919" s="177">
        <v>4.8666999999999998</v>
      </c>
      <c r="N919" s="177">
        <v>-3.3635999999999999</v>
      </c>
      <c r="O919" s="177">
        <v>16.526</v>
      </c>
      <c r="P919" s="177"/>
      <c r="Q919" s="177">
        <v>18.720800000000001</v>
      </c>
      <c r="R919" s="177">
        <v>13.703900000000001</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0.45171086956521733</v>
      </c>
      <c r="G920" s="179">
        <v>0.44035652173913042</v>
      </c>
      <c r="H920" s="179">
        <v>0.78104782608695633</v>
      </c>
      <c r="I920" s="179">
        <v>-0.14306956521739131</v>
      </c>
      <c r="J920" s="179">
        <v>-1.6628630434782601</v>
      </c>
      <c r="K920" s="179">
        <v>1.0154652173913044</v>
      </c>
      <c r="L920" s="179">
        <v>8.9522869565217391</v>
      </c>
      <c r="M920" s="179">
        <v>3.4361413043478266</v>
      </c>
      <c r="N920" s="179">
        <v>-2.2334934782608689</v>
      </c>
      <c r="O920" s="179">
        <v>15.035174999999992</v>
      </c>
      <c r="P920" s="179">
        <v>9.9693562500000024</v>
      </c>
      <c r="Q920" s="179">
        <v>15.235621739130435</v>
      </c>
      <c r="R920" s="179">
        <v>14.358439130434784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0.43684999999999996</v>
      </c>
      <c r="G921" s="179">
        <v>0.45045000000000002</v>
      </c>
      <c r="H921" s="179">
        <v>0.86899999999999999</v>
      </c>
      <c r="I921" s="179">
        <v>0.12245</v>
      </c>
      <c r="J921" s="179">
        <v>-1.5106999999999999</v>
      </c>
      <c r="K921" s="179">
        <v>1.4366500000000002</v>
      </c>
      <c r="L921" s="179">
        <v>9.23935</v>
      </c>
      <c r="M921" s="179">
        <v>4.0259</v>
      </c>
      <c r="N921" s="179">
        <v>-2.3772500000000001</v>
      </c>
      <c r="O921" s="179">
        <v>15.49935</v>
      </c>
      <c r="P921" s="179">
        <v>9.8849999999999998</v>
      </c>
      <c r="Q921" s="179">
        <v>14.550750000000001</v>
      </c>
      <c r="R921" s="179">
        <v>13.803899999999999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44944</v>
      </c>
      <c r="E924" s="177">
        <v>18.1264</v>
      </c>
      <c r="F924" s="177">
        <v>28.010999999999999</v>
      </c>
      <c r="G924" s="177">
        <v>-7.2820999999999998</v>
      </c>
      <c r="H924" s="177">
        <v>-3.4497</v>
      </c>
      <c r="I924" s="177">
        <v>6.2138999999999998</v>
      </c>
      <c r="J924" s="177">
        <v>3.7469999999999999</v>
      </c>
      <c r="K924" s="177">
        <v>9.1631999999999998</v>
      </c>
      <c r="L924" s="177">
        <v>7.8818999999999999</v>
      </c>
      <c r="M924" s="177">
        <v>5.28</v>
      </c>
      <c r="N924" s="177">
        <v>1.5382</v>
      </c>
      <c r="O924" s="177">
        <v>4.2858000000000001</v>
      </c>
      <c r="P924" s="177">
        <v>6.1178999999999997</v>
      </c>
      <c r="Q924" s="177">
        <v>7.4126000000000003</v>
      </c>
      <c r="R924" s="177">
        <v>0.84589999999999999</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44944</v>
      </c>
      <c r="E925" s="177">
        <v>17.7819</v>
      </c>
      <c r="F925" s="177">
        <v>27.7318</v>
      </c>
      <c r="G925" s="177">
        <v>-7.5049999999999999</v>
      </c>
      <c r="H925" s="177">
        <v>-3.6629</v>
      </c>
      <c r="I925" s="177">
        <v>5.9958</v>
      </c>
      <c r="J925" s="177">
        <v>3.5381</v>
      </c>
      <c r="K925" s="177">
        <v>8.9479000000000006</v>
      </c>
      <c r="L925" s="177">
        <v>7.6622000000000003</v>
      </c>
      <c r="M925" s="177">
        <v>5.0583</v>
      </c>
      <c r="N925" s="177">
        <v>1.3243</v>
      </c>
      <c r="O925" s="177">
        <v>4.0728999999999997</v>
      </c>
      <c r="P925" s="177">
        <v>5.8869999999999996</v>
      </c>
      <c r="Q925" s="177">
        <v>7.1650999999999998</v>
      </c>
      <c r="R925" s="177">
        <v>0.63329999999999997</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44944</v>
      </c>
      <c r="E926" s="177">
        <v>20.0061</v>
      </c>
      <c r="F926" s="177">
        <v>29.214500000000001</v>
      </c>
      <c r="G926" s="177">
        <v>-6.7805999999999997</v>
      </c>
      <c r="H926" s="177">
        <v>-3.1257000000000001</v>
      </c>
      <c r="I926" s="177">
        <v>6.2702999999999998</v>
      </c>
      <c r="J926" s="177">
        <v>3.8557999999999999</v>
      </c>
      <c r="K926" s="177">
        <v>9.1791</v>
      </c>
      <c r="L926" s="177">
        <v>7.9962999999999997</v>
      </c>
      <c r="M926" s="177">
        <v>5.1273</v>
      </c>
      <c r="N926" s="177">
        <v>2.4378000000000002</v>
      </c>
      <c r="O926" s="177">
        <v>5.8064999999999998</v>
      </c>
      <c r="P926" s="177">
        <v>7.9817</v>
      </c>
      <c r="Q926" s="177">
        <v>8.6527999999999992</v>
      </c>
      <c r="R926" s="177">
        <v>2.3136999999999999</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44944</v>
      </c>
      <c r="E927" s="177">
        <v>20.374099999999999</v>
      </c>
      <c r="F927" s="177">
        <v>29.583500000000001</v>
      </c>
      <c r="G927" s="177">
        <v>-6.5867000000000004</v>
      </c>
      <c r="H927" s="177">
        <v>-2.9415</v>
      </c>
      <c r="I927" s="177">
        <v>6.4396000000000004</v>
      </c>
      <c r="J927" s="177">
        <v>4.0209999999999999</v>
      </c>
      <c r="K927" s="177">
        <v>9.3437999999999999</v>
      </c>
      <c r="L927" s="177">
        <v>8.1633999999999993</v>
      </c>
      <c r="M927" s="177">
        <v>5.2934999999999999</v>
      </c>
      <c r="N927" s="177">
        <v>2.6021000000000001</v>
      </c>
      <c r="O927" s="177">
        <v>5.9759000000000002</v>
      </c>
      <c r="P927" s="177">
        <v>8.1752000000000002</v>
      </c>
      <c r="Q927" s="177">
        <v>8.89</v>
      </c>
      <c r="R927" s="177">
        <v>2.4773999999999998</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44944</v>
      </c>
      <c r="E928" s="177">
        <v>37.464100000000002</v>
      </c>
      <c r="F928" s="177">
        <v>29.1538</v>
      </c>
      <c r="G928" s="177">
        <v>-7.2801999999999998</v>
      </c>
      <c r="H928" s="177">
        <v>-3.2826</v>
      </c>
      <c r="I928" s="177">
        <v>6.2572000000000001</v>
      </c>
      <c r="J928" s="177">
        <v>3.6610999999999998</v>
      </c>
      <c r="K928" s="177">
        <v>9.1006</v>
      </c>
      <c r="L928" s="177">
        <v>8.1341000000000001</v>
      </c>
      <c r="M928" s="177">
        <v>5.3611000000000004</v>
      </c>
      <c r="N928" s="177">
        <v>2.0809000000000002</v>
      </c>
      <c r="O928" s="177">
        <v>5.3387000000000002</v>
      </c>
      <c r="P928" s="177">
        <v>8.3260000000000005</v>
      </c>
      <c r="Q928" s="177">
        <v>9.0198</v>
      </c>
      <c r="R928" s="177">
        <v>1.7462</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44944</v>
      </c>
      <c r="E929" s="177">
        <v>37.036499999999997</v>
      </c>
      <c r="F929" s="177">
        <v>28.898399999999999</v>
      </c>
      <c r="G929" s="177">
        <v>-7.4626000000000001</v>
      </c>
      <c r="H929" s="177">
        <v>-3.4611000000000001</v>
      </c>
      <c r="I929" s="177">
        <v>6.0963000000000003</v>
      </c>
      <c r="J929" s="177">
        <v>3.4962</v>
      </c>
      <c r="K929" s="177">
        <v>8.9425000000000008</v>
      </c>
      <c r="L929" s="177">
        <v>7.9847000000000001</v>
      </c>
      <c r="M929" s="177">
        <v>5.2157999999999998</v>
      </c>
      <c r="N929" s="177">
        <v>1.9359999999999999</v>
      </c>
      <c r="O929" s="177">
        <v>5.1957000000000004</v>
      </c>
      <c r="P929" s="177">
        <v>8.1933000000000007</v>
      </c>
      <c r="Q929" s="177">
        <v>6.4725000000000001</v>
      </c>
      <c r="R929" s="177">
        <v>1.6074999999999999</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44944</v>
      </c>
      <c r="E930" s="177">
        <v>53.643799999999999</v>
      </c>
      <c r="F930" s="177">
        <v>25.5334</v>
      </c>
      <c r="G930" s="177">
        <v>-6.7977999999999996</v>
      </c>
      <c r="H930" s="177">
        <v>-1.7296</v>
      </c>
      <c r="I930" s="177">
        <v>7.4474</v>
      </c>
      <c r="J930" s="177">
        <v>4.4508000000000001</v>
      </c>
      <c r="K930" s="177">
        <v>10.0274</v>
      </c>
      <c r="L930" s="177">
        <v>8.5649999999999995</v>
      </c>
      <c r="M930" s="177">
        <v>5.9767000000000001</v>
      </c>
      <c r="N930" s="177">
        <v>2.8317000000000001</v>
      </c>
      <c r="O930" s="177">
        <v>5.4768999999999997</v>
      </c>
      <c r="P930" s="177">
        <v>7.7205000000000004</v>
      </c>
      <c r="Q930" s="177">
        <v>8.9146999999999998</v>
      </c>
      <c r="R930" s="177">
        <v>2.5407000000000002</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44944</v>
      </c>
      <c r="E931" s="177">
        <v>52.003100000000003</v>
      </c>
      <c r="F931" s="177">
        <v>25.2149</v>
      </c>
      <c r="G931" s="177">
        <v>-7.1101000000000001</v>
      </c>
      <c r="H931" s="177">
        <v>-2.0447000000000002</v>
      </c>
      <c r="I931" s="177">
        <v>7.1386000000000003</v>
      </c>
      <c r="J931" s="177">
        <v>4.1395</v>
      </c>
      <c r="K931" s="177">
        <v>9.7096</v>
      </c>
      <c r="L931" s="177">
        <v>8.2416999999999998</v>
      </c>
      <c r="M931" s="177">
        <v>5.6540999999999997</v>
      </c>
      <c r="N931" s="177">
        <v>2.5144000000000002</v>
      </c>
      <c r="O931" s="177">
        <v>5.1531000000000002</v>
      </c>
      <c r="P931" s="177">
        <v>7.3802000000000003</v>
      </c>
      <c r="Q931" s="177">
        <v>7.7530999999999999</v>
      </c>
      <c r="R931" s="177">
        <v>2.2240000000000002</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27.917662500000002</v>
      </c>
      <c r="G932" s="179">
        <v>-7.1006375000000004</v>
      </c>
      <c r="H932" s="179">
        <v>-2.9622249999999997</v>
      </c>
      <c r="I932" s="179">
        <v>6.4823875000000015</v>
      </c>
      <c r="J932" s="179">
        <v>3.8636875000000002</v>
      </c>
      <c r="K932" s="179">
        <v>9.3017624999999988</v>
      </c>
      <c r="L932" s="179">
        <v>8.0786624999999983</v>
      </c>
      <c r="M932" s="179">
        <v>5.3708499999999999</v>
      </c>
      <c r="N932" s="179">
        <v>2.158175</v>
      </c>
      <c r="O932" s="179">
        <v>5.1631875000000003</v>
      </c>
      <c r="P932" s="179">
        <v>7.4727250000000005</v>
      </c>
      <c r="Q932" s="179">
        <v>8.0350749999999991</v>
      </c>
      <c r="R932" s="179">
        <v>1.7985875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28.454699999999999</v>
      </c>
      <c r="G933" s="179">
        <v>-7.1951499999999999</v>
      </c>
      <c r="H933" s="179">
        <v>-3.2041500000000003</v>
      </c>
      <c r="I933" s="179">
        <v>6.2637499999999999</v>
      </c>
      <c r="J933" s="179">
        <v>3.8014000000000001</v>
      </c>
      <c r="K933" s="179">
        <v>9.1711500000000008</v>
      </c>
      <c r="L933" s="179">
        <v>8.0652000000000008</v>
      </c>
      <c r="M933" s="179">
        <v>5.2867499999999996</v>
      </c>
      <c r="N933" s="179">
        <v>2.2593500000000004</v>
      </c>
      <c r="O933" s="179">
        <v>5.2672000000000008</v>
      </c>
      <c r="P933" s="179">
        <v>7.8511000000000006</v>
      </c>
      <c r="Q933" s="179">
        <v>8.2029499999999995</v>
      </c>
      <c r="R933" s="179">
        <v>1.9851000000000001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44944</v>
      </c>
      <c r="E936" s="177">
        <v>52.142499999999998</v>
      </c>
      <c r="F936" s="177">
        <v>59.527299999999997</v>
      </c>
      <c r="G936" s="177">
        <v>75.2911</v>
      </c>
      <c r="H936" s="177">
        <v>85.830500000000001</v>
      </c>
      <c r="I936" s="177">
        <v>42.517499999999998</v>
      </c>
      <c r="J936" s="177">
        <v>60.667400000000001</v>
      </c>
      <c r="K936" s="177">
        <v>57.560099999999998</v>
      </c>
      <c r="L936" s="177">
        <v>25.775400000000001</v>
      </c>
      <c r="M936" s="177">
        <v>9.4536999999999995</v>
      </c>
      <c r="N936" s="177">
        <v>19.017499999999998</v>
      </c>
      <c r="O936" s="177">
        <v>12.146800000000001</v>
      </c>
      <c r="P936" s="177">
        <v>13.0428</v>
      </c>
      <c r="Q936" s="177">
        <v>7.5393999999999997</v>
      </c>
      <c r="R936" s="177">
        <v>7.9802999999999997</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44944</v>
      </c>
      <c r="E937" s="177">
        <v>17.130600000000001</v>
      </c>
      <c r="F937" s="177">
        <v>-104.9534</v>
      </c>
      <c r="G937" s="177">
        <v>3.8372999999999999</v>
      </c>
      <c r="H937" s="177">
        <v>65.525300000000001</v>
      </c>
      <c r="I937" s="177">
        <v>29.723400000000002</v>
      </c>
      <c r="J937" s="177">
        <v>52.629600000000003</v>
      </c>
      <c r="K937" s="177">
        <v>49.832900000000002</v>
      </c>
      <c r="L937" s="177">
        <v>22.150300000000001</v>
      </c>
      <c r="M937" s="177">
        <v>6.3887</v>
      </c>
      <c r="N937" s="177">
        <v>16.2681</v>
      </c>
      <c r="O937" s="177">
        <v>10.912800000000001</v>
      </c>
      <c r="P937" s="177">
        <v>12.0693</v>
      </c>
      <c r="Q937" s="177">
        <v>5.0918000000000001</v>
      </c>
      <c r="R937" s="177">
        <v>5.9721000000000002</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44944</v>
      </c>
      <c r="E938" s="177">
        <v>17.652100000000001</v>
      </c>
      <c r="F938" s="177">
        <v>-104.73990000000001</v>
      </c>
      <c r="G938" s="177">
        <v>4.1791999999999998</v>
      </c>
      <c r="H938" s="177">
        <v>65.897199999999998</v>
      </c>
      <c r="I938" s="177">
        <v>30.089300000000001</v>
      </c>
      <c r="J938" s="177">
        <v>53.008800000000001</v>
      </c>
      <c r="K938" s="177">
        <v>50.234900000000003</v>
      </c>
      <c r="L938" s="177">
        <v>22.581900000000001</v>
      </c>
      <c r="M938" s="177">
        <v>6.766</v>
      </c>
      <c r="N938" s="177">
        <v>16.669499999999999</v>
      </c>
      <c r="O938" s="177">
        <v>11.3413</v>
      </c>
      <c r="P938" s="177">
        <v>12.4541</v>
      </c>
      <c r="Q938" s="177">
        <v>5.1745000000000001</v>
      </c>
      <c r="R938" s="177">
        <v>6.3815999999999997</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44944</v>
      </c>
      <c r="E939" s="177">
        <v>49.459099999999999</v>
      </c>
      <c r="F939" s="177">
        <v>59.578600000000002</v>
      </c>
      <c r="G939" s="177">
        <v>75.229900000000001</v>
      </c>
      <c r="H939" s="177">
        <v>85.880099999999999</v>
      </c>
      <c r="I939" s="177">
        <v>42.499000000000002</v>
      </c>
      <c r="J939" s="177">
        <v>60.7652</v>
      </c>
      <c r="K939" s="177">
        <v>56.9602</v>
      </c>
      <c r="L939" s="177">
        <v>25.772200000000002</v>
      </c>
      <c r="M939" s="177">
        <v>9.5360999999999994</v>
      </c>
      <c r="N939" s="177">
        <v>19.049800000000001</v>
      </c>
      <c r="O939" s="177">
        <v>12.007199999999999</v>
      </c>
      <c r="P939" s="177">
        <v>13.0792</v>
      </c>
      <c r="Q939" s="177">
        <v>7.5879000000000003</v>
      </c>
      <c r="R939" s="177">
        <v>8.0207999999999995</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44944</v>
      </c>
      <c r="E940" s="177">
        <v>18.511800000000001</v>
      </c>
      <c r="F940" s="177">
        <v>-97.143500000000003</v>
      </c>
      <c r="G940" s="177">
        <v>44.036099999999998</v>
      </c>
      <c r="H940" s="177">
        <v>44.572400000000002</v>
      </c>
      <c r="I940" s="177">
        <v>4.4298000000000002</v>
      </c>
      <c r="J940" s="177">
        <v>54.2425</v>
      </c>
      <c r="K940" s="177">
        <v>47.3371</v>
      </c>
      <c r="L940" s="177">
        <v>21.701899999999998</v>
      </c>
      <c r="M940" s="177">
        <v>6.2523</v>
      </c>
      <c r="N940" s="177">
        <v>16.815799999999999</v>
      </c>
      <c r="O940" s="177">
        <v>11.6623</v>
      </c>
      <c r="P940" s="177">
        <v>12.9297</v>
      </c>
      <c r="Q940" s="177">
        <v>4.9034000000000004</v>
      </c>
      <c r="R940" s="177">
        <v>6.6467999999999998</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44944</v>
      </c>
      <c r="E941" s="177">
        <v>17.1053</v>
      </c>
      <c r="F941" s="177">
        <v>-97.681200000000004</v>
      </c>
      <c r="G941" s="177">
        <v>43.705100000000002</v>
      </c>
      <c r="H941" s="177">
        <v>44.206800000000001</v>
      </c>
      <c r="I941" s="177">
        <v>4.0453000000000001</v>
      </c>
      <c r="J941" s="177">
        <v>53.805199999999999</v>
      </c>
      <c r="K941" s="177">
        <v>46.861899999999999</v>
      </c>
      <c r="L941" s="177">
        <v>21.224699999999999</v>
      </c>
      <c r="M941" s="177">
        <v>5.79</v>
      </c>
      <c r="N941" s="177">
        <v>16.513200000000001</v>
      </c>
      <c r="O941" s="177">
        <v>11.349299999999999</v>
      </c>
      <c r="P941" s="177">
        <v>12.568099999999999</v>
      </c>
      <c r="Q941" s="177">
        <v>4.8851000000000004</v>
      </c>
      <c r="R941" s="177">
        <v>6.3821000000000003</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44943</v>
      </c>
      <c r="E942" s="177">
        <v>18.5762</v>
      </c>
      <c r="F942" s="177">
        <v>-334.66590000000002</v>
      </c>
      <c r="G942" s="177">
        <v>-79.855099999999993</v>
      </c>
      <c r="H942" s="177">
        <v>82.895899999999997</v>
      </c>
      <c r="I942" s="177">
        <v>172.54660000000001</v>
      </c>
      <c r="J942" s="177">
        <v>141.82300000000001</v>
      </c>
      <c r="K942" s="177">
        <v>143.33500000000001</v>
      </c>
      <c r="L942" s="177">
        <v>65.781700000000001</v>
      </c>
      <c r="M942" s="177">
        <v>-13.517099999999999</v>
      </c>
      <c r="N942" s="177">
        <v>5.3525999999999998</v>
      </c>
      <c r="O942" s="177">
        <v>7.641</v>
      </c>
      <c r="P942" s="177">
        <v>8.0212000000000003</v>
      </c>
      <c r="Q942" s="177">
        <v>0.4279</v>
      </c>
      <c r="R942" s="177">
        <v>-2.1964999999999999</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44943</v>
      </c>
      <c r="E943" s="177">
        <v>17.655000000000001</v>
      </c>
      <c r="F943" s="177">
        <v>-335.32470000000001</v>
      </c>
      <c r="G943" s="177">
        <v>-80.430300000000003</v>
      </c>
      <c r="H943" s="177">
        <v>82.321700000000007</v>
      </c>
      <c r="I943" s="177">
        <v>171.92269999999999</v>
      </c>
      <c r="J943" s="177">
        <v>141.14340000000001</v>
      </c>
      <c r="K943" s="177">
        <v>142.46129999999999</v>
      </c>
      <c r="L943" s="177">
        <v>64.886600000000001</v>
      </c>
      <c r="M943" s="177">
        <v>-14.1119</v>
      </c>
      <c r="N943" s="177">
        <v>4.6390000000000002</v>
      </c>
      <c r="O943" s="177">
        <v>6.9744999999999999</v>
      </c>
      <c r="P943" s="177">
        <v>7.3996000000000004</v>
      </c>
      <c r="Q943" s="177">
        <v>3.7717000000000001</v>
      </c>
      <c r="R943" s="177">
        <v>-2.8582000000000001</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44944</v>
      </c>
      <c r="E944" s="177">
        <v>50.765000000000001</v>
      </c>
      <c r="F944" s="177">
        <v>59.4861</v>
      </c>
      <c r="G944" s="177">
        <v>75.329599999999999</v>
      </c>
      <c r="H944" s="177">
        <v>85.841899999999995</v>
      </c>
      <c r="I944" s="177">
        <v>42.438200000000002</v>
      </c>
      <c r="J944" s="177">
        <v>60.668100000000003</v>
      </c>
      <c r="K944" s="177">
        <v>57.554299999999998</v>
      </c>
      <c r="L944" s="177">
        <v>25.846299999999999</v>
      </c>
      <c r="M944" s="177">
        <v>9.4239999999999995</v>
      </c>
      <c r="N944" s="177">
        <v>18.952200000000001</v>
      </c>
      <c r="O944" s="177">
        <v>12.046799999999999</v>
      </c>
      <c r="P944" s="177">
        <v>12.8094</v>
      </c>
      <c r="Q944" s="177">
        <v>8.6895000000000007</v>
      </c>
      <c r="R944" s="177">
        <v>7.9104000000000001</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44944</v>
      </c>
      <c r="E945" s="177">
        <v>17.607299999999999</v>
      </c>
      <c r="F945" s="177">
        <v>-160.9812</v>
      </c>
      <c r="G945" s="177">
        <v>-2.0310000000000001</v>
      </c>
      <c r="H945" s="177">
        <v>35.300800000000002</v>
      </c>
      <c r="I945" s="177">
        <v>26.958400000000001</v>
      </c>
      <c r="J945" s="177">
        <v>54.94</v>
      </c>
      <c r="K945" s="177">
        <v>50.1616</v>
      </c>
      <c r="L945" s="177">
        <v>22.0991</v>
      </c>
      <c r="M945" s="177">
        <v>6.4111000000000002</v>
      </c>
      <c r="N945" s="177">
        <v>16.537500000000001</v>
      </c>
      <c r="O945" s="177">
        <v>11.271599999999999</v>
      </c>
      <c r="P945" s="177">
        <v>12.292899999999999</v>
      </c>
      <c r="Q945" s="177">
        <v>5.1704999999999997</v>
      </c>
      <c r="R945" s="177">
        <v>6.2859999999999996</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44944</v>
      </c>
      <c r="E946" s="177">
        <v>18.293800000000001</v>
      </c>
      <c r="F946" s="177">
        <v>-160.5042</v>
      </c>
      <c r="G946" s="177">
        <v>-1.5958000000000001</v>
      </c>
      <c r="H946" s="177">
        <v>35.700499999999998</v>
      </c>
      <c r="I946" s="177">
        <v>27.362100000000002</v>
      </c>
      <c r="J946" s="177">
        <v>55.334099999999999</v>
      </c>
      <c r="K946" s="177">
        <v>50.564900000000002</v>
      </c>
      <c r="L946" s="177">
        <v>22.5122</v>
      </c>
      <c r="M946" s="177">
        <v>6.7553999999999998</v>
      </c>
      <c r="N946" s="177">
        <v>16.933599999999998</v>
      </c>
      <c r="O946" s="177">
        <v>11.6997</v>
      </c>
      <c r="P946" s="177">
        <v>12.7377</v>
      </c>
      <c r="Q946" s="177">
        <v>5.1795999999999998</v>
      </c>
      <c r="R946" s="177">
        <v>6.6718000000000002</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44944</v>
      </c>
      <c r="E947" s="177">
        <v>50.718200000000003</v>
      </c>
      <c r="F947" s="177">
        <v>59.468899999999998</v>
      </c>
      <c r="G947" s="177">
        <v>75.282300000000006</v>
      </c>
      <c r="H947" s="177">
        <v>85.795000000000002</v>
      </c>
      <c r="I947" s="177">
        <v>42.531100000000002</v>
      </c>
      <c r="J947" s="177">
        <v>60.622799999999998</v>
      </c>
      <c r="K947" s="177">
        <v>57.538200000000003</v>
      </c>
      <c r="L947" s="177">
        <v>25.8978</v>
      </c>
      <c r="M947" s="177">
        <v>9.5237999999999996</v>
      </c>
      <c r="N947" s="177">
        <v>19.051200000000001</v>
      </c>
      <c r="O947" s="177">
        <v>11.8675</v>
      </c>
      <c r="P947" s="177">
        <v>12.865600000000001</v>
      </c>
      <c r="Q947" s="177">
        <v>8.2670999999999992</v>
      </c>
      <c r="R947" s="177">
        <v>7.9699</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44944</v>
      </c>
      <c r="E948" s="177">
        <v>18.181999999999999</v>
      </c>
      <c r="F948" s="177">
        <v>-131.61590000000001</v>
      </c>
      <c r="G948" s="177">
        <v>2.4499</v>
      </c>
      <c r="H948" s="177">
        <v>41.626399999999997</v>
      </c>
      <c r="I948" s="177">
        <v>16.580500000000001</v>
      </c>
      <c r="J948" s="177">
        <v>57.109299999999998</v>
      </c>
      <c r="K948" s="177">
        <v>47.122799999999998</v>
      </c>
      <c r="L948" s="177">
        <v>21.537099999999999</v>
      </c>
      <c r="M948" s="177">
        <v>6.4249000000000001</v>
      </c>
      <c r="N948" s="177">
        <v>16.0884</v>
      </c>
      <c r="O948" s="177">
        <v>10.8985</v>
      </c>
      <c r="P948" s="177">
        <v>12.143700000000001</v>
      </c>
      <c r="Q948" s="177">
        <v>5.4432999999999998</v>
      </c>
      <c r="R948" s="177">
        <v>6.2541000000000002</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44944</v>
      </c>
      <c r="E949" s="177">
        <v>18.7059</v>
      </c>
      <c r="F949" s="177">
        <v>-131.04249999999999</v>
      </c>
      <c r="G949" s="177">
        <v>2.8889999999999998</v>
      </c>
      <c r="H949" s="177">
        <v>42.094000000000001</v>
      </c>
      <c r="I949" s="177">
        <v>17.0307</v>
      </c>
      <c r="J949" s="177">
        <v>57.559199999999997</v>
      </c>
      <c r="K949" s="177">
        <v>47.579300000000003</v>
      </c>
      <c r="L949" s="177">
        <v>21.9941</v>
      </c>
      <c r="M949" s="177">
        <v>6.8616000000000001</v>
      </c>
      <c r="N949" s="177">
        <v>16.388100000000001</v>
      </c>
      <c r="O949" s="177">
        <v>11.2463</v>
      </c>
      <c r="P949" s="177">
        <v>12.5143</v>
      </c>
      <c r="Q949" s="177">
        <v>5.1369999999999996</v>
      </c>
      <c r="R949" s="177">
        <v>6.6237000000000004</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44944</v>
      </c>
      <c r="E950" s="177">
        <v>5294.98</v>
      </c>
      <c r="F950" s="177">
        <v>60.482100000000003</v>
      </c>
      <c r="G950" s="177">
        <v>76.511799999999994</v>
      </c>
      <c r="H950" s="177">
        <v>87.191299999999998</v>
      </c>
      <c r="I950" s="177">
        <v>43.245600000000003</v>
      </c>
      <c r="J950" s="177">
        <v>61.772599999999997</v>
      </c>
      <c r="K950" s="177">
        <v>58.713099999999997</v>
      </c>
      <c r="L950" s="177">
        <v>26.540400000000002</v>
      </c>
      <c r="M950" s="177">
        <v>9.8693000000000008</v>
      </c>
      <c r="N950" s="177">
        <v>19.579499999999999</v>
      </c>
      <c r="O950" s="177">
        <v>12.177</v>
      </c>
      <c r="P950" s="177">
        <v>13.1882</v>
      </c>
      <c r="Q950" s="177">
        <v>5.5175000000000001</v>
      </c>
      <c r="R950" s="177">
        <v>8.3437999999999999</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44944</v>
      </c>
      <c r="E951" s="177">
        <v>15.2676</v>
      </c>
      <c r="F951" s="177">
        <v>-99.42</v>
      </c>
      <c r="G951" s="177">
        <v>20.617899999999999</v>
      </c>
      <c r="H951" s="177">
        <v>35.727699999999999</v>
      </c>
      <c r="I951" s="177">
        <v>31.856200000000001</v>
      </c>
      <c r="J951" s="177">
        <v>58.930199999999999</v>
      </c>
      <c r="K951" s="177">
        <v>54.056800000000003</v>
      </c>
      <c r="L951" s="177">
        <v>22.715900000000001</v>
      </c>
      <c r="M951" s="177">
        <v>6.2565999999999997</v>
      </c>
      <c r="N951" s="177">
        <v>17.452999999999999</v>
      </c>
      <c r="O951" s="177">
        <v>10.750400000000001</v>
      </c>
      <c r="P951" s="177">
        <v>11.711600000000001</v>
      </c>
      <c r="Q951" s="177">
        <v>4.1382000000000003</v>
      </c>
      <c r="R951" s="177">
        <v>6.1024000000000003</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44944</v>
      </c>
      <c r="E952" s="177">
        <v>15.928100000000001</v>
      </c>
      <c r="F952" s="177">
        <v>-99.182900000000004</v>
      </c>
      <c r="G952" s="177">
        <v>21.051100000000002</v>
      </c>
      <c r="H952" s="177">
        <v>36.160899999999998</v>
      </c>
      <c r="I952" s="177">
        <v>32.28</v>
      </c>
      <c r="J952" s="177">
        <v>59.360900000000001</v>
      </c>
      <c r="K952" s="177">
        <v>54.523400000000002</v>
      </c>
      <c r="L952" s="177">
        <v>23.1737</v>
      </c>
      <c r="M952" s="177">
        <v>6.6871</v>
      </c>
      <c r="N952" s="177">
        <v>17.9361</v>
      </c>
      <c r="O952" s="177">
        <v>11.1899</v>
      </c>
      <c r="P952" s="177">
        <v>12.2134</v>
      </c>
      <c r="Q952" s="177">
        <v>4.7424999999999997</v>
      </c>
      <c r="R952" s="177">
        <v>6.5286999999999997</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44944</v>
      </c>
      <c r="E953" s="177">
        <v>5150.2452999999996</v>
      </c>
      <c r="F953" s="177">
        <v>59.476999999999997</v>
      </c>
      <c r="G953" s="177">
        <v>75.212599999999995</v>
      </c>
      <c r="H953" s="177">
        <v>85.743700000000004</v>
      </c>
      <c r="I953" s="177">
        <v>42.469799999999999</v>
      </c>
      <c r="J953" s="177">
        <v>60.760599999999997</v>
      </c>
      <c r="K953" s="177">
        <v>57.813299999999998</v>
      </c>
      <c r="L953" s="177">
        <v>25.988099999999999</v>
      </c>
      <c r="M953" s="177">
        <v>9.5182000000000002</v>
      </c>
      <c r="N953" s="177">
        <v>19.1099</v>
      </c>
      <c r="O953" s="177">
        <v>12.1563</v>
      </c>
      <c r="P953" s="177">
        <v>13.101900000000001</v>
      </c>
      <c r="Q953" s="177">
        <v>9.0843000000000007</v>
      </c>
      <c r="R953" s="177">
        <v>8.0437999999999992</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44944</v>
      </c>
      <c r="E954" s="177">
        <v>16.686199999999999</v>
      </c>
      <c r="F954" s="177">
        <v>45.555500000000002</v>
      </c>
      <c r="G954" s="177">
        <v>54.610199999999999</v>
      </c>
      <c r="H954" s="177">
        <v>37.770499999999998</v>
      </c>
      <c r="I954" s="177">
        <v>6.1548999999999996</v>
      </c>
      <c r="J954" s="177">
        <v>52.926900000000003</v>
      </c>
      <c r="K954" s="177">
        <v>44.687100000000001</v>
      </c>
      <c r="L954" s="177">
        <v>20.968699999999998</v>
      </c>
      <c r="M954" s="177">
        <v>6.8103999999999996</v>
      </c>
      <c r="N954" s="177">
        <v>16.406700000000001</v>
      </c>
      <c r="O954" s="177">
        <v>10.1959</v>
      </c>
      <c r="P954" s="177">
        <v>12.1226</v>
      </c>
      <c r="Q954" s="177">
        <v>4.7081</v>
      </c>
      <c r="R954" s="177">
        <v>5.9767000000000001</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44944</v>
      </c>
      <c r="E955" s="177">
        <v>17.207799999999999</v>
      </c>
      <c r="F955" s="177">
        <v>45.874000000000002</v>
      </c>
      <c r="G955" s="177">
        <v>54.8371</v>
      </c>
      <c r="H955" s="177">
        <v>38.031500000000001</v>
      </c>
      <c r="I955" s="177">
        <v>6.4702999999999999</v>
      </c>
      <c r="J955" s="177">
        <v>53.2361</v>
      </c>
      <c r="K955" s="177">
        <v>45.012599999999999</v>
      </c>
      <c r="L955" s="177">
        <v>21.298100000000002</v>
      </c>
      <c r="M955" s="177">
        <v>7.1440000000000001</v>
      </c>
      <c r="N955" s="177">
        <v>16.785</v>
      </c>
      <c r="O955" s="177">
        <v>10.608599999999999</v>
      </c>
      <c r="P955" s="177">
        <v>12.5284</v>
      </c>
      <c r="Q955" s="177">
        <v>5.0279999999999996</v>
      </c>
      <c r="R955" s="177">
        <v>6.3554000000000004</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44944</v>
      </c>
      <c r="E956" s="177">
        <v>49.544800000000002</v>
      </c>
      <c r="F956" s="177">
        <v>59.401400000000002</v>
      </c>
      <c r="G956" s="177">
        <v>75.158600000000007</v>
      </c>
      <c r="H956" s="177">
        <v>85.663899999999998</v>
      </c>
      <c r="I956" s="177">
        <v>42.359000000000002</v>
      </c>
      <c r="J956" s="177">
        <v>60.577399999999997</v>
      </c>
      <c r="K956" s="177">
        <v>57.480600000000003</v>
      </c>
      <c r="L956" s="177">
        <v>25.839500000000001</v>
      </c>
      <c r="M956" s="177">
        <v>9.4353999999999996</v>
      </c>
      <c r="N956" s="177">
        <v>18.970500000000001</v>
      </c>
      <c r="O956" s="177">
        <v>12.036300000000001</v>
      </c>
      <c r="P956" s="177">
        <v>13.0024</v>
      </c>
      <c r="Q956" s="177">
        <v>11.802199999999999</v>
      </c>
      <c r="R956" s="177">
        <v>7.944</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44944</v>
      </c>
      <c r="E957" s="177">
        <v>22.7072</v>
      </c>
      <c r="F957" s="177">
        <v>-52.166499999999999</v>
      </c>
      <c r="G957" s="177">
        <v>3.9885999999999999</v>
      </c>
      <c r="H957" s="177">
        <v>53.988500000000002</v>
      </c>
      <c r="I957" s="177">
        <v>19.257999999999999</v>
      </c>
      <c r="J957" s="177">
        <v>54.6646</v>
      </c>
      <c r="K957" s="177">
        <v>49.114800000000002</v>
      </c>
      <c r="L957" s="177">
        <v>21.583400000000001</v>
      </c>
      <c r="M957" s="177">
        <v>6.3944999999999999</v>
      </c>
      <c r="N957" s="177">
        <v>15.5418</v>
      </c>
      <c r="O957" s="177">
        <v>11.059799999999999</v>
      </c>
      <c r="P957" s="177">
        <v>12.668200000000001</v>
      </c>
      <c r="Q957" s="177">
        <v>7.1798999999999999</v>
      </c>
      <c r="R957" s="177">
        <v>6.1875999999999998</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44944</v>
      </c>
      <c r="E958" s="177">
        <v>23.718</v>
      </c>
      <c r="F958" s="177">
        <v>-51.7879</v>
      </c>
      <c r="G958" s="177">
        <v>4.3731</v>
      </c>
      <c r="H958" s="177">
        <v>54.356900000000003</v>
      </c>
      <c r="I958" s="177">
        <v>19.613700000000001</v>
      </c>
      <c r="J958" s="177">
        <v>55.0291</v>
      </c>
      <c r="K958" s="177">
        <v>49.511299999999999</v>
      </c>
      <c r="L958" s="177">
        <v>21.975999999999999</v>
      </c>
      <c r="M958" s="177">
        <v>6.7713999999999999</v>
      </c>
      <c r="N958" s="177">
        <v>15.9549</v>
      </c>
      <c r="O958" s="177">
        <v>11.4803</v>
      </c>
      <c r="P958" s="177">
        <v>13.124599999999999</v>
      </c>
      <c r="Q958" s="177">
        <v>5.1726000000000001</v>
      </c>
      <c r="R958" s="177">
        <v>6.5913000000000004</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44944</v>
      </c>
      <c r="E959" s="177">
        <v>48.492400000000004</v>
      </c>
      <c r="F959" s="177">
        <v>-5.2680999999999996</v>
      </c>
      <c r="G959" s="177">
        <v>-56.122700000000002</v>
      </c>
      <c r="H959" s="177">
        <v>-8.4595000000000002</v>
      </c>
      <c r="I959" s="177">
        <v>-4.7869000000000002</v>
      </c>
      <c r="J959" s="177">
        <v>40.083500000000001</v>
      </c>
      <c r="K959" s="177">
        <v>48.909599999999998</v>
      </c>
      <c r="L959" s="177">
        <v>21.820399999999999</v>
      </c>
      <c r="M959" s="177">
        <v>6.7375999999999996</v>
      </c>
      <c r="N959" s="177">
        <v>16.573899999999998</v>
      </c>
      <c r="O959" s="177">
        <v>11.140499999999999</v>
      </c>
      <c r="P959" s="177">
        <v>12.3954</v>
      </c>
      <c r="Q959" s="177">
        <v>10.844099999999999</v>
      </c>
      <c r="R959" s="177">
        <v>6.5545999999999998</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44944</v>
      </c>
      <c r="E960" s="177">
        <v>22.569900000000001</v>
      </c>
      <c r="F960" s="177">
        <v>-30.378</v>
      </c>
      <c r="G960" s="177">
        <v>34.446399999999997</v>
      </c>
      <c r="H960" s="177">
        <v>47.418500000000002</v>
      </c>
      <c r="I960" s="177">
        <v>20.760200000000001</v>
      </c>
      <c r="J960" s="177">
        <v>56.2029</v>
      </c>
      <c r="K960" s="177">
        <v>48.749299999999998</v>
      </c>
      <c r="L960" s="177">
        <v>21.965199999999999</v>
      </c>
      <c r="M960" s="177">
        <v>6.1513999999999998</v>
      </c>
      <c r="N960" s="177">
        <v>16.228899999999999</v>
      </c>
      <c r="O960" s="177">
        <v>11.0883</v>
      </c>
      <c r="P960" s="177">
        <v>12.0739</v>
      </c>
      <c r="Q960" s="177">
        <v>7.0944000000000003</v>
      </c>
      <c r="R960" s="177">
        <v>6.3059000000000003</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44944</v>
      </c>
      <c r="E961" s="177">
        <v>23.4727</v>
      </c>
      <c r="F961" s="177">
        <v>-30.141999999999999</v>
      </c>
      <c r="G961" s="177">
        <v>34.653599999999997</v>
      </c>
      <c r="H961" s="177">
        <v>47.636600000000001</v>
      </c>
      <c r="I961" s="177">
        <v>20.971</v>
      </c>
      <c r="J961" s="177">
        <v>56.418599999999998</v>
      </c>
      <c r="K961" s="177">
        <v>49.0075</v>
      </c>
      <c r="L961" s="177">
        <v>22.236699999999999</v>
      </c>
      <c r="M961" s="177">
        <v>6.4207000000000001</v>
      </c>
      <c r="N961" s="177">
        <v>16.5349</v>
      </c>
      <c r="O961" s="177">
        <v>11.4177</v>
      </c>
      <c r="P961" s="177">
        <v>12.465299999999999</v>
      </c>
      <c r="Q961" s="177">
        <v>4.9863</v>
      </c>
      <c r="R961" s="177">
        <v>6.6079999999999997</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44944</v>
      </c>
      <c r="E962" s="177">
        <v>49.169800000000002</v>
      </c>
      <c r="F962" s="177">
        <v>59.706299999999999</v>
      </c>
      <c r="G962" s="177">
        <v>75.677099999999996</v>
      </c>
      <c r="H962" s="177">
        <v>86.295100000000005</v>
      </c>
      <c r="I962" s="177">
        <v>42.545000000000002</v>
      </c>
      <c r="J962" s="177">
        <v>61.104900000000001</v>
      </c>
      <c r="K962" s="177">
        <v>57.924799999999998</v>
      </c>
      <c r="L962" s="177">
        <v>25.900400000000001</v>
      </c>
      <c r="M962" s="177">
        <v>7.9721000000000002</v>
      </c>
      <c r="N962" s="177">
        <v>18.974499999999999</v>
      </c>
      <c r="O962" s="177">
        <v>11.8752</v>
      </c>
      <c r="P962" s="177">
        <v>12.828099999999999</v>
      </c>
      <c r="Q962" s="177">
        <v>10.005599999999999</v>
      </c>
      <c r="R962" s="177">
        <v>7.8342999999999998</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44944</v>
      </c>
      <c r="E963" s="177">
        <v>22.362400000000001</v>
      </c>
      <c r="F963" s="177">
        <v>-38.153700000000001</v>
      </c>
      <c r="G963" s="177">
        <v>40.968400000000003</v>
      </c>
      <c r="H963" s="177">
        <v>31.433399999999999</v>
      </c>
      <c r="I963" s="177">
        <v>27.224399999999999</v>
      </c>
      <c r="J963" s="177">
        <v>57.32</v>
      </c>
      <c r="K963" s="177">
        <v>49.390099999999997</v>
      </c>
      <c r="L963" s="177">
        <v>21.825099999999999</v>
      </c>
      <c r="M963" s="177">
        <v>6.6711999999999998</v>
      </c>
      <c r="N963" s="177">
        <v>16.745100000000001</v>
      </c>
      <c r="O963" s="177">
        <v>11.247299999999999</v>
      </c>
      <c r="P963" s="177">
        <v>12.465999999999999</v>
      </c>
      <c r="Q963" s="177">
        <v>7.1353999999999997</v>
      </c>
      <c r="R963" s="177">
        <v>6.5993000000000004</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44944</v>
      </c>
      <c r="E964" s="177">
        <v>22.202000000000002</v>
      </c>
      <c r="F964" s="177">
        <v>-38.429000000000002</v>
      </c>
      <c r="G964" s="177">
        <v>40.800600000000003</v>
      </c>
      <c r="H964" s="177">
        <v>31.281600000000001</v>
      </c>
      <c r="I964" s="177">
        <v>27.075399999999998</v>
      </c>
      <c r="J964" s="177">
        <v>57.165900000000001</v>
      </c>
      <c r="K964" s="177">
        <v>49.219799999999999</v>
      </c>
      <c r="L964" s="177">
        <v>21.658999999999999</v>
      </c>
      <c r="M964" s="177">
        <v>6.5136000000000003</v>
      </c>
      <c r="N964" s="177">
        <v>16.569800000000001</v>
      </c>
      <c r="O964" s="177">
        <v>11.1075</v>
      </c>
      <c r="P964" s="177">
        <v>12.3271</v>
      </c>
      <c r="Q964" s="177">
        <v>7.0155000000000003</v>
      </c>
      <c r="R964" s="177">
        <v>6.4401999999999999</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44944</v>
      </c>
      <c r="E965" s="177">
        <v>50.854999999999997</v>
      </c>
      <c r="F965" s="177">
        <v>59.4527</v>
      </c>
      <c r="G965" s="177">
        <v>75.370800000000003</v>
      </c>
      <c r="H965" s="177">
        <v>85.878200000000007</v>
      </c>
      <c r="I965" s="177">
        <v>42.3566</v>
      </c>
      <c r="J965" s="177">
        <v>60.678199999999997</v>
      </c>
      <c r="K965" s="177">
        <v>57.5931</v>
      </c>
      <c r="L965" s="177">
        <v>25.843</v>
      </c>
      <c r="M965" s="177">
        <v>9.3924000000000003</v>
      </c>
      <c r="N965" s="177">
        <v>18.964400000000001</v>
      </c>
      <c r="O965" s="177">
        <v>12.0625</v>
      </c>
      <c r="P965" s="177">
        <v>12.972099999999999</v>
      </c>
      <c r="Q965" s="177">
        <v>9.5350999999999999</v>
      </c>
      <c r="R965" s="177">
        <v>7.9504999999999999</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44944</v>
      </c>
      <c r="E966" s="177">
        <v>17.837299999999999</v>
      </c>
      <c r="F966" s="177">
        <v>-131.50909999999999</v>
      </c>
      <c r="G966" s="177">
        <v>30.823699999999999</v>
      </c>
      <c r="H966" s="177">
        <v>40.0319</v>
      </c>
      <c r="I966" s="177">
        <v>13.5905</v>
      </c>
      <c r="J966" s="177">
        <v>51.039499999999997</v>
      </c>
      <c r="K966" s="177">
        <v>47.973399999999998</v>
      </c>
      <c r="L966" s="177">
        <v>20.252600000000001</v>
      </c>
      <c r="M966" s="177">
        <v>7.0617999999999999</v>
      </c>
      <c r="N966" s="177">
        <v>16.958200000000001</v>
      </c>
      <c r="O966" s="177">
        <v>11.4681</v>
      </c>
      <c r="P966" s="177">
        <v>12.800700000000001</v>
      </c>
      <c r="Q966" s="177">
        <v>5.1585999999999999</v>
      </c>
      <c r="R966" s="177">
        <v>6.7065000000000001</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44944</v>
      </c>
      <c r="E967" s="177">
        <v>17.136299999999999</v>
      </c>
      <c r="F967" s="177">
        <v>-132.00569999999999</v>
      </c>
      <c r="G967" s="177">
        <v>30.500399999999999</v>
      </c>
      <c r="H967" s="177">
        <v>39.704700000000003</v>
      </c>
      <c r="I967" s="177">
        <v>13.273099999999999</v>
      </c>
      <c r="J967" s="177">
        <v>50.701999999999998</v>
      </c>
      <c r="K967" s="177">
        <v>47.619399999999999</v>
      </c>
      <c r="L967" s="177">
        <v>19.903600000000001</v>
      </c>
      <c r="M967" s="177">
        <v>6.7328000000000001</v>
      </c>
      <c r="N967" s="177">
        <v>16.5854</v>
      </c>
      <c r="O967" s="177">
        <v>11.057399999999999</v>
      </c>
      <c r="P967" s="177">
        <v>12.364599999999999</v>
      </c>
      <c r="Q967" s="177">
        <v>4.8559999999999999</v>
      </c>
      <c r="R967" s="177">
        <v>6.3403</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44944</v>
      </c>
      <c r="E968" s="177">
        <v>49.451900000000002</v>
      </c>
      <c r="F968" s="177">
        <v>60.401800000000001</v>
      </c>
      <c r="G968" s="177">
        <v>76.401399999999995</v>
      </c>
      <c r="H968" s="177">
        <v>87.124200000000002</v>
      </c>
      <c r="I968" s="177">
        <v>43.158900000000003</v>
      </c>
      <c r="J968" s="177">
        <v>61.5991</v>
      </c>
      <c r="K968" s="177">
        <v>58.420099999999998</v>
      </c>
      <c r="L968" s="177">
        <v>25.931799999999999</v>
      </c>
      <c r="M968" s="177">
        <v>9.1317000000000004</v>
      </c>
      <c r="N968" s="177">
        <v>18.828199999999999</v>
      </c>
      <c r="O968" s="177">
        <v>11.6082</v>
      </c>
      <c r="P968" s="177">
        <v>12.7386</v>
      </c>
      <c r="Q968" s="177">
        <v>11.0533</v>
      </c>
      <c r="R968" s="177">
        <v>7.5574000000000003</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-50.869199999999999</v>
      </c>
      <c r="G969" s="179">
        <v>30.551454545454551</v>
      </c>
      <c r="H969" s="179">
        <v>57.165700000000008</v>
      </c>
      <c r="I969" s="179">
        <v>35.168190909090917</v>
      </c>
      <c r="J969" s="179">
        <v>61.63307878787878</v>
      </c>
      <c r="K969" s="179">
        <v>57.297715151515156</v>
      </c>
      <c r="L969" s="179">
        <v>25.672209090909089</v>
      </c>
      <c r="M969" s="179">
        <v>6.170630303030304</v>
      </c>
      <c r="N969" s="179">
        <v>16.635672727272727</v>
      </c>
      <c r="O969" s="179">
        <v>11.175539393939395</v>
      </c>
      <c r="P969" s="179">
        <v>12.303657575757574</v>
      </c>
      <c r="Q969" s="179">
        <v>6.4341303030303028</v>
      </c>
      <c r="R969" s="179">
        <v>6.3338060606060615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-38.429000000000002</v>
      </c>
      <c r="G970" s="179">
        <v>34.653599999999997</v>
      </c>
      <c r="H970" s="179">
        <v>47.636600000000001</v>
      </c>
      <c r="I970" s="179">
        <v>27.362100000000002</v>
      </c>
      <c r="J970" s="179">
        <v>57.165900000000001</v>
      </c>
      <c r="K970" s="179">
        <v>50.1616</v>
      </c>
      <c r="L970" s="179">
        <v>22.236699999999999</v>
      </c>
      <c r="M970" s="179">
        <v>6.7553999999999998</v>
      </c>
      <c r="N970" s="179">
        <v>16.745100000000001</v>
      </c>
      <c r="O970" s="179">
        <v>11.3413</v>
      </c>
      <c r="P970" s="179">
        <v>12.5284</v>
      </c>
      <c r="Q970" s="179">
        <v>5.1795999999999998</v>
      </c>
      <c r="R970" s="179">
        <v>6.5913000000000004</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44944</v>
      </c>
      <c r="E973" s="177">
        <v>30.4541</v>
      </c>
      <c r="F973" s="177">
        <v>0.53979999999999995</v>
      </c>
      <c r="G973" s="177">
        <v>1.3835999999999999</v>
      </c>
      <c r="H973" s="177">
        <v>1.9173</v>
      </c>
      <c r="I973" s="177">
        <v>1.2699</v>
      </c>
      <c r="J973" s="177">
        <v>-0.1007</v>
      </c>
      <c r="K973" s="177">
        <v>4.7756999999999996</v>
      </c>
      <c r="L973" s="177">
        <v>10.9924</v>
      </c>
      <c r="M973" s="177">
        <v>4.9489999999999998</v>
      </c>
      <c r="N973" s="177">
        <v>-1.0491999999999999</v>
      </c>
      <c r="O973" s="177"/>
      <c r="P973" s="177"/>
      <c r="Q973" s="177">
        <v>15.4535</v>
      </c>
      <c r="R973" s="177">
        <v>11.2529</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0.53979999999999995</v>
      </c>
      <c r="G974" s="179">
        <v>1.3835999999999999</v>
      </c>
      <c r="H974" s="179">
        <v>1.9173</v>
      </c>
      <c r="I974" s="179">
        <v>1.2699</v>
      </c>
      <c r="J974" s="179">
        <v>-0.1007</v>
      </c>
      <c r="K974" s="179">
        <v>4.7756999999999996</v>
      </c>
      <c r="L974" s="179">
        <v>10.9924</v>
      </c>
      <c r="M974" s="179">
        <v>4.9489999999999998</v>
      </c>
      <c r="N974" s="179">
        <v>-1.0491999999999999</v>
      </c>
      <c r="O974" s="179" t="e">
        <v>#DIV/0!</v>
      </c>
      <c r="P974" s="179" t="e">
        <v>#DIV/0!</v>
      </c>
      <c r="Q974" s="179">
        <v>15.4535</v>
      </c>
      <c r="R974" s="179">
        <v>11.2529</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0.53979999999999995</v>
      </c>
      <c r="G975" s="179">
        <v>1.3835999999999999</v>
      </c>
      <c r="H975" s="179">
        <v>1.9173</v>
      </c>
      <c r="I975" s="179">
        <v>1.2699</v>
      </c>
      <c r="J975" s="179">
        <v>-0.1007</v>
      </c>
      <c r="K975" s="179">
        <v>4.7756999999999996</v>
      </c>
      <c r="L975" s="179">
        <v>10.9924</v>
      </c>
      <c r="M975" s="179">
        <v>4.9489999999999998</v>
      </c>
      <c r="N975" s="179">
        <v>-1.0491999999999999</v>
      </c>
      <c r="O975" s="179" t="e">
        <v>#NUM!</v>
      </c>
      <c r="P975" s="179" t="e">
        <v>#NUM!</v>
      </c>
      <c r="Q975" s="179">
        <v>15.4535</v>
      </c>
      <c r="R975" s="179">
        <v>11.2529</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44944</v>
      </c>
      <c r="E978" s="177">
        <v>713.23006193020103</v>
      </c>
      <c r="F978" s="177">
        <v>0.4093</v>
      </c>
      <c r="G978" s="177">
        <v>0.13719999999999999</v>
      </c>
      <c r="H978" s="177">
        <v>-0.1014</v>
      </c>
      <c r="I978" s="177">
        <v>-1.3629</v>
      </c>
      <c r="J978" s="177">
        <v>-2.9910000000000001</v>
      </c>
      <c r="K978" s="177">
        <v>-2.5865999999999998</v>
      </c>
      <c r="L978" s="177">
        <v>4.7701000000000002</v>
      </c>
      <c r="M978" s="177">
        <v>-7.7710999999999997</v>
      </c>
      <c r="N978" s="177">
        <v>-17.0915</v>
      </c>
      <c r="O978" s="177">
        <v>10.489699999999999</v>
      </c>
      <c r="P978" s="177">
        <v>5.9985999999999997</v>
      </c>
      <c r="Q978" s="177">
        <v>16.773499999999999</v>
      </c>
      <c r="R978" s="177">
        <v>8.1354000000000006</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44944</v>
      </c>
      <c r="E979" s="177">
        <v>644.52</v>
      </c>
      <c r="F979" s="177">
        <v>0.41289999999999999</v>
      </c>
      <c r="G979" s="177">
        <v>0.1492</v>
      </c>
      <c r="H979" s="177">
        <v>-8.5300000000000001E-2</v>
      </c>
      <c r="I979" s="177">
        <v>-1.3304</v>
      </c>
      <c r="J979" s="177">
        <v>-2.9177</v>
      </c>
      <c r="K979" s="177">
        <v>-2.3809999999999998</v>
      </c>
      <c r="L979" s="177">
        <v>5.2191999999999998</v>
      </c>
      <c r="M979" s="177">
        <v>-7.1738</v>
      </c>
      <c r="N979" s="177">
        <v>-16.374300000000002</v>
      </c>
      <c r="O979" s="177">
        <v>11.473599999999999</v>
      </c>
      <c r="P979" s="177">
        <v>6.9905999999999997</v>
      </c>
      <c r="Q979" s="177">
        <v>14.6006</v>
      </c>
      <c r="R979" s="177">
        <v>9.0683000000000007</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44944</v>
      </c>
      <c r="E980" s="177">
        <v>706.08064275370896</v>
      </c>
      <c r="F980" s="177">
        <v>0.41789999999999999</v>
      </c>
      <c r="G980" s="177">
        <v>0.1421</v>
      </c>
      <c r="H980" s="177">
        <v>-9.4500000000000001E-2</v>
      </c>
      <c r="I980" s="177">
        <v>-1.3621000000000001</v>
      </c>
      <c r="J980" s="177">
        <v>-2.9910999999999999</v>
      </c>
      <c r="K980" s="177">
        <v>-2.5798999999999999</v>
      </c>
      <c r="L980" s="177">
        <v>4.7743000000000002</v>
      </c>
      <c r="M980" s="177">
        <v>-7.7701000000000002</v>
      </c>
      <c r="N980" s="177">
        <v>-17.086099999999998</v>
      </c>
      <c r="O980" s="177">
        <v>10.491400000000001</v>
      </c>
      <c r="P980" s="177">
        <v>5.6795999999999998</v>
      </c>
      <c r="Q980" s="177">
        <v>16.472899999999999</v>
      </c>
      <c r="R980" s="177">
        <v>8.1359999999999992</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44944</v>
      </c>
      <c r="E981" s="177">
        <v>308.11090193004298</v>
      </c>
      <c r="F981" s="177">
        <v>0.4098</v>
      </c>
      <c r="G981" s="177">
        <v>0.15090000000000001</v>
      </c>
      <c r="H981" s="177">
        <v>-8.7800000000000003E-2</v>
      </c>
      <c r="I981" s="177">
        <v>-1.3321000000000001</v>
      </c>
      <c r="J981" s="177">
        <v>-2.92</v>
      </c>
      <c r="K981" s="177">
        <v>-2.3845000000000001</v>
      </c>
      <c r="L981" s="177">
        <v>5.2153999999999998</v>
      </c>
      <c r="M981" s="177">
        <v>-7.1750999999999996</v>
      </c>
      <c r="N981" s="177">
        <v>-16.3733</v>
      </c>
      <c r="O981" s="177">
        <v>11.4734</v>
      </c>
      <c r="P981" s="177">
        <v>6.8422000000000001</v>
      </c>
      <c r="Q981" s="177">
        <v>14.519299999999999</v>
      </c>
      <c r="R981" s="177">
        <v>9.0670000000000002</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44944</v>
      </c>
      <c r="E982" s="177">
        <v>20.43</v>
      </c>
      <c r="F982" s="177">
        <v>4.9000000000000002E-2</v>
      </c>
      <c r="G982" s="177">
        <v>-0.48709999999999998</v>
      </c>
      <c r="H982" s="177">
        <v>0</v>
      </c>
      <c r="I982" s="177">
        <v>-1.3996</v>
      </c>
      <c r="J982" s="177">
        <v>-3.5865999999999998</v>
      </c>
      <c r="K982" s="177">
        <v>-3.6320999999999999</v>
      </c>
      <c r="L982" s="177">
        <v>2.2010999999999998</v>
      </c>
      <c r="M982" s="177">
        <v>-5.7222</v>
      </c>
      <c r="N982" s="177">
        <v>-10.197800000000001</v>
      </c>
      <c r="O982" s="177">
        <v>17.852</v>
      </c>
      <c r="P982" s="177"/>
      <c r="Q982" s="177">
        <v>18.334199999999999</v>
      </c>
      <c r="R982" s="177">
        <v>15.517200000000001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44944</v>
      </c>
      <c r="E983" s="177">
        <v>19.07</v>
      </c>
      <c r="F983" s="177">
        <v>0</v>
      </c>
      <c r="G983" s="177">
        <v>-0.52159999999999995</v>
      </c>
      <c r="H983" s="177">
        <v>-5.2400000000000002E-2</v>
      </c>
      <c r="I983" s="177">
        <v>-1.4979</v>
      </c>
      <c r="J983" s="177">
        <v>-3.6869000000000001</v>
      </c>
      <c r="K983" s="177">
        <v>-3.9777999999999998</v>
      </c>
      <c r="L983" s="177">
        <v>1.4902</v>
      </c>
      <c r="M983" s="177">
        <v>-6.7024999999999997</v>
      </c>
      <c r="N983" s="177">
        <v>-11.467000000000001</v>
      </c>
      <c r="O983" s="177">
        <v>16.0868</v>
      </c>
      <c r="P983" s="177"/>
      <c r="Q983" s="177">
        <v>16.428899999999999</v>
      </c>
      <c r="R983" s="177">
        <v>13.8207</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44944</v>
      </c>
      <c r="E984" s="177">
        <v>63.68</v>
      </c>
      <c r="F984" s="177">
        <v>0.48920000000000002</v>
      </c>
      <c r="G984" s="177">
        <v>0.2046</v>
      </c>
      <c r="H984" s="177">
        <v>0.58440000000000003</v>
      </c>
      <c r="I984" s="177">
        <v>0.26769999999999999</v>
      </c>
      <c r="J984" s="177">
        <v>-1.1487000000000001</v>
      </c>
      <c r="K984" s="177">
        <v>3.0253999999999999</v>
      </c>
      <c r="L984" s="177">
        <v>11.738899999999999</v>
      </c>
      <c r="M984" s="177">
        <v>6.7202999999999999</v>
      </c>
      <c r="N984" s="177">
        <v>-0.21940000000000001</v>
      </c>
      <c r="O984" s="177">
        <v>16.986000000000001</v>
      </c>
      <c r="P984" s="177">
        <v>8.9725999999999999</v>
      </c>
      <c r="Q984" s="177">
        <v>13.121600000000001</v>
      </c>
      <c r="R984" s="177">
        <v>17.087</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44944</v>
      </c>
      <c r="E985" s="177">
        <v>56.93</v>
      </c>
      <c r="F985" s="177">
        <v>0.49430000000000002</v>
      </c>
      <c r="G985" s="177">
        <v>0.19359999999999999</v>
      </c>
      <c r="H985" s="177">
        <v>0.56530000000000002</v>
      </c>
      <c r="I985" s="177">
        <v>0.22889999999999999</v>
      </c>
      <c r="J985" s="177">
        <v>-1.2488999999999999</v>
      </c>
      <c r="K985" s="177">
        <v>2.7246000000000001</v>
      </c>
      <c r="L985" s="177">
        <v>11.0829</v>
      </c>
      <c r="M985" s="177">
        <v>5.8375000000000004</v>
      </c>
      <c r="N985" s="177">
        <v>-1.3003</v>
      </c>
      <c r="O985" s="177">
        <v>15.739599999999999</v>
      </c>
      <c r="P985" s="177">
        <v>7.7495000000000003</v>
      </c>
      <c r="Q985" s="177">
        <v>12.9793</v>
      </c>
      <c r="R985" s="177">
        <v>15.8881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44944</v>
      </c>
      <c r="E986" s="177">
        <v>17.214500000000001</v>
      </c>
      <c r="F986" s="177">
        <v>0.45929999999999999</v>
      </c>
      <c r="G986" s="177">
        <v>0.56610000000000005</v>
      </c>
      <c r="H986" s="177">
        <v>0.97550000000000003</v>
      </c>
      <c r="I986" s="177">
        <v>-0.22140000000000001</v>
      </c>
      <c r="J986" s="177">
        <v>-1.498</v>
      </c>
      <c r="K986" s="177">
        <v>2.4624000000000001</v>
      </c>
      <c r="L986" s="177">
        <v>10.3635</v>
      </c>
      <c r="M986" s="177">
        <v>4.1051000000000002</v>
      </c>
      <c r="N986" s="177">
        <v>-2.7429000000000001</v>
      </c>
      <c r="O986" s="177"/>
      <c r="P986" s="177"/>
      <c r="Q986" s="177">
        <v>25.7258</v>
      </c>
      <c r="R986" s="177">
        <v>18.543900000000001</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44944</v>
      </c>
      <c r="E987" s="177">
        <v>16.5474</v>
      </c>
      <c r="F987" s="177">
        <v>0.45529999999999998</v>
      </c>
      <c r="G987" s="177">
        <v>0.54559999999999997</v>
      </c>
      <c r="H987" s="177">
        <v>0.94679999999999997</v>
      </c>
      <c r="I987" s="177">
        <v>-0.27779999999999999</v>
      </c>
      <c r="J987" s="177">
        <v>-1.6294999999999999</v>
      </c>
      <c r="K987" s="177">
        <v>2.0876999999999999</v>
      </c>
      <c r="L987" s="177">
        <v>9.5426000000000002</v>
      </c>
      <c r="M987" s="177">
        <v>2.9458000000000002</v>
      </c>
      <c r="N987" s="177">
        <v>-4.1840999999999999</v>
      </c>
      <c r="O987" s="177"/>
      <c r="P987" s="177"/>
      <c r="Q987" s="177">
        <v>23.648800000000001</v>
      </c>
      <c r="R987" s="177">
        <v>16.653600000000001</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44944</v>
      </c>
      <c r="E988" s="177">
        <v>179.55</v>
      </c>
      <c r="F988" s="177">
        <v>0.43630000000000002</v>
      </c>
      <c r="G988" s="177">
        <v>0.29049999999999998</v>
      </c>
      <c r="H988" s="177">
        <v>0.62209999999999999</v>
      </c>
      <c r="I988" s="177">
        <v>-0.5373</v>
      </c>
      <c r="J988" s="177">
        <v>-1.8692</v>
      </c>
      <c r="K988" s="177">
        <v>-0.76819999999999999</v>
      </c>
      <c r="L988" s="177">
        <v>7.1237000000000004</v>
      </c>
      <c r="M988" s="177">
        <v>2.7997000000000001</v>
      </c>
      <c r="N988" s="177">
        <v>-4.1531000000000002</v>
      </c>
      <c r="O988" s="177">
        <v>18.351099999999999</v>
      </c>
      <c r="P988" s="177">
        <v>11.903499999999999</v>
      </c>
      <c r="Q988" s="177">
        <v>20.421299999999999</v>
      </c>
      <c r="R988" s="177">
        <v>16.032599999999999</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44944</v>
      </c>
      <c r="E989" s="177">
        <v>160.94</v>
      </c>
      <c r="F989" s="177">
        <v>0.43059999999999998</v>
      </c>
      <c r="G989" s="177">
        <v>0.26790000000000003</v>
      </c>
      <c r="H989" s="177">
        <v>0.59379999999999999</v>
      </c>
      <c r="I989" s="177">
        <v>-0.58069999999999999</v>
      </c>
      <c r="J989" s="177">
        <v>-1.9734</v>
      </c>
      <c r="K989" s="177">
        <v>-1.0634999999999999</v>
      </c>
      <c r="L989" s="177">
        <v>6.4770000000000003</v>
      </c>
      <c r="M989" s="177">
        <v>1.8672</v>
      </c>
      <c r="N989" s="177">
        <v>-5.3015999999999996</v>
      </c>
      <c r="O989" s="177">
        <v>16.9496</v>
      </c>
      <c r="P989" s="177">
        <v>10.5825</v>
      </c>
      <c r="Q989" s="177">
        <v>16.823499999999999</v>
      </c>
      <c r="R989" s="177">
        <v>14.639699999999999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44944</v>
      </c>
      <c r="E990" s="177">
        <v>160.94</v>
      </c>
      <c r="F990" s="177">
        <v>0.43059999999999998</v>
      </c>
      <c r="G990" s="177">
        <v>0.26790000000000003</v>
      </c>
      <c r="H990" s="177">
        <v>0.59379999999999999</v>
      </c>
      <c r="I990" s="177">
        <v>-0.58069999999999999</v>
      </c>
      <c r="J990" s="177">
        <v>-1.9734</v>
      </c>
      <c r="K990" s="177">
        <v>-1.0634999999999999</v>
      </c>
      <c r="L990" s="177">
        <v>6.4770000000000003</v>
      </c>
      <c r="M990" s="177">
        <v>1.8672</v>
      </c>
      <c r="N990" s="177">
        <v>-5.3015999999999996</v>
      </c>
      <c r="O990" s="177">
        <v>16.9496</v>
      </c>
      <c r="P990" s="177">
        <v>10.5825</v>
      </c>
      <c r="Q990" s="177">
        <v>16.823499999999999</v>
      </c>
      <c r="R990" s="177">
        <v>14.639699999999999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44944</v>
      </c>
      <c r="E991" s="177">
        <v>402.05599999999998</v>
      </c>
      <c r="F991" s="177">
        <v>0.38729999999999998</v>
      </c>
      <c r="G991" s="177">
        <v>0.15770000000000001</v>
      </c>
      <c r="H991" s="177">
        <v>0.51019999999999999</v>
      </c>
      <c r="I991" s="177">
        <v>0.45669999999999999</v>
      </c>
      <c r="J991" s="177">
        <v>-0.22950000000000001</v>
      </c>
      <c r="K991" s="177">
        <v>3.7157</v>
      </c>
      <c r="L991" s="177">
        <v>11.4476</v>
      </c>
      <c r="M991" s="177">
        <v>7.4440999999999997</v>
      </c>
      <c r="N991" s="177">
        <v>2.4161000000000001</v>
      </c>
      <c r="O991" s="177">
        <v>16.275400000000001</v>
      </c>
      <c r="P991" s="177">
        <v>10.939500000000001</v>
      </c>
      <c r="Q991" s="177">
        <v>15.9771</v>
      </c>
      <c r="R991" s="177">
        <v>16.559799999999999</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44944</v>
      </c>
      <c r="E992" s="177">
        <v>368.94799999999998</v>
      </c>
      <c r="F992" s="177">
        <v>0.38450000000000001</v>
      </c>
      <c r="G992" s="177">
        <v>0.1449</v>
      </c>
      <c r="H992" s="177">
        <v>0.49220000000000003</v>
      </c>
      <c r="I992" s="177">
        <v>0.42159999999999997</v>
      </c>
      <c r="J992" s="177">
        <v>-0.31369999999999998</v>
      </c>
      <c r="K992" s="177">
        <v>3.4691000000000001</v>
      </c>
      <c r="L992" s="177">
        <v>10.9138</v>
      </c>
      <c r="M992" s="177">
        <v>6.6665999999999999</v>
      </c>
      <c r="N992" s="177">
        <v>1.4393</v>
      </c>
      <c r="O992" s="177">
        <v>15.179500000000001</v>
      </c>
      <c r="P992" s="177">
        <v>9.8789999999999996</v>
      </c>
      <c r="Q992" s="177">
        <v>17.235299999999999</v>
      </c>
      <c r="R992" s="177">
        <v>15.458600000000001</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44944</v>
      </c>
      <c r="E993" s="177">
        <v>60.677999999999997</v>
      </c>
      <c r="F993" s="177">
        <v>0.4869</v>
      </c>
      <c r="G993" s="177">
        <v>0.34399999999999997</v>
      </c>
      <c r="H993" s="177">
        <v>0.73380000000000001</v>
      </c>
      <c r="I993" s="177">
        <v>-0.14480000000000001</v>
      </c>
      <c r="J993" s="177">
        <v>-1.2595000000000001</v>
      </c>
      <c r="K993" s="177">
        <v>6.4299999999999996E-2</v>
      </c>
      <c r="L993" s="177">
        <v>9.2117000000000004</v>
      </c>
      <c r="M993" s="177">
        <v>4.7690000000000001</v>
      </c>
      <c r="N993" s="177">
        <v>-3.6200000000000003E-2</v>
      </c>
      <c r="O993" s="177">
        <v>18.2104</v>
      </c>
      <c r="P993" s="177">
        <v>12.9682</v>
      </c>
      <c r="Q993" s="177">
        <v>15.471500000000001</v>
      </c>
      <c r="R993" s="177">
        <v>18.0352</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44944</v>
      </c>
      <c r="E994" s="177">
        <v>53.493000000000002</v>
      </c>
      <c r="F994" s="177">
        <v>0.48280000000000001</v>
      </c>
      <c r="G994" s="177">
        <v>0.3226</v>
      </c>
      <c r="H994" s="177">
        <v>0.70220000000000005</v>
      </c>
      <c r="I994" s="177">
        <v>-0.20710000000000001</v>
      </c>
      <c r="J994" s="177">
        <v>-1.4080999999999999</v>
      </c>
      <c r="K994" s="177">
        <v>-0.35949999999999999</v>
      </c>
      <c r="L994" s="177">
        <v>8.2788000000000004</v>
      </c>
      <c r="M994" s="177">
        <v>3.4361000000000002</v>
      </c>
      <c r="N994" s="177">
        <v>-1.7377</v>
      </c>
      <c r="O994" s="177">
        <v>16.318300000000001</v>
      </c>
      <c r="P994" s="177">
        <v>11.2509</v>
      </c>
      <c r="Q994" s="177">
        <v>11.342499999999999</v>
      </c>
      <c r="R994" s="177">
        <v>16.1111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44944</v>
      </c>
      <c r="E995" s="177">
        <v>120.3877</v>
      </c>
      <c r="F995" s="177">
        <v>0.42949999999999999</v>
      </c>
      <c r="G995" s="177">
        <v>0.30070000000000002</v>
      </c>
      <c r="H995" s="177">
        <v>0.34560000000000002</v>
      </c>
      <c r="I995" s="177">
        <v>-0.1206</v>
      </c>
      <c r="J995" s="177">
        <v>-1.6946000000000001</v>
      </c>
      <c r="K995" s="177">
        <v>2.5100000000000001E-2</v>
      </c>
      <c r="L995" s="177">
        <v>3.7858000000000001</v>
      </c>
      <c r="M995" s="177">
        <v>0.27700000000000002</v>
      </c>
      <c r="N995" s="177">
        <v>-6.0864000000000003</v>
      </c>
      <c r="O995" s="177">
        <v>13.2164</v>
      </c>
      <c r="P995" s="177">
        <v>7.9196999999999997</v>
      </c>
      <c r="Q995" s="177">
        <v>14.918699999999999</v>
      </c>
      <c r="R995" s="177">
        <v>13.570600000000001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44944</v>
      </c>
      <c r="E996" s="177">
        <v>129.79499999999999</v>
      </c>
      <c r="F996" s="177">
        <v>0.43159999999999998</v>
      </c>
      <c r="G996" s="177">
        <v>0.31080000000000002</v>
      </c>
      <c r="H996" s="177">
        <v>0.35970000000000002</v>
      </c>
      <c r="I996" s="177">
        <v>-9.2700000000000005E-2</v>
      </c>
      <c r="J996" s="177">
        <v>-1.6295999999999999</v>
      </c>
      <c r="K996" s="177">
        <v>0.20349999999999999</v>
      </c>
      <c r="L996" s="177">
        <v>4.1528999999999998</v>
      </c>
      <c r="M996" s="177">
        <v>0.80720000000000003</v>
      </c>
      <c r="N996" s="177">
        <v>-5.4195000000000002</v>
      </c>
      <c r="O996" s="177">
        <v>14.1206</v>
      </c>
      <c r="P996" s="177">
        <v>8.7620000000000005</v>
      </c>
      <c r="Q996" s="177">
        <v>13.7065</v>
      </c>
      <c r="R996" s="177">
        <v>14.385400000000001</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44944</v>
      </c>
      <c r="E997" s="177">
        <v>206.57900000000001</v>
      </c>
      <c r="F997" s="177">
        <v>0.42</v>
      </c>
      <c r="G997" s="177">
        <v>0.38969999999999999</v>
      </c>
      <c r="H997" s="177">
        <v>0.49819999999999998</v>
      </c>
      <c r="I997" s="177">
        <v>0.3488</v>
      </c>
      <c r="J997" s="177">
        <v>-1.0451999999999999</v>
      </c>
      <c r="K997" s="177">
        <v>3.1219000000000001</v>
      </c>
      <c r="L997" s="177">
        <v>11.3315</v>
      </c>
      <c r="M997" s="177">
        <v>7.1573000000000002</v>
      </c>
      <c r="N997" s="177">
        <v>5.0037000000000003</v>
      </c>
      <c r="O997" s="177">
        <v>19.5806</v>
      </c>
      <c r="P997" s="177">
        <v>12.2448</v>
      </c>
      <c r="Q997" s="177">
        <v>11.8652</v>
      </c>
      <c r="R997" s="177">
        <v>23.013100000000001</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44944</v>
      </c>
      <c r="E998" s="177">
        <v>270.26631058875398</v>
      </c>
      <c r="F998" s="177">
        <v>0.41660000000000003</v>
      </c>
      <c r="G998" s="177">
        <v>0.37740000000000001</v>
      </c>
      <c r="H998" s="177">
        <v>0.48049999999999998</v>
      </c>
      <c r="I998" s="177">
        <v>0.31619999999999998</v>
      </c>
      <c r="J998" s="177">
        <v>-1.1184000000000001</v>
      </c>
      <c r="K998" s="177">
        <v>2.8908</v>
      </c>
      <c r="L998" s="177">
        <v>10.849500000000001</v>
      </c>
      <c r="M998" s="177">
        <v>6.4984000000000002</v>
      </c>
      <c r="N998" s="177">
        <v>4.1660000000000004</v>
      </c>
      <c r="O998" s="177">
        <v>18.8706</v>
      </c>
      <c r="P998" s="177">
        <v>11.779199999999999</v>
      </c>
      <c r="Q998" s="177">
        <v>12.0687</v>
      </c>
      <c r="R998" s="177">
        <v>22.125599999999999</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44944</v>
      </c>
      <c r="E999" s="177">
        <v>16.5334</v>
      </c>
      <c r="F999" s="177">
        <v>0.17749999999999999</v>
      </c>
      <c r="G999" s="177">
        <v>-7.4300000000000005E-2</v>
      </c>
      <c r="H999" s="177">
        <v>0.52039999999999997</v>
      </c>
      <c r="I999" s="177">
        <v>-0.18840000000000001</v>
      </c>
      <c r="J999" s="177">
        <v>-1.6273</v>
      </c>
      <c r="K999" s="177">
        <v>-9.1200000000000003E-2</v>
      </c>
      <c r="L999" s="177">
        <v>7.5328999999999997</v>
      </c>
      <c r="M999" s="177">
        <v>1.1940999999999999</v>
      </c>
      <c r="N999" s="177">
        <v>-6.4307999999999996</v>
      </c>
      <c r="O999" s="177">
        <v>14.4718</v>
      </c>
      <c r="P999" s="177"/>
      <c r="Q999" s="177">
        <v>14.092599999999999</v>
      </c>
      <c r="R999" s="177">
        <v>14.3575</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44944</v>
      </c>
      <c r="E1000" s="177">
        <v>15.5258</v>
      </c>
      <c r="F1000" s="177">
        <v>0.17419999999999999</v>
      </c>
      <c r="G1000" s="177">
        <v>-8.8800000000000004E-2</v>
      </c>
      <c r="H1000" s="177">
        <v>0.49969999999999998</v>
      </c>
      <c r="I1000" s="177">
        <v>-0.2288</v>
      </c>
      <c r="J1000" s="177">
        <v>-1.7342</v>
      </c>
      <c r="K1000" s="177">
        <v>-0.45329999999999998</v>
      </c>
      <c r="L1000" s="177">
        <v>6.6859999999999999</v>
      </c>
      <c r="M1000" s="177">
        <v>-2.4500000000000001E-2</v>
      </c>
      <c r="N1000" s="177">
        <v>-7.9466999999999999</v>
      </c>
      <c r="O1000" s="177">
        <v>12.582700000000001</v>
      </c>
      <c r="P1000" s="177"/>
      <c r="Q1000" s="177">
        <v>12.226800000000001</v>
      </c>
      <c r="R1000" s="177">
        <v>12.4693</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44944</v>
      </c>
      <c r="E1001" s="177">
        <v>589.6</v>
      </c>
      <c r="F1001" s="177">
        <v>0.58860000000000001</v>
      </c>
      <c r="G1001" s="177">
        <v>0.45660000000000001</v>
      </c>
      <c r="H1001" s="177">
        <v>0.55259999999999998</v>
      </c>
      <c r="I1001" s="177">
        <v>0.21759999999999999</v>
      </c>
      <c r="J1001" s="177">
        <v>-0.63870000000000005</v>
      </c>
      <c r="K1001" s="177">
        <v>3.9217</v>
      </c>
      <c r="L1001" s="177">
        <v>12.689</v>
      </c>
      <c r="M1001" s="177">
        <v>8.7522000000000002</v>
      </c>
      <c r="N1001" s="177">
        <v>6.5336999999999996</v>
      </c>
      <c r="O1001" s="177">
        <v>19.798400000000001</v>
      </c>
      <c r="P1001" s="177">
        <v>11.7501</v>
      </c>
      <c r="Q1001" s="177">
        <v>18.0686</v>
      </c>
      <c r="R1001" s="177">
        <v>23.8491</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44944</v>
      </c>
      <c r="E1002" s="177">
        <v>644.66</v>
      </c>
      <c r="F1002" s="177">
        <v>0.59299999999999997</v>
      </c>
      <c r="G1002" s="177">
        <v>0.47220000000000001</v>
      </c>
      <c r="H1002" s="177">
        <v>0.5726</v>
      </c>
      <c r="I1002" s="177">
        <v>0.25659999999999999</v>
      </c>
      <c r="J1002" s="177">
        <v>-0.54920000000000002</v>
      </c>
      <c r="K1002" s="177">
        <v>4.1791</v>
      </c>
      <c r="L1002" s="177">
        <v>13.235300000000001</v>
      </c>
      <c r="M1002" s="177">
        <v>9.4870999999999999</v>
      </c>
      <c r="N1002" s="177">
        <v>7.4737999999999998</v>
      </c>
      <c r="O1002" s="177">
        <v>20.758800000000001</v>
      </c>
      <c r="P1002" s="177">
        <v>12.719799999999999</v>
      </c>
      <c r="Q1002" s="177">
        <v>15.285600000000001</v>
      </c>
      <c r="R1002" s="177">
        <v>24.8597</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44944</v>
      </c>
      <c r="E1003" s="177">
        <v>84.162000000000006</v>
      </c>
      <c r="F1003" s="177">
        <v>0.41880000000000001</v>
      </c>
      <c r="G1003" s="177">
        <v>0.26929999999999998</v>
      </c>
      <c r="H1003" s="177">
        <v>0.72160000000000002</v>
      </c>
      <c r="I1003" s="177">
        <v>0.64219999999999999</v>
      </c>
      <c r="J1003" s="177">
        <v>-0.69850000000000001</v>
      </c>
      <c r="K1003" s="177">
        <v>4.6296999999999997</v>
      </c>
      <c r="L1003" s="177">
        <v>14.381600000000001</v>
      </c>
      <c r="M1003" s="177">
        <v>10.0876</v>
      </c>
      <c r="N1003" s="177">
        <v>4.0579000000000001</v>
      </c>
      <c r="O1003" s="177">
        <v>17.669799999999999</v>
      </c>
      <c r="P1003" s="177">
        <v>10.8535</v>
      </c>
      <c r="Q1003" s="177">
        <v>13.872</v>
      </c>
      <c r="R1003" s="177">
        <v>19.638100000000001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44944</v>
      </c>
      <c r="E1004" s="177">
        <v>74.335999999999999</v>
      </c>
      <c r="F1004" s="177">
        <v>0.41610000000000003</v>
      </c>
      <c r="G1004" s="177">
        <v>0.2535</v>
      </c>
      <c r="H1004" s="177">
        <v>0.69899999999999995</v>
      </c>
      <c r="I1004" s="177">
        <v>0.59540000000000004</v>
      </c>
      <c r="J1004" s="177">
        <v>-0.80600000000000005</v>
      </c>
      <c r="K1004" s="177">
        <v>4.3121999999999998</v>
      </c>
      <c r="L1004" s="177">
        <v>13.698399999999999</v>
      </c>
      <c r="M1004" s="177">
        <v>9.093</v>
      </c>
      <c r="N1004" s="177">
        <v>2.8159999999999998</v>
      </c>
      <c r="O1004" s="177">
        <v>16.265000000000001</v>
      </c>
      <c r="P1004" s="177">
        <v>9.4890000000000008</v>
      </c>
      <c r="Q1004" s="177">
        <v>12.179</v>
      </c>
      <c r="R1004" s="177">
        <v>18.2072</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44944</v>
      </c>
      <c r="E1005" s="177">
        <v>52.69</v>
      </c>
      <c r="F1005" s="177">
        <v>0.30459999999999998</v>
      </c>
      <c r="G1005" s="177">
        <v>5.7000000000000002E-2</v>
      </c>
      <c r="H1005" s="177">
        <v>0.13300000000000001</v>
      </c>
      <c r="I1005" s="177">
        <v>-0.58489999999999998</v>
      </c>
      <c r="J1005" s="177">
        <v>-2.0085999999999999</v>
      </c>
      <c r="K1005" s="177">
        <v>0.72640000000000005</v>
      </c>
      <c r="L1005" s="177">
        <v>9.3379999999999992</v>
      </c>
      <c r="M1005" s="177">
        <v>3.8022</v>
      </c>
      <c r="N1005" s="177">
        <v>-3.7801</v>
      </c>
      <c r="O1005" s="177">
        <v>12.15</v>
      </c>
      <c r="P1005" s="177">
        <v>9.6852999999999998</v>
      </c>
      <c r="Q1005" s="177">
        <v>11.3523</v>
      </c>
      <c r="R1005" s="177">
        <v>11.779500000000001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44944</v>
      </c>
      <c r="E1006" s="177">
        <v>60.57</v>
      </c>
      <c r="F1006" s="177">
        <v>0.29809999999999998</v>
      </c>
      <c r="G1006" s="177">
        <v>6.6100000000000006E-2</v>
      </c>
      <c r="H1006" s="177">
        <v>0.16539999999999999</v>
      </c>
      <c r="I1006" s="177">
        <v>-0.54190000000000005</v>
      </c>
      <c r="J1006" s="177">
        <v>-1.895</v>
      </c>
      <c r="K1006" s="177">
        <v>1.0510999999999999</v>
      </c>
      <c r="L1006" s="177">
        <v>10.0472</v>
      </c>
      <c r="M1006" s="177">
        <v>4.8105000000000002</v>
      </c>
      <c r="N1006" s="177">
        <v>-2.5421999999999998</v>
      </c>
      <c r="O1006" s="177">
        <v>13.6069</v>
      </c>
      <c r="P1006" s="177">
        <v>11.096</v>
      </c>
      <c r="Q1006" s="177">
        <v>15.885899999999999</v>
      </c>
      <c r="R1006" s="177">
        <v>13.257199999999999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44944</v>
      </c>
      <c r="E1007" s="177">
        <v>208.47300000000001</v>
      </c>
      <c r="F1007" s="177">
        <v>0.39539999999999997</v>
      </c>
      <c r="G1007" s="177">
        <v>0.48730000000000001</v>
      </c>
      <c r="H1007" s="177">
        <v>0.71160000000000001</v>
      </c>
      <c r="I1007" s="177">
        <v>0.53380000000000005</v>
      </c>
      <c r="J1007" s="177">
        <v>-0.57709999999999995</v>
      </c>
      <c r="K1007" s="177">
        <v>2.2157</v>
      </c>
      <c r="L1007" s="177">
        <v>11.073600000000001</v>
      </c>
      <c r="M1007" s="177">
        <v>4.8836000000000004</v>
      </c>
      <c r="N1007" s="177">
        <v>2.7852000000000001</v>
      </c>
      <c r="O1007" s="177">
        <v>16.138100000000001</v>
      </c>
      <c r="P1007" s="177">
        <v>11.6944</v>
      </c>
      <c r="Q1007" s="177">
        <v>17.979099999999999</v>
      </c>
      <c r="R1007" s="177">
        <v>16.893899999999999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44944</v>
      </c>
      <c r="E1008" s="177">
        <v>232.75700000000001</v>
      </c>
      <c r="F1008" s="177">
        <v>0.39860000000000001</v>
      </c>
      <c r="G1008" s="177">
        <v>0.50349999999999995</v>
      </c>
      <c r="H1008" s="177">
        <v>0.7349</v>
      </c>
      <c r="I1008" s="177">
        <v>0.57989999999999997</v>
      </c>
      <c r="J1008" s="177">
        <v>-0.46870000000000001</v>
      </c>
      <c r="K1008" s="177">
        <v>2.5257000000000001</v>
      </c>
      <c r="L1008" s="177">
        <v>11.7498</v>
      </c>
      <c r="M1008" s="177">
        <v>5.8487</v>
      </c>
      <c r="N1008" s="177">
        <v>4.0458999999999996</v>
      </c>
      <c r="O1008" s="177">
        <v>17.545500000000001</v>
      </c>
      <c r="P1008" s="177">
        <v>13.003399999999999</v>
      </c>
      <c r="Q1008" s="177">
        <v>16.358499999999999</v>
      </c>
      <c r="R1008" s="177">
        <v>18.331900000000001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44944</v>
      </c>
      <c r="E1011" s="177">
        <v>26.406500000000001</v>
      </c>
      <c r="F1011" s="177">
        <v>0.34499999999999997</v>
      </c>
      <c r="G1011" s="177">
        <v>0.28639999999999999</v>
      </c>
      <c r="H1011" s="177">
        <v>0.37140000000000001</v>
      </c>
      <c r="I1011" s="177">
        <v>-0.83740000000000003</v>
      </c>
      <c r="J1011" s="177">
        <v>-2.9312</v>
      </c>
      <c r="K1011" s="177">
        <v>-3.5217000000000001</v>
      </c>
      <c r="L1011" s="177">
        <v>3.5825</v>
      </c>
      <c r="M1011" s="177">
        <v>-0.72929999999999995</v>
      </c>
      <c r="N1011" s="177">
        <v>-5.7516999999999996</v>
      </c>
      <c r="O1011" s="177">
        <v>14.18</v>
      </c>
      <c r="P1011" s="177">
        <v>10.7745</v>
      </c>
      <c r="Q1011" s="177">
        <v>13.0764</v>
      </c>
      <c r="R1011" s="177">
        <v>14.784599999999999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44944</v>
      </c>
      <c r="E1012" s="177">
        <v>23.701899999999998</v>
      </c>
      <c r="F1012" s="177">
        <v>0.3412</v>
      </c>
      <c r="G1012" s="177">
        <v>0.26910000000000001</v>
      </c>
      <c r="H1012" s="177">
        <v>0.34670000000000001</v>
      </c>
      <c r="I1012" s="177">
        <v>-0.88529999999999998</v>
      </c>
      <c r="J1012" s="177">
        <v>-3.0438999999999998</v>
      </c>
      <c r="K1012" s="177">
        <v>-3.8645999999999998</v>
      </c>
      <c r="L1012" s="177">
        <v>2.8237000000000001</v>
      </c>
      <c r="M1012" s="177">
        <v>-1.8299000000000001</v>
      </c>
      <c r="N1012" s="177">
        <v>-7.1467999999999998</v>
      </c>
      <c r="O1012" s="177">
        <v>12.372</v>
      </c>
      <c r="P1012" s="177">
        <v>9.1123999999999992</v>
      </c>
      <c r="Q1012" s="177">
        <v>11.5405</v>
      </c>
      <c r="R1012" s="177">
        <v>13.0221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44944</v>
      </c>
      <c r="E1013" s="177">
        <v>18.257200000000001</v>
      </c>
      <c r="F1013" s="177">
        <v>0.34129999999999999</v>
      </c>
      <c r="G1013" s="177">
        <v>-2.7900000000000001E-2</v>
      </c>
      <c r="H1013" s="177">
        <v>0.2432</v>
      </c>
      <c r="I1013" s="177">
        <v>-4.4299999999999999E-2</v>
      </c>
      <c r="J1013" s="177">
        <v>-1.0900000000000001</v>
      </c>
      <c r="K1013" s="177">
        <v>1.1299999999999999</v>
      </c>
      <c r="L1013" s="177">
        <v>9.4490999999999996</v>
      </c>
      <c r="M1013" s="177">
        <v>1.0253000000000001</v>
      </c>
      <c r="N1013" s="177">
        <v>-0.754</v>
      </c>
      <c r="O1013" s="177">
        <v>21.6389</v>
      </c>
      <c r="P1013" s="177"/>
      <c r="Q1013" s="177">
        <v>21.781600000000001</v>
      </c>
      <c r="R1013" s="177">
        <v>22.189499999999999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44944</v>
      </c>
      <c r="E1014" s="177">
        <v>17.234300000000001</v>
      </c>
      <c r="F1014" s="177">
        <v>0.33529999999999999</v>
      </c>
      <c r="G1014" s="177">
        <v>-5.45E-2</v>
      </c>
      <c r="H1014" s="177">
        <v>0.20580000000000001</v>
      </c>
      <c r="I1014" s="177">
        <v>-0.1182</v>
      </c>
      <c r="J1014" s="177">
        <v>-1.2621</v>
      </c>
      <c r="K1014" s="177">
        <v>0.63529999999999998</v>
      </c>
      <c r="L1014" s="177">
        <v>8.3645999999999994</v>
      </c>
      <c r="M1014" s="177">
        <v>-0.46949999999999997</v>
      </c>
      <c r="N1014" s="177">
        <v>-2.6789000000000001</v>
      </c>
      <c r="O1014" s="177">
        <v>19.3675</v>
      </c>
      <c r="P1014" s="177"/>
      <c r="Q1014" s="177">
        <v>19.5046</v>
      </c>
      <c r="R1014" s="177">
        <v>19.8447</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44944</v>
      </c>
      <c r="E1015" s="177">
        <v>106.66</v>
      </c>
      <c r="F1015" s="177">
        <v>0.50980000000000003</v>
      </c>
      <c r="G1015" s="177">
        <v>0.38590000000000002</v>
      </c>
      <c r="H1015" s="177">
        <v>0.18129999999999999</v>
      </c>
      <c r="I1015" s="177">
        <v>0.31040000000000001</v>
      </c>
      <c r="J1015" s="177">
        <v>-0.98129999999999995</v>
      </c>
      <c r="K1015" s="177">
        <v>2.6840999999999999</v>
      </c>
      <c r="L1015" s="177">
        <v>7.7340999999999998</v>
      </c>
      <c r="M1015" s="177">
        <v>2.3923000000000001</v>
      </c>
      <c r="N1015" s="177">
        <v>-3.6295000000000002</v>
      </c>
      <c r="O1015" s="177">
        <v>18.716100000000001</v>
      </c>
      <c r="P1015" s="177">
        <v>13.943300000000001</v>
      </c>
      <c r="Q1015" s="177">
        <v>22.368300000000001</v>
      </c>
      <c r="R1015" s="177">
        <v>16.322399999999998</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44944</v>
      </c>
      <c r="E1016" s="177">
        <v>97.034999999999997</v>
      </c>
      <c r="F1016" s="177">
        <v>0.50749999999999995</v>
      </c>
      <c r="G1016" s="177">
        <v>0.37340000000000001</v>
      </c>
      <c r="H1016" s="177">
        <v>0.1641</v>
      </c>
      <c r="I1016" s="177">
        <v>0.27700000000000002</v>
      </c>
      <c r="J1016" s="177">
        <v>-1.0674999999999999</v>
      </c>
      <c r="K1016" s="177">
        <v>2.4310999999999998</v>
      </c>
      <c r="L1016" s="177">
        <v>7.202</v>
      </c>
      <c r="M1016" s="177">
        <v>1.6361000000000001</v>
      </c>
      <c r="N1016" s="177">
        <v>-4.5701000000000001</v>
      </c>
      <c r="O1016" s="177">
        <v>17.532599999999999</v>
      </c>
      <c r="P1016" s="177">
        <v>12.861499999999999</v>
      </c>
      <c r="Q1016" s="177">
        <v>19.873000000000001</v>
      </c>
      <c r="R1016" s="177">
        <v>15.161300000000001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44944</v>
      </c>
      <c r="E1017" s="177">
        <v>18.0656</v>
      </c>
      <c r="F1017" s="177">
        <v>0.62329999999999997</v>
      </c>
      <c r="G1017" s="177">
        <v>4.7600000000000003E-2</v>
      </c>
      <c r="H1017" s="177">
        <v>0.55769999999999997</v>
      </c>
      <c r="I1017" s="177">
        <v>-0.54830000000000001</v>
      </c>
      <c r="J1017" s="177">
        <v>-1.1415</v>
      </c>
      <c r="K1017" s="177">
        <v>4.3193000000000001</v>
      </c>
      <c r="L1017" s="177">
        <v>14.9679</v>
      </c>
      <c r="M1017" s="177">
        <v>9.85</v>
      </c>
      <c r="N1017" s="177">
        <v>-1.2107000000000001</v>
      </c>
      <c r="O1017" s="177">
        <v>17.3535</v>
      </c>
      <c r="P1017" s="177"/>
      <c r="Q1017" s="177">
        <v>19.908200000000001</v>
      </c>
      <c r="R1017" s="177">
        <v>20.383700000000001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44944</v>
      </c>
      <c r="E1018" s="177">
        <v>17.1143</v>
      </c>
      <c r="F1018" s="177">
        <v>0.61909999999999998</v>
      </c>
      <c r="G1018" s="177">
        <v>2.5700000000000001E-2</v>
      </c>
      <c r="H1018" s="177">
        <v>0.52690000000000003</v>
      </c>
      <c r="I1018" s="177">
        <v>-0.60980000000000001</v>
      </c>
      <c r="J1018" s="177">
        <v>-1.2850999999999999</v>
      </c>
      <c r="K1018" s="177">
        <v>3.8816999999999999</v>
      </c>
      <c r="L1018" s="177">
        <v>14.0421</v>
      </c>
      <c r="M1018" s="177">
        <v>8.5801999999999996</v>
      </c>
      <c r="N1018" s="177">
        <v>-2.7033</v>
      </c>
      <c r="O1018" s="177">
        <v>15.425800000000001</v>
      </c>
      <c r="P1018" s="177"/>
      <c r="Q1018" s="177">
        <v>17.933399999999999</v>
      </c>
      <c r="R1018" s="177">
        <v>18.4724</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44944</v>
      </c>
      <c r="E1019" s="177">
        <v>28.0426</v>
      </c>
      <c r="F1019" s="177">
        <v>0.13600000000000001</v>
      </c>
      <c r="G1019" s="177">
        <v>0.42899999999999999</v>
      </c>
      <c r="H1019" s="177">
        <v>0.30009999999999998</v>
      </c>
      <c r="I1019" s="177">
        <v>-0.32200000000000001</v>
      </c>
      <c r="J1019" s="177">
        <v>-2.1360999999999999</v>
      </c>
      <c r="K1019" s="177">
        <v>-0.27279999999999999</v>
      </c>
      <c r="L1019" s="177">
        <v>8.7576000000000001</v>
      </c>
      <c r="M1019" s="177">
        <v>2.6753999999999998</v>
      </c>
      <c r="N1019" s="177">
        <v>-1.5863</v>
      </c>
      <c r="O1019" s="177">
        <v>16.936199999999999</v>
      </c>
      <c r="P1019" s="177">
        <v>11.442399999999999</v>
      </c>
      <c r="Q1019" s="177">
        <v>15.5822</v>
      </c>
      <c r="R1019" s="177">
        <v>20.994499999999999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44944</v>
      </c>
      <c r="E1020" s="177">
        <v>24.582699999999999</v>
      </c>
      <c r="F1020" s="177">
        <v>0.1308</v>
      </c>
      <c r="G1020" s="177">
        <v>0.40229999999999999</v>
      </c>
      <c r="H1020" s="177">
        <v>0.26269999999999999</v>
      </c>
      <c r="I1020" s="177">
        <v>-0.3967</v>
      </c>
      <c r="J1020" s="177">
        <v>-2.3092999999999999</v>
      </c>
      <c r="K1020" s="177">
        <v>-0.76339999999999997</v>
      </c>
      <c r="L1020" s="177">
        <v>7.6904000000000003</v>
      </c>
      <c r="M1020" s="177">
        <v>1.1875</v>
      </c>
      <c r="N1020" s="177">
        <v>-3.4761000000000002</v>
      </c>
      <c r="O1020" s="177">
        <v>14.604100000000001</v>
      </c>
      <c r="P1020" s="177">
        <v>9.3567999999999998</v>
      </c>
      <c r="Q1020" s="177">
        <v>13.464399999999999</v>
      </c>
      <c r="R1020" s="177">
        <v>18.580100000000002</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44944</v>
      </c>
      <c r="E1021" s="177">
        <v>843.53899999999999</v>
      </c>
      <c r="F1021" s="177">
        <v>0.73080000000000001</v>
      </c>
      <c r="G1021" s="177">
        <v>0.42899999999999999</v>
      </c>
      <c r="H1021" s="177">
        <v>0.70850000000000002</v>
      </c>
      <c r="I1021" s="177">
        <v>0.31280000000000002</v>
      </c>
      <c r="J1021" s="177">
        <v>-1.0643</v>
      </c>
      <c r="K1021" s="177">
        <v>1.1977</v>
      </c>
      <c r="L1021" s="177">
        <v>9.4626999999999999</v>
      </c>
      <c r="M1021" s="177">
        <v>3.2976999999999999</v>
      </c>
      <c r="N1021" s="177">
        <v>-0.69010000000000005</v>
      </c>
      <c r="O1021" s="177">
        <v>14.6502</v>
      </c>
      <c r="P1021" s="177">
        <v>6.2283999999999997</v>
      </c>
      <c r="Q1021" s="177">
        <v>17.640499999999999</v>
      </c>
      <c r="R1021" s="177">
        <v>15.3385</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44944</v>
      </c>
      <c r="E1022" s="177">
        <v>895.10249999999996</v>
      </c>
      <c r="F1022" s="177">
        <v>0.73240000000000005</v>
      </c>
      <c r="G1022" s="177">
        <v>0.4365</v>
      </c>
      <c r="H1022" s="177">
        <v>0.71889999999999998</v>
      </c>
      <c r="I1022" s="177">
        <v>0.33329999999999999</v>
      </c>
      <c r="J1022" s="177">
        <v>-1.0163</v>
      </c>
      <c r="K1022" s="177">
        <v>1.3292999999999999</v>
      </c>
      <c r="L1022" s="177">
        <v>9.7416</v>
      </c>
      <c r="M1022" s="177">
        <v>3.6735000000000002</v>
      </c>
      <c r="N1022" s="177">
        <v>-0.1875</v>
      </c>
      <c r="O1022" s="177">
        <v>15.2264</v>
      </c>
      <c r="P1022" s="177">
        <v>6.8009000000000004</v>
      </c>
      <c r="Q1022" s="177">
        <v>12.579800000000001</v>
      </c>
      <c r="R1022" s="177">
        <v>15.907299999999999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44944</v>
      </c>
      <c r="E1025" s="177">
        <v>75.137</v>
      </c>
      <c r="F1025" s="177">
        <v>0.1988</v>
      </c>
      <c r="G1025" s="177">
        <v>0.34720000000000001</v>
      </c>
      <c r="H1025" s="177">
        <v>2.5700000000000001E-2</v>
      </c>
      <c r="I1025" s="177">
        <v>0.54059999999999997</v>
      </c>
      <c r="J1025" s="177">
        <v>-0.80710000000000004</v>
      </c>
      <c r="K1025" s="177">
        <v>5.2736999999999998</v>
      </c>
      <c r="L1025" s="177">
        <v>14.983000000000001</v>
      </c>
      <c r="M1025" s="177">
        <v>5.8109999999999999</v>
      </c>
      <c r="N1025" s="177">
        <v>10.1004</v>
      </c>
      <c r="O1025" s="177">
        <v>25.014199999999999</v>
      </c>
      <c r="P1025" s="177">
        <v>13.714600000000001</v>
      </c>
      <c r="Q1025" s="177">
        <v>13.331300000000001</v>
      </c>
      <c r="R1025" s="177">
        <v>22.781300000000002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44944</v>
      </c>
      <c r="E1026" s="177">
        <v>79.460599999999999</v>
      </c>
      <c r="F1026" s="177">
        <v>0.20349999999999999</v>
      </c>
      <c r="G1026" s="177">
        <v>0.37069999999999997</v>
      </c>
      <c r="H1026" s="177">
        <v>5.8400000000000001E-2</v>
      </c>
      <c r="I1026" s="177">
        <v>0.60660000000000003</v>
      </c>
      <c r="J1026" s="177">
        <v>-0.54369999999999996</v>
      </c>
      <c r="K1026" s="177">
        <v>5.7846000000000002</v>
      </c>
      <c r="L1026" s="177">
        <v>16.043600000000001</v>
      </c>
      <c r="M1026" s="177">
        <v>7.2521000000000004</v>
      </c>
      <c r="N1026" s="177">
        <v>12.0815</v>
      </c>
      <c r="O1026" s="177">
        <v>26.583600000000001</v>
      </c>
      <c r="P1026" s="177">
        <v>14.782500000000001</v>
      </c>
      <c r="Q1026" s="177">
        <v>18.446300000000001</v>
      </c>
      <c r="R1026" s="177">
        <v>25.013500000000001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44944</v>
      </c>
      <c r="E1027" s="177">
        <v>418.95359999999999</v>
      </c>
      <c r="F1027" s="177">
        <v>0.1983</v>
      </c>
      <c r="G1027" s="177">
        <v>-1.1000000000000001E-3</v>
      </c>
      <c r="H1027" s="177">
        <v>0.13600000000000001</v>
      </c>
      <c r="I1027" s="177">
        <v>-4.7999999999999996E-3</v>
      </c>
      <c r="J1027" s="177">
        <v>-1.2674000000000001</v>
      </c>
      <c r="K1027" s="177">
        <v>1.0376000000000001</v>
      </c>
      <c r="L1027" s="177">
        <v>13.3346</v>
      </c>
      <c r="M1027" s="177">
        <v>7.0057</v>
      </c>
      <c r="N1027" s="177">
        <v>3.5918000000000001</v>
      </c>
      <c r="O1027" s="177">
        <v>19.614699999999999</v>
      </c>
      <c r="P1027" s="177">
        <v>12.588699999999999</v>
      </c>
      <c r="Q1027" s="177">
        <v>16.711600000000001</v>
      </c>
      <c r="R1027" s="177">
        <v>21.329599999999999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44944</v>
      </c>
      <c r="E1028" s="177">
        <v>265.24947197681502</v>
      </c>
      <c r="F1028" s="177">
        <v>0.1983</v>
      </c>
      <c r="G1028" s="177">
        <v>-1.1999999999999999E-3</v>
      </c>
      <c r="H1028" s="177">
        <v>0.13600000000000001</v>
      </c>
      <c r="I1028" s="177">
        <v>-4.7999999999999996E-3</v>
      </c>
      <c r="J1028" s="177">
        <v>-1.2674000000000001</v>
      </c>
      <c r="K1028" s="177">
        <v>1.0387999999999999</v>
      </c>
      <c r="L1028" s="177">
        <v>13.3362</v>
      </c>
      <c r="M1028" s="177">
        <v>7.0071000000000003</v>
      </c>
      <c r="N1028" s="177">
        <v>3.5939000000000001</v>
      </c>
      <c r="O1028" s="177">
        <v>19.6175</v>
      </c>
      <c r="P1028" s="177">
        <v>12.5898</v>
      </c>
      <c r="Q1028" s="177">
        <v>16.721399999999999</v>
      </c>
      <c r="R1028" s="177">
        <v>21.331600000000002</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44944</v>
      </c>
      <c r="E1029" s="177">
        <v>581.551318039904</v>
      </c>
      <c r="F1029" s="177">
        <v>0.19620000000000001</v>
      </c>
      <c r="G1029" s="177">
        <v>-1.15E-2</v>
      </c>
      <c r="H1029" s="177">
        <v>0.12139999999999999</v>
      </c>
      <c r="I1029" s="177">
        <v>-3.39E-2</v>
      </c>
      <c r="J1029" s="177">
        <v>-1.335</v>
      </c>
      <c r="K1029" s="177">
        <v>0.83560000000000001</v>
      </c>
      <c r="L1029" s="177">
        <v>12.8851</v>
      </c>
      <c r="M1029" s="177">
        <v>6.3879999999999999</v>
      </c>
      <c r="N1029" s="177">
        <v>2.7679</v>
      </c>
      <c r="O1029" s="177">
        <v>18.717700000000001</v>
      </c>
      <c r="P1029" s="177">
        <v>11.746700000000001</v>
      </c>
      <c r="Q1029" s="177">
        <v>14.552</v>
      </c>
      <c r="R1029" s="177">
        <v>20.386600000000001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44944</v>
      </c>
      <c r="E1030" s="177">
        <v>592.83840252289701</v>
      </c>
      <c r="F1030" s="177">
        <v>0.19620000000000001</v>
      </c>
      <c r="G1030" s="177">
        <v>-1.1599999999999999E-2</v>
      </c>
      <c r="H1030" s="177">
        <v>0.12139999999999999</v>
      </c>
      <c r="I1030" s="177">
        <v>-3.4000000000000002E-2</v>
      </c>
      <c r="J1030" s="177">
        <v>-1.3351</v>
      </c>
      <c r="K1030" s="177">
        <v>0.83579999999999999</v>
      </c>
      <c r="L1030" s="177">
        <v>12.885300000000001</v>
      </c>
      <c r="M1030" s="177">
        <v>6.3883000000000001</v>
      </c>
      <c r="N1030" s="177">
        <v>2.7681</v>
      </c>
      <c r="O1030" s="177">
        <v>18.722200000000001</v>
      </c>
      <c r="P1030" s="177">
        <v>11.7491</v>
      </c>
      <c r="Q1030" s="177">
        <v>14.6257</v>
      </c>
      <c r="R1030" s="177">
        <v>20.387</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44944</v>
      </c>
      <c r="E1031" s="177">
        <v>55.277099999999997</v>
      </c>
      <c r="F1031" s="177">
        <v>0.39700000000000002</v>
      </c>
      <c r="G1031" s="177">
        <v>0.29299999999999998</v>
      </c>
      <c r="H1031" s="177">
        <v>0.49909999999999999</v>
      </c>
      <c r="I1031" s="177">
        <v>-0.30640000000000001</v>
      </c>
      <c r="J1031" s="177">
        <v>-1.5987</v>
      </c>
      <c r="K1031" s="177">
        <v>0.6099</v>
      </c>
      <c r="L1031" s="177">
        <v>8.9878</v>
      </c>
      <c r="M1031" s="177">
        <v>2.2058</v>
      </c>
      <c r="N1031" s="177">
        <v>-4.5602</v>
      </c>
      <c r="O1031" s="177">
        <v>13.429</v>
      </c>
      <c r="P1031" s="177">
        <v>10.487399999999999</v>
      </c>
      <c r="Q1031" s="177">
        <v>11.351699999999999</v>
      </c>
      <c r="R1031" s="177">
        <v>16.9224</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44944</v>
      </c>
      <c r="E1032" s="177">
        <v>60.521700000000003</v>
      </c>
      <c r="F1032" s="177">
        <v>0.40050000000000002</v>
      </c>
      <c r="G1032" s="177">
        <v>0.30930000000000002</v>
      </c>
      <c r="H1032" s="177">
        <v>0.52200000000000002</v>
      </c>
      <c r="I1032" s="177">
        <v>-0.26119999999999999</v>
      </c>
      <c r="J1032" s="177">
        <v>-1.494</v>
      </c>
      <c r="K1032" s="177">
        <v>0.9052</v>
      </c>
      <c r="L1032" s="177">
        <v>9.6260999999999992</v>
      </c>
      <c r="M1032" s="177">
        <v>3.1084999999999998</v>
      </c>
      <c r="N1032" s="177">
        <v>-3.4342999999999999</v>
      </c>
      <c r="O1032" s="177">
        <v>14.869199999999999</v>
      </c>
      <c r="P1032" s="177">
        <v>11.801</v>
      </c>
      <c r="Q1032" s="177">
        <v>14.6395</v>
      </c>
      <c r="R1032" s="177">
        <v>18.344000000000001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44944</v>
      </c>
      <c r="E1033" s="177">
        <v>358.5489</v>
      </c>
      <c r="F1033" s="177">
        <v>0.63139999999999996</v>
      </c>
      <c r="G1033" s="177">
        <v>0.66039999999999999</v>
      </c>
      <c r="H1033" s="177">
        <v>0.47149999999999997</v>
      </c>
      <c r="I1033" s="177">
        <v>-0.78590000000000004</v>
      </c>
      <c r="J1033" s="177">
        <v>-2.5303</v>
      </c>
      <c r="K1033" s="177">
        <v>2.7212000000000001</v>
      </c>
      <c r="L1033" s="177">
        <v>13.429600000000001</v>
      </c>
      <c r="M1033" s="177">
        <v>12.3088</v>
      </c>
      <c r="N1033" s="177">
        <v>5.8239000000000001</v>
      </c>
      <c r="O1033" s="177">
        <v>16.954999999999998</v>
      </c>
      <c r="P1033" s="177">
        <v>11.7957</v>
      </c>
      <c r="Q1033" s="177">
        <v>12.710800000000001</v>
      </c>
      <c r="R1033" s="177">
        <v>17.964300000000001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44944</v>
      </c>
      <c r="E1034" s="177">
        <v>397.8014</v>
      </c>
      <c r="F1034" s="177">
        <v>0.63470000000000004</v>
      </c>
      <c r="G1034" s="177">
        <v>0.67930000000000001</v>
      </c>
      <c r="H1034" s="177">
        <v>0.497</v>
      </c>
      <c r="I1034" s="177">
        <v>-0.73839999999999995</v>
      </c>
      <c r="J1034" s="177">
        <v>-2.4173</v>
      </c>
      <c r="K1034" s="177">
        <v>3.0289999999999999</v>
      </c>
      <c r="L1034" s="177">
        <v>14.0504</v>
      </c>
      <c r="M1034" s="177">
        <v>13.2601</v>
      </c>
      <c r="N1034" s="177">
        <v>7.0214999999999996</v>
      </c>
      <c r="O1034" s="177">
        <v>17.685199999999998</v>
      </c>
      <c r="P1034" s="177">
        <v>12.8428</v>
      </c>
      <c r="Q1034" s="177">
        <v>16.0913</v>
      </c>
      <c r="R1034" s="177">
        <v>19.268999999999998</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44944</v>
      </c>
      <c r="E1035" s="177">
        <v>17.079999999999998</v>
      </c>
      <c r="F1035" s="177">
        <v>0.1172</v>
      </c>
      <c r="G1035" s="177">
        <v>0</v>
      </c>
      <c r="H1035" s="177">
        <v>-0.17530000000000001</v>
      </c>
      <c r="I1035" s="177">
        <v>-1.1574</v>
      </c>
      <c r="J1035" s="177">
        <v>-2.7334999999999998</v>
      </c>
      <c r="K1035" s="177">
        <v>-1.4426000000000001</v>
      </c>
      <c r="L1035" s="177">
        <v>6.6166999999999998</v>
      </c>
      <c r="M1035" s="177">
        <v>3.7037</v>
      </c>
      <c r="N1035" s="177">
        <v>-4.6875</v>
      </c>
      <c r="O1035" s="177">
        <v>17.9849</v>
      </c>
      <c r="P1035" s="177"/>
      <c r="Q1035" s="177">
        <v>18.714099999999998</v>
      </c>
      <c r="R1035" s="177">
        <v>15.923400000000001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44944</v>
      </c>
      <c r="E1036" s="177">
        <v>16.5</v>
      </c>
      <c r="F1036" s="177">
        <v>0.12139999999999999</v>
      </c>
      <c r="G1036" s="177">
        <v>0</v>
      </c>
      <c r="H1036" s="177">
        <v>-0.18149999999999999</v>
      </c>
      <c r="I1036" s="177">
        <v>-1.1976</v>
      </c>
      <c r="J1036" s="177">
        <v>-2.8269000000000002</v>
      </c>
      <c r="K1036" s="177">
        <v>-1.7272000000000001</v>
      </c>
      <c r="L1036" s="177">
        <v>5.9050000000000002</v>
      </c>
      <c r="M1036" s="177">
        <v>2.6758000000000002</v>
      </c>
      <c r="N1036" s="177">
        <v>-5.9828999999999999</v>
      </c>
      <c r="O1036" s="177">
        <v>16.711200000000002</v>
      </c>
      <c r="P1036" s="177"/>
      <c r="Q1036" s="177">
        <v>17.407</v>
      </c>
      <c r="R1036" s="177">
        <v>14.6165</v>
      </c>
    </row>
    <row r="1037" spans="1:34" x14ac:dyDescent="0.3">
      <c r="A1037" s="173" t="s">
        <v>843</v>
      </c>
      <c r="B1037" s="173" t="s">
        <v>884</v>
      </c>
      <c r="C1037" s="173">
        <v>120665</v>
      </c>
      <c r="D1037" s="176">
        <v>44944</v>
      </c>
      <c r="E1037" s="177">
        <v>108.75920000000001</v>
      </c>
      <c r="F1037" s="177">
        <v>0.50219999999999998</v>
      </c>
      <c r="G1037" s="177">
        <v>0.60419999999999996</v>
      </c>
      <c r="H1037" s="177">
        <v>0.79530000000000001</v>
      </c>
      <c r="I1037" s="177">
        <v>1.3554999999999999</v>
      </c>
      <c r="J1037" s="177">
        <v>5.8299999999999998E-2</v>
      </c>
      <c r="K1037" s="177">
        <v>3.9737</v>
      </c>
      <c r="L1037" s="177">
        <v>10.345000000000001</v>
      </c>
      <c r="M1037" s="177">
        <v>7.359</v>
      </c>
      <c r="N1037" s="177">
        <v>2.3039000000000001</v>
      </c>
      <c r="O1037" s="177">
        <v>17.9175</v>
      </c>
      <c r="P1037" s="177">
        <v>9.7958999999999996</v>
      </c>
      <c r="Q1037" s="177">
        <v>13.1372</v>
      </c>
      <c r="R1037" s="177">
        <v>20.313700000000001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44944</v>
      </c>
      <c r="E1038" s="177">
        <v>207.18459999999999</v>
      </c>
      <c r="F1038" s="177">
        <v>0.5</v>
      </c>
      <c r="G1038" s="177">
        <v>0.59389999999999998</v>
      </c>
      <c r="H1038" s="177">
        <v>0.78029999999999999</v>
      </c>
      <c r="I1038" s="177">
        <v>1.3263</v>
      </c>
      <c r="J1038" s="177">
        <v>-1.01E-2</v>
      </c>
      <c r="K1038" s="177">
        <v>3.7894999999999999</v>
      </c>
      <c r="L1038" s="177">
        <v>9.9497999999999998</v>
      </c>
      <c r="M1038" s="177">
        <v>6.7869000000000002</v>
      </c>
      <c r="N1038" s="177">
        <v>1.5953999999999999</v>
      </c>
      <c r="O1038" s="177">
        <v>17.251200000000001</v>
      </c>
      <c r="P1038" s="177">
        <v>9.1944999999999997</v>
      </c>
      <c r="Q1038" s="177">
        <v>12.1485</v>
      </c>
      <c r="R1038" s="177">
        <v>19.573</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0.38503157894736834</v>
      </c>
      <c r="G1039" s="179">
        <v>0.23670526315789475</v>
      </c>
      <c r="H1039" s="179">
        <v>0.39101929824561404</v>
      </c>
      <c r="I1039" s="179">
        <v>-0.19211578947368413</v>
      </c>
      <c r="J1039" s="179">
        <v>-1.5714578947368418</v>
      </c>
      <c r="K1039" s="179">
        <v>1.0852947368421055</v>
      </c>
      <c r="L1039" s="179">
        <v>9.3522070175438614</v>
      </c>
      <c r="M1039" s="179">
        <v>3.5327771929824565</v>
      </c>
      <c r="N1039" s="179">
        <v>-1.8673087719298238</v>
      </c>
      <c r="O1039" s="179">
        <v>16.630509090909094</v>
      </c>
      <c r="P1039" s="179">
        <v>10.554340000000003</v>
      </c>
      <c r="Q1039" s="179">
        <v>15.83158596491228</v>
      </c>
      <c r="R1039" s="179">
        <v>17.110333333333333</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0.41289999999999999</v>
      </c>
      <c r="G1040" s="179">
        <v>0.26929999999999998</v>
      </c>
      <c r="H1040" s="179">
        <v>0.49220000000000003</v>
      </c>
      <c r="I1040" s="179">
        <v>-0.14480000000000001</v>
      </c>
      <c r="J1040" s="179">
        <v>-1.3351</v>
      </c>
      <c r="K1040" s="179">
        <v>1.0387999999999999</v>
      </c>
      <c r="L1040" s="179">
        <v>9.5426000000000002</v>
      </c>
      <c r="M1040" s="179">
        <v>3.7037</v>
      </c>
      <c r="N1040" s="179">
        <v>-1.7377</v>
      </c>
      <c r="O1040" s="179">
        <v>16.9496</v>
      </c>
      <c r="P1040" s="179">
        <v>10.939500000000001</v>
      </c>
      <c r="Q1040" s="179">
        <v>15.5822</v>
      </c>
      <c r="R1040" s="179">
        <v>16.893899999999999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44944</v>
      </c>
      <c r="E1043" s="177">
        <v>352.66</v>
      </c>
      <c r="F1043" s="177">
        <v>0.55310000000000004</v>
      </c>
      <c r="G1043" s="177">
        <v>0.7399</v>
      </c>
      <c r="H1043" s="177">
        <v>1.1589</v>
      </c>
      <c r="I1043" s="177">
        <v>0.38140000000000002</v>
      </c>
      <c r="J1043" s="177">
        <v>-1.0494000000000001</v>
      </c>
      <c r="K1043" s="177">
        <v>2.8643000000000001</v>
      </c>
      <c r="L1043" s="177">
        <v>10.2959</v>
      </c>
      <c r="M1043" s="177">
        <v>5.3471000000000002</v>
      </c>
      <c r="N1043" s="177">
        <v>0.1875</v>
      </c>
      <c r="O1043" s="177">
        <v>14.199199999999999</v>
      </c>
      <c r="P1043" s="177">
        <v>9.3727999999999998</v>
      </c>
      <c r="Q1043" s="177">
        <v>19.150600000000001</v>
      </c>
      <c r="R1043" s="177">
        <v>13.8157</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44944</v>
      </c>
      <c r="E1044" s="177">
        <v>352.66</v>
      </c>
      <c r="F1044" s="177">
        <v>0.55310000000000004</v>
      </c>
      <c r="G1044" s="177">
        <v>0.7399</v>
      </c>
      <c r="H1044" s="177">
        <v>1.1589</v>
      </c>
      <c r="I1044" s="177">
        <v>0.38140000000000002</v>
      </c>
      <c r="J1044" s="177">
        <v>-1.0494000000000001</v>
      </c>
      <c r="K1044" s="177">
        <v>2.8643000000000001</v>
      </c>
      <c r="L1044" s="177">
        <v>10.2959</v>
      </c>
      <c r="M1044" s="177">
        <v>5.3471000000000002</v>
      </c>
      <c r="N1044" s="177">
        <v>0.1875</v>
      </c>
      <c r="O1044" s="177">
        <v>14.199199999999999</v>
      </c>
      <c r="P1044" s="177">
        <v>9.3727999999999998</v>
      </c>
      <c r="Q1044" s="177">
        <v>19.083300000000001</v>
      </c>
      <c r="R1044" s="177">
        <v>13.8157</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44944</v>
      </c>
      <c r="E1045" s="177">
        <v>383.3</v>
      </c>
      <c r="F1045" s="177">
        <v>0.55349999999999999</v>
      </c>
      <c r="G1045" s="177">
        <v>0.75180000000000002</v>
      </c>
      <c r="H1045" s="177">
        <v>1.1746000000000001</v>
      </c>
      <c r="I1045" s="177">
        <v>0.4113</v>
      </c>
      <c r="J1045" s="177">
        <v>-0.98419999999999996</v>
      </c>
      <c r="K1045" s="177">
        <v>3.0432000000000001</v>
      </c>
      <c r="L1045" s="177">
        <v>10.678000000000001</v>
      </c>
      <c r="M1045" s="177">
        <v>5.8928000000000003</v>
      </c>
      <c r="N1045" s="177">
        <v>0.86839999999999995</v>
      </c>
      <c r="O1045" s="177">
        <v>14.9762</v>
      </c>
      <c r="P1045" s="177">
        <v>10.1724</v>
      </c>
      <c r="Q1045" s="177">
        <v>14.2742</v>
      </c>
      <c r="R1045" s="177">
        <v>14.5817</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44944</v>
      </c>
      <c r="E1046" s="177">
        <v>48.36</v>
      </c>
      <c r="F1046" s="177">
        <v>0.4153</v>
      </c>
      <c r="G1046" s="177">
        <v>0.43609999999999999</v>
      </c>
      <c r="H1046" s="177">
        <v>1.0024999999999999</v>
      </c>
      <c r="I1046" s="177">
        <v>-0.96250000000000002</v>
      </c>
      <c r="J1046" s="177">
        <v>-2.0853999999999999</v>
      </c>
      <c r="K1046" s="177">
        <v>-1.4871000000000001</v>
      </c>
      <c r="L1046" s="177">
        <v>5.8669000000000002</v>
      </c>
      <c r="M1046" s="177">
        <v>-0.65739999999999998</v>
      </c>
      <c r="N1046" s="177">
        <v>-9.2002000000000006</v>
      </c>
      <c r="O1046" s="177">
        <v>10.8751</v>
      </c>
      <c r="P1046" s="177">
        <v>12.3978</v>
      </c>
      <c r="Q1046" s="177">
        <v>14.7027</v>
      </c>
      <c r="R1046" s="177">
        <v>7.2919</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44944</v>
      </c>
      <c r="E1047" s="177">
        <v>43</v>
      </c>
      <c r="F1047" s="177">
        <v>0.4204</v>
      </c>
      <c r="G1047" s="177">
        <v>0.4204</v>
      </c>
      <c r="H1047" s="177">
        <v>0.98640000000000005</v>
      </c>
      <c r="I1047" s="177">
        <v>-1.0128999999999999</v>
      </c>
      <c r="J1047" s="177">
        <v>-2.1838000000000002</v>
      </c>
      <c r="K1047" s="177">
        <v>-1.7366999999999999</v>
      </c>
      <c r="L1047" s="177">
        <v>5.3147000000000002</v>
      </c>
      <c r="M1047" s="177">
        <v>-1.4664999999999999</v>
      </c>
      <c r="N1047" s="177">
        <v>-10.173400000000001</v>
      </c>
      <c r="O1047" s="177">
        <v>9.5833999999999993</v>
      </c>
      <c r="P1047" s="177">
        <v>11.0358</v>
      </c>
      <c r="Q1047" s="177">
        <v>11.8316</v>
      </c>
      <c r="R1047" s="177">
        <v>6.0690999999999997</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44944</v>
      </c>
      <c r="E1048" s="177">
        <v>163.33019999999999</v>
      </c>
      <c r="F1048" s="177">
        <v>0.66769999999999996</v>
      </c>
      <c r="G1048" s="177">
        <v>1.1040000000000001</v>
      </c>
      <c r="H1048" s="177">
        <v>1.4912000000000001</v>
      </c>
      <c r="I1048" s="177">
        <v>1.1364000000000001</v>
      </c>
      <c r="J1048" s="177">
        <v>-0.498</v>
      </c>
      <c r="K1048" s="177">
        <v>3.7366000000000001</v>
      </c>
      <c r="L1048" s="177">
        <v>11.4237</v>
      </c>
      <c r="M1048" s="177">
        <v>7.5678999999999998</v>
      </c>
      <c r="N1048" s="177">
        <v>2.1004999999999998</v>
      </c>
      <c r="O1048" s="177">
        <v>14.7621</v>
      </c>
      <c r="P1048" s="177">
        <v>11.9467</v>
      </c>
      <c r="Q1048" s="177">
        <v>15.0359</v>
      </c>
      <c r="R1048" s="177">
        <v>13.5479</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44944</v>
      </c>
      <c r="E1049" s="177">
        <v>145.82939999999999</v>
      </c>
      <c r="F1049" s="177">
        <v>0.6643</v>
      </c>
      <c r="G1049" s="177">
        <v>1.0871999999999999</v>
      </c>
      <c r="H1049" s="177">
        <v>1.4676</v>
      </c>
      <c r="I1049" s="177">
        <v>1.0893999999999999</v>
      </c>
      <c r="J1049" s="177">
        <v>-0.6069</v>
      </c>
      <c r="K1049" s="177">
        <v>3.4297</v>
      </c>
      <c r="L1049" s="177">
        <v>10.7424</v>
      </c>
      <c r="M1049" s="177">
        <v>6.5785</v>
      </c>
      <c r="N1049" s="177">
        <v>0.87109999999999999</v>
      </c>
      <c r="O1049" s="177">
        <v>13.4085</v>
      </c>
      <c r="P1049" s="177">
        <v>10.591100000000001</v>
      </c>
      <c r="Q1049" s="177">
        <v>15.741400000000001</v>
      </c>
      <c r="R1049" s="177">
        <v>12.1662</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44944</v>
      </c>
      <c r="E1052" s="177">
        <v>47.16</v>
      </c>
      <c r="F1052" s="177">
        <v>0.59730000000000005</v>
      </c>
      <c r="G1052" s="177">
        <v>0.83389999999999997</v>
      </c>
      <c r="H1052" s="177">
        <v>1.2452000000000001</v>
      </c>
      <c r="I1052" s="177">
        <v>0.57579999999999998</v>
      </c>
      <c r="J1052" s="177">
        <v>-0.52729999999999999</v>
      </c>
      <c r="K1052" s="177">
        <v>2.5663</v>
      </c>
      <c r="L1052" s="177">
        <v>10.3416</v>
      </c>
      <c r="M1052" s="177">
        <v>6.1205999999999996</v>
      </c>
      <c r="N1052" s="177">
        <v>-1.0076000000000001</v>
      </c>
      <c r="O1052" s="177">
        <v>16.4495</v>
      </c>
      <c r="P1052" s="177">
        <v>14.3804</v>
      </c>
      <c r="Q1052" s="177">
        <v>14.567</v>
      </c>
      <c r="R1052" s="177">
        <v>13.004899999999999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44944</v>
      </c>
      <c r="E1053" s="177">
        <v>42.06</v>
      </c>
      <c r="F1053" s="177">
        <v>0.59789999999999999</v>
      </c>
      <c r="G1053" s="177">
        <v>0.81499999999999995</v>
      </c>
      <c r="H1053" s="177">
        <v>1.2274</v>
      </c>
      <c r="I1053" s="177">
        <v>0.52580000000000005</v>
      </c>
      <c r="J1053" s="177">
        <v>-0.6613</v>
      </c>
      <c r="K1053" s="177">
        <v>2.1865999999999999</v>
      </c>
      <c r="L1053" s="177">
        <v>9.5312999999999999</v>
      </c>
      <c r="M1053" s="177">
        <v>4.9401000000000002</v>
      </c>
      <c r="N1053" s="177">
        <v>-2.4356</v>
      </c>
      <c r="O1053" s="177">
        <v>14.716100000000001</v>
      </c>
      <c r="P1053" s="177">
        <v>12.813700000000001</v>
      </c>
      <c r="Q1053" s="177">
        <v>12.259499999999999</v>
      </c>
      <c r="R1053" s="177">
        <v>11.321400000000001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44944</v>
      </c>
      <c r="E1054" s="177">
        <v>317.67599999999999</v>
      </c>
      <c r="F1054" s="177">
        <v>0.43819999999999998</v>
      </c>
      <c r="G1054" s="177">
        <v>0.5867</v>
      </c>
      <c r="H1054" s="177">
        <v>1.0207999999999999</v>
      </c>
      <c r="I1054" s="177">
        <v>0.69540000000000002</v>
      </c>
      <c r="J1054" s="177">
        <v>-1.5100000000000001E-2</v>
      </c>
      <c r="K1054" s="177">
        <v>3.0501999999999998</v>
      </c>
      <c r="L1054" s="177">
        <v>10.608700000000001</v>
      </c>
      <c r="M1054" s="177">
        <v>7.6828000000000003</v>
      </c>
      <c r="N1054" s="177">
        <v>0.77659999999999996</v>
      </c>
      <c r="O1054" s="177">
        <v>9.7459000000000007</v>
      </c>
      <c r="P1054" s="177">
        <v>8.5276999999999994</v>
      </c>
      <c r="Q1054" s="177">
        <v>11.010199999999999</v>
      </c>
      <c r="R1054" s="177">
        <v>10.2913</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44944</v>
      </c>
      <c r="E1055" s="177">
        <v>296.70699999999999</v>
      </c>
      <c r="F1055" s="177">
        <v>0.436</v>
      </c>
      <c r="G1055" s="177">
        <v>0.57589999999999997</v>
      </c>
      <c r="H1055" s="177">
        <v>1.0063</v>
      </c>
      <c r="I1055" s="177">
        <v>0.66600000000000004</v>
      </c>
      <c r="J1055" s="177">
        <v>-8.4500000000000006E-2</v>
      </c>
      <c r="K1055" s="177">
        <v>2.8469000000000002</v>
      </c>
      <c r="L1055" s="177">
        <v>10.1722</v>
      </c>
      <c r="M1055" s="177">
        <v>7.0391000000000004</v>
      </c>
      <c r="N1055" s="177">
        <v>-1.7500000000000002E-2</v>
      </c>
      <c r="O1055" s="177">
        <v>8.8933</v>
      </c>
      <c r="P1055" s="177">
        <v>7.7241999999999997</v>
      </c>
      <c r="Q1055" s="177">
        <v>18.599599999999999</v>
      </c>
      <c r="R1055" s="177">
        <v>9.4353999999999996</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44944</v>
      </c>
      <c r="E1056" s="177">
        <v>62.55</v>
      </c>
      <c r="F1056" s="177">
        <v>0.54649999999999999</v>
      </c>
      <c r="G1056" s="177">
        <v>0.98480000000000001</v>
      </c>
      <c r="H1056" s="177">
        <v>1.3940999999999999</v>
      </c>
      <c r="I1056" s="177">
        <v>0.78959999999999997</v>
      </c>
      <c r="J1056" s="177">
        <v>-0.52480000000000004</v>
      </c>
      <c r="K1056" s="177">
        <v>3.7484999999999999</v>
      </c>
      <c r="L1056" s="177">
        <v>12.946899999999999</v>
      </c>
      <c r="M1056" s="177">
        <v>7.4188999999999998</v>
      </c>
      <c r="N1056" s="177">
        <v>2.2393000000000001</v>
      </c>
      <c r="O1056" s="177">
        <v>15.3712</v>
      </c>
      <c r="P1056" s="177">
        <v>12.3706</v>
      </c>
      <c r="Q1056" s="177">
        <v>14.3187</v>
      </c>
      <c r="R1056" s="177">
        <v>13.964700000000001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44944</v>
      </c>
      <c r="E1057" s="177">
        <v>56.6</v>
      </c>
      <c r="F1057" s="177">
        <v>0.53290000000000004</v>
      </c>
      <c r="G1057" s="177">
        <v>0.94520000000000004</v>
      </c>
      <c r="H1057" s="177">
        <v>1.361</v>
      </c>
      <c r="I1057" s="177">
        <v>0.7117</v>
      </c>
      <c r="J1057" s="177">
        <v>-0.66690000000000005</v>
      </c>
      <c r="K1057" s="177">
        <v>3.3224</v>
      </c>
      <c r="L1057" s="177">
        <v>12.034800000000001</v>
      </c>
      <c r="M1057" s="177">
        <v>6.1315999999999997</v>
      </c>
      <c r="N1057" s="177">
        <v>0.62219999999999998</v>
      </c>
      <c r="O1057" s="177">
        <v>13.562200000000001</v>
      </c>
      <c r="P1057" s="177">
        <v>10.841900000000001</v>
      </c>
      <c r="Q1057" s="177">
        <v>13.5154</v>
      </c>
      <c r="R1057" s="177">
        <v>12.250500000000001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44944</v>
      </c>
      <c r="E1058" s="177">
        <v>1678.5891984047901</v>
      </c>
      <c r="F1058" s="177">
        <v>0.61819999999999997</v>
      </c>
      <c r="G1058" s="177">
        <v>1.0215000000000001</v>
      </c>
      <c r="H1058" s="177">
        <v>1.3839999999999999</v>
      </c>
      <c r="I1058" s="177">
        <v>0.92220000000000002</v>
      </c>
      <c r="J1058" s="177">
        <v>-0.39760000000000001</v>
      </c>
      <c r="K1058" s="177">
        <v>2.8866999999999998</v>
      </c>
      <c r="L1058" s="177">
        <v>7.3944999999999999</v>
      </c>
      <c r="M1058" s="177">
        <v>3.3069000000000002</v>
      </c>
      <c r="N1058" s="177">
        <v>-3.9762</v>
      </c>
      <c r="O1058" s="177">
        <v>13.5328</v>
      </c>
      <c r="P1058" s="177">
        <v>8.1189</v>
      </c>
      <c r="Q1058" s="177">
        <v>19.2136</v>
      </c>
      <c r="R1058" s="177">
        <v>11.8825</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44944</v>
      </c>
      <c r="E1059" s="177">
        <v>758.69179999999994</v>
      </c>
      <c r="F1059" s="177">
        <v>0.62039999999999995</v>
      </c>
      <c r="G1059" s="177">
        <v>1.0327</v>
      </c>
      <c r="H1059" s="177">
        <v>1.3997999999999999</v>
      </c>
      <c r="I1059" s="177">
        <v>0.95350000000000001</v>
      </c>
      <c r="J1059" s="177">
        <v>-0.32419999999999999</v>
      </c>
      <c r="K1059" s="177">
        <v>3.0918000000000001</v>
      </c>
      <c r="L1059" s="177">
        <v>7.8170000000000002</v>
      </c>
      <c r="M1059" s="177">
        <v>3.9047999999999998</v>
      </c>
      <c r="N1059" s="177">
        <v>-3.2456</v>
      </c>
      <c r="O1059" s="177">
        <v>14.3714</v>
      </c>
      <c r="P1059" s="177">
        <v>8.9548000000000005</v>
      </c>
      <c r="Q1059" s="177">
        <v>12.208500000000001</v>
      </c>
      <c r="R1059" s="177">
        <v>12.714499999999999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44944</v>
      </c>
      <c r="E1060" s="177">
        <v>932.733059475765</v>
      </c>
      <c r="F1060" s="177">
        <v>0.70450000000000002</v>
      </c>
      <c r="G1060" s="177">
        <v>0.92010000000000003</v>
      </c>
      <c r="H1060" s="177">
        <v>1.3403</v>
      </c>
      <c r="I1060" s="177">
        <v>0.99309999999999998</v>
      </c>
      <c r="J1060" s="177">
        <v>4.24E-2</v>
      </c>
      <c r="K1060" s="177">
        <v>5.3276000000000003</v>
      </c>
      <c r="L1060" s="177">
        <v>13.5631</v>
      </c>
      <c r="M1060" s="177">
        <v>8.7865000000000002</v>
      </c>
      <c r="N1060" s="177">
        <v>6.5823999999999998</v>
      </c>
      <c r="O1060" s="177">
        <v>14.6859</v>
      </c>
      <c r="P1060" s="177">
        <v>9.8425999999999991</v>
      </c>
      <c r="Q1060" s="177">
        <v>18.750399999999999</v>
      </c>
      <c r="R1060" s="177">
        <v>17.327100000000002</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44944</v>
      </c>
      <c r="E1061" s="177">
        <v>810.51099999999997</v>
      </c>
      <c r="F1061" s="177">
        <v>0.70640000000000003</v>
      </c>
      <c r="G1061" s="177">
        <v>0.92859999999999998</v>
      </c>
      <c r="H1061" s="177">
        <v>1.3521000000000001</v>
      </c>
      <c r="I1061" s="177">
        <v>1.0159</v>
      </c>
      <c r="J1061" s="177">
        <v>9.5100000000000004E-2</v>
      </c>
      <c r="K1061" s="177">
        <v>5.4861000000000004</v>
      </c>
      <c r="L1061" s="177">
        <v>13.903600000000001</v>
      </c>
      <c r="M1061" s="177">
        <v>9.2772000000000006</v>
      </c>
      <c r="N1061" s="177">
        <v>7.2191999999999998</v>
      </c>
      <c r="O1061" s="177">
        <v>15.3597</v>
      </c>
      <c r="P1061" s="177">
        <v>10.523099999999999</v>
      </c>
      <c r="Q1061" s="177">
        <v>13.531599999999999</v>
      </c>
      <c r="R1061" s="177">
        <v>18.016999999999999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44944</v>
      </c>
      <c r="E1062" s="177">
        <v>320.96109999999999</v>
      </c>
      <c r="F1062" s="177">
        <v>0.43459999999999999</v>
      </c>
      <c r="G1062" s="177">
        <v>0.61629999999999996</v>
      </c>
      <c r="H1062" s="177">
        <v>1.08</v>
      </c>
      <c r="I1062" s="177">
        <v>-1.9699999999999999E-2</v>
      </c>
      <c r="J1062" s="177">
        <v>-1.4363999999999999</v>
      </c>
      <c r="K1062" s="177">
        <v>1.6087</v>
      </c>
      <c r="L1062" s="177">
        <v>8.7621000000000002</v>
      </c>
      <c r="M1062" s="177">
        <v>4.5884</v>
      </c>
      <c r="N1062" s="177">
        <v>-3.4270999999999998</v>
      </c>
      <c r="O1062" s="177">
        <v>11.566700000000001</v>
      </c>
      <c r="P1062" s="177">
        <v>9.0557999999999996</v>
      </c>
      <c r="Q1062" s="177">
        <v>18.815000000000001</v>
      </c>
      <c r="R1062" s="177">
        <v>9.6987000000000005</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44944</v>
      </c>
      <c r="E1063" s="177">
        <v>348.27080000000001</v>
      </c>
      <c r="F1063" s="177">
        <v>0.43730000000000002</v>
      </c>
      <c r="G1063" s="177">
        <v>0.62990000000000002</v>
      </c>
      <c r="H1063" s="177">
        <v>1.0991</v>
      </c>
      <c r="I1063" s="177">
        <v>1.8100000000000002E-2</v>
      </c>
      <c r="J1063" s="177">
        <v>-1.3502000000000001</v>
      </c>
      <c r="K1063" s="177">
        <v>1.8529</v>
      </c>
      <c r="L1063" s="177">
        <v>9.282</v>
      </c>
      <c r="M1063" s="177">
        <v>5.3338999999999999</v>
      </c>
      <c r="N1063" s="177">
        <v>-2.5106000000000002</v>
      </c>
      <c r="O1063" s="177">
        <v>12.6242</v>
      </c>
      <c r="P1063" s="177">
        <v>10.0282</v>
      </c>
      <c r="Q1063" s="177">
        <v>12.4367</v>
      </c>
      <c r="R1063" s="177">
        <v>10.738099999999999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44944</v>
      </c>
      <c r="E1064" s="177">
        <v>70.23</v>
      </c>
      <c r="F1064" s="177">
        <v>0.63049999999999995</v>
      </c>
      <c r="G1064" s="177">
        <v>0.94869999999999999</v>
      </c>
      <c r="H1064" s="177">
        <v>1.2835000000000001</v>
      </c>
      <c r="I1064" s="177">
        <v>0.9052</v>
      </c>
      <c r="J1064" s="177">
        <v>-8.5400000000000004E-2</v>
      </c>
      <c r="K1064" s="177">
        <v>4.7896000000000001</v>
      </c>
      <c r="L1064" s="177">
        <v>12.404</v>
      </c>
      <c r="M1064" s="177">
        <v>7.6651999999999996</v>
      </c>
      <c r="N1064" s="177">
        <v>3.6604999999999999</v>
      </c>
      <c r="O1064" s="177">
        <v>15.7834</v>
      </c>
      <c r="P1064" s="177">
        <v>11.142300000000001</v>
      </c>
      <c r="Q1064" s="177">
        <v>14.214399999999999</v>
      </c>
      <c r="R1064" s="177">
        <v>16.247900000000001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44944</v>
      </c>
      <c r="E1065" s="177">
        <v>76.040000000000006</v>
      </c>
      <c r="F1065" s="177">
        <v>0.64859999999999995</v>
      </c>
      <c r="G1065" s="177">
        <v>0.96930000000000005</v>
      </c>
      <c r="H1065" s="177">
        <v>1.2921</v>
      </c>
      <c r="I1065" s="177">
        <v>0.9425</v>
      </c>
      <c r="J1065" s="177">
        <v>-2.63E-2</v>
      </c>
      <c r="K1065" s="177">
        <v>4.9550999999999998</v>
      </c>
      <c r="L1065" s="177">
        <v>12.768800000000001</v>
      </c>
      <c r="M1065" s="177">
        <v>8.1958000000000002</v>
      </c>
      <c r="N1065" s="177">
        <v>4.3216000000000001</v>
      </c>
      <c r="O1065" s="177">
        <v>16.508700000000001</v>
      </c>
      <c r="P1065" s="177">
        <v>11.929399999999999</v>
      </c>
      <c r="Q1065" s="177">
        <v>15.067500000000001</v>
      </c>
      <c r="R1065" s="177">
        <v>16.9666</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44944</v>
      </c>
      <c r="E1066" s="177">
        <v>40.54</v>
      </c>
      <c r="F1066" s="177">
        <v>0.52070000000000005</v>
      </c>
      <c r="G1066" s="177">
        <v>0.54559999999999997</v>
      </c>
      <c r="H1066" s="177">
        <v>0.97140000000000004</v>
      </c>
      <c r="I1066" s="177">
        <v>7.4099999999999999E-2</v>
      </c>
      <c r="J1066" s="177">
        <v>-1.1701999999999999</v>
      </c>
      <c r="K1066" s="177">
        <v>1.8081</v>
      </c>
      <c r="L1066" s="177">
        <v>10.613899999999999</v>
      </c>
      <c r="M1066" s="177">
        <v>4.4038000000000004</v>
      </c>
      <c r="N1066" s="177">
        <v>-1.1220000000000001</v>
      </c>
      <c r="O1066" s="177">
        <v>15.485799999999999</v>
      </c>
      <c r="P1066" s="177">
        <v>10.5909</v>
      </c>
      <c r="Q1066" s="177">
        <v>13.996499999999999</v>
      </c>
      <c r="R1066" s="177">
        <v>15.1769</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44944</v>
      </c>
      <c r="E1067" s="177">
        <v>45.3</v>
      </c>
      <c r="F1067" s="177">
        <v>0.53259999999999996</v>
      </c>
      <c r="G1067" s="177">
        <v>0.57730000000000004</v>
      </c>
      <c r="H1067" s="177">
        <v>1.0033000000000001</v>
      </c>
      <c r="I1067" s="177">
        <v>0.1326</v>
      </c>
      <c r="J1067" s="177">
        <v>-1.0485</v>
      </c>
      <c r="K1067" s="177">
        <v>2.1190000000000002</v>
      </c>
      <c r="L1067" s="177">
        <v>11.329599999999999</v>
      </c>
      <c r="M1067" s="177">
        <v>5.2999000000000001</v>
      </c>
      <c r="N1067" s="177">
        <v>0</v>
      </c>
      <c r="O1067" s="177">
        <v>16.807300000000001</v>
      </c>
      <c r="P1067" s="177">
        <v>12.084199999999999</v>
      </c>
      <c r="Q1067" s="177">
        <v>13.996600000000001</v>
      </c>
      <c r="R1067" s="177">
        <v>16.547000000000001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44944</v>
      </c>
      <c r="E1068" s="177">
        <v>55.036000000000001</v>
      </c>
      <c r="F1068" s="177">
        <v>0.47470000000000001</v>
      </c>
      <c r="G1068" s="177">
        <v>0.68240000000000001</v>
      </c>
      <c r="H1068" s="177">
        <v>1.0650999999999999</v>
      </c>
      <c r="I1068" s="177">
        <v>0.37940000000000002</v>
      </c>
      <c r="J1068" s="177">
        <v>-0.76990000000000003</v>
      </c>
      <c r="K1068" s="177">
        <v>0.38119999999999998</v>
      </c>
      <c r="L1068" s="177">
        <v>7.5972999999999997</v>
      </c>
      <c r="M1068" s="177">
        <v>3.0444</v>
      </c>
      <c r="N1068" s="177">
        <v>-4.1185</v>
      </c>
      <c r="O1068" s="177">
        <v>13.7265</v>
      </c>
      <c r="P1068" s="177">
        <v>9.9417000000000009</v>
      </c>
      <c r="Q1068" s="177">
        <v>12.2631</v>
      </c>
      <c r="R1068" s="177">
        <v>11.0976</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44944</v>
      </c>
      <c r="E1069" s="177">
        <v>49.353999999999999</v>
      </c>
      <c r="F1069" s="177">
        <v>0.4723</v>
      </c>
      <c r="G1069" s="177">
        <v>0.66490000000000005</v>
      </c>
      <c r="H1069" s="177">
        <v>1.0421</v>
      </c>
      <c r="I1069" s="177">
        <v>0.33339999999999997</v>
      </c>
      <c r="J1069" s="177">
        <v>-0.88170000000000004</v>
      </c>
      <c r="K1069" s="177">
        <v>6.6900000000000001E-2</v>
      </c>
      <c r="L1069" s="177">
        <v>6.9194000000000004</v>
      </c>
      <c r="M1069" s="177">
        <v>2.0554000000000001</v>
      </c>
      <c r="N1069" s="177">
        <v>-5.3250999999999999</v>
      </c>
      <c r="O1069" s="177">
        <v>12.382</v>
      </c>
      <c r="P1069" s="177">
        <v>8.7542000000000009</v>
      </c>
      <c r="Q1069" s="177">
        <v>10.0807</v>
      </c>
      <c r="R1069" s="177">
        <v>9.7157999999999998</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44944</v>
      </c>
      <c r="E1070" s="177">
        <v>34.700000000000003</v>
      </c>
      <c r="F1070" s="177">
        <v>0.52139999999999997</v>
      </c>
      <c r="G1070" s="177">
        <v>0.98950000000000005</v>
      </c>
      <c r="H1070" s="177">
        <v>1.3434999999999999</v>
      </c>
      <c r="I1070" s="177">
        <v>0.28899999999999998</v>
      </c>
      <c r="J1070" s="177">
        <v>-1.1959</v>
      </c>
      <c r="K1070" s="177">
        <v>3.4893999999999998</v>
      </c>
      <c r="L1070" s="177">
        <v>11.2179</v>
      </c>
      <c r="M1070" s="177">
        <v>7.6637000000000004</v>
      </c>
      <c r="N1070" s="177">
        <v>1.0778000000000001</v>
      </c>
      <c r="O1070" s="177">
        <v>10.9968</v>
      </c>
      <c r="P1070" s="177">
        <v>9.2896000000000001</v>
      </c>
      <c r="Q1070" s="177">
        <v>12.406000000000001</v>
      </c>
      <c r="R1070" s="177">
        <v>11.9648</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44944</v>
      </c>
      <c r="E1071" s="177">
        <v>29.92</v>
      </c>
      <c r="F1071" s="177">
        <v>0.50390000000000001</v>
      </c>
      <c r="G1071" s="177">
        <v>0.97870000000000001</v>
      </c>
      <c r="H1071" s="177">
        <v>1.3207</v>
      </c>
      <c r="I1071" s="177">
        <v>0.23449999999999999</v>
      </c>
      <c r="J1071" s="177">
        <v>-1.3192999999999999</v>
      </c>
      <c r="K1071" s="177">
        <v>3.1724000000000001</v>
      </c>
      <c r="L1071" s="177">
        <v>10.5283</v>
      </c>
      <c r="M1071" s="177">
        <v>6.5907</v>
      </c>
      <c r="N1071" s="177">
        <v>-0.26669999999999999</v>
      </c>
      <c r="O1071" s="177">
        <v>9.4159000000000006</v>
      </c>
      <c r="P1071" s="177">
        <v>7.7251000000000003</v>
      </c>
      <c r="Q1071" s="177">
        <v>10.5314</v>
      </c>
      <c r="R1071" s="177">
        <v>10.4414</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44944</v>
      </c>
      <c r="E1072" s="177">
        <v>43.45</v>
      </c>
      <c r="F1072" s="177">
        <v>0.39279999999999998</v>
      </c>
      <c r="G1072" s="177">
        <v>0.46239999999999998</v>
      </c>
      <c r="H1072" s="177">
        <v>0.5554</v>
      </c>
      <c r="I1072" s="177">
        <v>-0.43540000000000001</v>
      </c>
      <c r="J1072" s="177">
        <v>-1.8744000000000001</v>
      </c>
      <c r="K1072" s="177">
        <v>6.9099999999999995E-2</v>
      </c>
      <c r="L1072" s="177">
        <v>6.4690000000000003</v>
      </c>
      <c r="M1072" s="177">
        <v>1.5186999999999999</v>
      </c>
      <c r="N1072" s="177">
        <v>-7.1581000000000001</v>
      </c>
      <c r="O1072" s="177">
        <v>12.3002</v>
      </c>
      <c r="P1072" s="177">
        <v>9.3529</v>
      </c>
      <c r="Q1072" s="177">
        <v>11.568899999999999</v>
      </c>
      <c r="R1072" s="177">
        <v>12.207599999999999</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44944</v>
      </c>
      <c r="E1073" s="177">
        <v>50.36</v>
      </c>
      <c r="F1073" s="177">
        <v>0.3987</v>
      </c>
      <c r="G1073" s="177">
        <v>0.49890000000000001</v>
      </c>
      <c r="H1073" s="177">
        <v>0.59930000000000005</v>
      </c>
      <c r="I1073" s="177">
        <v>-0.35620000000000002</v>
      </c>
      <c r="J1073" s="177">
        <v>-1.7365999999999999</v>
      </c>
      <c r="K1073" s="177">
        <v>0.45879999999999999</v>
      </c>
      <c r="L1073" s="177">
        <v>7.2858999999999998</v>
      </c>
      <c r="M1073" s="177">
        <v>2.6917</v>
      </c>
      <c r="N1073" s="177">
        <v>-5.7458</v>
      </c>
      <c r="O1073" s="177">
        <v>13.8521</v>
      </c>
      <c r="P1073" s="177">
        <v>10.976000000000001</v>
      </c>
      <c r="Q1073" s="177">
        <v>14.404500000000001</v>
      </c>
      <c r="R1073" s="177">
        <v>13.8391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44944</v>
      </c>
      <c r="E1074" s="177">
        <v>12.8041</v>
      </c>
      <c r="F1074" s="177">
        <v>0.48110000000000003</v>
      </c>
      <c r="G1074" s="177">
        <v>0.70550000000000002</v>
      </c>
      <c r="H1074" s="177">
        <v>1.0568</v>
      </c>
      <c r="I1074" s="177">
        <v>0.13059999999999999</v>
      </c>
      <c r="J1074" s="177">
        <v>-0.83030000000000004</v>
      </c>
      <c r="K1074" s="177">
        <v>3.4215</v>
      </c>
      <c r="L1074" s="177">
        <v>12.075799999999999</v>
      </c>
      <c r="M1074" s="177">
        <v>6.5374999999999996</v>
      </c>
      <c r="N1074" s="177">
        <v>-1.5206</v>
      </c>
      <c r="O1074" s="177"/>
      <c r="P1074" s="177"/>
      <c r="Q1074" s="177">
        <v>12.693099999999999</v>
      </c>
      <c r="R1074" s="177">
        <v>11.027200000000001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44944</v>
      </c>
      <c r="E1075" s="177">
        <v>12.226699999999999</v>
      </c>
      <c r="F1075" s="177">
        <v>0.47499999999999998</v>
      </c>
      <c r="G1075" s="177">
        <v>0.67600000000000005</v>
      </c>
      <c r="H1075" s="177">
        <v>1.0145</v>
      </c>
      <c r="I1075" s="177">
        <v>4.8300000000000003E-2</v>
      </c>
      <c r="J1075" s="177">
        <v>-1.0072000000000001</v>
      </c>
      <c r="K1075" s="177">
        <v>2.8967000000000001</v>
      </c>
      <c r="L1075" s="177">
        <v>10.9129</v>
      </c>
      <c r="M1075" s="177">
        <v>4.7954999999999997</v>
      </c>
      <c r="N1075" s="177">
        <v>-3.6402999999999999</v>
      </c>
      <c r="O1075" s="177"/>
      <c r="P1075" s="177"/>
      <c r="Q1075" s="177">
        <v>10.207000000000001</v>
      </c>
      <c r="R1075" s="177">
        <v>8.5817999999999994</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44944</v>
      </c>
      <c r="E1076" s="177">
        <v>114.6049</v>
      </c>
      <c r="F1076" s="177">
        <v>0.56230000000000002</v>
      </c>
      <c r="G1076" s="177">
        <v>0.74099999999999999</v>
      </c>
      <c r="H1076" s="177">
        <v>1.1936</v>
      </c>
      <c r="I1076" s="177">
        <v>1.2931999999999999</v>
      </c>
      <c r="J1076" s="177">
        <v>2.81E-2</v>
      </c>
      <c r="K1076" s="177">
        <v>3.8247</v>
      </c>
      <c r="L1076" s="177">
        <v>12.311400000000001</v>
      </c>
      <c r="M1076" s="177">
        <v>7.6432000000000002</v>
      </c>
      <c r="N1076" s="177">
        <v>1.7422</v>
      </c>
      <c r="O1076" s="177">
        <v>15.6525</v>
      </c>
      <c r="P1076" s="177">
        <v>10.5413</v>
      </c>
      <c r="Q1076" s="177">
        <v>12.149900000000001</v>
      </c>
      <c r="R1076" s="177">
        <v>13.5662</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44944</v>
      </c>
      <c r="E1077" s="177">
        <v>103.2531</v>
      </c>
      <c r="F1077" s="177">
        <v>0.56040000000000001</v>
      </c>
      <c r="G1077" s="177">
        <v>0.73109999999999997</v>
      </c>
      <c r="H1077" s="177">
        <v>1.1795</v>
      </c>
      <c r="I1077" s="177">
        <v>1.2655000000000001</v>
      </c>
      <c r="J1077" s="177">
        <v>-3.5499999999999997E-2</v>
      </c>
      <c r="K1077" s="177">
        <v>3.6421000000000001</v>
      </c>
      <c r="L1077" s="177">
        <v>11.907299999999999</v>
      </c>
      <c r="M1077" s="177">
        <v>7.0479000000000003</v>
      </c>
      <c r="N1077" s="177">
        <v>1.0018</v>
      </c>
      <c r="O1077" s="177">
        <v>14.540900000000001</v>
      </c>
      <c r="P1077" s="177">
        <v>9.4250000000000007</v>
      </c>
      <c r="Q1077" s="177">
        <v>8.7542000000000009</v>
      </c>
      <c r="R1077" s="177">
        <v>12.5374</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44944</v>
      </c>
      <c r="E1078" s="177">
        <v>384.51100000000002</v>
      </c>
      <c r="F1078" s="177">
        <v>0.47610000000000002</v>
      </c>
      <c r="G1078" s="177">
        <v>0.60680000000000001</v>
      </c>
      <c r="H1078" s="177">
        <v>0.77900000000000003</v>
      </c>
      <c r="I1078" s="177">
        <v>0.48370000000000002</v>
      </c>
      <c r="J1078" s="177">
        <v>-0.52700000000000002</v>
      </c>
      <c r="K1078" s="177">
        <v>3.0432000000000001</v>
      </c>
      <c r="L1078" s="177">
        <v>9.8721999999999994</v>
      </c>
      <c r="M1078" s="177">
        <v>5.4905999999999997</v>
      </c>
      <c r="N1078" s="177">
        <v>-0.95640000000000003</v>
      </c>
      <c r="O1078" s="177">
        <v>14.234</v>
      </c>
      <c r="P1078" s="177">
        <v>10.832000000000001</v>
      </c>
      <c r="Q1078" s="177">
        <v>18.946200000000001</v>
      </c>
      <c r="R1078" s="177">
        <v>12.9963</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44944</v>
      </c>
      <c r="E1079" s="177">
        <v>429.39400000000001</v>
      </c>
      <c r="F1079" s="177">
        <v>0.47970000000000002</v>
      </c>
      <c r="G1079" s="177">
        <v>0.62480000000000002</v>
      </c>
      <c r="H1079" s="177">
        <v>0.80379999999999996</v>
      </c>
      <c r="I1079" s="177">
        <v>0.53310000000000002</v>
      </c>
      <c r="J1079" s="177">
        <v>-0.41070000000000001</v>
      </c>
      <c r="K1079" s="177">
        <v>3.3733</v>
      </c>
      <c r="L1079" s="177">
        <v>10.583299999999999</v>
      </c>
      <c r="M1079" s="177">
        <v>6.5096999999999996</v>
      </c>
      <c r="N1079" s="177">
        <v>0.30930000000000002</v>
      </c>
      <c r="O1079" s="177">
        <v>15.6279</v>
      </c>
      <c r="P1079" s="177">
        <v>12.135899999999999</v>
      </c>
      <c r="Q1079" s="177">
        <v>14.3955</v>
      </c>
      <c r="R1079" s="177">
        <v>14.412100000000001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44944</v>
      </c>
      <c r="E1080" s="177">
        <v>513.02736474377002</v>
      </c>
      <c r="F1080" s="177">
        <v>0.47570000000000001</v>
      </c>
      <c r="G1080" s="177">
        <v>0.60609999999999997</v>
      </c>
      <c r="H1080" s="177">
        <v>0.77969999999999995</v>
      </c>
      <c r="I1080" s="177">
        <v>0.4839</v>
      </c>
      <c r="J1080" s="177">
        <v>-0.52710000000000001</v>
      </c>
      <c r="K1080" s="177">
        <v>3.0434999999999999</v>
      </c>
      <c r="L1080" s="177">
        <v>9.8728999999999996</v>
      </c>
      <c r="M1080" s="177">
        <v>5.4897999999999998</v>
      </c>
      <c r="N1080" s="177">
        <v>-0.95779999999999998</v>
      </c>
      <c r="O1080" s="177">
        <v>14.2341</v>
      </c>
      <c r="P1080" s="177">
        <v>10.523999999999999</v>
      </c>
      <c r="Q1080" s="177">
        <v>17.7728</v>
      </c>
      <c r="R1080" s="177">
        <v>12.996700000000001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44944</v>
      </c>
      <c r="E1081" s="177">
        <v>118.083581486875</v>
      </c>
      <c r="F1081" s="177">
        <v>0.47949999999999998</v>
      </c>
      <c r="G1081" s="177">
        <v>0.62549999999999994</v>
      </c>
      <c r="H1081" s="177">
        <v>0.80410000000000004</v>
      </c>
      <c r="I1081" s="177">
        <v>0.53290000000000004</v>
      </c>
      <c r="J1081" s="177">
        <v>-0.41039999999999999</v>
      </c>
      <c r="K1081" s="177">
        <v>3.3730000000000002</v>
      </c>
      <c r="L1081" s="177">
        <v>10.583399999999999</v>
      </c>
      <c r="M1081" s="177">
        <v>6.51</v>
      </c>
      <c r="N1081" s="177">
        <v>0.30909999999999999</v>
      </c>
      <c r="O1081" s="177">
        <v>15.627700000000001</v>
      </c>
      <c r="P1081" s="177">
        <v>11.831899999999999</v>
      </c>
      <c r="Q1081" s="177">
        <v>13.991300000000001</v>
      </c>
      <c r="R1081" s="177">
        <v>14.4122</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44944</v>
      </c>
      <c r="E1084" s="177">
        <v>44.624400000000001</v>
      </c>
      <c r="F1084" s="177">
        <v>0.3831</v>
      </c>
      <c r="G1084" s="177">
        <v>0.64839999999999998</v>
      </c>
      <c r="H1084" s="177">
        <v>1.1009</v>
      </c>
      <c r="I1084" s="177">
        <v>-0.1653</v>
      </c>
      <c r="J1084" s="177">
        <v>-1.0967</v>
      </c>
      <c r="K1084" s="177">
        <v>1.6077999999999999</v>
      </c>
      <c r="L1084" s="177">
        <v>8.5356000000000005</v>
      </c>
      <c r="M1084" s="177">
        <v>2.4948000000000001</v>
      </c>
      <c r="N1084" s="177">
        <v>-4.2633000000000001</v>
      </c>
      <c r="O1084" s="177">
        <v>11.854900000000001</v>
      </c>
      <c r="P1084" s="177">
        <v>10.903</v>
      </c>
      <c r="Q1084" s="177">
        <v>12.697800000000001</v>
      </c>
      <c r="R1084" s="177">
        <v>11.518700000000001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44944</v>
      </c>
      <c r="E1085" s="177">
        <v>44.921572788961797</v>
      </c>
      <c r="F1085" s="177">
        <v>0.38009999999999999</v>
      </c>
      <c r="G1085" s="177">
        <v>0.63360000000000005</v>
      </c>
      <c r="H1085" s="177">
        <v>1.08</v>
      </c>
      <c r="I1085" s="177">
        <v>-0.20619999999999999</v>
      </c>
      <c r="J1085" s="177">
        <v>-1.1926000000000001</v>
      </c>
      <c r="K1085" s="177">
        <v>1.3328</v>
      </c>
      <c r="L1085" s="177">
        <v>7.9661</v>
      </c>
      <c r="M1085" s="177">
        <v>1.6552</v>
      </c>
      <c r="N1085" s="177">
        <v>-5.3658999999999999</v>
      </c>
      <c r="O1085" s="177">
        <v>10.464399999999999</v>
      </c>
      <c r="P1085" s="177">
        <v>9.6218000000000004</v>
      </c>
      <c r="Q1085" s="177">
        <v>10.0403</v>
      </c>
      <c r="R1085" s="177">
        <v>10.0312</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44944</v>
      </c>
      <c r="E1086" s="177">
        <v>17.1935</v>
      </c>
      <c r="F1086" s="177">
        <v>0.59799999999999998</v>
      </c>
      <c r="G1086" s="177">
        <v>0.96360000000000001</v>
      </c>
      <c r="H1086" s="177">
        <v>1.4114</v>
      </c>
      <c r="I1086" s="177">
        <v>0.72470000000000001</v>
      </c>
      <c r="J1086" s="177">
        <v>-0.44869999999999999</v>
      </c>
      <c r="K1086" s="177">
        <v>3.0884</v>
      </c>
      <c r="L1086" s="177">
        <v>10.561299999999999</v>
      </c>
      <c r="M1086" s="177">
        <v>4.7770999999999999</v>
      </c>
      <c r="N1086" s="177">
        <v>0.1835</v>
      </c>
      <c r="O1086" s="177">
        <v>15.7486</v>
      </c>
      <c r="P1086" s="177"/>
      <c r="Q1086" s="177">
        <v>15.1183</v>
      </c>
      <c r="R1086" s="177">
        <v>15.337</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44944</v>
      </c>
      <c r="E1087" s="177">
        <v>15.9842</v>
      </c>
      <c r="F1087" s="177">
        <v>0.59219999999999995</v>
      </c>
      <c r="G1087" s="177">
        <v>0.93579999999999997</v>
      </c>
      <c r="H1087" s="177">
        <v>1.3724000000000001</v>
      </c>
      <c r="I1087" s="177">
        <v>0.64729999999999999</v>
      </c>
      <c r="J1087" s="177">
        <v>-0.64329999999999998</v>
      </c>
      <c r="K1087" s="177">
        <v>2.5455999999999999</v>
      </c>
      <c r="L1087" s="177">
        <v>9.4358000000000004</v>
      </c>
      <c r="M1087" s="177">
        <v>3.2204000000000002</v>
      </c>
      <c r="N1087" s="177">
        <v>-1.7468999999999999</v>
      </c>
      <c r="O1087" s="177">
        <v>13.6341</v>
      </c>
      <c r="P1087" s="177"/>
      <c r="Q1087" s="177">
        <v>12.957800000000001</v>
      </c>
      <c r="R1087" s="177">
        <v>13.218999999999999</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44944</v>
      </c>
      <c r="E1088" s="177">
        <v>88.188000000000002</v>
      </c>
      <c r="F1088" s="177">
        <v>0.62870000000000004</v>
      </c>
      <c r="G1088" s="177">
        <v>0.61950000000000005</v>
      </c>
      <c r="H1088" s="177">
        <v>0.79090000000000005</v>
      </c>
      <c r="I1088" s="177">
        <v>0.25580000000000003</v>
      </c>
      <c r="J1088" s="177">
        <v>-0.93569999999999998</v>
      </c>
      <c r="K1088" s="177">
        <v>2.7246000000000001</v>
      </c>
      <c r="L1088" s="177">
        <v>9.4184999999999999</v>
      </c>
      <c r="M1088" s="177">
        <v>4.9820000000000002</v>
      </c>
      <c r="N1088" s="177">
        <v>-0.66790000000000005</v>
      </c>
      <c r="O1088" s="177">
        <v>14.4672</v>
      </c>
      <c r="P1088" s="177">
        <v>11.382300000000001</v>
      </c>
      <c r="Q1088" s="177">
        <v>16.613199999999999</v>
      </c>
      <c r="R1088" s="177">
        <v>13.4552</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44944</v>
      </c>
      <c r="E1089" s="177">
        <v>80.186999999999998</v>
      </c>
      <c r="F1089" s="177">
        <v>0.62619999999999998</v>
      </c>
      <c r="G1089" s="177">
        <v>0.60599999999999998</v>
      </c>
      <c r="H1089" s="177">
        <v>0.77159999999999995</v>
      </c>
      <c r="I1089" s="177">
        <v>0.2162</v>
      </c>
      <c r="J1089" s="177">
        <v>-1.0281</v>
      </c>
      <c r="K1089" s="177">
        <v>2.4571000000000001</v>
      </c>
      <c r="L1089" s="177">
        <v>8.8417999999999992</v>
      </c>
      <c r="M1089" s="177">
        <v>4.1687000000000003</v>
      </c>
      <c r="N1089" s="177">
        <v>-1.6858</v>
      </c>
      <c r="O1089" s="177">
        <v>13.2492</v>
      </c>
      <c r="P1089" s="177">
        <v>10.235099999999999</v>
      </c>
      <c r="Q1089" s="177">
        <v>15.103400000000001</v>
      </c>
      <c r="R1089" s="177">
        <v>12.263400000000001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44944</v>
      </c>
      <c r="E1092" s="177">
        <v>55.4788</v>
      </c>
      <c r="F1092" s="177">
        <v>0.60970000000000002</v>
      </c>
      <c r="G1092" s="177">
        <v>0.80330000000000001</v>
      </c>
      <c r="H1092" s="177">
        <v>0.99080000000000001</v>
      </c>
      <c r="I1092" s="177">
        <v>1.0364</v>
      </c>
      <c r="J1092" s="177">
        <v>-0.72009999999999996</v>
      </c>
      <c r="K1092" s="177">
        <v>2.8168000000000002</v>
      </c>
      <c r="L1092" s="177">
        <v>13.4633</v>
      </c>
      <c r="M1092" s="177">
        <v>10.0366</v>
      </c>
      <c r="N1092" s="177">
        <v>7.4009</v>
      </c>
      <c r="O1092" s="177">
        <v>15.251200000000001</v>
      </c>
      <c r="P1092" s="177">
        <v>10.2476</v>
      </c>
      <c r="Q1092" s="177">
        <v>11.7224</v>
      </c>
      <c r="R1092" s="177">
        <v>19.430299999999999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44944</v>
      </c>
      <c r="E1093" s="177">
        <v>60.583100000000002</v>
      </c>
      <c r="F1093" s="177">
        <v>0.61209999999999998</v>
      </c>
      <c r="G1093" s="177">
        <v>0.81610000000000005</v>
      </c>
      <c r="H1093" s="177">
        <v>1.008</v>
      </c>
      <c r="I1093" s="177">
        <v>1.0694999999999999</v>
      </c>
      <c r="J1093" s="177">
        <v>-0.64159999999999995</v>
      </c>
      <c r="K1093" s="177">
        <v>3.0425</v>
      </c>
      <c r="L1093" s="177">
        <v>13.9579</v>
      </c>
      <c r="M1093" s="177">
        <v>10.743499999999999</v>
      </c>
      <c r="N1093" s="177">
        <v>8.3475999999999999</v>
      </c>
      <c r="O1093" s="177">
        <v>16.241599999999998</v>
      </c>
      <c r="P1093" s="177">
        <v>11.230499999999999</v>
      </c>
      <c r="Q1093" s="177">
        <v>15.2216</v>
      </c>
      <c r="R1093" s="177">
        <v>20.436299999999999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44944</v>
      </c>
      <c r="E1094" s="177">
        <v>250.57</v>
      </c>
      <c r="F1094" s="177">
        <v>0.42080000000000001</v>
      </c>
      <c r="G1094" s="177">
        <v>0.73170000000000002</v>
      </c>
      <c r="H1094" s="177">
        <v>1.0567</v>
      </c>
      <c r="I1094" s="177">
        <v>0.43690000000000001</v>
      </c>
      <c r="J1094" s="177">
        <v>-0.62660000000000005</v>
      </c>
      <c r="K1094" s="177">
        <v>4.7271000000000001</v>
      </c>
      <c r="L1094" s="177">
        <v>11.896599999999999</v>
      </c>
      <c r="M1094" s="177">
        <v>7.3887</v>
      </c>
      <c r="N1094" s="177">
        <v>-0.67390000000000005</v>
      </c>
      <c r="O1094" s="177">
        <v>11.1699</v>
      </c>
      <c r="P1094" s="177">
        <v>8.6271000000000004</v>
      </c>
      <c r="Q1094" s="177">
        <v>17.493400000000001</v>
      </c>
      <c r="R1094" s="177">
        <v>9.6623000000000001</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44944</v>
      </c>
      <c r="E1095" s="177">
        <v>286.20999999999998</v>
      </c>
      <c r="F1095" s="177">
        <v>0.42809999999999998</v>
      </c>
      <c r="G1095" s="177">
        <v>0.75329999999999997</v>
      </c>
      <c r="H1095" s="177">
        <v>1.0878000000000001</v>
      </c>
      <c r="I1095" s="177">
        <v>0.49509999999999998</v>
      </c>
      <c r="J1095" s="177">
        <v>-0.49370000000000003</v>
      </c>
      <c r="K1095" s="177">
        <v>5.1276000000000002</v>
      </c>
      <c r="L1095" s="177">
        <v>12.760999999999999</v>
      </c>
      <c r="M1095" s="177">
        <v>8.6186000000000007</v>
      </c>
      <c r="N1095" s="177">
        <v>0.82079999999999997</v>
      </c>
      <c r="O1095" s="177">
        <v>12.832700000000001</v>
      </c>
      <c r="P1095" s="177">
        <v>10.199999999999999</v>
      </c>
      <c r="Q1095" s="177">
        <v>13.8238</v>
      </c>
      <c r="R1095" s="177">
        <v>11.3178</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44944</v>
      </c>
      <c r="E1098" s="177">
        <v>69.707599999999999</v>
      </c>
      <c r="F1098" s="177">
        <v>0.56420000000000003</v>
      </c>
      <c r="G1098" s="177">
        <v>0.76929999999999998</v>
      </c>
      <c r="H1098" s="177">
        <v>1.2352000000000001</v>
      </c>
      <c r="I1098" s="177">
        <v>0.8992</v>
      </c>
      <c r="J1098" s="177">
        <v>-0.1318</v>
      </c>
      <c r="K1098" s="177">
        <v>3.8973</v>
      </c>
      <c r="L1098" s="177">
        <v>10.9419</v>
      </c>
      <c r="M1098" s="177">
        <v>7.4183000000000003</v>
      </c>
      <c r="N1098" s="177">
        <v>2.4552999999999998</v>
      </c>
      <c r="O1098" s="177">
        <v>15.7121</v>
      </c>
      <c r="P1098" s="177">
        <v>11.1599</v>
      </c>
      <c r="Q1098" s="177">
        <v>15.261200000000001</v>
      </c>
      <c r="R1098" s="177">
        <v>14.6127</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44944</v>
      </c>
      <c r="E1099" s="177">
        <v>64.035399999999996</v>
      </c>
      <c r="F1099" s="177">
        <v>0.56220000000000003</v>
      </c>
      <c r="G1099" s="177">
        <v>0.75980000000000003</v>
      </c>
      <c r="H1099" s="177">
        <v>1.2217</v>
      </c>
      <c r="I1099" s="177">
        <v>0.87250000000000005</v>
      </c>
      <c r="J1099" s="177">
        <v>-0.19400000000000001</v>
      </c>
      <c r="K1099" s="177">
        <v>3.7111000000000001</v>
      </c>
      <c r="L1099" s="177">
        <v>10.545400000000001</v>
      </c>
      <c r="M1099" s="177">
        <v>6.8540999999999999</v>
      </c>
      <c r="N1099" s="177">
        <v>1.7204999999999999</v>
      </c>
      <c r="O1099" s="177">
        <v>14.850899999999999</v>
      </c>
      <c r="P1099" s="177">
        <v>10.273</v>
      </c>
      <c r="Q1099" s="177">
        <v>11.537599999999999</v>
      </c>
      <c r="R1099" s="177">
        <v>13.7704</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44944</v>
      </c>
      <c r="E1100" s="177">
        <v>16.010200000000001</v>
      </c>
      <c r="F1100" s="177">
        <v>0.59689999999999999</v>
      </c>
      <c r="G1100" s="177">
        <v>0.86309999999999998</v>
      </c>
      <c r="H1100" s="177">
        <v>1.1511</v>
      </c>
      <c r="I1100" s="177">
        <v>0.31890000000000002</v>
      </c>
      <c r="J1100" s="177">
        <v>-0.9748</v>
      </c>
      <c r="K1100" s="177">
        <v>3.8127</v>
      </c>
      <c r="L1100" s="177">
        <v>12.279</v>
      </c>
      <c r="M1100" s="177">
        <v>7.4409000000000001</v>
      </c>
      <c r="N1100" s="177">
        <v>1.8090999999999999</v>
      </c>
      <c r="O1100" s="177"/>
      <c r="P1100" s="177"/>
      <c r="Q1100" s="177">
        <v>22.933199999999999</v>
      </c>
      <c r="R1100" s="177">
        <v>15.857900000000001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44944</v>
      </c>
      <c r="E1101" s="177">
        <v>15.402799999999999</v>
      </c>
      <c r="F1101" s="177">
        <v>0.59299999999999997</v>
      </c>
      <c r="G1101" s="177">
        <v>0.84389999999999998</v>
      </c>
      <c r="H1101" s="177">
        <v>1.1240000000000001</v>
      </c>
      <c r="I1101" s="177">
        <v>0.2656</v>
      </c>
      <c r="J1101" s="177">
        <v>-1.0980000000000001</v>
      </c>
      <c r="K1101" s="177">
        <v>3.4550000000000001</v>
      </c>
      <c r="L1101" s="177">
        <v>11.5062</v>
      </c>
      <c r="M1101" s="177">
        <v>6.3339999999999996</v>
      </c>
      <c r="N1101" s="177">
        <v>0.41399999999999998</v>
      </c>
      <c r="O1101" s="177"/>
      <c r="P1101" s="177"/>
      <c r="Q1101" s="177">
        <v>20.864899999999999</v>
      </c>
      <c r="R1101" s="177">
        <v>13.947900000000001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44944</v>
      </c>
      <c r="E1102" s="177">
        <v>385.13470000000001</v>
      </c>
      <c r="F1102" s="177">
        <v>0.51659999999999995</v>
      </c>
      <c r="G1102" s="177">
        <v>0.72689999999999999</v>
      </c>
      <c r="H1102" s="177">
        <v>1.0291999999999999</v>
      </c>
      <c r="I1102" s="177">
        <v>0.59209999999999996</v>
      </c>
      <c r="J1102" s="177">
        <v>-0.79459999999999997</v>
      </c>
      <c r="K1102" s="177">
        <v>4.4206000000000003</v>
      </c>
      <c r="L1102" s="177">
        <v>11.976900000000001</v>
      </c>
      <c r="M1102" s="177">
        <v>6.1917</v>
      </c>
      <c r="N1102" s="177">
        <v>0.9254</v>
      </c>
      <c r="O1102" s="177">
        <v>14.808400000000001</v>
      </c>
      <c r="P1102" s="177">
        <v>10.685499999999999</v>
      </c>
      <c r="Q1102" s="177">
        <v>13.421900000000001</v>
      </c>
      <c r="R1102" s="177">
        <v>16.4314</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44944</v>
      </c>
      <c r="E1103" s="177">
        <v>754.43436968211699</v>
      </c>
      <c r="F1103" s="177">
        <v>0.51339999999999997</v>
      </c>
      <c r="G1103" s="177">
        <v>0.71130000000000004</v>
      </c>
      <c r="H1103" s="177">
        <v>1.0072000000000001</v>
      </c>
      <c r="I1103" s="177">
        <v>0.54879999999999995</v>
      </c>
      <c r="J1103" s="177">
        <v>-0.89800000000000002</v>
      </c>
      <c r="K1103" s="177">
        <v>4.1284999999999998</v>
      </c>
      <c r="L1103" s="177">
        <v>11.347300000000001</v>
      </c>
      <c r="M1103" s="177">
        <v>5.2744</v>
      </c>
      <c r="N1103" s="177">
        <v>-0.19950000000000001</v>
      </c>
      <c r="O1103" s="177">
        <v>13.773400000000001</v>
      </c>
      <c r="P1103" s="177">
        <v>9.5655999999999999</v>
      </c>
      <c r="Q1103" s="177">
        <v>19.113900000000001</v>
      </c>
      <c r="R1103" s="177">
        <v>15.3322</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44944</v>
      </c>
      <c r="E1104" s="177">
        <v>113.14</v>
      </c>
      <c r="F1104" s="177">
        <v>0.86480000000000001</v>
      </c>
      <c r="G1104" s="177">
        <v>0.54210000000000003</v>
      </c>
      <c r="H1104" s="177">
        <v>0.60470000000000002</v>
      </c>
      <c r="I1104" s="177">
        <v>0.28360000000000002</v>
      </c>
      <c r="J1104" s="177">
        <v>-1.5318000000000001</v>
      </c>
      <c r="K1104" s="177">
        <v>0.2303</v>
      </c>
      <c r="L1104" s="177">
        <v>10.1012</v>
      </c>
      <c r="M1104" s="177">
        <v>3.5606</v>
      </c>
      <c r="N1104" s="177">
        <v>1.8729</v>
      </c>
      <c r="O1104" s="177">
        <v>11.1656</v>
      </c>
      <c r="P1104" s="177">
        <v>7.3028000000000004</v>
      </c>
      <c r="Q1104" s="177">
        <v>9.7916000000000007</v>
      </c>
      <c r="R1104" s="177">
        <v>11.313800000000001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44944</v>
      </c>
      <c r="E1105" s="177">
        <v>143.01333333333301</v>
      </c>
      <c r="F1105" s="177">
        <v>0.87460000000000004</v>
      </c>
      <c r="G1105" s="177">
        <v>0.54369999999999996</v>
      </c>
      <c r="H1105" s="177">
        <v>0.60970000000000002</v>
      </c>
      <c r="I1105" s="177">
        <v>0.28989999999999999</v>
      </c>
      <c r="J1105" s="177">
        <v>-1.5421</v>
      </c>
      <c r="K1105" s="177">
        <v>0.20549999999999999</v>
      </c>
      <c r="L1105" s="177">
        <v>10.055400000000001</v>
      </c>
      <c r="M1105" s="177">
        <v>3.4929000000000001</v>
      </c>
      <c r="N1105" s="177">
        <v>1.784</v>
      </c>
      <c r="O1105" s="177">
        <v>11.0579</v>
      </c>
      <c r="P1105" s="177">
        <v>7.0338000000000003</v>
      </c>
      <c r="Q1105" s="177">
        <v>10.0022</v>
      </c>
      <c r="R1105" s="177">
        <v>11.2204</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44944</v>
      </c>
      <c r="E1106" s="177">
        <v>17.39</v>
      </c>
      <c r="F1106" s="177">
        <v>0.5202</v>
      </c>
      <c r="G1106" s="177">
        <v>0.69479999999999997</v>
      </c>
      <c r="H1106" s="177">
        <v>1.1047</v>
      </c>
      <c r="I1106" s="177">
        <v>0.4622</v>
      </c>
      <c r="J1106" s="177">
        <v>-0.79859999999999998</v>
      </c>
      <c r="K1106" s="177">
        <v>3.0823999999999998</v>
      </c>
      <c r="L1106" s="177">
        <v>9.8546999999999993</v>
      </c>
      <c r="M1106" s="177">
        <v>4.4443999999999999</v>
      </c>
      <c r="N1106" s="177">
        <v>-2.577</v>
      </c>
      <c r="O1106" s="177">
        <v>13.901</v>
      </c>
      <c r="P1106" s="177">
        <v>9.9491999999999994</v>
      </c>
      <c r="Q1106" s="177">
        <v>10.206799999999999</v>
      </c>
      <c r="R1106" s="177">
        <v>12.7475</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44944</v>
      </c>
      <c r="E1107" s="177">
        <v>16.72</v>
      </c>
      <c r="F1107" s="177">
        <v>0.48080000000000001</v>
      </c>
      <c r="G1107" s="177">
        <v>0.6623</v>
      </c>
      <c r="H1107" s="177">
        <v>1.0271999999999999</v>
      </c>
      <c r="I1107" s="177">
        <v>0.4204</v>
      </c>
      <c r="J1107" s="177">
        <v>-0.88919999999999999</v>
      </c>
      <c r="K1107" s="177">
        <v>2.8923000000000001</v>
      </c>
      <c r="L1107" s="177">
        <v>9.3524999999999991</v>
      </c>
      <c r="M1107" s="177">
        <v>3.7865000000000002</v>
      </c>
      <c r="N1107" s="177">
        <v>-3.2967</v>
      </c>
      <c r="O1107" s="177">
        <v>13.195600000000001</v>
      </c>
      <c r="P1107" s="177">
        <v>9.2917000000000005</v>
      </c>
      <c r="Q1107" s="177">
        <v>9.4489000000000001</v>
      </c>
      <c r="R1107" s="177">
        <v>11.9961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44944</v>
      </c>
      <c r="E1108" s="177">
        <v>207.8391</v>
      </c>
      <c r="F1108" s="177">
        <v>0.4526</v>
      </c>
      <c r="G1108" s="177">
        <v>0.49580000000000002</v>
      </c>
      <c r="H1108" s="177">
        <v>0.87429999999999997</v>
      </c>
      <c r="I1108" s="177">
        <v>-0.34599999999999997</v>
      </c>
      <c r="J1108" s="177">
        <v>-1.3184</v>
      </c>
      <c r="K1108" s="177">
        <v>0.98770000000000002</v>
      </c>
      <c r="L1108" s="177">
        <v>7.8135000000000003</v>
      </c>
      <c r="M1108" s="177">
        <v>2.4708999999999999</v>
      </c>
      <c r="N1108" s="177">
        <v>-4.8628999999999998</v>
      </c>
      <c r="O1108" s="177">
        <v>14.727399999999999</v>
      </c>
      <c r="P1108" s="177">
        <v>11.287599999999999</v>
      </c>
      <c r="Q1108" s="177">
        <v>13.5443</v>
      </c>
      <c r="R1108" s="177">
        <v>12.412000000000001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44944</v>
      </c>
      <c r="E1109" s="177">
        <v>93.288539701589002</v>
      </c>
      <c r="F1109" s="177">
        <v>0.4526</v>
      </c>
      <c r="G1109" s="177">
        <v>0.496</v>
      </c>
      <c r="H1109" s="177">
        <v>0.87439999999999996</v>
      </c>
      <c r="I1109" s="177">
        <v>-0.34589999999999999</v>
      </c>
      <c r="J1109" s="177">
        <v>-1.3184</v>
      </c>
      <c r="K1109" s="177">
        <v>0.98760000000000003</v>
      </c>
      <c r="L1109" s="177">
        <v>7.8135000000000003</v>
      </c>
      <c r="M1109" s="177">
        <v>2.4708000000000001</v>
      </c>
      <c r="N1109" s="177">
        <v>-4.8628999999999998</v>
      </c>
      <c r="O1109" s="177">
        <v>14.736000000000001</v>
      </c>
      <c r="P1109" s="177">
        <v>10.9815</v>
      </c>
      <c r="Q1109" s="177">
        <v>13.389099999999999</v>
      </c>
      <c r="R1109" s="177">
        <v>12.413500000000001</v>
      </c>
    </row>
    <row r="1110" spans="1:34" x14ac:dyDescent="0.3">
      <c r="A1110" s="173" t="s">
        <v>887</v>
      </c>
      <c r="B1110" s="173" t="s">
        <v>1727</v>
      </c>
      <c r="C1110" s="173">
        <v>100651</v>
      </c>
      <c r="D1110" s="176">
        <v>44944</v>
      </c>
      <c r="E1110" s="177">
        <v>193.71199999999999</v>
      </c>
      <c r="F1110" s="177">
        <v>0.44979999999999998</v>
      </c>
      <c r="G1110" s="177">
        <v>0.48370000000000002</v>
      </c>
      <c r="H1110" s="177">
        <v>0.85650000000000004</v>
      </c>
      <c r="I1110" s="177">
        <v>-0.38109999999999999</v>
      </c>
      <c r="J1110" s="177">
        <v>-1.3998999999999999</v>
      </c>
      <c r="K1110" s="177">
        <v>0.75529999999999997</v>
      </c>
      <c r="L1110" s="177">
        <v>7.3205</v>
      </c>
      <c r="M1110" s="177">
        <v>1.7630999999999999</v>
      </c>
      <c r="N1110" s="177">
        <v>-5.7248000000000001</v>
      </c>
      <c r="O1110" s="177">
        <v>13.671900000000001</v>
      </c>
      <c r="P1110" s="177">
        <v>10.303599999999999</v>
      </c>
      <c r="Q1110" s="177">
        <v>12.954599999999999</v>
      </c>
      <c r="R1110" s="177">
        <v>11.391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44944</v>
      </c>
      <c r="E1111" s="177">
        <v>953.244155688099</v>
      </c>
      <c r="F1111" s="177">
        <v>0.44969999999999999</v>
      </c>
      <c r="G1111" s="177">
        <v>0.48370000000000002</v>
      </c>
      <c r="H1111" s="177">
        <v>0.85640000000000005</v>
      </c>
      <c r="I1111" s="177">
        <v>-0.38109999999999999</v>
      </c>
      <c r="J1111" s="177">
        <v>-1.4</v>
      </c>
      <c r="K1111" s="177">
        <v>0.75529999999999997</v>
      </c>
      <c r="L1111" s="177">
        <v>7.3204000000000002</v>
      </c>
      <c r="M1111" s="177">
        <v>1.7629999999999999</v>
      </c>
      <c r="N1111" s="177">
        <v>-5.7248000000000001</v>
      </c>
      <c r="O1111" s="177">
        <v>13.672000000000001</v>
      </c>
      <c r="P1111" s="177">
        <v>9.8956</v>
      </c>
      <c r="Q1111" s="177">
        <v>13.3825</v>
      </c>
      <c r="R1111" s="177">
        <v>11.391</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0.53695081967213121</v>
      </c>
      <c r="G1112" s="179">
        <v>0.72773934426229514</v>
      </c>
      <c r="H1112" s="179">
        <v>1.0767934426229508</v>
      </c>
      <c r="I1112" s="179">
        <v>0.4024868852459017</v>
      </c>
      <c r="J1112" s="179">
        <v>-0.82381803278688526</v>
      </c>
      <c r="K1112" s="179">
        <v>2.6460409836065573</v>
      </c>
      <c r="L1112" s="179">
        <v>10.185162295081964</v>
      </c>
      <c r="M1112" s="179">
        <v>5.3056557377049183</v>
      </c>
      <c r="N1112" s="179">
        <v>-0.76469508196721303</v>
      </c>
      <c r="O1112" s="179">
        <v>13.688498245614038</v>
      </c>
      <c r="P1112" s="179">
        <v>10.278634545454542</v>
      </c>
      <c r="Q1112" s="179">
        <v>14.149675409836073</v>
      </c>
      <c r="R1112" s="179">
        <v>12.920949180327867</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0.52139999999999997</v>
      </c>
      <c r="G1113" s="179">
        <v>0.71130000000000004</v>
      </c>
      <c r="H1113" s="179">
        <v>1.08</v>
      </c>
      <c r="I1113" s="179">
        <v>0.43690000000000001</v>
      </c>
      <c r="J1113" s="179">
        <v>-0.79859999999999998</v>
      </c>
      <c r="K1113" s="179">
        <v>3.0425</v>
      </c>
      <c r="L1113" s="179">
        <v>10.5283</v>
      </c>
      <c r="M1113" s="179">
        <v>5.3471000000000002</v>
      </c>
      <c r="N1113" s="179">
        <v>-0.19950000000000001</v>
      </c>
      <c r="O1113" s="179">
        <v>14.199199999999999</v>
      </c>
      <c r="P1113" s="179">
        <v>10.273</v>
      </c>
      <c r="Q1113" s="179">
        <v>13.8238</v>
      </c>
      <c r="R1113" s="179">
        <v>12.714499999999999</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44944</v>
      </c>
      <c r="E1116" s="177">
        <v>238.59098349585199</v>
      </c>
      <c r="F1116" s="177">
        <v>5.5858999999999996</v>
      </c>
      <c r="G1116" s="177">
        <v>6.0419999999999998</v>
      </c>
      <c r="H1116" s="177">
        <v>5.8802000000000003</v>
      </c>
      <c r="I1116" s="177">
        <v>6.1372</v>
      </c>
      <c r="J1116" s="177">
        <v>6.8733000000000004</v>
      </c>
      <c r="K1116" s="177">
        <v>6.4423000000000004</v>
      </c>
      <c r="L1116" s="177">
        <v>5.8639000000000001</v>
      </c>
      <c r="M1116" s="177">
        <v>5.3592000000000004</v>
      </c>
      <c r="N1116" s="177">
        <v>4.9507000000000003</v>
      </c>
      <c r="O1116" s="177">
        <v>4.077</v>
      </c>
      <c r="P1116" s="177">
        <v>5.2854000000000001</v>
      </c>
      <c r="Q1116" s="177">
        <v>6.6116000000000001</v>
      </c>
      <c r="R1116" s="177">
        <v>4.0811000000000002</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44944</v>
      </c>
      <c r="E1117" s="177">
        <v>354.84519999999998</v>
      </c>
      <c r="F1117" s="177">
        <v>5.7611999999999997</v>
      </c>
      <c r="G1117" s="177">
        <v>5.7595999999999998</v>
      </c>
      <c r="H1117" s="177">
        <v>5.6783000000000001</v>
      </c>
      <c r="I1117" s="177">
        <v>5.8526999999999996</v>
      </c>
      <c r="J1117" s="177">
        <v>6.6936999999999998</v>
      </c>
      <c r="K1117" s="177">
        <v>6.4715999999999996</v>
      </c>
      <c r="L1117" s="177">
        <v>5.8830999999999998</v>
      </c>
      <c r="M1117" s="177">
        <v>5.3704999999999998</v>
      </c>
      <c r="N1117" s="177">
        <v>4.9664999999999999</v>
      </c>
      <c r="O1117" s="177">
        <v>4.1424000000000003</v>
      </c>
      <c r="P1117" s="177">
        <v>5.2812000000000001</v>
      </c>
      <c r="Q1117" s="177">
        <v>6.9619</v>
      </c>
      <c r="R1117" s="177">
        <v>4.1378000000000004</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44944</v>
      </c>
      <c r="E1118" s="177">
        <v>357.99689999999998</v>
      </c>
      <c r="F1118" s="177">
        <v>5.8940000000000001</v>
      </c>
      <c r="G1118" s="177">
        <v>5.8891</v>
      </c>
      <c r="H1118" s="177">
        <v>5.8078000000000003</v>
      </c>
      <c r="I1118" s="177">
        <v>5.9802999999999997</v>
      </c>
      <c r="J1118" s="177">
        <v>6.8209999999999997</v>
      </c>
      <c r="K1118" s="177">
        <v>6.6006</v>
      </c>
      <c r="L1118" s="177">
        <v>6.0106000000000002</v>
      </c>
      <c r="M1118" s="177">
        <v>5.4973999999999998</v>
      </c>
      <c r="N1118" s="177">
        <v>5.0933999999999999</v>
      </c>
      <c r="O1118" s="177">
        <v>4.2584999999999997</v>
      </c>
      <c r="P1118" s="177">
        <v>5.3891999999999998</v>
      </c>
      <c r="Q1118" s="177">
        <v>6.8452999999999999</v>
      </c>
      <c r="R1118" s="177">
        <v>4.2595000000000001</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44944</v>
      </c>
      <c r="E1119" s="177">
        <v>590.92949999999996</v>
      </c>
      <c r="F1119" s="177">
        <v>5.7637999999999998</v>
      </c>
      <c r="G1119" s="177">
        <v>5.7614999999999998</v>
      </c>
      <c r="H1119" s="177">
        <v>5.6790000000000003</v>
      </c>
      <c r="I1119" s="177">
        <v>5.8526999999999996</v>
      </c>
      <c r="J1119" s="177">
        <v>6.6936999999999998</v>
      </c>
      <c r="K1119" s="177">
        <v>6.4717000000000002</v>
      </c>
      <c r="L1119" s="177">
        <v>5.8832000000000004</v>
      </c>
      <c r="M1119" s="177">
        <v>5.3705999999999996</v>
      </c>
      <c r="N1119" s="177">
        <v>4.9665999999999997</v>
      </c>
      <c r="O1119" s="177">
        <v>4.1425000000000001</v>
      </c>
      <c r="P1119" s="177">
        <v>5.2812999999999999</v>
      </c>
      <c r="Q1119" s="177">
        <v>6.7217000000000002</v>
      </c>
      <c r="R1119" s="177">
        <v>4.1379000000000001</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44944</v>
      </c>
      <c r="E1120" s="177">
        <v>575.83860000000004</v>
      </c>
      <c r="F1120" s="177">
        <v>5.7690000000000001</v>
      </c>
      <c r="G1120" s="177">
        <v>5.7624000000000004</v>
      </c>
      <c r="H1120" s="177">
        <v>5.6791999999999998</v>
      </c>
      <c r="I1120" s="177">
        <v>5.8528000000000002</v>
      </c>
      <c r="J1120" s="177">
        <v>6.6938000000000004</v>
      </c>
      <c r="K1120" s="177">
        <v>6.4718</v>
      </c>
      <c r="L1120" s="177">
        <v>5.8832000000000004</v>
      </c>
      <c r="M1120" s="177">
        <v>5.3705999999999996</v>
      </c>
      <c r="N1120" s="177">
        <v>4.9665999999999997</v>
      </c>
      <c r="O1120" s="177">
        <v>4.1425000000000001</v>
      </c>
      <c r="P1120" s="177">
        <v>5.2812999999999999</v>
      </c>
      <c r="Q1120" s="177">
        <v>7.0754000000000001</v>
      </c>
      <c r="R1120" s="177">
        <v>4.1379000000000001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44944</v>
      </c>
      <c r="E1121" s="177">
        <v>2466.7312999999999</v>
      </c>
      <c r="F1121" s="177">
        <v>5.7377000000000002</v>
      </c>
      <c r="G1121" s="177">
        <v>5.8708</v>
      </c>
      <c r="H1121" s="177">
        <v>5.8094000000000001</v>
      </c>
      <c r="I1121" s="177">
        <v>6.0025000000000004</v>
      </c>
      <c r="J1121" s="177">
        <v>6.7721999999999998</v>
      </c>
      <c r="K1121" s="177">
        <v>6.5781000000000001</v>
      </c>
      <c r="L1121" s="177">
        <v>6.0121000000000002</v>
      </c>
      <c r="M1121" s="177">
        <v>5.508</v>
      </c>
      <c r="N1121" s="177">
        <v>5.0980999999999996</v>
      </c>
      <c r="O1121" s="177">
        <v>4.2327000000000004</v>
      </c>
      <c r="P1121" s="177">
        <v>5.3564999999999996</v>
      </c>
      <c r="Q1121" s="177">
        <v>6.8007</v>
      </c>
      <c r="R1121" s="177">
        <v>4.2477999999999998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44944</v>
      </c>
      <c r="E1122" s="177">
        <v>2450.5736999999999</v>
      </c>
      <c r="F1122" s="177">
        <v>5.6651999999999996</v>
      </c>
      <c r="G1122" s="177">
        <v>5.7991999999999999</v>
      </c>
      <c r="H1122" s="177">
        <v>5.7381000000000002</v>
      </c>
      <c r="I1122" s="177">
        <v>5.931</v>
      </c>
      <c r="J1122" s="177">
        <v>6.7004999999999999</v>
      </c>
      <c r="K1122" s="177">
        <v>6.5057</v>
      </c>
      <c r="L1122" s="177">
        <v>5.9389000000000003</v>
      </c>
      <c r="M1122" s="177">
        <v>5.4341999999999997</v>
      </c>
      <c r="N1122" s="177">
        <v>5.0239000000000003</v>
      </c>
      <c r="O1122" s="177">
        <v>4.1608999999999998</v>
      </c>
      <c r="P1122" s="177">
        <v>5.2900999999999998</v>
      </c>
      <c r="Q1122" s="177">
        <v>6.9797000000000002</v>
      </c>
      <c r="R1122" s="177">
        <v>4.1738999999999997</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44944</v>
      </c>
      <c r="E1123" s="177">
        <v>2271.5700000000002</v>
      </c>
      <c r="F1123" s="177">
        <v>5.1666999999999996</v>
      </c>
      <c r="G1123" s="177">
        <v>5.2995000000000001</v>
      </c>
      <c r="H1123" s="177">
        <v>5.2377000000000002</v>
      </c>
      <c r="I1123" s="177">
        <v>5.4301000000000004</v>
      </c>
      <c r="J1123" s="177">
        <v>6.1978</v>
      </c>
      <c r="K1123" s="177">
        <v>5.9977999999999998</v>
      </c>
      <c r="L1123" s="177">
        <v>5.4245999999999999</v>
      </c>
      <c r="M1123" s="177">
        <v>4.9149000000000003</v>
      </c>
      <c r="N1123" s="177">
        <v>4.5</v>
      </c>
      <c r="O1123" s="177">
        <v>3.6576</v>
      </c>
      <c r="P1123" s="177">
        <v>4.7632000000000003</v>
      </c>
      <c r="Q1123" s="177">
        <v>6.5705</v>
      </c>
      <c r="R1123" s="177">
        <v>3.6543000000000001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44944</v>
      </c>
      <c r="E1124" s="177">
        <v>2556.2746999999999</v>
      </c>
      <c r="F1124" s="177">
        <v>5.9409000000000001</v>
      </c>
      <c r="G1124" s="177">
        <v>6.0419</v>
      </c>
      <c r="H1124" s="177">
        <v>5.8338000000000001</v>
      </c>
      <c r="I1124" s="177">
        <v>5.9630999999999998</v>
      </c>
      <c r="J1124" s="177">
        <v>6.7878999999999996</v>
      </c>
      <c r="K1124" s="177">
        <v>6.6440999999999999</v>
      </c>
      <c r="L1124" s="177">
        <v>6.0391000000000004</v>
      </c>
      <c r="M1124" s="177">
        <v>5.5437000000000003</v>
      </c>
      <c r="N1124" s="177">
        <v>5.1368999999999998</v>
      </c>
      <c r="O1124" s="177">
        <v>4.1959</v>
      </c>
      <c r="P1124" s="177">
        <v>5.2992999999999997</v>
      </c>
      <c r="Q1124" s="177">
        <v>6.7771999999999997</v>
      </c>
      <c r="R1124" s="177">
        <v>4.2606999999999999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44944</v>
      </c>
      <c r="E1125" s="177">
        <v>2533.4198999999999</v>
      </c>
      <c r="F1125" s="177">
        <v>5.8502999999999998</v>
      </c>
      <c r="G1125" s="177">
        <v>5.9512</v>
      </c>
      <c r="H1125" s="177">
        <v>5.7428999999999997</v>
      </c>
      <c r="I1125" s="177">
        <v>5.8814000000000002</v>
      </c>
      <c r="J1125" s="177">
        <v>6.7005999999999997</v>
      </c>
      <c r="K1125" s="177">
        <v>6.5587</v>
      </c>
      <c r="L1125" s="177">
        <v>5.9568000000000003</v>
      </c>
      <c r="M1125" s="177">
        <v>5.4726999999999997</v>
      </c>
      <c r="N1125" s="177">
        <v>5.0674000000000001</v>
      </c>
      <c r="O1125" s="177">
        <v>4.1184000000000003</v>
      </c>
      <c r="P1125" s="177">
        <v>5.2157</v>
      </c>
      <c r="Q1125" s="177">
        <v>6.6124000000000001</v>
      </c>
      <c r="R1125" s="177">
        <v>4.1875</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44944</v>
      </c>
      <c r="E1126" s="177">
        <v>2535.7190999999998</v>
      </c>
      <c r="F1126" s="177">
        <v>5.8364000000000003</v>
      </c>
      <c r="G1126" s="177">
        <v>6.0395000000000003</v>
      </c>
      <c r="H1126" s="177">
        <v>5.9042000000000003</v>
      </c>
      <c r="I1126" s="177">
        <v>6.0709999999999997</v>
      </c>
      <c r="J1126" s="177">
        <v>6.6982999999999997</v>
      </c>
      <c r="K1126" s="177">
        <v>6.4897999999999998</v>
      </c>
      <c r="L1126" s="177">
        <v>5.9390999999999998</v>
      </c>
      <c r="M1126" s="177">
        <v>5.4534000000000002</v>
      </c>
      <c r="N1126" s="177">
        <v>5.0465999999999998</v>
      </c>
      <c r="O1126" s="177">
        <v>4.1336000000000004</v>
      </c>
      <c r="P1126" s="177">
        <v>5.2714999999999996</v>
      </c>
      <c r="Q1126" s="177">
        <v>6.8929999999999998</v>
      </c>
      <c r="R1126" s="177">
        <v>4.2034000000000002</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44944</v>
      </c>
      <c r="E1127" s="177">
        <v>2560.0801999999999</v>
      </c>
      <c r="F1127" s="177">
        <v>5.9135</v>
      </c>
      <c r="G1127" s="177">
        <v>6.1166</v>
      </c>
      <c r="H1127" s="177">
        <v>5.9813000000000001</v>
      </c>
      <c r="I1127" s="177">
        <v>6.1482000000000001</v>
      </c>
      <c r="J1127" s="177">
        <v>6.7756999999999996</v>
      </c>
      <c r="K1127" s="177">
        <v>6.5678999999999998</v>
      </c>
      <c r="L1127" s="177">
        <v>6.0183</v>
      </c>
      <c r="M1127" s="177">
        <v>5.5377999999999998</v>
      </c>
      <c r="N1127" s="177">
        <v>5.1368</v>
      </c>
      <c r="O1127" s="177">
        <v>4.2328000000000001</v>
      </c>
      <c r="P1127" s="177">
        <v>5.3734000000000002</v>
      </c>
      <c r="Q1127" s="177">
        <v>6.8406000000000002</v>
      </c>
      <c r="R1127" s="177">
        <v>4.3003</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44944</v>
      </c>
      <c r="E1128" s="177">
        <v>3732.1882999999998</v>
      </c>
      <c r="F1128" s="177">
        <v>5.8365</v>
      </c>
      <c r="G1128" s="177">
        <v>6.0396999999999998</v>
      </c>
      <c r="H1128" s="177">
        <v>5.9043000000000001</v>
      </c>
      <c r="I1128" s="177">
        <v>6.0709999999999997</v>
      </c>
      <c r="J1128" s="177">
        <v>6.6984000000000004</v>
      </c>
      <c r="K1128" s="177">
        <v>6.49</v>
      </c>
      <c r="L1128" s="177">
        <v>5.9393000000000002</v>
      </c>
      <c r="M1128" s="177">
        <v>5.4724000000000004</v>
      </c>
      <c r="N1128" s="177">
        <v>5.0715000000000003</v>
      </c>
      <c r="O1128" s="177">
        <v>4.1417999999999999</v>
      </c>
      <c r="P1128" s="177">
        <v>5.2765000000000004</v>
      </c>
      <c r="Q1128" s="177">
        <v>6.4966999999999997</v>
      </c>
      <c r="R1128" s="177">
        <v>4.2157999999999998</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44944</v>
      </c>
      <c r="E1132" s="177">
        <v>2660.1770000000001</v>
      </c>
      <c r="F1132" s="177">
        <v>5.9009</v>
      </c>
      <c r="G1132" s="177">
        <v>6.0384000000000002</v>
      </c>
      <c r="H1132" s="177">
        <v>5.8808999999999996</v>
      </c>
      <c r="I1132" s="177">
        <v>6.0639000000000003</v>
      </c>
      <c r="J1132" s="177">
        <v>6.7938999999999998</v>
      </c>
      <c r="K1132" s="177">
        <v>6.5708000000000002</v>
      </c>
      <c r="L1132" s="177">
        <v>6.0319000000000003</v>
      </c>
      <c r="M1132" s="177">
        <v>5.5076000000000001</v>
      </c>
      <c r="N1132" s="177">
        <v>5.0609000000000002</v>
      </c>
      <c r="O1132" s="177">
        <v>3.9748000000000001</v>
      </c>
      <c r="P1132" s="177">
        <v>5.1181000000000001</v>
      </c>
      <c r="Q1132" s="177">
        <v>6.6162999999999998</v>
      </c>
      <c r="R1132" s="177">
        <v>4.1719999999999997</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44944</v>
      </c>
      <c r="E1133" s="177">
        <v>2650.0956999999999</v>
      </c>
      <c r="F1133" s="177">
        <v>5.8352000000000004</v>
      </c>
      <c r="G1133" s="177">
        <v>5.9730999999999996</v>
      </c>
      <c r="H1133" s="177">
        <v>5.8158000000000003</v>
      </c>
      <c r="I1133" s="177">
        <v>5.9988999999999999</v>
      </c>
      <c r="J1133" s="177">
        <v>6.7279</v>
      </c>
      <c r="K1133" s="177">
        <v>6.5002000000000004</v>
      </c>
      <c r="L1133" s="177">
        <v>5.9766000000000004</v>
      </c>
      <c r="M1133" s="177">
        <v>5.4576000000000002</v>
      </c>
      <c r="N1133" s="177">
        <v>5.0141</v>
      </c>
      <c r="O1133" s="177">
        <v>3.9413</v>
      </c>
      <c r="P1133" s="177">
        <v>5.0816999999999997</v>
      </c>
      <c r="Q1133" s="177">
        <v>6.9101999999999997</v>
      </c>
      <c r="R1133" s="177">
        <v>4.1330999999999998</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44944</v>
      </c>
      <c r="E1134" s="177">
        <v>3173.9978999999998</v>
      </c>
      <c r="F1134" s="177">
        <v>6.0693999999999999</v>
      </c>
      <c r="G1134" s="177">
        <v>6.165</v>
      </c>
      <c r="H1134" s="177">
        <v>5.8935000000000004</v>
      </c>
      <c r="I1134" s="177">
        <v>5.9785000000000004</v>
      </c>
      <c r="J1134" s="177">
        <v>6.6554000000000002</v>
      </c>
      <c r="K1134" s="177">
        <v>6.4926000000000004</v>
      </c>
      <c r="L1134" s="177">
        <v>5.9635999999999996</v>
      </c>
      <c r="M1134" s="177">
        <v>5.4617000000000004</v>
      </c>
      <c r="N1134" s="177">
        <v>5.0549999999999997</v>
      </c>
      <c r="O1134" s="177">
        <v>4.1900000000000004</v>
      </c>
      <c r="P1134" s="177">
        <v>5.3102</v>
      </c>
      <c r="Q1134" s="177">
        <v>6.7637999999999998</v>
      </c>
      <c r="R1134" s="177">
        <v>4.2249999999999996</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44944</v>
      </c>
      <c r="E1135" s="177">
        <v>3145.556</v>
      </c>
      <c r="F1135" s="177">
        <v>5.9501999999999997</v>
      </c>
      <c r="G1135" s="177">
        <v>6.0449999999999999</v>
      </c>
      <c r="H1135" s="177">
        <v>5.7733999999999996</v>
      </c>
      <c r="I1135" s="177">
        <v>5.8582000000000001</v>
      </c>
      <c r="J1135" s="177">
        <v>6.5378999999999996</v>
      </c>
      <c r="K1135" s="177">
        <v>6.3852000000000002</v>
      </c>
      <c r="L1135" s="177">
        <v>5.8616999999999999</v>
      </c>
      <c r="M1135" s="177">
        <v>5.3624999999999998</v>
      </c>
      <c r="N1135" s="177">
        <v>4.9622999999999999</v>
      </c>
      <c r="O1135" s="177">
        <v>4.0983000000000001</v>
      </c>
      <c r="P1135" s="177">
        <v>5.2127999999999997</v>
      </c>
      <c r="Q1135" s="177">
        <v>6.9032999999999998</v>
      </c>
      <c r="R1135" s="177">
        <v>4.1287000000000003</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44944</v>
      </c>
      <c r="E1136" s="177">
        <v>1184.1608025493599</v>
      </c>
      <c r="F1136" s="177">
        <v>5.4025999999999996</v>
      </c>
      <c r="G1136" s="177">
        <v>5.4446000000000003</v>
      </c>
      <c r="H1136" s="177">
        <v>5.4314999999999998</v>
      </c>
      <c r="I1136" s="177">
        <v>5.3673000000000002</v>
      </c>
      <c r="J1136" s="177">
        <v>5.5620000000000003</v>
      </c>
      <c r="K1136" s="177">
        <v>5.4042000000000003</v>
      </c>
      <c r="L1136" s="177">
        <v>5.1128</v>
      </c>
      <c r="M1136" s="177">
        <v>4.7415000000000003</v>
      </c>
      <c r="N1136" s="177">
        <v>4.3097000000000003</v>
      </c>
      <c r="O1136" s="177">
        <v>3.2511000000000001</v>
      </c>
      <c r="P1136" s="177"/>
      <c r="Q1136" s="177">
        <v>3.5451999999999999</v>
      </c>
      <c r="R1136" s="177">
        <v>3.5009000000000001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44944</v>
      </c>
      <c r="E1137" s="177">
        <v>2866.0351999999998</v>
      </c>
      <c r="F1137" s="177">
        <v>6.0121000000000002</v>
      </c>
      <c r="G1137" s="177">
        <v>5.9168000000000003</v>
      </c>
      <c r="H1137" s="177">
        <v>5.6654</v>
      </c>
      <c r="I1137" s="177">
        <v>5.8493000000000004</v>
      </c>
      <c r="J1137" s="177">
        <v>6.7118000000000002</v>
      </c>
      <c r="K1137" s="177">
        <v>6.5865999999999998</v>
      </c>
      <c r="L1137" s="177">
        <v>6.0285000000000002</v>
      </c>
      <c r="M1137" s="177">
        <v>5.4756999999999998</v>
      </c>
      <c r="N1137" s="177">
        <v>5.0513000000000003</v>
      </c>
      <c r="O1137" s="177">
        <v>4.2767999999999997</v>
      </c>
      <c r="P1137" s="177">
        <v>5.4073000000000002</v>
      </c>
      <c r="Q1137" s="177">
        <v>6.7290999999999999</v>
      </c>
      <c r="R1137" s="177">
        <v>4.2861000000000002</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44944</v>
      </c>
      <c r="E1138" s="177">
        <v>2821.0691000000002</v>
      </c>
      <c r="F1138" s="177">
        <v>5.7713999999999999</v>
      </c>
      <c r="G1138" s="177">
        <v>5.6764999999999999</v>
      </c>
      <c r="H1138" s="177">
        <v>5.4249999999999998</v>
      </c>
      <c r="I1138" s="177">
        <v>5.6086999999999998</v>
      </c>
      <c r="J1138" s="177">
        <v>6.4703999999999997</v>
      </c>
      <c r="K1138" s="177">
        <v>6.3426999999999998</v>
      </c>
      <c r="L1138" s="177">
        <v>5.7812999999999999</v>
      </c>
      <c r="M1138" s="177">
        <v>5.226</v>
      </c>
      <c r="N1138" s="177">
        <v>4.7995000000000001</v>
      </c>
      <c r="O1138" s="177">
        <v>4.0195999999999996</v>
      </c>
      <c r="P1138" s="177">
        <v>5.1875</v>
      </c>
      <c r="Q1138" s="177">
        <v>6.8964999999999996</v>
      </c>
      <c r="R1138" s="177">
        <v>4.0331000000000001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44944</v>
      </c>
      <c r="E1139" s="177">
        <v>2565.5657999999999</v>
      </c>
      <c r="F1139" s="177">
        <v>5.7713000000000001</v>
      </c>
      <c r="G1139" s="177">
        <v>5.6759000000000004</v>
      </c>
      <c r="H1139" s="177">
        <v>5.4246999999999996</v>
      </c>
      <c r="I1139" s="177">
        <v>5.6086999999999998</v>
      </c>
      <c r="J1139" s="177">
        <v>6.4703999999999997</v>
      </c>
      <c r="K1139" s="177">
        <v>6.3426999999999998</v>
      </c>
      <c r="L1139" s="177">
        <v>5.7812000000000001</v>
      </c>
      <c r="M1139" s="177">
        <v>5.226</v>
      </c>
      <c r="N1139" s="177">
        <v>4.7994000000000003</v>
      </c>
      <c r="O1139" s="177">
        <v>4.0194999999999999</v>
      </c>
      <c r="P1139" s="177">
        <v>5.1870000000000003</v>
      </c>
      <c r="Q1139" s="177">
        <v>6.3357999999999999</v>
      </c>
      <c r="R1139" s="177">
        <v>4.0331999999999999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44944</v>
      </c>
      <c r="E1141" s="177">
        <v>5068.2365</v>
      </c>
      <c r="F1141" s="177">
        <v>4.9402999999999997</v>
      </c>
      <c r="G1141" s="177">
        <v>5.2252000000000001</v>
      </c>
      <c r="H1141" s="177">
        <v>5.0883000000000003</v>
      </c>
      <c r="I1141" s="177">
        <v>5.2896999999999998</v>
      </c>
      <c r="J1141" s="177">
        <v>5.9901</v>
      </c>
      <c r="K1141" s="177">
        <v>5.7915999999999999</v>
      </c>
      <c r="L1141" s="177">
        <v>5.2441000000000004</v>
      </c>
      <c r="M1141" s="177">
        <v>4.7118000000000002</v>
      </c>
      <c r="N1141" s="177">
        <v>4.2987000000000002</v>
      </c>
      <c r="O1141" s="177">
        <v>3.4727999999999999</v>
      </c>
      <c r="P1141" s="177">
        <v>4.6374000000000004</v>
      </c>
      <c r="Q1141" s="177">
        <v>6.7801999999999998</v>
      </c>
      <c r="R1141" s="177">
        <v>3.4607000000000001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44944</v>
      </c>
      <c r="E1142" s="177">
        <v>3315.2215000000001</v>
      </c>
      <c r="F1142" s="177">
        <v>5.5861000000000001</v>
      </c>
      <c r="G1142" s="177">
        <v>5.8703000000000003</v>
      </c>
      <c r="H1142" s="177">
        <v>5.7340999999999998</v>
      </c>
      <c r="I1142" s="177">
        <v>5.9358000000000004</v>
      </c>
      <c r="J1142" s="177">
        <v>6.6412000000000004</v>
      </c>
      <c r="K1142" s="177">
        <v>6.4532999999999996</v>
      </c>
      <c r="L1142" s="177">
        <v>5.9160000000000004</v>
      </c>
      <c r="M1142" s="177">
        <v>5.3914999999999997</v>
      </c>
      <c r="N1142" s="177">
        <v>4.9854000000000003</v>
      </c>
      <c r="O1142" s="177">
        <v>4.1619999999999999</v>
      </c>
      <c r="P1142" s="177">
        <v>5.3415999999999997</v>
      </c>
      <c r="Q1142" s="177">
        <v>7.1355000000000004</v>
      </c>
      <c r="R1142" s="177">
        <v>4.1452999999999998</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44944</v>
      </c>
      <c r="E1143" s="177">
        <v>3336.9306999999999</v>
      </c>
      <c r="F1143" s="177">
        <v>5.6646999999999998</v>
      </c>
      <c r="G1143" s="177">
        <v>5.9489000000000001</v>
      </c>
      <c r="H1143" s="177">
        <v>5.8125999999999998</v>
      </c>
      <c r="I1143" s="177">
        <v>6.0145999999999997</v>
      </c>
      <c r="J1143" s="177">
        <v>6.7207999999999997</v>
      </c>
      <c r="K1143" s="177">
        <v>6.5334000000000003</v>
      </c>
      <c r="L1143" s="177">
        <v>5.9964000000000004</v>
      </c>
      <c r="M1143" s="177">
        <v>5.4718</v>
      </c>
      <c r="N1143" s="177">
        <v>5.0651999999999999</v>
      </c>
      <c r="O1143" s="177">
        <v>4.2423999999999999</v>
      </c>
      <c r="P1143" s="177">
        <v>5.4157000000000002</v>
      </c>
      <c r="Q1143" s="177">
        <v>6.8781999999999996</v>
      </c>
      <c r="R1143" s="177">
        <v>4.2247000000000003</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44944</v>
      </c>
      <c r="E1144" s="177">
        <v>4325.7669999999998</v>
      </c>
      <c r="F1144" s="177">
        <v>5.72</v>
      </c>
      <c r="G1144" s="177">
        <v>5.9509999999999996</v>
      </c>
      <c r="H1144" s="177">
        <v>5.7788000000000004</v>
      </c>
      <c r="I1144" s="177">
        <v>5.8783000000000003</v>
      </c>
      <c r="J1144" s="177">
        <v>6.6486999999999998</v>
      </c>
      <c r="K1144" s="177">
        <v>6.4367000000000001</v>
      </c>
      <c r="L1144" s="177">
        <v>5.8319999999999999</v>
      </c>
      <c r="M1144" s="177">
        <v>5.3213999999999997</v>
      </c>
      <c r="N1144" s="177">
        <v>4.9196</v>
      </c>
      <c r="O1144" s="177">
        <v>4.0484</v>
      </c>
      <c r="P1144" s="177">
        <v>5.1534000000000004</v>
      </c>
      <c r="Q1144" s="177">
        <v>6.7980999999999998</v>
      </c>
      <c r="R1144" s="177">
        <v>4.0875000000000004</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44944</v>
      </c>
      <c r="E1145" s="177">
        <v>4363.6037999999999</v>
      </c>
      <c r="F1145" s="177">
        <v>5.8201999999999998</v>
      </c>
      <c r="G1145" s="177">
        <v>6.0511999999999997</v>
      </c>
      <c r="H1145" s="177">
        <v>5.8788</v>
      </c>
      <c r="I1145" s="177">
        <v>5.9783999999999997</v>
      </c>
      <c r="J1145" s="177">
        <v>6.7492999999999999</v>
      </c>
      <c r="K1145" s="177">
        <v>6.5382999999999996</v>
      </c>
      <c r="L1145" s="177">
        <v>5.9352999999999998</v>
      </c>
      <c r="M1145" s="177">
        <v>5.4257999999999997</v>
      </c>
      <c r="N1145" s="177">
        <v>5.0247999999999999</v>
      </c>
      <c r="O1145" s="177">
        <v>4.1525999999999996</v>
      </c>
      <c r="P1145" s="177">
        <v>5.2587999999999999</v>
      </c>
      <c r="Q1145" s="177">
        <v>6.7377000000000002</v>
      </c>
      <c r="R1145" s="177">
        <v>4.1916000000000002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44944</v>
      </c>
      <c r="E1146" s="177">
        <v>2196.5470999999998</v>
      </c>
      <c r="F1146" s="177">
        <v>5.7187999999999999</v>
      </c>
      <c r="G1146" s="177">
        <v>5.8853</v>
      </c>
      <c r="H1146" s="177">
        <v>5.8022</v>
      </c>
      <c r="I1146" s="177">
        <v>6.0159000000000002</v>
      </c>
      <c r="J1146" s="177">
        <v>6.6939000000000002</v>
      </c>
      <c r="K1146" s="177">
        <v>6.4683000000000002</v>
      </c>
      <c r="L1146" s="177">
        <v>5.9024999999999999</v>
      </c>
      <c r="M1146" s="177">
        <v>5.3967999999999998</v>
      </c>
      <c r="N1146" s="177">
        <v>4.9817999999999998</v>
      </c>
      <c r="O1146" s="177">
        <v>4.0486000000000004</v>
      </c>
      <c r="P1146" s="177">
        <v>5.2229999999999999</v>
      </c>
      <c r="Q1146" s="177">
        <v>4.3109999999999999</v>
      </c>
      <c r="R1146" s="177">
        <v>4.1364999999999998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44944</v>
      </c>
      <c r="E1147" s="177">
        <v>2211.6453000000001</v>
      </c>
      <c r="F1147" s="177">
        <v>5.8201000000000001</v>
      </c>
      <c r="G1147" s="177">
        <v>5.9855</v>
      </c>
      <c r="H1147" s="177">
        <v>5.9024000000000001</v>
      </c>
      <c r="I1147" s="177">
        <v>6.1161000000000003</v>
      </c>
      <c r="J1147" s="177">
        <v>6.7920999999999996</v>
      </c>
      <c r="K1147" s="177">
        <v>6.5667999999999997</v>
      </c>
      <c r="L1147" s="177">
        <v>6.0027999999999997</v>
      </c>
      <c r="M1147" s="177">
        <v>5.4980000000000002</v>
      </c>
      <c r="N1147" s="177">
        <v>5.0853000000000002</v>
      </c>
      <c r="O1147" s="177">
        <v>4.1516000000000002</v>
      </c>
      <c r="P1147" s="177">
        <v>5.3152999999999997</v>
      </c>
      <c r="Q1147" s="177">
        <v>6.7621000000000002</v>
      </c>
      <c r="R1147" s="177">
        <v>4.2385999999999999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44944</v>
      </c>
      <c r="E1148" s="177">
        <v>3169.1869000000002</v>
      </c>
      <c r="F1148" s="177">
        <v>5.7191999999999998</v>
      </c>
      <c r="G1148" s="177">
        <v>5.8853999999999997</v>
      </c>
      <c r="H1148" s="177">
        <v>5.8022</v>
      </c>
      <c r="I1148" s="177">
        <v>6.0157999999999996</v>
      </c>
      <c r="J1148" s="177">
        <v>6.6939000000000002</v>
      </c>
      <c r="K1148" s="177">
        <v>6.2313999999999998</v>
      </c>
      <c r="L1148" s="177">
        <v>5.3739999999999997</v>
      </c>
      <c r="M1148" s="177">
        <v>4.7664999999999997</v>
      </c>
      <c r="N1148" s="177">
        <v>4.2991999999999999</v>
      </c>
      <c r="O1148" s="177">
        <v>3.2749999999999999</v>
      </c>
      <c r="P1148" s="177">
        <v>4.4020999999999999</v>
      </c>
      <c r="Q1148" s="177">
        <v>5.8954000000000004</v>
      </c>
      <c r="R1148" s="177">
        <v>3.3856000000000002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44944</v>
      </c>
      <c r="E1149" s="177">
        <v>326.22730000000001</v>
      </c>
      <c r="F1149" s="177">
        <v>5.7182000000000004</v>
      </c>
      <c r="G1149" s="177">
        <v>5.8581000000000003</v>
      </c>
      <c r="H1149" s="177">
        <v>5.7156000000000002</v>
      </c>
      <c r="I1149" s="177">
        <v>5.8543000000000003</v>
      </c>
      <c r="J1149" s="177">
        <v>6.6855000000000002</v>
      </c>
      <c r="K1149" s="177">
        <v>6.4016000000000002</v>
      </c>
      <c r="L1149" s="177">
        <v>5.8189000000000002</v>
      </c>
      <c r="M1149" s="177">
        <v>5.3052000000000001</v>
      </c>
      <c r="N1149" s="177">
        <v>4.9053000000000004</v>
      </c>
      <c r="O1149" s="177">
        <v>4.1040000000000001</v>
      </c>
      <c r="P1149" s="177">
        <v>5.2347999999999999</v>
      </c>
      <c r="Q1149" s="177">
        <v>7.1246</v>
      </c>
      <c r="R1149" s="177">
        <v>4.0845000000000002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44944</v>
      </c>
      <c r="E1150" s="177">
        <v>328.666</v>
      </c>
      <c r="F1150" s="177">
        <v>5.8201999999999998</v>
      </c>
      <c r="G1150" s="177">
        <v>5.9518000000000004</v>
      </c>
      <c r="H1150" s="177">
        <v>5.8083</v>
      </c>
      <c r="I1150" s="177">
        <v>5.9455</v>
      </c>
      <c r="J1150" s="177">
        <v>6.7766000000000002</v>
      </c>
      <c r="K1150" s="177">
        <v>6.4934000000000003</v>
      </c>
      <c r="L1150" s="177">
        <v>5.9118000000000004</v>
      </c>
      <c r="M1150" s="177">
        <v>5.399</v>
      </c>
      <c r="N1150" s="177">
        <v>5.0011000000000001</v>
      </c>
      <c r="O1150" s="177">
        <v>4.2173999999999996</v>
      </c>
      <c r="P1150" s="177">
        <v>5.3331999999999997</v>
      </c>
      <c r="Q1150" s="177">
        <v>6.7846000000000002</v>
      </c>
      <c r="R1150" s="177">
        <v>4.1944999999999997</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44944</v>
      </c>
      <c r="E1151" s="177">
        <v>2369.6817000000001</v>
      </c>
      <c r="F1151" s="177">
        <v>5.8864000000000001</v>
      </c>
      <c r="G1151" s="177">
        <v>6.0609999999999999</v>
      </c>
      <c r="H1151" s="177">
        <v>5.8197999999999999</v>
      </c>
      <c r="I1151" s="177">
        <v>5.9351000000000003</v>
      </c>
      <c r="J1151" s="177">
        <v>6.4471999999999996</v>
      </c>
      <c r="K1151" s="177">
        <v>6.4263000000000003</v>
      </c>
      <c r="L1151" s="177">
        <v>5.9108000000000001</v>
      </c>
      <c r="M1151" s="177">
        <v>5.4127999999999998</v>
      </c>
      <c r="N1151" s="177">
        <v>5.0218999999999996</v>
      </c>
      <c r="O1151" s="177">
        <v>4.2805</v>
      </c>
      <c r="P1151" s="177">
        <v>5.3593999999999999</v>
      </c>
      <c r="Q1151" s="177">
        <v>7.1239999999999997</v>
      </c>
      <c r="R1151" s="177">
        <v>4.2198000000000002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44944</v>
      </c>
      <c r="E1152" s="177">
        <v>2389.7628</v>
      </c>
      <c r="F1152" s="177">
        <v>5.9271000000000003</v>
      </c>
      <c r="G1152" s="177">
        <v>6.1006999999999998</v>
      </c>
      <c r="H1152" s="177">
        <v>5.8597999999999999</v>
      </c>
      <c r="I1152" s="177">
        <v>5.9752000000000001</v>
      </c>
      <c r="J1152" s="177">
        <v>6.4874999999999998</v>
      </c>
      <c r="K1152" s="177">
        <v>6.4669999999999996</v>
      </c>
      <c r="L1152" s="177">
        <v>5.952</v>
      </c>
      <c r="M1152" s="177">
        <v>5.4543999999999997</v>
      </c>
      <c r="N1152" s="177">
        <v>5.0640000000000001</v>
      </c>
      <c r="O1152" s="177">
        <v>4.3223000000000003</v>
      </c>
      <c r="P1152" s="177">
        <v>5.4297000000000004</v>
      </c>
      <c r="Q1152" s="177">
        <v>6.8053999999999997</v>
      </c>
      <c r="R1152" s="177">
        <v>4.2615999999999996</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44944</v>
      </c>
      <c r="E1153" s="177">
        <v>2681.6293000000001</v>
      </c>
      <c r="F1153" s="177">
        <v>6.1546000000000003</v>
      </c>
      <c r="G1153" s="177">
        <v>6.1757999999999997</v>
      </c>
      <c r="H1153" s="177">
        <v>5.9332000000000003</v>
      </c>
      <c r="I1153" s="177">
        <v>6.0334000000000003</v>
      </c>
      <c r="J1153" s="177">
        <v>6.6687000000000003</v>
      </c>
      <c r="K1153" s="177">
        <v>6.4866999999999999</v>
      </c>
      <c r="L1153" s="177">
        <v>5.9504000000000001</v>
      </c>
      <c r="M1153" s="177">
        <v>5.4615</v>
      </c>
      <c r="N1153" s="177">
        <v>5.0541</v>
      </c>
      <c r="O1153" s="177">
        <v>4.1184000000000003</v>
      </c>
      <c r="P1153" s="177">
        <v>5.2039999999999997</v>
      </c>
      <c r="Q1153" s="177">
        <v>6.7041000000000004</v>
      </c>
      <c r="R1153" s="177">
        <v>4.1938000000000004</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44944</v>
      </c>
      <c r="E1154" s="177">
        <v>2664.3995</v>
      </c>
      <c r="F1154" s="177">
        <v>6.0244999999999997</v>
      </c>
      <c r="G1154" s="177">
        <v>6.0452000000000004</v>
      </c>
      <c r="H1154" s="177">
        <v>5.8029999999999999</v>
      </c>
      <c r="I1154" s="177">
        <v>5.9029999999999996</v>
      </c>
      <c r="J1154" s="177">
        <v>6.5378999999999996</v>
      </c>
      <c r="K1154" s="177">
        <v>6.3544</v>
      </c>
      <c r="L1154" s="177">
        <v>5.8227000000000002</v>
      </c>
      <c r="M1154" s="177">
        <v>5.351</v>
      </c>
      <c r="N1154" s="177">
        <v>4.952</v>
      </c>
      <c r="O1154" s="177">
        <v>4.0486000000000004</v>
      </c>
      <c r="P1154" s="177">
        <v>5.1330999999999998</v>
      </c>
      <c r="Q1154" s="177">
        <v>5.3478000000000003</v>
      </c>
      <c r="R1154" s="177">
        <v>4.1157000000000004</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44944</v>
      </c>
      <c r="E1155" s="177">
        <v>1710.1881000000001</v>
      </c>
      <c r="F1155" s="177">
        <v>5.9983000000000004</v>
      </c>
      <c r="G1155" s="177">
        <v>6.1341000000000001</v>
      </c>
      <c r="H1155" s="177">
        <v>5.9672000000000001</v>
      </c>
      <c r="I1155" s="177">
        <v>5.9774000000000003</v>
      </c>
      <c r="J1155" s="177">
        <v>6.5701000000000001</v>
      </c>
      <c r="K1155" s="177">
        <v>6.4302000000000001</v>
      </c>
      <c r="L1155" s="177">
        <v>5.8628999999999998</v>
      </c>
      <c r="M1155" s="177">
        <v>5.3452000000000002</v>
      </c>
      <c r="N1155" s="177">
        <v>4.9263000000000003</v>
      </c>
      <c r="O1155" s="177">
        <v>3.7947000000000002</v>
      </c>
      <c r="P1155" s="177">
        <v>4.8243</v>
      </c>
      <c r="Q1155" s="177">
        <v>6.0125999999999999</v>
      </c>
      <c r="R1155" s="177">
        <v>3.9996999999999998</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44944</v>
      </c>
      <c r="E1156" s="177">
        <v>1702.3458000000001</v>
      </c>
      <c r="F1156" s="177">
        <v>5.9466000000000001</v>
      </c>
      <c r="G1156" s="177">
        <v>6.0837000000000003</v>
      </c>
      <c r="H1156" s="177">
        <v>5.9168000000000003</v>
      </c>
      <c r="I1156" s="177">
        <v>5.9272999999999998</v>
      </c>
      <c r="J1156" s="177">
        <v>6.5198999999999998</v>
      </c>
      <c r="K1156" s="177">
        <v>6.3792999999999997</v>
      </c>
      <c r="L1156" s="177">
        <v>5.8113999999999999</v>
      </c>
      <c r="M1156" s="177">
        <v>5.2933000000000003</v>
      </c>
      <c r="N1156" s="177">
        <v>4.8738999999999999</v>
      </c>
      <c r="O1156" s="177">
        <v>3.7429000000000001</v>
      </c>
      <c r="P1156" s="177">
        <v>4.7718999999999996</v>
      </c>
      <c r="Q1156" s="177">
        <v>5.9596</v>
      </c>
      <c r="R1156" s="177">
        <v>3.9477000000000002</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44944</v>
      </c>
      <c r="E1157" s="177">
        <v>2155.5014000000001</v>
      </c>
      <c r="F1157" s="177">
        <v>5.0891999999999999</v>
      </c>
      <c r="G1157" s="177">
        <v>5.2272999999999996</v>
      </c>
      <c r="H1157" s="177">
        <v>5.5256999999999996</v>
      </c>
      <c r="I1157" s="177">
        <v>5.7916999999999996</v>
      </c>
      <c r="J1157" s="177">
        <v>6.5294999999999996</v>
      </c>
      <c r="K1157" s="177">
        <v>6.3407</v>
      </c>
      <c r="L1157" s="177">
        <v>5.8406000000000002</v>
      </c>
      <c r="M1157" s="177">
        <v>5.2927999999999997</v>
      </c>
      <c r="N1157" s="177">
        <v>4.8518999999999997</v>
      </c>
      <c r="O1157" s="177">
        <v>3.9769000000000001</v>
      </c>
      <c r="P1157" s="177">
        <v>5.1757999999999997</v>
      </c>
      <c r="Q1157" s="177">
        <v>6.7552000000000003</v>
      </c>
      <c r="R1157" s="177">
        <v>4.05</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44944</v>
      </c>
      <c r="E1162" s="177">
        <v>2134.6705999999999</v>
      </c>
      <c r="F1162" s="177">
        <v>4.9985999999999997</v>
      </c>
      <c r="G1162" s="177">
        <v>5.1368999999999998</v>
      </c>
      <c r="H1162" s="177">
        <v>5.4356999999999998</v>
      </c>
      <c r="I1162" s="177">
        <v>5.7016999999999998</v>
      </c>
      <c r="J1162" s="177">
        <v>6.4390000000000001</v>
      </c>
      <c r="K1162" s="177">
        <v>6.2496</v>
      </c>
      <c r="L1162" s="177">
        <v>5.7447999999999997</v>
      </c>
      <c r="M1162" s="177">
        <v>5.1938000000000004</v>
      </c>
      <c r="N1162" s="177">
        <v>4.7515999999999998</v>
      </c>
      <c r="O1162" s="177">
        <v>3.8788</v>
      </c>
      <c r="P1162" s="177">
        <v>5.0740999999999996</v>
      </c>
      <c r="Q1162" s="177">
        <v>6.9786000000000001</v>
      </c>
      <c r="R1162" s="177">
        <v>3.9546000000000001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44944</v>
      </c>
      <c r="E1163" s="177">
        <v>3027.9218000000001</v>
      </c>
      <c r="F1163" s="177">
        <v>5.6254999999999997</v>
      </c>
      <c r="G1163" s="177">
        <v>5.7554999999999996</v>
      </c>
      <c r="H1163" s="177">
        <v>5.6749999999999998</v>
      </c>
      <c r="I1163" s="177">
        <v>5.8897000000000004</v>
      </c>
      <c r="J1163" s="177">
        <v>6.5674999999999999</v>
      </c>
      <c r="K1163" s="177">
        <v>6.4482999999999997</v>
      </c>
      <c r="L1163" s="177">
        <v>5.8840000000000003</v>
      </c>
      <c r="M1163" s="177">
        <v>5.3773999999999997</v>
      </c>
      <c r="N1163" s="177">
        <v>4.9721000000000002</v>
      </c>
      <c r="O1163" s="177">
        <v>4.0736999999999997</v>
      </c>
      <c r="P1163" s="177">
        <v>5.1925999999999997</v>
      </c>
      <c r="Q1163" s="177">
        <v>7.0867000000000004</v>
      </c>
      <c r="R1163" s="177">
        <v>4.13</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44944</v>
      </c>
      <c r="E1164" s="177">
        <v>3048.8559</v>
      </c>
      <c r="F1164" s="177">
        <v>5.6958000000000002</v>
      </c>
      <c r="G1164" s="177">
        <v>5.8258000000000001</v>
      </c>
      <c r="H1164" s="177">
        <v>5.7455999999999996</v>
      </c>
      <c r="I1164" s="177">
        <v>5.9603000000000002</v>
      </c>
      <c r="J1164" s="177">
        <v>6.6382000000000003</v>
      </c>
      <c r="K1164" s="177">
        <v>6.5198</v>
      </c>
      <c r="L1164" s="177">
        <v>5.9573</v>
      </c>
      <c r="M1164" s="177">
        <v>5.4513999999999996</v>
      </c>
      <c r="N1164" s="177">
        <v>5.0465999999999998</v>
      </c>
      <c r="O1164" s="177">
        <v>4.1471</v>
      </c>
      <c r="P1164" s="177">
        <v>5.2666000000000004</v>
      </c>
      <c r="Q1164" s="177">
        <v>6.7619999999999996</v>
      </c>
      <c r="R1164" s="177">
        <v>4.2035999999999998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44944</v>
      </c>
      <c r="E1165" s="177">
        <v>2716.2943</v>
      </c>
      <c r="F1165" s="177">
        <v>5.0961999999999996</v>
      </c>
      <c r="G1165" s="177">
        <v>5.2253999999999996</v>
      </c>
      <c r="H1165" s="177">
        <v>5.1447000000000003</v>
      </c>
      <c r="I1165" s="177">
        <v>5.3586999999999998</v>
      </c>
      <c r="J1165" s="177">
        <v>6.0347999999999997</v>
      </c>
      <c r="K1165" s="177">
        <v>5.9101999999999997</v>
      </c>
      <c r="L1165" s="177">
        <v>5.3396999999999997</v>
      </c>
      <c r="M1165" s="177">
        <v>4.8276000000000003</v>
      </c>
      <c r="N1165" s="177">
        <v>4.4177</v>
      </c>
      <c r="O1165" s="177">
        <v>3.524</v>
      </c>
      <c r="P1165" s="177">
        <v>4.6365999999999996</v>
      </c>
      <c r="Q1165" s="177">
        <v>6.3703000000000003</v>
      </c>
      <c r="R1165" s="177">
        <v>3.5798999999999999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44944</v>
      </c>
      <c r="E1166" s="177">
        <v>1162.2891</v>
      </c>
      <c r="F1166" s="177">
        <v>5.8451000000000004</v>
      </c>
      <c r="G1166" s="177">
        <v>6.1016000000000004</v>
      </c>
      <c r="H1166" s="177">
        <v>5.8277999999999999</v>
      </c>
      <c r="I1166" s="177">
        <v>5.8807999999999998</v>
      </c>
      <c r="J1166" s="177">
        <v>6.6821000000000002</v>
      </c>
      <c r="K1166" s="177">
        <v>6.2229999999999999</v>
      </c>
      <c r="L1166" s="177">
        <v>5.7885999999999997</v>
      </c>
      <c r="M1166" s="177">
        <v>5.3642000000000003</v>
      </c>
      <c r="N1166" s="177">
        <v>4.9478999999999997</v>
      </c>
      <c r="O1166" s="177">
        <v>3.7801</v>
      </c>
      <c r="P1166" s="177"/>
      <c r="Q1166" s="177">
        <v>4.101</v>
      </c>
      <c r="R1166" s="177">
        <v>4.0452000000000004</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44944</v>
      </c>
      <c r="E1167" s="177">
        <v>1156.9688000000001</v>
      </c>
      <c r="F1167" s="177">
        <v>5.6858000000000004</v>
      </c>
      <c r="G1167" s="177">
        <v>5.9423000000000004</v>
      </c>
      <c r="H1167" s="177">
        <v>5.6680999999999999</v>
      </c>
      <c r="I1167" s="177">
        <v>5.7205000000000004</v>
      </c>
      <c r="J1167" s="177">
        <v>6.5227000000000004</v>
      </c>
      <c r="K1167" s="177">
        <v>6.0609999999999999</v>
      </c>
      <c r="L1167" s="177">
        <v>5.6242999999999999</v>
      </c>
      <c r="M1167" s="177">
        <v>5.1980000000000004</v>
      </c>
      <c r="N1167" s="177">
        <v>4.7830000000000004</v>
      </c>
      <c r="O1167" s="177">
        <v>3.6497000000000002</v>
      </c>
      <c r="P1167" s="177"/>
      <c r="Q1167" s="177">
        <v>3.9733999999999998</v>
      </c>
      <c r="R1167" s="177">
        <v>3.9060999999999999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44944</v>
      </c>
      <c r="E1168" s="177">
        <v>60.225700000000003</v>
      </c>
      <c r="F1168" s="177">
        <v>5.8796999999999997</v>
      </c>
      <c r="G1168" s="177">
        <v>5.8613</v>
      </c>
      <c r="H1168" s="177">
        <v>5.7118000000000002</v>
      </c>
      <c r="I1168" s="177">
        <v>5.8703000000000003</v>
      </c>
      <c r="J1168" s="177">
        <v>6.5345000000000004</v>
      </c>
      <c r="K1168" s="177">
        <v>6.3346999999999998</v>
      </c>
      <c r="L1168" s="177">
        <v>5.8502999999999998</v>
      </c>
      <c r="M1168" s="177">
        <v>5.3685</v>
      </c>
      <c r="N1168" s="177">
        <v>4.9618000000000002</v>
      </c>
      <c r="O1168" s="177">
        <v>4.0529999999999999</v>
      </c>
      <c r="P1168" s="177">
        <v>5.2047999999999996</v>
      </c>
      <c r="Q1168" s="177">
        <v>7.4260000000000002</v>
      </c>
      <c r="R1168" s="177">
        <v>4.1501999999999999</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44944</v>
      </c>
      <c r="E1169" s="177">
        <v>60.721299999999999</v>
      </c>
      <c r="F1169" s="177">
        <v>5.9519000000000002</v>
      </c>
      <c r="G1169" s="177">
        <v>5.9539</v>
      </c>
      <c r="H1169" s="177">
        <v>5.8113999999999999</v>
      </c>
      <c r="I1169" s="177">
        <v>5.9688999999999997</v>
      </c>
      <c r="J1169" s="177">
        <v>6.6357999999999997</v>
      </c>
      <c r="K1169" s="177">
        <v>6.4352</v>
      </c>
      <c r="L1169" s="177">
        <v>5.9531999999999998</v>
      </c>
      <c r="M1169" s="177">
        <v>5.4722999999999997</v>
      </c>
      <c r="N1169" s="177">
        <v>5.0667</v>
      </c>
      <c r="O1169" s="177">
        <v>4.1436000000000002</v>
      </c>
      <c r="P1169" s="177">
        <v>5.2934999999999999</v>
      </c>
      <c r="Q1169" s="177">
        <v>6.8082000000000003</v>
      </c>
      <c r="R1169" s="177">
        <v>4.2445000000000004</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44944</v>
      </c>
      <c r="E1170" s="177">
        <v>34.621899999999997</v>
      </c>
      <c r="F1170" s="177">
        <v>5.7992999999999997</v>
      </c>
      <c r="G1170" s="177">
        <v>5.8362999999999996</v>
      </c>
      <c r="H1170" s="177">
        <v>5.6992000000000003</v>
      </c>
      <c r="I1170" s="177">
        <v>5.8642000000000003</v>
      </c>
      <c r="J1170" s="177">
        <v>6.5247000000000002</v>
      </c>
      <c r="K1170" s="177">
        <v>6.3202999999999996</v>
      </c>
      <c r="L1170" s="177">
        <v>5.8331999999999997</v>
      </c>
      <c r="M1170" s="177">
        <v>5.3505000000000003</v>
      </c>
      <c r="N1170" s="177">
        <v>4.9412000000000003</v>
      </c>
      <c r="O1170" s="177">
        <v>4.0438999999999998</v>
      </c>
      <c r="P1170" s="177">
        <v>5.1993</v>
      </c>
      <c r="Q1170" s="177">
        <v>6.8745000000000003</v>
      </c>
      <c r="R1170" s="177">
        <v>4.1360999999999999</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44944</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44944</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44944</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44944</v>
      </c>
      <c r="E1178" s="177">
        <v>4486.6859000000004</v>
      </c>
      <c r="F1178" s="177">
        <v>5.6532</v>
      </c>
      <c r="G1178" s="177">
        <v>5.9142000000000001</v>
      </c>
      <c r="H1178" s="177">
        <v>5.7584</v>
      </c>
      <c r="I1178" s="177">
        <v>5.9089999999999998</v>
      </c>
      <c r="J1178" s="177">
        <v>6.7115999999999998</v>
      </c>
      <c r="K1178" s="177">
        <v>6.5175999999999998</v>
      </c>
      <c r="L1178" s="177">
        <v>5.9135999999999997</v>
      </c>
      <c r="M1178" s="177">
        <v>5.4132999999999996</v>
      </c>
      <c r="N1178" s="177">
        <v>5.0121000000000002</v>
      </c>
      <c r="O1178" s="177">
        <v>4.1562000000000001</v>
      </c>
      <c r="P1178" s="177">
        <v>5.2572000000000001</v>
      </c>
      <c r="Q1178" s="177">
        <v>6.734</v>
      </c>
      <c r="R1178" s="177">
        <v>4.2050000000000001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44944</v>
      </c>
      <c r="E1179" s="177">
        <v>4457.2143999999998</v>
      </c>
      <c r="F1179" s="177">
        <v>5.5324999999999998</v>
      </c>
      <c r="G1179" s="177">
        <v>5.7929000000000004</v>
      </c>
      <c r="H1179" s="177">
        <v>5.6372</v>
      </c>
      <c r="I1179" s="177">
        <v>5.7878999999999996</v>
      </c>
      <c r="J1179" s="177">
        <v>6.5900999999999996</v>
      </c>
      <c r="K1179" s="177">
        <v>6.3945999999999996</v>
      </c>
      <c r="L1179" s="177">
        <v>5.7885999999999997</v>
      </c>
      <c r="M1179" s="177">
        <v>5.2869000000000002</v>
      </c>
      <c r="N1179" s="177">
        <v>4.8845000000000001</v>
      </c>
      <c r="O1179" s="177">
        <v>4.0486000000000004</v>
      </c>
      <c r="P1179" s="177">
        <v>5.1707000000000001</v>
      </c>
      <c r="Q1179" s="177">
        <v>6.8483999999999998</v>
      </c>
      <c r="R1179" s="177">
        <v>4.0795000000000003</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44944</v>
      </c>
      <c r="E1182" s="177">
        <v>4032.3298</v>
      </c>
      <c r="F1182" s="177">
        <v>5.4535999999999998</v>
      </c>
      <c r="G1182" s="177">
        <v>5.7941000000000003</v>
      </c>
      <c r="H1182" s="177">
        <v>5.8045</v>
      </c>
      <c r="I1182" s="177">
        <v>5.9824999999999999</v>
      </c>
      <c r="J1182" s="177">
        <v>6.7285000000000004</v>
      </c>
      <c r="K1182" s="177">
        <v>6.5133000000000001</v>
      </c>
      <c r="L1182" s="177">
        <v>5.9438000000000004</v>
      </c>
      <c r="M1182" s="177">
        <v>5.4379999999999997</v>
      </c>
      <c r="N1182" s="177">
        <v>5.0308000000000002</v>
      </c>
      <c r="O1182" s="177">
        <v>4.2492000000000001</v>
      </c>
      <c r="P1182" s="177">
        <v>5.3491</v>
      </c>
      <c r="Q1182" s="177">
        <v>6.7805</v>
      </c>
      <c r="R1182" s="177">
        <v>4.2275</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44944</v>
      </c>
      <c r="E1183" s="177">
        <v>3985.5481</v>
      </c>
      <c r="F1183" s="177">
        <v>5.3133999999999997</v>
      </c>
      <c r="G1183" s="177">
        <v>5.6540999999999997</v>
      </c>
      <c r="H1183" s="177">
        <v>5.6642999999999999</v>
      </c>
      <c r="I1183" s="177">
        <v>5.8421000000000003</v>
      </c>
      <c r="J1183" s="177">
        <v>6.5875000000000004</v>
      </c>
      <c r="K1183" s="177">
        <v>6.3707000000000003</v>
      </c>
      <c r="L1183" s="177">
        <v>5.7992999999999997</v>
      </c>
      <c r="M1183" s="177">
        <v>5.2920999999999996</v>
      </c>
      <c r="N1183" s="177">
        <v>4.8837000000000002</v>
      </c>
      <c r="O1183" s="177">
        <v>4.1036000000000001</v>
      </c>
      <c r="P1183" s="177">
        <v>5.2031000000000001</v>
      </c>
      <c r="Q1183" s="177">
        <v>6.851</v>
      </c>
      <c r="R1183" s="177">
        <v>4.0812999999999997</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44944</v>
      </c>
      <c r="E1184" s="177">
        <v>1444.7182</v>
      </c>
      <c r="F1184" s="177">
        <v>5.9634</v>
      </c>
      <c r="G1184" s="177">
        <v>6.1010999999999997</v>
      </c>
      <c r="H1184" s="177">
        <v>5.9764999999999997</v>
      </c>
      <c r="I1184" s="177">
        <v>6.1052999999999997</v>
      </c>
      <c r="J1184" s="177">
        <v>6.7412999999999998</v>
      </c>
      <c r="K1184" s="177">
        <v>6.5773000000000001</v>
      </c>
      <c r="L1184" s="177">
        <v>6.0381999999999998</v>
      </c>
      <c r="M1184" s="177">
        <v>5.5495999999999999</v>
      </c>
      <c r="N1184" s="177">
        <v>5.1292999999999997</v>
      </c>
      <c r="O1184" s="177">
        <v>4.2821999999999996</v>
      </c>
      <c r="P1184" s="177">
        <v>5.4196999999999997</v>
      </c>
      <c r="Q1184" s="177">
        <v>5.7794999999999996</v>
      </c>
      <c r="R1184" s="177">
        <v>4.2930999999999999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44944</v>
      </c>
      <c r="E1185" s="177">
        <v>1433.2805000000001</v>
      </c>
      <c r="F1185" s="177">
        <v>5.8529999999999998</v>
      </c>
      <c r="G1185" s="177">
        <v>5.9916999999999998</v>
      </c>
      <c r="H1185" s="177">
        <v>5.8659999999999997</v>
      </c>
      <c r="I1185" s="177">
        <v>5.9951999999999996</v>
      </c>
      <c r="J1185" s="177">
        <v>6.6307999999999998</v>
      </c>
      <c r="K1185" s="177">
        <v>6.4649000000000001</v>
      </c>
      <c r="L1185" s="177">
        <v>5.9244000000000003</v>
      </c>
      <c r="M1185" s="177">
        <v>5.4345999999999997</v>
      </c>
      <c r="N1185" s="177">
        <v>5.0133999999999999</v>
      </c>
      <c r="O1185" s="177">
        <v>4.1675000000000004</v>
      </c>
      <c r="P1185" s="177">
        <v>5.2994000000000003</v>
      </c>
      <c r="Q1185" s="177">
        <v>5.6512000000000002</v>
      </c>
      <c r="R1185" s="177">
        <v>4.1782000000000004</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44944</v>
      </c>
      <c r="E1186" s="177">
        <v>2344.4115999999999</v>
      </c>
      <c r="F1186" s="177">
        <v>5.8719999999999999</v>
      </c>
      <c r="G1186" s="177">
        <v>6.0016999999999996</v>
      </c>
      <c r="H1186" s="177">
        <v>5.8761000000000001</v>
      </c>
      <c r="I1186" s="177">
        <v>6.0871000000000004</v>
      </c>
      <c r="J1186" s="177">
        <v>6.7560000000000002</v>
      </c>
      <c r="K1186" s="177">
        <v>6.55</v>
      </c>
      <c r="L1186" s="177">
        <v>5.9786000000000001</v>
      </c>
      <c r="M1186" s="177">
        <v>5.5007000000000001</v>
      </c>
      <c r="N1186" s="177">
        <v>5.0848000000000004</v>
      </c>
      <c r="O1186" s="177">
        <v>4.2281000000000004</v>
      </c>
      <c r="P1186" s="177">
        <v>5.3304999999999998</v>
      </c>
      <c r="Q1186" s="177">
        <v>6.6070000000000002</v>
      </c>
      <c r="R1186" s="177">
        <v>4.2586000000000004</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44944</v>
      </c>
      <c r="E1187" s="177">
        <v>2310.4875999999999</v>
      </c>
      <c r="F1187" s="177">
        <v>5.7622999999999998</v>
      </c>
      <c r="G1187" s="177">
        <v>5.7557</v>
      </c>
      <c r="H1187" s="177">
        <v>5.7115999999999998</v>
      </c>
      <c r="I1187" s="177">
        <v>5.9527999999999999</v>
      </c>
      <c r="J1187" s="177">
        <v>6.6375000000000002</v>
      </c>
      <c r="K1187" s="177">
        <v>6.4413999999999998</v>
      </c>
      <c r="L1187" s="177">
        <v>5.8731</v>
      </c>
      <c r="M1187" s="177">
        <v>5.3959999999999999</v>
      </c>
      <c r="N1187" s="177">
        <v>4.9802</v>
      </c>
      <c r="O1187" s="177">
        <v>4.1246</v>
      </c>
      <c r="P1187" s="177">
        <v>5.2324999999999999</v>
      </c>
      <c r="Q1187" s="177">
        <v>6.1532</v>
      </c>
      <c r="R1187" s="177">
        <v>4.1565000000000003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44944</v>
      </c>
      <c r="E1188" s="177">
        <v>11.8484</v>
      </c>
      <c r="F1188" s="177">
        <v>6.1622000000000003</v>
      </c>
      <c r="G1188" s="177">
        <v>5.8559000000000001</v>
      </c>
      <c r="H1188" s="177">
        <v>5.6391999999999998</v>
      </c>
      <c r="I1188" s="177">
        <v>5.8</v>
      </c>
      <c r="J1188" s="177">
        <v>6.2538</v>
      </c>
      <c r="K1188" s="177">
        <v>6.1755000000000004</v>
      </c>
      <c r="L1188" s="177">
        <v>5.5663999999999998</v>
      </c>
      <c r="M1188" s="177">
        <v>5.1166</v>
      </c>
      <c r="N1188" s="177">
        <v>4.7279999999999998</v>
      </c>
      <c r="O1188" s="177">
        <v>3.7532000000000001</v>
      </c>
      <c r="P1188" s="177"/>
      <c r="Q1188" s="177">
        <v>4.2393999999999998</v>
      </c>
      <c r="R1188" s="177">
        <v>3.9241999999999999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44944</v>
      </c>
      <c r="E1189" s="177">
        <v>11.776</v>
      </c>
      <c r="F1189" s="177">
        <v>6.2000999999999999</v>
      </c>
      <c r="G1189" s="177">
        <v>5.7885</v>
      </c>
      <c r="H1189" s="177">
        <v>5.5407000000000002</v>
      </c>
      <c r="I1189" s="177">
        <v>5.6577999999999999</v>
      </c>
      <c r="J1189" s="177">
        <v>6.1105999999999998</v>
      </c>
      <c r="K1189" s="177">
        <v>6.0229999999999997</v>
      </c>
      <c r="L1189" s="177">
        <v>5.4130000000000003</v>
      </c>
      <c r="M1189" s="177">
        <v>4.9610000000000003</v>
      </c>
      <c r="N1189" s="177">
        <v>4.5713999999999997</v>
      </c>
      <c r="O1189" s="177">
        <v>3.5977000000000001</v>
      </c>
      <c r="P1189" s="177"/>
      <c r="Q1189" s="177">
        <v>4.0831</v>
      </c>
      <c r="R1189" s="177">
        <v>3.7685</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44944</v>
      </c>
      <c r="E1190" s="177">
        <v>24.344000000000001</v>
      </c>
      <c r="F1190" s="177">
        <v>5.9984000000000002</v>
      </c>
      <c r="G1190" s="177">
        <v>5.9002999999999997</v>
      </c>
      <c r="H1190" s="177">
        <v>5.8968999999999996</v>
      </c>
      <c r="I1190" s="177">
        <v>5.9143999999999997</v>
      </c>
      <c r="J1190" s="177">
        <v>6.4484000000000004</v>
      </c>
      <c r="K1190" s="177">
        <v>6.3426999999999998</v>
      </c>
      <c r="L1190" s="177">
        <v>5.9053000000000004</v>
      </c>
      <c r="M1190" s="177">
        <v>5.4842000000000004</v>
      </c>
      <c r="N1190" s="177">
        <v>5.2507000000000001</v>
      </c>
      <c r="O1190" s="177">
        <v>4.1186999999999996</v>
      </c>
      <c r="P1190" s="177">
        <v>5.2122000000000002</v>
      </c>
      <c r="Q1190" s="177">
        <v>6.7999000000000001</v>
      </c>
      <c r="R1190" s="177">
        <v>4.3752000000000004</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44944</v>
      </c>
      <c r="E1191" s="177">
        <v>24.154399999999999</v>
      </c>
      <c r="F1191" s="177">
        <v>6.1966000000000001</v>
      </c>
      <c r="G1191" s="177">
        <v>5.8962000000000003</v>
      </c>
      <c r="H1191" s="177">
        <v>5.8567</v>
      </c>
      <c r="I1191" s="177">
        <v>5.8632999999999997</v>
      </c>
      <c r="J1191" s="177">
        <v>6.4008000000000003</v>
      </c>
      <c r="K1191" s="177">
        <v>6.2930999999999999</v>
      </c>
      <c r="L1191" s="177">
        <v>5.8541999999999996</v>
      </c>
      <c r="M1191" s="177">
        <v>5.4321000000000002</v>
      </c>
      <c r="N1191" s="177">
        <v>5.1981000000000002</v>
      </c>
      <c r="O1191" s="177">
        <v>4.0666000000000002</v>
      </c>
      <c r="P1191" s="177">
        <v>5.1371000000000002</v>
      </c>
      <c r="Q1191" s="177">
        <v>7.0636999999999999</v>
      </c>
      <c r="R1191" s="177">
        <v>4.3228999999999997</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44944</v>
      </c>
      <c r="E1192" s="177">
        <v>5380.3269</v>
      </c>
      <c r="F1192" s="177">
        <v>5.8155000000000001</v>
      </c>
      <c r="G1192" s="177">
        <v>5.8230000000000004</v>
      </c>
      <c r="H1192" s="177">
        <v>5.6273</v>
      </c>
      <c r="I1192" s="177">
        <v>5.8262</v>
      </c>
      <c r="J1192" s="177">
        <v>6.6050000000000004</v>
      </c>
      <c r="K1192" s="177">
        <v>6.4157000000000002</v>
      </c>
      <c r="L1192" s="177">
        <v>5.8388999999999998</v>
      </c>
      <c r="M1192" s="177">
        <v>5.3091999999999997</v>
      </c>
      <c r="N1192" s="177">
        <v>4.9149000000000003</v>
      </c>
      <c r="O1192" s="177">
        <v>4.1001000000000003</v>
      </c>
      <c r="P1192" s="177">
        <v>5.2630999999999997</v>
      </c>
      <c r="Q1192" s="177">
        <v>6.8318000000000003</v>
      </c>
      <c r="R1192" s="177">
        <v>4.093</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44944</v>
      </c>
      <c r="E1193" s="177">
        <v>5431.8290999999999</v>
      </c>
      <c r="F1193" s="177">
        <v>5.9553000000000003</v>
      </c>
      <c r="G1193" s="177">
        <v>5.9621000000000004</v>
      </c>
      <c r="H1193" s="177">
        <v>5.7671999999999999</v>
      </c>
      <c r="I1193" s="177">
        <v>5.9665999999999997</v>
      </c>
      <c r="J1193" s="177">
        <v>6.7457000000000003</v>
      </c>
      <c r="K1193" s="177">
        <v>6.5579000000000001</v>
      </c>
      <c r="L1193" s="177">
        <v>5.9839000000000002</v>
      </c>
      <c r="M1193" s="177">
        <v>5.4547999999999996</v>
      </c>
      <c r="N1193" s="177">
        <v>5.0613999999999999</v>
      </c>
      <c r="O1193" s="177">
        <v>4.2355</v>
      </c>
      <c r="P1193" s="177">
        <v>5.3789999999999996</v>
      </c>
      <c r="Q1193" s="177">
        <v>6.8216000000000001</v>
      </c>
      <c r="R1193" s="177">
        <v>4.2416</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44944</v>
      </c>
      <c r="E1194" s="177">
        <v>4832.7049999999999</v>
      </c>
      <c r="F1194" s="177">
        <v>5.2159000000000004</v>
      </c>
      <c r="G1194" s="177">
        <v>5.2222</v>
      </c>
      <c r="H1194" s="177">
        <v>5.0266000000000002</v>
      </c>
      <c r="I1194" s="177">
        <v>5.2252000000000001</v>
      </c>
      <c r="J1194" s="177">
        <v>6.0016999999999996</v>
      </c>
      <c r="K1194" s="177">
        <v>5.8064999999999998</v>
      </c>
      <c r="L1194" s="177">
        <v>5.2161</v>
      </c>
      <c r="M1194" s="177">
        <v>4.6760000000000002</v>
      </c>
      <c r="N1194" s="177">
        <v>4.2739000000000003</v>
      </c>
      <c r="O1194" s="177">
        <v>3.4428999999999998</v>
      </c>
      <c r="P1194" s="177">
        <v>4.53</v>
      </c>
      <c r="Q1194" s="177">
        <v>6.5435999999999996</v>
      </c>
      <c r="R1194" s="177">
        <v>3.4533</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44944</v>
      </c>
      <c r="E1195" s="177">
        <v>1239.6837</v>
      </c>
      <c r="F1195" s="177">
        <v>5.8423999999999996</v>
      </c>
      <c r="G1195" s="177">
        <v>5.7371999999999996</v>
      </c>
      <c r="H1195" s="177">
        <v>5.7983000000000002</v>
      </c>
      <c r="I1195" s="177">
        <v>5.7831999999999999</v>
      </c>
      <c r="J1195" s="177">
        <v>6.2405999999999997</v>
      </c>
      <c r="K1195" s="177">
        <v>6.1402999999999999</v>
      </c>
      <c r="L1195" s="177">
        <v>5.6440000000000001</v>
      </c>
      <c r="M1195" s="177">
        <v>5.1490999999999998</v>
      </c>
      <c r="N1195" s="177">
        <v>4.7731000000000003</v>
      </c>
      <c r="O1195" s="177">
        <v>3.8809</v>
      </c>
      <c r="P1195" s="177"/>
      <c r="Q1195" s="177">
        <v>4.6844999999999999</v>
      </c>
      <c r="R1195" s="177">
        <v>4.0118</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44944</v>
      </c>
      <c r="E1196" s="177">
        <v>1233.7615000000001</v>
      </c>
      <c r="F1196" s="177">
        <v>5.7462</v>
      </c>
      <c r="G1196" s="177">
        <v>5.6403999999999996</v>
      </c>
      <c r="H1196" s="177">
        <v>5.7038000000000002</v>
      </c>
      <c r="I1196" s="177">
        <v>5.6872999999999996</v>
      </c>
      <c r="J1196" s="177">
        <v>6.1429999999999998</v>
      </c>
      <c r="K1196" s="177">
        <v>6.0395000000000003</v>
      </c>
      <c r="L1196" s="177">
        <v>5.5427999999999997</v>
      </c>
      <c r="M1196" s="177">
        <v>5.0468000000000002</v>
      </c>
      <c r="N1196" s="177">
        <v>4.67</v>
      </c>
      <c r="O1196" s="177">
        <v>3.7778</v>
      </c>
      <c r="P1196" s="177"/>
      <c r="Q1196" s="177">
        <v>4.5777000000000001</v>
      </c>
      <c r="R1196" s="177">
        <v>3.9087000000000001</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44944</v>
      </c>
      <c r="E1197" s="177">
        <v>286.88220000000001</v>
      </c>
      <c r="F1197" s="177">
        <v>5.4335000000000004</v>
      </c>
      <c r="G1197" s="177">
        <v>5.7237999999999998</v>
      </c>
      <c r="H1197" s="177">
        <v>5.6223000000000001</v>
      </c>
      <c r="I1197" s="177">
        <v>5.9752999999999998</v>
      </c>
      <c r="J1197" s="177">
        <v>6.8181000000000003</v>
      </c>
      <c r="K1197" s="177">
        <v>6.4279000000000002</v>
      </c>
      <c r="L1197" s="177">
        <v>5.8692000000000002</v>
      </c>
      <c r="M1197" s="177">
        <v>5.3636999999999997</v>
      </c>
      <c r="N1197" s="177">
        <v>4.9630000000000001</v>
      </c>
      <c r="O1197" s="177">
        <v>4.1036999999999999</v>
      </c>
      <c r="P1197" s="177">
        <v>5.2698</v>
      </c>
      <c r="Q1197" s="177">
        <v>7.0910000000000002</v>
      </c>
      <c r="R1197" s="177">
        <v>4.1333000000000002</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44944</v>
      </c>
      <c r="E1198" s="177">
        <v>289.39729999999997</v>
      </c>
      <c r="F1198" s="177">
        <v>5.5251000000000001</v>
      </c>
      <c r="G1198" s="177">
        <v>5.8212999999999999</v>
      </c>
      <c r="H1198" s="177">
        <v>5.7214999999999998</v>
      </c>
      <c r="I1198" s="177">
        <v>6.0753000000000004</v>
      </c>
      <c r="J1198" s="177">
        <v>6.9187000000000003</v>
      </c>
      <c r="K1198" s="177">
        <v>6.5423</v>
      </c>
      <c r="L1198" s="177">
        <v>5.9877000000000002</v>
      </c>
      <c r="M1198" s="177">
        <v>5.4843000000000002</v>
      </c>
      <c r="N1198" s="177">
        <v>5.0831999999999997</v>
      </c>
      <c r="O1198" s="177">
        <v>4.2411000000000003</v>
      </c>
      <c r="P1198" s="177">
        <v>5.3821000000000003</v>
      </c>
      <c r="Q1198" s="177">
        <v>6.8064</v>
      </c>
      <c r="R1198" s="177">
        <v>4.2507000000000001</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44944</v>
      </c>
      <c r="E1199" s="177">
        <v>11.1221</v>
      </c>
      <c r="F1199" s="177">
        <v>5.9081000000000001</v>
      </c>
      <c r="G1199" s="177">
        <v>5.4721000000000002</v>
      </c>
      <c r="H1199" s="177">
        <v>5.6318999999999999</v>
      </c>
      <c r="I1199" s="177">
        <v>5.8970000000000002</v>
      </c>
      <c r="J1199" s="177">
        <v>6.5361000000000002</v>
      </c>
      <c r="K1199" s="177">
        <v>6.3754</v>
      </c>
      <c r="L1199" s="177">
        <v>5.7725</v>
      </c>
      <c r="M1199" s="177">
        <v>5.2423999999999999</v>
      </c>
      <c r="N1199" s="177">
        <v>4.9324000000000003</v>
      </c>
      <c r="O1199" s="177"/>
      <c r="P1199" s="177"/>
      <c r="Q1199" s="177">
        <v>4.6391</v>
      </c>
      <c r="R1199" s="177">
        <v>4.5788000000000002</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44944</v>
      </c>
      <c r="E1200" s="177">
        <v>11.1228</v>
      </c>
      <c r="F1200" s="177">
        <v>5.9077000000000002</v>
      </c>
      <c r="G1200" s="177">
        <v>5.5811999999999999</v>
      </c>
      <c r="H1200" s="177">
        <v>5.6315999999999997</v>
      </c>
      <c r="I1200" s="177">
        <v>5.8967000000000001</v>
      </c>
      <c r="J1200" s="177">
        <v>6.5357000000000003</v>
      </c>
      <c r="K1200" s="177">
        <v>6.375</v>
      </c>
      <c r="L1200" s="177">
        <v>5.7721999999999998</v>
      </c>
      <c r="M1200" s="177">
        <v>5.2432999999999996</v>
      </c>
      <c r="N1200" s="177">
        <v>4.9330999999999996</v>
      </c>
      <c r="O1200" s="177"/>
      <c r="P1200" s="177"/>
      <c r="Q1200" s="177">
        <v>4.6418999999999997</v>
      </c>
      <c r="R1200" s="177">
        <v>4.5820999999999996</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44944</v>
      </c>
      <c r="E1201" s="177">
        <v>11.1221</v>
      </c>
      <c r="F1201" s="177">
        <v>5.9081000000000001</v>
      </c>
      <c r="G1201" s="177">
        <v>5.4721000000000002</v>
      </c>
      <c r="H1201" s="177">
        <v>5.6318999999999999</v>
      </c>
      <c r="I1201" s="177">
        <v>5.8970000000000002</v>
      </c>
      <c r="J1201" s="177">
        <v>6.5361000000000002</v>
      </c>
      <c r="K1201" s="177">
        <v>6.3754</v>
      </c>
      <c r="L1201" s="177">
        <v>5.7725</v>
      </c>
      <c r="M1201" s="177">
        <v>5.2423999999999999</v>
      </c>
      <c r="N1201" s="177">
        <v>4.9324000000000003</v>
      </c>
      <c r="O1201" s="177"/>
      <c r="P1201" s="177"/>
      <c r="Q1201" s="177">
        <v>4.6391</v>
      </c>
      <c r="R1201" s="177">
        <v>4.5788000000000002</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44944</v>
      </c>
      <c r="E1202" s="177">
        <v>11.135300000000001</v>
      </c>
      <c r="F1202" s="177">
        <v>5.9010999999999996</v>
      </c>
      <c r="G1202" s="177">
        <v>5.5749000000000004</v>
      </c>
      <c r="H1202" s="177">
        <v>5.7191000000000001</v>
      </c>
      <c r="I1202" s="177">
        <v>6.0547000000000004</v>
      </c>
      <c r="J1202" s="177">
        <v>6.7634999999999996</v>
      </c>
      <c r="K1202" s="177">
        <v>6.5553999999999997</v>
      </c>
      <c r="L1202" s="177">
        <v>5.9184000000000001</v>
      </c>
      <c r="M1202" s="177">
        <v>5.3376999999999999</v>
      </c>
      <c r="N1202" s="177">
        <v>5.0242000000000004</v>
      </c>
      <c r="O1202" s="177"/>
      <c r="P1202" s="177"/>
      <c r="Q1202" s="177">
        <v>4.6920999999999999</v>
      </c>
      <c r="R1202" s="177">
        <v>4.6387999999999998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44944</v>
      </c>
      <c r="E1203" s="177">
        <v>35.072400000000002</v>
      </c>
      <c r="F1203" s="177">
        <v>5.6207000000000003</v>
      </c>
      <c r="G1203" s="177">
        <v>5.2751999999999999</v>
      </c>
      <c r="H1203" s="177">
        <v>5.3875000000000002</v>
      </c>
      <c r="I1203" s="177">
        <v>5.6468999999999996</v>
      </c>
      <c r="J1203" s="177">
        <v>6.2638999999999996</v>
      </c>
      <c r="K1203" s="177">
        <v>6.1071999999999997</v>
      </c>
      <c r="L1203" s="177">
        <v>5.5998999999999999</v>
      </c>
      <c r="M1203" s="177">
        <v>5.1364000000000001</v>
      </c>
      <c r="N1203" s="177">
        <v>4.8577000000000004</v>
      </c>
      <c r="O1203" s="177">
        <v>4.5553999999999997</v>
      </c>
      <c r="P1203" s="177">
        <v>5.5667999999999997</v>
      </c>
      <c r="Q1203" s="177">
        <v>7.5160999999999998</v>
      </c>
      <c r="R1203" s="177">
        <v>4.399</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44944</v>
      </c>
      <c r="E1204" s="177">
        <v>35.765900000000002</v>
      </c>
      <c r="F1204" s="177">
        <v>5.92</v>
      </c>
      <c r="G1204" s="177">
        <v>5.5133000000000001</v>
      </c>
      <c r="H1204" s="177">
        <v>5.6334999999999997</v>
      </c>
      <c r="I1204" s="177">
        <v>5.8959000000000001</v>
      </c>
      <c r="J1204" s="177">
        <v>6.5345000000000004</v>
      </c>
      <c r="K1204" s="177">
        <v>6.3724999999999996</v>
      </c>
      <c r="L1204" s="177">
        <v>5.8673999999999999</v>
      </c>
      <c r="M1204" s="177">
        <v>5.4034000000000004</v>
      </c>
      <c r="N1204" s="177">
        <v>5.1273</v>
      </c>
      <c r="O1204" s="177">
        <v>4.8771000000000004</v>
      </c>
      <c r="P1204" s="177">
        <v>5.8796999999999997</v>
      </c>
      <c r="Q1204" s="177">
        <v>7.2442000000000002</v>
      </c>
      <c r="R1204" s="177">
        <v>4.6994999999999996</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44944</v>
      </c>
      <c r="E1205" s="177">
        <v>29.885200000000001</v>
      </c>
      <c r="F1205" s="177">
        <v>5.9855</v>
      </c>
      <c r="G1205" s="177">
        <v>5.9874999999999998</v>
      </c>
      <c r="H1205" s="177">
        <v>5.7290999999999999</v>
      </c>
      <c r="I1205" s="177">
        <v>5.7880000000000003</v>
      </c>
      <c r="J1205" s="177">
        <v>6.2977999999999996</v>
      </c>
      <c r="K1205" s="177">
        <v>6.2460000000000004</v>
      </c>
      <c r="L1205" s="177">
        <v>5.7137000000000002</v>
      </c>
      <c r="M1205" s="177">
        <v>5.2125000000000004</v>
      </c>
      <c r="N1205" s="177">
        <v>4.8272000000000004</v>
      </c>
      <c r="O1205" s="177">
        <v>3.8752</v>
      </c>
      <c r="P1205" s="177">
        <v>4.8399000000000001</v>
      </c>
      <c r="Q1205" s="177">
        <v>6.7358000000000002</v>
      </c>
      <c r="R1205" s="177">
        <v>4.0315000000000003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44944</v>
      </c>
      <c r="E1206" s="177">
        <v>29.749300000000002</v>
      </c>
      <c r="F1206" s="177">
        <v>5.8902000000000001</v>
      </c>
      <c r="G1206" s="177">
        <v>5.8921000000000001</v>
      </c>
      <c r="H1206" s="177">
        <v>5.6323999999999996</v>
      </c>
      <c r="I1206" s="177">
        <v>5.6913</v>
      </c>
      <c r="J1206" s="177">
        <v>6.1986999999999997</v>
      </c>
      <c r="K1206" s="177">
        <v>6.1443000000000003</v>
      </c>
      <c r="L1206" s="177">
        <v>5.6108000000000002</v>
      </c>
      <c r="M1206" s="177">
        <v>5.1086</v>
      </c>
      <c r="N1206" s="177">
        <v>4.7226999999999997</v>
      </c>
      <c r="O1206" s="177">
        <v>3.7719999999999998</v>
      </c>
      <c r="P1206" s="177">
        <v>4.7533000000000003</v>
      </c>
      <c r="Q1206" s="177">
        <v>6.6719999999999997</v>
      </c>
      <c r="R1206" s="177">
        <v>3.9277000000000002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44944</v>
      </c>
      <c r="E1207" s="177">
        <v>3475.6518000000001</v>
      </c>
      <c r="F1207" s="177">
        <v>5.5236000000000001</v>
      </c>
      <c r="G1207" s="177">
        <v>5.9085999999999999</v>
      </c>
      <c r="H1207" s="177">
        <v>5.7055999999999996</v>
      </c>
      <c r="I1207" s="177">
        <v>5.9600999999999997</v>
      </c>
      <c r="J1207" s="177">
        <v>6.7892999999999999</v>
      </c>
      <c r="K1207" s="177">
        <v>6.5289999999999999</v>
      </c>
      <c r="L1207" s="177">
        <v>5.9558</v>
      </c>
      <c r="M1207" s="177">
        <v>5.4332000000000003</v>
      </c>
      <c r="N1207" s="177">
        <v>5.0164</v>
      </c>
      <c r="O1207" s="177">
        <v>4.1848999999999998</v>
      </c>
      <c r="P1207" s="177">
        <v>5.2864000000000004</v>
      </c>
      <c r="Q1207" s="177">
        <v>6.7306999999999997</v>
      </c>
      <c r="R1207" s="177">
        <v>4.2140000000000004</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44944</v>
      </c>
      <c r="E1208" s="177">
        <v>3482.1876999999999</v>
      </c>
      <c r="F1208" s="177">
        <v>5.4230999999999998</v>
      </c>
      <c r="G1208" s="177">
        <v>5.8079999999999998</v>
      </c>
      <c r="H1208" s="177">
        <v>5.6055000000000001</v>
      </c>
      <c r="I1208" s="177">
        <v>5.8601999999999999</v>
      </c>
      <c r="J1208" s="177">
        <v>6.6882000000000001</v>
      </c>
      <c r="K1208" s="177">
        <v>6.4271000000000003</v>
      </c>
      <c r="L1208" s="177">
        <v>5.8529</v>
      </c>
      <c r="M1208" s="177">
        <v>5.3289</v>
      </c>
      <c r="N1208" s="177">
        <v>4.9114000000000004</v>
      </c>
      <c r="O1208" s="177">
        <v>4.0913000000000004</v>
      </c>
      <c r="P1208" s="177">
        <v>5.1936</v>
      </c>
      <c r="Q1208" s="177">
        <v>6.7239000000000004</v>
      </c>
      <c r="R1208" s="177">
        <v>4.1144999999999996</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44944</v>
      </c>
      <c r="E1209" s="177">
        <v>3449.5826000000002</v>
      </c>
      <c r="F1209" s="177">
        <v>5.4245999999999999</v>
      </c>
      <c r="G1209" s="177">
        <v>5.8106999999999998</v>
      </c>
      <c r="H1209" s="177">
        <v>5.6063999999999998</v>
      </c>
      <c r="I1209" s="177">
        <v>5.8602999999999996</v>
      </c>
      <c r="J1209" s="177">
        <v>6.6887999999999996</v>
      </c>
      <c r="K1209" s="177">
        <v>6.4271000000000003</v>
      </c>
      <c r="L1209" s="177">
        <v>5.8525999999999998</v>
      </c>
      <c r="M1209" s="177">
        <v>5.3289</v>
      </c>
      <c r="N1209" s="177">
        <v>4.9114000000000004</v>
      </c>
      <c r="O1209" s="177">
        <v>4.0907999999999998</v>
      </c>
      <c r="P1209" s="177">
        <v>5.1928000000000001</v>
      </c>
      <c r="Q1209" s="177">
        <v>6.6557000000000004</v>
      </c>
      <c r="R1209" s="177">
        <v>4.1140999999999996</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44944</v>
      </c>
      <c r="E1210" s="177">
        <v>3112.4916800000001</v>
      </c>
      <c r="F1210" s="177">
        <v>5.4589999999999996</v>
      </c>
      <c r="G1210" s="177">
        <v>5.758</v>
      </c>
      <c r="H1210" s="177">
        <v>5.6208</v>
      </c>
      <c r="I1210" s="177">
        <v>5.8788</v>
      </c>
      <c r="J1210" s="177">
        <v>6.6064999999999996</v>
      </c>
      <c r="K1210" s="177">
        <v>6.4295</v>
      </c>
      <c r="L1210" s="177">
        <v>5.8954000000000004</v>
      </c>
      <c r="M1210" s="177">
        <v>5.3819999999999997</v>
      </c>
      <c r="N1210" s="177">
        <v>4.9752000000000001</v>
      </c>
      <c r="O1210" s="177">
        <v>3.9476</v>
      </c>
      <c r="P1210" s="177">
        <v>3.1857000000000002</v>
      </c>
      <c r="Q1210" s="177">
        <v>6.3661000000000003</v>
      </c>
      <c r="R1210" s="177">
        <v>4.0926</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44944</v>
      </c>
      <c r="E1211" s="177">
        <v>3137.1137600000002</v>
      </c>
      <c r="F1211" s="177">
        <v>5.5707000000000004</v>
      </c>
      <c r="G1211" s="177">
        <v>5.8686999999999996</v>
      </c>
      <c r="H1211" s="177">
        <v>5.7309000000000001</v>
      </c>
      <c r="I1211" s="177">
        <v>5.9890999999999996</v>
      </c>
      <c r="J1211" s="177">
        <v>6.7171000000000003</v>
      </c>
      <c r="K1211" s="177">
        <v>6.5412999999999997</v>
      </c>
      <c r="L1211" s="177">
        <v>6.0087000000000002</v>
      </c>
      <c r="M1211" s="177">
        <v>5.5124000000000004</v>
      </c>
      <c r="N1211" s="177">
        <v>5.1029</v>
      </c>
      <c r="O1211" s="177">
        <v>4.0479000000000003</v>
      </c>
      <c r="P1211" s="177">
        <v>3.2658999999999998</v>
      </c>
      <c r="Q1211" s="177">
        <v>5.7575000000000003</v>
      </c>
      <c r="R1211" s="177">
        <v>4.2011000000000003</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44944</v>
      </c>
      <c r="E1215" s="177">
        <v>3503.7963</v>
      </c>
      <c r="F1215" s="177">
        <v>5.6928999999999998</v>
      </c>
      <c r="G1215" s="177">
        <v>5.9515000000000002</v>
      </c>
      <c r="H1215" s="177">
        <v>5.7925000000000004</v>
      </c>
      <c r="I1215" s="177">
        <v>5.9728000000000003</v>
      </c>
      <c r="J1215" s="177">
        <v>6.7093999999999996</v>
      </c>
      <c r="K1215" s="177">
        <v>6.5472999999999999</v>
      </c>
      <c r="L1215" s="177">
        <v>5.9283000000000001</v>
      </c>
      <c r="M1215" s="177">
        <v>5.4150999999999998</v>
      </c>
      <c r="N1215" s="177">
        <v>5.0275999999999996</v>
      </c>
      <c r="O1215" s="177">
        <v>4.2352999999999996</v>
      </c>
      <c r="P1215" s="177">
        <v>5.3497000000000003</v>
      </c>
      <c r="Q1215" s="177">
        <v>6.8166000000000002</v>
      </c>
      <c r="R1215" s="177">
        <v>4.2106000000000003</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44944</v>
      </c>
      <c r="E1216" s="177">
        <v>3471.9897999999998</v>
      </c>
      <c r="F1216" s="177">
        <v>5.5768000000000004</v>
      </c>
      <c r="G1216" s="177">
        <v>5.8352000000000004</v>
      </c>
      <c r="H1216" s="177">
        <v>5.6760999999999999</v>
      </c>
      <c r="I1216" s="177">
        <v>5.8563000000000001</v>
      </c>
      <c r="J1216" s="177">
        <v>6.5928000000000004</v>
      </c>
      <c r="K1216" s="177">
        <v>6.4297000000000004</v>
      </c>
      <c r="L1216" s="177">
        <v>5.8082000000000003</v>
      </c>
      <c r="M1216" s="177">
        <v>5.2934999999999999</v>
      </c>
      <c r="N1216" s="177">
        <v>4.9070999999999998</v>
      </c>
      <c r="O1216" s="177">
        <v>4.1150000000000002</v>
      </c>
      <c r="P1216" s="177">
        <v>5.2426000000000004</v>
      </c>
      <c r="Q1216" s="177">
        <v>7.0021000000000004</v>
      </c>
      <c r="R1216" s="177">
        <v>4.0910000000000002</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44944</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44944</v>
      </c>
      <c r="E1221" s="177">
        <v>1076.5181</v>
      </c>
      <c r="F1221" s="177">
        <v>5.6223999999999998</v>
      </c>
      <c r="G1221" s="177">
        <v>5.9217000000000004</v>
      </c>
      <c r="H1221" s="177">
        <v>5.9047999999999998</v>
      </c>
      <c r="I1221" s="177">
        <v>6.0346000000000002</v>
      </c>
      <c r="J1221" s="177">
        <v>6.7069999999999999</v>
      </c>
      <c r="K1221" s="177">
        <v>6.5640999999999998</v>
      </c>
      <c r="L1221" s="177">
        <v>5.9894999999999996</v>
      </c>
      <c r="M1221" s="177">
        <v>5.4852999999999996</v>
      </c>
      <c r="N1221" s="177">
        <v>5.0587999999999997</v>
      </c>
      <c r="O1221" s="177"/>
      <c r="P1221" s="177"/>
      <c r="Q1221" s="177">
        <v>4.3292000000000002</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44944</v>
      </c>
      <c r="E1222" s="177">
        <v>1073.7032999999999</v>
      </c>
      <c r="F1222" s="177">
        <v>5.4705000000000004</v>
      </c>
      <c r="G1222" s="177">
        <v>5.7716000000000003</v>
      </c>
      <c r="H1222" s="177">
        <v>5.7538</v>
      </c>
      <c r="I1222" s="177">
        <v>5.8838999999999997</v>
      </c>
      <c r="J1222" s="177">
        <v>6.5559000000000003</v>
      </c>
      <c r="K1222" s="177">
        <v>6.4116</v>
      </c>
      <c r="L1222" s="177">
        <v>5.8350999999999997</v>
      </c>
      <c r="M1222" s="177">
        <v>5.3291000000000004</v>
      </c>
      <c r="N1222" s="177">
        <v>4.9013</v>
      </c>
      <c r="O1222" s="177"/>
      <c r="P1222" s="177"/>
      <c r="Q1222" s="177">
        <v>4.1722999999999999</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44944</v>
      </c>
      <c r="E1223" s="177">
        <v>2119.1176</v>
      </c>
      <c r="F1223" s="177">
        <v>5.7382999999999997</v>
      </c>
      <c r="G1223" s="177">
        <v>5.8780000000000001</v>
      </c>
      <c r="H1223" s="177">
        <v>5.8132000000000001</v>
      </c>
      <c r="I1223" s="177">
        <v>5.9787999999999997</v>
      </c>
      <c r="J1223" s="177">
        <v>6.7443999999999997</v>
      </c>
      <c r="K1223" s="177">
        <v>6.4824999999999999</v>
      </c>
      <c r="L1223" s="177">
        <v>5.9119999999999999</v>
      </c>
      <c r="M1223" s="177">
        <v>5.4016999999999999</v>
      </c>
      <c r="N1223" s="177">
        <v>4.9943999999999997</v>
      </c>
      <c r="O1223" s="177">
        <v>4.1634000000000002</v>
      </c>
      <c r="P1223" s="177">
        <v>4.4790000000000001</v>
      </c>
      <c r="Q1223" s="177">
        <v>6.6849999999999996</v>
      </c>
      <c r="R1223" s="177">
        <v>4.1561000000000003</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44944</v>
      </c>
      <c r="E1224" s="177">
        <v>2139.9479999999999</v>
      </c>
      <c r="F1224" s="177">
        <v>5.8376999999999999</v>
      </c>
      <c r="G1224" s="177">
        <v>5.9790000000000001</v>
      </c>
      <c r="H1224" s="177">
        <v>5.9141000000000004</v>
      </c>
      <c r="I1224" s="177">
        <v>6.0793999999999997</v>
      </c>
      <c r="J1224" s="177">
        <v>6.8320999999999996</v>
      </c>
      <c r="K1224" s="177">
        <v>6.5762</v>
      </c>
      <c r="L1224" s="177">
        <v>6.0110000000000001</v>
      </c>
      <c r="M1224" s="177">
        <v>5.5031999999999996</v>
      </c>
      <c r="N1224" s="177">
        <v>5.0975000000000001</v>
      </c>
      <c r="O1224" s="177">
        <v>4.2632000000000003</v>
      </c>
      <c r="P1224" s="177">
        <v>4.5792000000000002</v>
      </c>
      <c r="Q1224" s="177">
        <v>6.3647999999999998</v>
      </c>
      <c r="R1224" s="177">
        <v>4.2538</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44944</v>
      </c>
      <c r="E1225" s="177">
        <v>3638.6354999999999</v>
      </c>
      <c r="F1225" s="177">
        <v>5.7990000000000004</v>
      </c>
      <c r="G1225" s="177">
        <v>5.9729000000000001</v>
      </c>
      <c r="H1225" s="177">
        <v>5.8589000000000002</v>
      </c>
      <c r="I1225" s="177">
        <v>6.0335999999999999</v>
      </c>
      <c r="J1225" s="177">
        <v>6.7384000000000004</v>
      </c>
      <c r="K1225" s="177">
        <v>6.5271999999999997</v>
      </c>
      <c r="L1225" s="177">
        <v>5.9856999999999996</v>
      </c>
      <c r="M1225" s="177">
        <v>5.4771000000000001</v>
      </c>
      <c r="N1225" s="177">
        <v>5.0697000000000001</v>
      </c>
      <c r="O1225" s="177">
        <v>4.2130999999999998</v>
      </c>
      <c r="P1225" s="177">
        <v>5.3402000000000003</v>
      </c>
      <c r="Q1225" s="177">
        <v>6.7655000000000003</v>
      </c>
      <c r="R1225" s="177">
        <v>4.2458</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44944</v>
      </c>
      <c r="E1226" s="177">
        <v>3309.4178999999999</v>
      </c>
      <c r="F1226" s="177">
        <v>5.1679000000000004</v>
      </c>
      <c r="G1226" s="177">
        <v>5.3414999999999999</v>
      </c>
      <c r="H1226" s="177">
        <v>5.2275</v>
      </c>
      <c r="I1226" s="177">
        <v>5.4013</v>
      </c>
      <c r="J1226" s="177">
        <v>6.1040999999999999</v>
      </c>
      <c r="K1226" s="177">
        <v>5.8864999999999998</v>
      </c>
      <c r="L1226" s="177">
        <v>5.3372999999999999</v>
      </c>
      <c r="M1226" s="177">
        <v>4.8213999999999997</v>
      </c>
      <c r="N1226" s="177">
        <v>4.4076000000000004</v>
      </c>
      <c r="O1226" s="177">
        <v>3.5642</v>
      </c>
      <c r="P1226" s="177">
        <v>4.6768999999999998</v>
      </c>
      <c r="Q1226" s="177">
        <v>6.3026</v>
      </c>
      <c r="R1226" s="177">
        <v>3.5895000000000001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44944</v>
      </c>
      <c r="E1227" s="177">
        <v>3613.7393999999999</v>
      </c>
      <c r="F1227" s="177">
        <v>5.7085999999999997</v>
      </c>
      <c r="G1227" s="177">
        <v>5.8826000000000001</v>
      </c>
      <c r="H1227" s="177">
        <v>5.7689000000000004</v>
      </c>
      <c r="I1227" s="177">
        <v>5.9433999999999996</v>
      </c>
      <c r="J1227" s="177">
        <v>6.6478999999999999</v>
      </c>
      <c r="K1227" s="177">
        <v>6.4358000000000004</v>
      </c>
      <c r="L1227" s="177">
        <v>5.8929999999999998</v>
      </c>
      <c r="M1227" s="177">
        <v>5.3811</v>
      </c>
      <c r="N1227" s="177">
        <v>4.9711999999999996</v>
      </c>
      <c r="O1227" s="177">
        <v>4.1151999999999997</v>
      </c>
      <c r="P1227" s="177">
        <v>5.2552000000000003</v>
      </c>
      <c r="Q1227" s="177">
        <v>6.8262</v>
      </c>
      <c r="R1227" s="177">
        <v>4.149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44944</v>
      </c>
      <c r="E1228" s="177">
        <v>1192.7872</v>
      </c>
      <c r="F1228" s="177">
        <v>5.5976999999999997</v>
      </c>
      <c r="G1228" s="177">
        <v>6.16</v>
      </c>
      <c r="H1228" s="177">
        <v>5.6997</v>
      </c>
      <c r="I1228" s="177">
        <v>5.8731999999999998</v>
      </c>
      <c r="J1228" s="177">
        <v>6.4861000000000004</v>
      </c>
      <c r="K1228" s="177">
        <v>6.4001999999999999</v>
      </c>
      <c r="L1228" s="177">
        <v>5.7436999999999996</v>
      </c>
      <c r="M1228" s="177">
        <v>5.2107000000000001</v>
      </c>
      <c r="N1228" s="177">
        <v>4.7457000000000003</v>
      </c>
      <c r="O1228" s="177">
        <v>3.7745000000000002</v>
      </c>
      <c r="P1228" s="177"/>
      <c r="Q1228" s="177">
        <v>4.4901</v>
      </c>
      <c r="R1228" s="177">
        <v>3.8769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44944</v>
      </c>
      <c r="E1229" s="177">
        <v>1188.5237</v>
      </c>
      <c r="F1229" s="177">
        <v>5.4980000000000002</v>
      </c>
      <c r="G1229" s="177">
        <v>6.0601000000000003</v>
      </c>
      <c r="H1229" s="177">
        <v>5.5997000000000003</v>
      </c>
      <c r="I1229" s="177">
        <v>5.7733999999999996</v>
      </c>
      <c r="J1229" s="177">
        <v>6.3845999999999998</v>
      </c>
      <c r="K1229" s="177">
        <v>6.2766999999999999</v>
      </c>
      <c r="L1229" s="177">
        <v>5.6234000000000002</v>
      </c>
      <c r="M1229" s="177">
        <v>5.0880999999999998</v>
      </c>
      <c r="N1229" s="177">
        <v>4.6215000000000002</v>
      </c>
      <c r="O1229" s="177">
        <v>3.6781000000000001</v>
      </c>
      <c r="P1229" s="177"/>
      <c r="Q1229" s="177">
        <v>4.3967999999999998</v>
      </c>
      <c r="R1229" s="177">
        <v>3.7734000000000001</v>
      </c>
    </row>
    <row r="1230" spans="1:34" x14ac:dyDescent="0.3">
      <c r="A1230" s="178" t="s">
        <v>27</v>
      </c>
      <c r="B1230" s="173"/>
      <c r="C1230" s="173"/>
      <c r="D1230" s="173"/>
      <c r="E1230" s="173"/>
      <c r="F1230" s="179">
        <v>5.4809936170212747</v>
      </c>
      <c r="G1230" s="179">
        <v>5.579156382978721</v>
      </c>
      <c r="H1230" s="179">
        <v>5.4662234042553211</v>
      </c>
      <c r="I1230" s="179">
        <v>5.6265244680851074</v>
      </c>
      <c r="J1230" s="179">
        <v>6.2925255319148921</v>
      </c>
      <c r="K1230" s="179">
        <v>6.1090829787234036</v>
      </c>
      <c r="L1230" s="179">
        <v>5.575860638297871</v>
      </c>
      <c r="M1230" s="179">
        <v>5.0933393617021254</v>
      </c>
      <c r="N1230" s="179">
        <v>4.7112712765957445</v>
      </c>
      <c r="O1230" s="179">
        <v>3.9894517647058834</v>
      </c>
      <c r="P1230" s="179">
        <v>5.0588499999999987</v>
      </c>
      <c r="Q1230" s="179">
        <v>6.0137936170212747</v>
      </c>
      <c r="R1230" s="179">
        <v>3.9378206521739143</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5.7630499999999998</v>
      </c>
      <c r="G1231" s="179">
        <v>5.8705499999999997</v>
      </c>
      <c r="H1231" s="179">
        <v>5.73</v>
      </c>
      <c r="I1231" s="179">
        <v>5.8968500000000006</v>
      </c>
      <c r="J1231" s="179">
        <v>6.6366499999999995</v>
      </c>
      <c r="K1231" s="179">
        <v>6.4296000000000006</v>
      </c>
      <c r="L1231" s="179">
        <v>5.8682999999999996</v>
      </c>
      <c r="M1231" s="179">
        <v>5.3695000000000004</v>
      </c>
      <c r="N1231" s="179">
        <v>4.9665499999999998</v>
      </c>
      <c r="O1231" s="179">
        <v>4.1036999999999999</v>
      </c>
      <c r="P1231" s="179">
        <v>5.2386999999999997</v>
      </c>
      <c r="Q1231" s="179">
        <v>6.7298999999999998</v>
      </c>
      <c r="R1231" s="179">
        <v>4.1379000000000001</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44944</v>
      </c>
      <c r="E1234" s="177">
        <v>73.614099999999993</v>
      </c>
      <c r="F1234" s="177">
        <v>13.5908</v>
      </c>
      <c r="G1234" s="177">
        <v>-6.8954000000000004</v>
      </c>
      <c r="H1234" s="177">
        <v>0.47460000000000002</v>
      </c>
      <c r="I1234" s="177">
        <v>9.7188999999999997</v>
      </c>
      <c r="J1234" s="177">
        <v>4.9729999999999999</v>
      </c>
      <c r="K1234" s="177">
        <v>8.9882000000000009</v>
      </c>
      <c r="L1234" s="177">
        <v>8.4938000000000002</v>
      </c>
      <c r="M1234" s="177">
        <v>5.5373999999999999</v>
      </c>
      <c r="N1234" s="177">
        <v>3.1326000000000001</v>
      </c>
      <c r="O1234" s="177">
        <v>4.3560999999999996</v>
      </c>
      <c r="P1234" s="177">
        <v>6.3114999999999997</v>
      </c>
      <c r="Q1234" s="177">
        <v>8.4727999999999994</v>
      </c>
      <c r="R1234" s="177">
        <v>1.3433999999999999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44944</v>
      </c>
      <c r="E1235" s="177">
        <v>79.543599999999998</v>
      </c>
      <c r="F1235" s="177">
        <v>14.1386</v>
      </c>
      <c r="G1235" s="177">
        <v>-6.3727</v>
      </c>
      <c r="H1235" s="177">
        <v>0.99660000000000004</v>
      </c>
      <c r="I1235" s="177">
        <v>10.2433</v>
      </c>
      <c r="J1235" s="177">
        <v>5.4973999999999998</v>
      </c>
      <c r="K1235" s="177">
        <v>9.5693000000000001</v>
      </c>
      <c r="L1235" s="177">
        <v>9.1031999999999993</v>
      </c>
      <c r="M1235" s="177">
        <v>6.1524000000000001</v>
      </c>
      <c r="N1235" s="177">
        <v>3.7448000000000001</v>
      </c>
      <c r="O1235" s="177">
        <v>4.9455</v>
      </c>
      <c r="P1235" s="177">
        <v>6.9302000000000001</v>
      </c>
      <c r="Q1235" s="177">
        <v>8.0789000000000009</v>
      </c>
      <c r="R1235" s="177">
        <v>1.9490000000000001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44944</v>
      </c>
      <c r="E1236" s="177">
        <v>14.5716</v>
      </c>
      <c r="F1236" s="177">
        <v>19.047000000000001</v>
      </c>
      <c r="G1236" s="177">
        <v>0.35070000000000001</v>
      </c>
      <c r="H1236" s="177">
        <v>19.2149</v>
      </c>
      <c r="I1236" s="177">
        <v>21.848700000000001</v>
      </c>
      <c r="J1236" s="177">
        <v>9.3541000000000007</v>
      </c>
      <c r="K1236" s="177">
        <v>12.871700000000001</v>
      </c>
      <c r="L1236" s="177">
        <v>12.7066</v>
      </c>
      <c r="M1236" s="177">
        <v>7.3238000000000003</v>
      </c>
      <c r="N1236" s="177">
        <v>4.6825000000000001</v>
      </c>
      <c r="O1236" s="177">
        <v>5.7859999999999996</v>
      </c>
      <c r="P1236" s="177"/>
      <c r="Q1236" s="177">
        <v>8.6468000000000007</v>
      </c>
      <c r="R1236" s="177">
        <v>1.9591000000000001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44944</v>
      </c>
      <c r="E1237" s="177">
        <v>14.786199999999999</v>
      </c>
      <c r="F1237" s="177">
        <v>19.511700000000001</v>
      </c>
      <c r="G1237" s="177">
        <v>0.64190000000000003</v>
      </c>
      <c r="H1237" s="177">
        <v>19.539000000000001</v>
      </c>
      <c r="I1237" s="177">
        <v>22.174499999999998</v>
      </c>
      <c r="J1237" s="177">
        <v>9.7118000000000002</v>
      </c>
      <c r="K1237" s="177">
        <v>13.2569</v>
      </c>
      <c r="L1237" s="177">
        <v>13.0807</v>
      </c>
      <c r="M1237" s="177">
        <v>7.6692</v>
      </c>
      <c r="N1237" s="177">
        <v>5.0401999999999996</v>
      </c>
      <c r="O1237" s="177">
        <v>6.1214000000000004</v>
      </c>
      <c r="P1237" s="177"/>
      <c r="Q1237" s="177">
        <v>8.9972999999999992</v>
      </c>
      <c r="R1237" s="177">
        <v>2.2765</v>
      </c>
    </row>
    <row r="1238" spans="1:34" x14ac:dyDescent="0.3">
      <c r="A1238" s="178" t="s">
        <v>27</v>
      </c>
      <c r="B1238" s="173"/>
      <c r="C1238" s="173"/>
      <c r="D1238" s="173"/>
      <c r="E1238" s="173"/>
      <c r="F1238" s="179">
        <v>16.572025</v>
      </c>
      <c r="G1238" s="179">
        <v>-3.0688750000000002</v>
      </c>
      <c r="H1238" s="179">
        <v>10.056274999999999</v>
      </c>
      <c r="I1238" s="179">
        <v>15.99635</v>
      </c>
      <c r="J1238" s="179">
        <v>7.3840750000000002</v>
      </c>
      <c r="K1238" s="179">
        <v>11.171525000000001</v>
      </c>
      <c r="L1238" s="179">
        <v>10.846075000000001</v>
      </c>
      <c r="M1238" s="179">
        <v>6.6707000000000001</v>
      </c>
      <c r="N1238" s="179">
        <v>4.1500249999999994</v>
      </c>
      <c r="O1238" s="179">
        <v>5.3022499999999999</v>
      </c>
      <c r="P1238" s="179">
        <v>6.6208499999999999</v>
      </c>
      <c r="Q1238" s="179">
        <v>8.5489500000000014</v>
      </c>
      <c r="R1238" s="179">
        <v>1.8820000000000001</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16.5928</v>
      </c>
      <c r="G1239" s="179">
        <v>-3.0110000000000001</v>
      </c>
      <c r="H1239" s="179">
        <v>10.10575</v>
      </c>
      <c r="I1239" s="179">
        <v>16.045999999999999</v>
      </c>
      <c r="J1239" s="179">
        <v>7.4257500000000007</v>
      </c>
      <c r="K1239" s="179">
        <v>11.220500000000001</v>
      </c>
      <c r="L1239" s="179">
        <v>10.9049</v>
      </c>
      <c r="M1239" s="179">
        <v>6.7381000000000002</v>
      </c>
      <c r="N1239" s="179">
        <v>4.2136500000000003</v>
      </c>
      <c r="O1239" s="179">
        <v>5.3657500000000002</v>
      </c>
      <c r="P1239" s="179">
        <v>6.6208499999999999</v>
      </c>
      <c r="Q1239" s="179">
        <v>8.5597999999999992</v>
      </c>
      <c r="R1239" s="179">
        <v>1.9540500000000001</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44944</v>
      </c>
      <c r="E1242" s="177">
        <v>554.64009999999996</v>
      </c>
      <c r="F1242" s="177">
        <v>5.9896000000000003</v>
      </c>
      <c r="G1242" s="177">
        <v>5.3659999999999997</v>
      </c>
      <c r="H1242" s="177">
        <v>5.4358000000000004</v>
      </c>
      <c r="I1242" s="177">
        <v>5.2579000000000002</v>
      </c>
      <c r="J1242" s="177">
        <v>5.6746999999999996</v>
      </c>
      <c r="K1242" s="177">
        <v>6.1702000000000004</v>
      </c>
      <c r="L1242" s="177">
        <v>5.3411999999999997</v>
      </c>
      <c r="M1242" s="177">
        <v>4.5883000000000003</v>
      </c>
      <c r="N1242" s="177">
        <v>4.3361000000000001</v>
      </c>
      <c r="O1242" s="177">
        <v>5.1228999999999996</v>
      </c>
      <c r="P1242" s="177">
        <v>6.1574</v>
      </c>
      <c r="Q1242" s="177">
        <v>7.1824000000000003</v>
      </c>
      <c r="R1242" s="177">
        <v>4.0663</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44944</v>
      </c>
      <c r="E1243" s="177">
        <v>602.56389999999999</v>
      </c>
      <c r="F1243" s="177">
        <v>6.8220000000000001</v>
      </c>
      <c r="G1243" s="177">
        <v>6.1984000000000004</v>
      </c>
      <c r="H1243" s="177">
        <v>6.2656999999999998</v>
      </c>
      <c r="I1243" s="177">
        <v>6.0894000000000004</v>
      </c>
      <c r="J1243" s="177">
        <v>6.5092999999999996</v>
      </c>
      <c r="K1243" s="177">
        <v>7.0144000000000002</v>
      </c>
      <c r="L1243" s="177">
        <v>6.2037000000000004</v>
      </c>
      <c r="M1243" s="177">
        <v>5.4554999999999998</v>
      </c>
      <c r="N1243" s="177">
        <v>5.21</v>
      </c>
      <c r="O1243" s="177">
        <v>5.9878</v>
      </c>
      <c r="P1243" s="177">
        <v>7.0376000000000003</v>
      </c>
      <c r="Q1243" s="177">
        <v>8.0200999999999993</v>
      </c>
      <c r="R1243" s="177">
        <v>4.9185999999999996</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44944</v>
      </c>
      <c r="E1244" s="177">
        <v>2690.9989</v>
      </c>
      <c r="F1244" s="177">
        <v>6.1982999999999997</v>
      </c>
      <c r="G1244" s="177">
        <v>6.3338000000000001</v>
      </c>
      <c r="H1244" s="177">
        <v>6.8544</v>
      </c>
      <c r="I1244" s="177">
        <v>6.3339999999999996</v>
      </c>
      <c r="J1244" s="177">
        <v>6.6894</v>
      </c>
      <c r="K1244" s="177">
        <v>6.8003</v>
      </c>
      <c r="L1244" s="177">
        <v>5.8879999999999999</v>
      </c>
      <c r="M1244" s="177">
        <v>5.1292999999999997</v>
      </c>
      <c r="N1244" s="177">
        <v>4.8244999999999996</v>
      </c>
      <c r="O1244" s="177">
        <v>5.4610000000000003</v>
      </c>
      <c r="P1244" s="177">
        <v>6.6634000000000002</v>
      </c>
      <c r="Q1244" s="177">
        <v>7.6909999999999998</v>
      </c>
      <c r="R1244" s="177">
        <v>4.5461999999999998</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44944</v>
      </c>
      <c r="E1245" s="177">
        <v>2587.3825999999999</v>
      </c>
      <c r="F1245" s="177">
        <v>5.8624000000000001</v>
      </c>
      <c r="G1245" s="177">
        <v>5.9984000000000002</v>
      </c>
      <c r="H1245" s="177">
        <v>6.5189000000000004</v>
      </c>
      <c r="I1245" s="177">
        <v>5.9980000000000002</v>
      </c>
      <c r="J1245" s="177">
        <v>6.3521000000000001</v>
      </c>
      <c r="K1245" s="177">
        <v>6.4629000000000003</v>
      </c>
      <c r="L1245" s="177">
        <v>5.5403000000000002</v>
      </c>
      <c r="M1245" s="177">
        <v>4.7743000000000002</v>
      </c>
      <c r="N1245" s="177">
        <v>4.4726999999999997</v>
      </c>
      <c r="O1245" s="177">
        <v>5.1262999999999996</v>
      </c>
      <c r="P1245" s="177">
        <v>6.2880000000000003</v>
      </c>
      <c r="Q1245" s="177">
        <v>7.4180999999999999</v>
      </c>
      <c r="R1245" s="177">
        <v>4.2080000000000002</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44944</v>
      </c>
      <c r="E1246" s="177">
        <v>33.9101</v>
      </c>
      <c r="F1246" s="177">
        <v>17.014700000000001</v>
      </c>
      <c r="G1246" s="177">
        <v>7.0462999999999996</v>
      </c>
      <c r="H1246" s="177">
        <v>7.16</v>
      </c>
      <c r="I1246" s="177">
        <v>6.3042999999999996</v>
      </c>
      <c r="J1246" s="177">
        <v>5.6981000000000002</v>
      </c>
      <c r="K1246" s="177">
        <v>6.2317</v>
      </c>
      <c r="L1246" s="177">
        <v>5.2492999999999999</v>
      </c>
      <c r="M1246" s="177">
        <v>4.1707000000000001</v>
      </c>
      <c r="N1246" s="177">
        <v>3.8445</v>
      </c>
      <c r="O1246" s="177">
        <v>4.7892000000000001</v>
      </c>
      <c r="P1246" s="177">
        <v>5.6902999999999997</v>
      </c>
      <c r="Q1246" s="177">
        <v>7.3334999999999999</v>
      </c>
      <c r="R1246" s="177">
        <v>3.7322000000000002</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44944</v>
      </c>
      <c r="E1247" s="177">
        <v>36.4559</v>
      </c>
      <c r="F1247" s="177">
        <v>17.629799999999999</v>
      </c>
      <c r="G1247" s="177">
        <v>7.6772999999999998</v>
      </c>
      <c r="H1247" s="177">
        <v>7.7925000000000004</v>
      </c>
      <c r="I1247" s="177">
        <v>6.9339000000000004</v>
      </c>
      <c r="J1247" s="177">
        <v>6.3315000000000001</v>
      </c>
      <c r="K1247" s="177">
        <v>6.8719000000000001</v>
      </c>
      <c r="L1247" s="177">
        <v>5.9031000000000002</v>
      </c>
      <c r="M1247" s="177">
        <v>4.8708</v>
      </c>
      <c r="N1247" s="177">
        <v>4.6079999999999997</v>
      </c>
      <c r="O1247" s="177">
        <v>5.6214000000000004</v>
      </c>
      <c r="P1247" s="177">
        <v>6.5148999999999999</v>
      </c>
      <c r="Q1247" s="177">
        <v>7.6031000000000004</v>
      </c>
      <c r="R1247" s="177">
        <v>4.5452000000000004</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44944</v>
      </c>
      <c r="E1250" s="177">
        <v>36.125100000000003</v>
      </c>
      <c r="F1250" s="177">
        <v>3.1324000000000001</v>
      </c>
      <c r="G1250" s="177">
        <v>5.1970000000000001</v>
      </c>
      <c r="H1250" s="177">
        <v>5.8956999999999997</v>
      </c>
      <c r="I1250" s="177">
        <v>5.9314</v>
      </c>
      <c r="J1250" s="177">
        <v>6.3464999999999998</v>
      </c>
      <c r="K1250" s="177">
        <v>6.8677000000000001</v>
      </c>
      <c r="L1250" s="177">
        <v>5.5389999999999997</v>
      </c>
      <c r="M1250" s="177">
        <v>4.7525000000000004</v>
      </c>
      <c r="N1250" s="177">
        <v>4.4579000000000004</v>
      </c>
      <c r="O1250" s="177">
        <v>4.7801999999999998</v>
      </c>
      <c r="P1250" s="177">
        <v>5.9619999999999997</v>
      </c>
      <c r="Q1250" s="177">
        <v>7.2150999999999996</v>
      </c>
      <c r="R1250" s="177">
        <v>4.0467000000000004</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44944</v>
      </c>
      <c r="E1251" s="177">
        <v>35.402000000000001</v>
      </c>
      <c r="F1251" s="177">
        <v>2.7839999999999998</v>
      </c>
      <c r="G1251" s="177">
        <v>4.9316000000000004</v>
      </c>
      <c r="H1251" s="177">
        <v>5.6177000000000001</v>
      </c>
      <c r="I1251" s="177">
        <v>5.6681999999999997</v>
      </c>
      <c r="J1251" s="177">
        <v>6.0724</v>
      </c>
      <c r="K1251" s="177">
        <v>6.6012000000000004</v>
      </c>
      <c r="L1251" s="177">
        <v>5.2748999999999997</v>
      </c>
      <c r="M1251" s="177">
        <v>4.4863</v>
      </c>
      <c r="N1251" s="177">
        <v>4.1965000000000003</v>
      </c>
      <c r="O1251" s="177">
        <v>4.5179999999999998</v>
      </c>
      <c r="P1251" s="177">
        <v>5.7096999999999998</v>
      </c>
      <c r="Q1251" s="177">
        <v>7.3231000000000002</v>
      </c>
      <c r="R1251" s="177">
        <v>3.778</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44944</v>
      </c>
      <c r="E1252" s="177">
        <v>17.069800000000001</v>
      </c>
      <c r="F1252" s="177">
        <v>4.7047999999999996</v>
      </c>
      <c r="G1252" s="177">
        <v>4.9641999999999999</v>
      </c>
      <c r="H1252" s="177">
        <v>5.2286999999999999</v>
      </c>
      <c r="I1252" s="177">
        <v>5.6940999999999997</v>
      </c>
      <c r="J1252" s="177">
        <v>6.4850000000000003</v>
      </c>
      <c r="K1252" s="177">
        <v>6.7893999999999997</v>
      </c>
      <c r="L1252" s="177">
        <v>5.5735999999999999</v>
      </c>
      <c r="M1252" s="177">
        <v>4.8219000000000003</v>
      </c>
      <c r="N1252" s="177">
        <v>4.5622999999999996</v>
      </c>
      <c r="O1252" s="177">
        <v>5.0396000000000001</v>
      </c>
      <c r="P1252" s="177">
        <v>6.3548</v>
      </c>
      <c r="Q1252" s="177">
        <v>7.0346000000000002</v>
      </c>
      <c r="R1252" s="177">
        <v>4.3064</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44944</v>
      </c>
      <c r="E1253" s="177">
        <v>16.657800000000002</v>
      </c>
      <c r="F1253" s="177">
        <v>4.1637000000000004</v>
      </c>
      <c r="G1253" s="177">
        <v>4.6482000000000001</v>
      </c>
      <c r="H1253" s="177">
        <v>4.9504999999999999</v>
      </c>
      <c r="I1253" s="177">
        <v>5.3951000000000002</v>
      </c>
      <c r="J1253" s="177">
        <v>6.1896000000000004</v>
      </c>
      <c r="K1253" s="177">
        <v>6.4848999999999997</v>
      </c>
      <c r="L1253" s="177">
        <v>5.2614000000000001</v>
      </c>
      <c r="M1253" s="177">
        <v>4.5064000000000002</v>
      </c>
      <c r="N1253" s="177">
        <v>4.2473999999999998</v>
      </c>
      <c r="O1253" s="177">
        <v>4.7412000000000001</v>
      </c>
      <c r="P1253" s="177">
        <v>6.0475000000000003</v>
      </c>
      <c r="Q1253" s="177">
        <v>6.7026000000000003</v>
      </c>
      <c r="R1253" s="177">
        <v>4.0008999999999997</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44944</v>
      </c>
      <c r="E1262" s="177">
        <v>0.35089999999999999</v>
      </c>
      <c r="F1262" s="177">
        <v>10.4048</v>
      </c>
      <c r="G1262" s="177">
        <v>14.591699999999999</v>
      </c>
      <c r="H1262" s="177">
        <v>13.408200000000001</v>
      </c>
      <c r="I1262" s="177">
        <v>14.1936</v>
      </c>
      <c r="J1262" s="177">
        <v>14.368600000000001</v>
      </c>
      <c r="K1262" s="177">
        <v>14.898199999999999</v>
      </c>
      <c r="L1262" s="177">
        <v>0</v>
      </c>
      <c r="M1262" s="177">
        <v>3.6534</v>
      </c>
      <c r="N1262" s="177"/>
      <c r="O1262" s="177"/>
      <c r="P1262" s="177"/>
      <c r="Q1262" s="177">
        <v>4.8156999999999996</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44944</v>
      </c>
      <c r="E1263" s="177">
        <v>0.3589</v>
      </c>
      <c r="F1263" s="177">
        <v>10.172800000000001</v>
      </c>
      <c r="G1263" s="177">
        <v>14.2658</v>
      </c>
      <c r="H1263" s="177">
        <v>14.569100000000001</v>
      </c>
      <c r="I1263" s="177">
        <v>14.6099</v>
      </c>
      <c r="J1263" s="177">
        <v>14.6767</v>
      </c>
      <c r="K1263" s="177">
        <v>15.0297</v>
      </c>
      <c r="L1263" s="177">
        <v>0</v>
      </c>
      <c r="M1263" s="177">
        <v>3.6869000000000001</v>
      </c>
      <c r="N1263" s="177"/>
      <c r="O1263" s="177"/>
      <c r="P1263" s="177"/>
      <c r="Q1263" s="177">
        <v>4.8411</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44944</v>
      </c>
      <c r="E1264" s="177">
        <v>0.1618</v>
      </c>
      <c r="F1264" s="177">
        <v>22.572700000000001</v>
      </c>
      <c r="G1264" s="177">
        <v>13.5604</v>
      </c>
      <c r="H1264" s="177">
        <v>16.1633</v>
      </c>
      <c r="I1264" s="177">
        <v>14.5831</v>
      </c>
      <c r="J1264" s="177">
        <v>14.5443</v>
      </c>
      <c r="K1264" s="177">
        <v>15.0145</v>
      </c>
      <c r="L1264" s="177">
        <v>0</v>
      </c>
      <c r="M1264" s="177">
        <v>3.7103000000000002</v>
      </c>
      <c r="N1264" s="177"/>
      <c r="O1264" s="177"/>
      <c r="P1264" s="177"/>
      <c r="Q1264" s="177">
        <v>4.8205</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44944</v>
      </c>
      <c r="E1265" s="177">
        <v>0.1668</v>
      </c>
      <c r="F1265" s="177">
        <v>21.895600000000002</v>
      </c>
      <c r="G1265" s="177">
        <v>13.1532</v>
      </c>
      <c r="H1265" s="177">
        <v>15.677300000000001</v>
      </c>
      <c r="I1265" s="177">
        <v>14.143599999999999</v>
      </c>
      <c r="J1265" s="177">
        <v>14.783300000000001</v>
      </c>
      <c r="K1265" s="177">
        <v>15.059799999999999</v>
      </c>
      <c r="L1265" s="177">
        <v>0</v>
      </c>
      <c r="M1265" s="177">
        <v>3.6800999999999999</v>
      </c>
      <c r="N1265" s="177"/>
      <c r="O1265" s="177"/>
      <c r="P1265" s="177"/>
      <c r="Q1265" s="177">
        <v>4.8174999999999999</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44944</v>
      </c>
      <c r="E1266" s="177">
        <v>48.437899999999999</v>
      </c>
      <c r="F1266" s="177">
        <v>0.37680000000000002</v>
      </c>
      <c r="G1266" s="177">
        <v>4.343</v>
      </c>
      <c r="H1266" s="177">
        <v>5.5713999999999997</v>
      </c>
      <c r="I1266" s="177">
        <v>5.3882000000000003</v>
      </c>
      <c r="J1266" s="177">
        <v>5.7129000000000003</v>
      </c>
      <c r="K1266" s="177">
        <v>6.1112000000000002</v>
      </c>
      <c r="L1266" s="177">
        <v>5.7332000000000001</v>
      </c>
      <c r="M1266" s="177">
        <v>4.5937999999999999</v>
      </c>
      <c r="N1266" s="177">
        <v>4.2183999999999999</v>
      </c>
      <c r="O1266" s="177">
        <v>5.2766000000000002</v>
      </c>
      <c r="P1266" s="177">
        <v>6.0731000000000002</v>
      </c>
      <c r="Q1266" s="177">
        <v>7.0420999999999996</v>
      </c>
      <c r="R1266" s="177">
        <v>3.9885000000000002</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44944</v>
      </c>
      <c r="E1267" s="177">
        <v>51.769399999999997</v>
      </c>
      <c r="F1267" s="177">
        <v>0.98709999999999998</v>
      </c>
      <c r="G1267" s="177">
        <v>4.9527999999999999</v>
      </c>
      <c r="H1267" s="177">
        <v>6.1814999999999998</v>
      </c>
      <c r="I1267" s="177">
        <v>6.0016999999999996</v>
      </c>
      <c r="J1267" s="177">
        <v>6.3258999999999999</v>
      </c>
      <c r="K1267" s="177">
        <v>6.7313000000000001</v>
      </c>
      <c r="L1267" s="177">
        <v>6.3623000000000003</v>
      </c>
      <c r="M1267" s="177">
        <v>5.2289000000000003</v>
      </c>
      <c r="N1267" s="177">
        <v>4.8685</v>
      </c>
      <c r="O1267" s="177">
        <v>5.9199000000000002</v>
      </c>
      <c r="P1267" s="177">
        <v>6.7244999999999999</v>
      </c>
      <c r="Q1267" s="177">
        <v>7.6596000000000002</v>
      </c>
      <c r="R1267" s="177">
        <v>4.6291000000000002</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44944</v>
      </c>
      <c r="E1269" s="177">
        <v>24.7789</v>
      </c>
      <c r="F1269" s="177">
        <v>5.4509999999999996</v>
      </c>
      <c r="G1269" s="177">
        <v>6.1329000000000002</v>
      </c>
      <c r="H1269" s="177">
        <v>6.6159999999999997</v>
      </c>
      <c r="I1269" s="177">
        <v>6.4446000000000003</v>
      </c>
      <c r="J1269" s="177">
        <v>6.5918000000000001</v>
      </c>
      <c r="K1269" s="177">
        <v>6.96</v>
      </c>
      <c r="L1269" s="177">
        <v>5.7820999999999998</v>
      </c>
      <c r="M1269" s="177">
        <v>4.9766000000000004</v>
      </c>
      <c r="N1269" s="177">
        <v>4.7233000000000001</v>
      </c>
      <c r="O1269" s="177">
        <v>5.3388999999999998</v>
      </c>
      <c r="P1269" s="177">
        <v>5.7773000000000003</v>
      </c>
      <c r="Q1269" s="177">
        <v>7.5087999999999999</v>
      </c>
      <c r="R1269" s="177">
        <v>4.5410000000000004</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44944</v>
      </c>
      <c r="E1271" s="177">
        <v>23.734999999999999</v>
      </c>
      <c r="F1271" s="177">
        <v>5.0754999999999999</v>
      </c>
      <c r="G1271" s="177">
        <v>5.7560000000000002</v>
      </c>
      <c r="H1271" s="177">
        <v>6.2245999999999997</v>
      </c>
      <c r="I1271" s="177">
        <v>6.0553999999999997</v>
      </c>
      <c r="J1271" s="177">
        <v>6.0583999999999998</v>
      </c>
      <c r="K1271" s="177">
        <v>6.3413000000000004</v>
      </c>
      <c r="L1271" s="177">
        <v>5.1341000000000001</v>
      </c>
      <c r="M1271" s="177">
        <v>4.3171999999999997</v>
      </c>
      <c r="N1271" s="177">
        <v>4.0589000000000004</v>
      </c>
      <c r="O1271" s="177">
        <v>4.6852</v>
      </c>
      <c r="P1271" s="177">
        <v>5.1813000000000002</v>
      </c>
      <c r="Q1271" s="177">
        <v>7.3849</v>
      </c>
      <c r="R1271" s="177">
        <v>3.871</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44944</v>
      </c>
      <c r="E1272" s="177">
        <v>450.69349999999997</v>
      </c>
      <c r="F1272" s="177">
        <v>-1.2957000000000001</v>
      </c>
      <c r="G1272" s="177">
        <v>3.3187000000000002</v>
      </c>
      <c r="H1272" s="177">
        <v>4.7535999999999996</v>
      </c>
      <c r="I1272" s="177">
        <v>5.2630999999999997</v>
      </c>
      <c r="J1272" s="177">
        <v>5.7007000000000003</v>
      </c>
      <c r="K1272" s="177">
        <v>6.157</v>
      </c>
      <c r="L1272" s="177">
        <v>7.2685000000000004</v>
      </c>
      <c r="M1272" s="177">
        <v>5.1980000000000004</v>
      </c>
      <c r="N1272" s="177">
        <v>4.6660000000000004</v>
      </c>
      <c r="O1272" s="177">
        <v>5.5651999999999999</v>
      </c>
      <c r="P1272" s="177">
        <v>6.5598000000000001</v>
      </c>
      <c r="Q1272" s="177">
        <v>7.6897000000000002</v>
      </c>
      <c r="R1272" s="177">
        <v>4.2321999999999997</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44944</v>
      </c>
      <c r="E1273" s="177">
        <v>455.64170000000001</v>
      </c>
      <c r="F1273" s="177">
        <v>-1.2096</v>
      </c>
      <c r="G1273" s="177">
        <v>3.4077000000000002</v>
      </c>
      <c r="H1273" s="177">
        <v>4.8429000000000002</v>
      </c>
      <c r="I1273" s="177">
        <v>5.3529</v>
      </c>
      <c r="J1273" s="177">
        <v>5.7911000000000001</v>
      </c>
      <c r="K1273" s="177">
        <v>6.2664999999999997</v>
      </c>
      <c r="L1273" s="177">
        <v>7.3867000000000003</v>
      </c>
      <c r="M1273" s="177">
        <v>5.3186</v>
      </c>
      <c r="N1273" s="177">
        <v>4.7885</v>
      </c>
      <c r="O1273" s="177">
        <v>5.6821999999999999</v>
      </c>
      <c r="P1273" s="177">
        <v>6.6859000000000002</v>
      </c>
      <c r="Q1273" s="177">
        <v>7.7836999999999996</v>
      </c>
      <c r="R1273" s="177">
        <v>4.3529</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44944</v>
      </c>
      <c r="E1274" s="177">
        <v>33.008699999999997</v>
      </c>
      <c r="F1274" s="177">
        <v>8.0739000000000001</v>
      </c>
      <c r="G1274" s="177">
        <v>4.7135999999999996</v>
      </c>
      <c r="H1274" s="177">
        <v>6.1363000000000003</v>
      </c>
      <c r="I1274" s="177">
        <v>6.6197999999999997</v>
      </c>
      <c r="J1274" s="177">
        <v>6.6272000000000002</v>
      </c>
      <c r="K1274" s="177">
        <v>7.0510000000000002</v>
      </c>
      <c r="L1274" s="177">
        <v>5.6669999999999998</v>
      </c>
      <c r="M1274" s="177">
        <v>4.7941000000000003</v>
      </c>
      <c r="N1274" s="177">
        <v>4.4817</v>
      </c>
      <c r="O1274" s="177">
        <v>5.0427999999999997</v>
      </c>
      <c r="P1274" s="177">
        <v>6.2275999999999998</v>
      </c>
      <c r="Q1274" s="177">
        <v>7.4962999999999997</v>
      </c>
      <c r="R1274" s="177">
        <v>4.2114000000000003</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44944</v>
      </c>
      <c r="E1275" s="177">
        <v>32.422600000000003</v>
      </c>
      <c r="F1275" s="177">
        <v>7.8819999999999997</v>
      </c>
      <c r="G1275" s="177">
        <v>4.4607000000000001</v>
      </c>
      <c r="H1275" s="177">
        <v>5.8765999999999998</v>
      </c>
      <c r="I1275" s="177">
        <v>6.3598999999999997</v>
      </c>
      <c r="J1275" s="177">
        <v>6.3714000000000004</v>
      </c>
      <c r="K1275" s="177">
        <v>6.7942999999999998</v>
      </c>
      <c r="L1275" s="177">
        <v>5.4108999999999998</v>
      </c>
      <c r="M1275" s="177">
        <v>4.5358000000000001</v>
      </c>
      <c r="N1275" s="177">
        <v>4.2168999999999999</v>
      </c>
      <c r="O1275" s="177">
        <v>4.8</v>
      </c>
      <c r="P1275" s="177">
        <v>5.9866999999999999</v>
      </c>
      <c r="Q1275" s="177">
        <v>7.1582999999999997</v>
      </c>
      <c r="R1275" s="177">
        <v>3.9645000000000001</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44944</v>
      </c>
      <c r="E1276" s="177">
        <v>3176.8912999999998</v>
      </c>
      <c r="F1276" s="177">
        <v>6.4397000000000002</v>
      </c>
      <c r="G1276" s="177">
        <v>4.9969000000000001</v>
      </c>
      <c r="H1276" s="177">
        <v>5.77</v>
      </c>
      <c r="I1276" s="177">
        <v>6.2877000000000001</v>
      </c>
      <c r="J1276" s="177">
        <v>6.2746000000000004</v>
      </c>
      <c r="K1276" s="177">
        <v>6.5743</v>
      </c>
      <c r="L1276" s="177">
        <v>5.1566999999999998</v>
      </c>
      <c r="M1276" s="177">
        <v>4.4137000000000004</v>
      </c>
      <c r="N1276" s="177">
        <v>4.1632999999999996</v>
      </c>
      <c r="O1276" s="177">
        <v>4.8334000000000001</v>
      </c>
      <c r="P1276" s="177">
        <v>6.0930999999999997</v>
      </c>
      <c r="Q1276" s="177">
        <v>7.4851000000000001</v>
      </c>
      <c r="R1276" s="177">
        <v>3.931</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44944</v>
      </c>
      <c r="E1277" s="177">
        <v>3288.9061000000002</v>
      </c>
      <c r="F1277" s="177">
        <v>6.7709999999999999</v>
      </c>
      <c r="G1277" s="177">
        <v>5.3273000000000001</v>
      </c>
      <c r="H1277" s="177">
        <v>6.1005000000000003</v>
      </c>
      <c r="I1277" s="177">
        <v>6.6185999999999998</v>
      </c>
      <c r="J1277" s="177">
        <v>6.6064999999999996</v>
      </c>
      <c r="K1277" s="177">
        <v>6.91</v>
      </c>
      <c r="L1277" s="177">
        <v>5.4954000000000001</v>
      </c>
      <c r="M1277" s="177">
        <v>4.7526999999999999</v>
      </c>
      <c r="N1277" s="177">
        <v>4.5061</v>
      </c>
      <c r="O1277" s="177">
        <v>5.1740000000000004</v>
      </c>
      <c r="P1277" s="177">
        <v>6.4269999999999996</v>
      </c>
      <c r="Q1277" s="177">
        <v>7.5038</v>
      </c>
      <c r="R1277" s="177">
        <v>4.2737999999999996</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44944</v>
      </c>
      <c r="E1278" s="177">
        <v>31.249300000000002</v>
      </c>
      <c r="F1278" s="177">
        <v>4.3221999999999996</v>
      </c>
      <c r="G1278" s="177">
        <v>4.4177999999999997</v>
      </c>
      <c r="H1278" s="177">
        <v>4.7263999999999999</v>
      </c>
      <c r="I1278" s="177">
        <v>5.4678000000000004</v>
      </c>
      <c r="J1278" s="177">
        <v>6.0857999999999999</v>
      </c>
      <c r="K1278" s="177">
        <v>6.1158000000000001</v>
      </c>
      <c r="L1278" s="177">
        <v>5.0640999999999998</v>
      </c>
      <c r="M1278" s="177">
        <v>4.3773999999999997</v>
      </c>
      <c r="N1278" s="177">
        <v>4.1635999999999997</v>
      </c>
      <c r="O1278" s="177">
        <v>10.8064</v>
      </c>
      <c r="P1278" s="177">
        <v>5.0713999999999997</v>
      </c>
      <c r="Q1278" s="177">
        <v>7.2309000000000001</v>
      </c>
      <c r="R1278" s="177">
        <v>3.7724000000000002</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44944</v>
      </c>
      <c r="E1279" s="177">
        <v>31.771599999999999</v>
      </c>
      <c r="F1279" s="177">
        <v>4.8257000000000003</v>
      </c>
      <c r="G1279" s="177">
        <v>4.8742999999999999</v>
      </c>
      <c r="H1279" s="177">
        <v>5.1748000000000003</v>
      </c>
      <c r="I1279" s="177">
        <v>5.9217000000000004</v>
      </c>
      <c r="J1279" s="177">
        <v>6.5415000000000001</v>
      </c>
      <c r="K1279" s="177">
        <v>6.5743</v>
      </c>
      <c r="L1279" s="177">
        <v>5.4747000000000003</v>
      </c>
      <c r="M1279" s="177">
        <v>4.8592000000000004</v>
      </c>
      <c r="N1279" s="177">
        <v>4.6630000000000003</v>
      </c>
      <c r="O1279" s="177">
        <v>11.1393</v>
      </c>
      <c r="P1279" s="177">
        <v>5.3036000000000003</v>
      </c>
      <c r="Q1279" s="177">
        <v>6.8754</v>
      </c>
      <c r="R1279" s="177">
        <v>4.1836000000000002</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44944</v>
      </c>
      <c r="E1280" s="177">
        <v>2816.8440999999998</v>
      </c>
      <c r="F1280" s="177">
        <v>1.8621000000000001</v>
      </c>
      <c r="G1280" s="177">
        <v>4.2953999999999999</v>
      </c>
      <c r="H1280" s="177">
        <v>5.0970000000000004</v>
      </c>
      <c r="I1280" s="177">
        <v>5.1346999999999996</v>
      </c>
      <c r="J1280" s="177">
        <v>5.3196000000000003</v>
      </c>
      <c r="K1280" s="177">
        <v>5.9227999999999996</v>
      </c>
      <c r="L1280" s="177">
        <v>5.5603999999999996</v>
      </c>
      <c r="M1280" s="177">
        <v>4.3489000000000004</v>
      </c>
      <c r="N1280" s="177">
        <v>3.9666999999999999</v>
      </c>
      <c r="O1280" s="177">
        <v>5.0227000000000004</v>
      </c>
      <c r="P1280" s="177">
        <v>6.1517999999999997</v>
      </c>
      <c r="Q1280" s="177">
        <v>7.2080000000000002</v>
      </c>
      <c r="R1280" s="177">
        <v>3.8100999999999998</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44944</v>
      </c>
      <c r="E1281" s="177">
        <v>3014.1727999999998</v>
      </c>
      <c r="F1281" s="177">
        <v>2.6509999999999998</v>
      </c>
      <c r="G1281" s="177">
        <v>5.0804999999999998</v>
      </c>
      <c r="H1281" s="177">
        <v>5.8795000000000002</v>
      </c>
      <c r="I1281" s="177">
        <v>5.9141000000000004</v>
      </c>
      <c r="J1281" s="177">
        <v>6.1035000000000004</v>
      </c>
      <c r="K1281" s="177">
        <v>6.7088999999999999</v>
      </c>
      <c r="L1281" s="177">
        <v>6.3494999999999999</v>
      </c>
      <c r="M1281" s="177">
        <v>5.1379999999999999</v>
      </c>
      <c r="N1281" s="177">
        <v>4.7584</v>
      </c>
      <c r="O1281" s="177">
        <v>5.8262999999999998</v>
      </c>
      <c r="P1281" s="177">
        <v>6.9547999999999996</v>
      </c>
      <c r="Q1281" s="177">
        <v>7.9645999999999999</v>
      </c>
      <c r="R1281" s="177">
        <v>4.6077000000000004</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44944</v>
      </c>
      <c r="E1282" s="177">
        <v>33.464100000000002</v>
      </c>
      <c r="F1282" s="177">
        <v>3.4906000000000001</v>
      </c>
      <c r="G1282" s="177">
        <v>4.5401999999999996</v>
      </c>
      <c r="H1282" s="177">
        <v>5.3968999999999996</v>
      </c>
      <c r="I1282" s="177">
        <v>5.4729000000000001</v>
      </c>
      <c r="J1282" s="177">
        <v>5.4405999999999999</v>
      </c>
      <c r="K1282" s="177">
        <v>5.8516000000000004</v>
      </c>
      <c r="L1282" s="177">
        <v>4.8684000000000003</v>
      </c>
      <c r="M1282" s="177">
        <v>4.2222</v>
      </c>
      <c r="N1282" s="177">
        <v>3.9255</v>
      </c>
      <c r="O1282" s="177">
        <v>4.8269000000000002</v>
      </c>
      <c r="P1282" s="177">
        <v>5.0351999999999997</v>
      </c>
      <c r="Q1282" s="177">
        <v>6.3437000000000001</v>
      </c>
      <c r="R1282" s="177">
        <v>3.6019999999999999</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44944</v>
      </c>
      <c r="E1283" s="177">
        <v>35.696300000000001</v>
      </c>
      <c r="F1283" s="177">
        <v>4.1928000000000001</v>
      </c>
      <c r="G1283" s="177">
        <v>5.1162000000000001</v>
      </c>
      <c r="H1283" s="177">
        <v>5.9813000000000001</v>
      </c>
      <c r="I1283" s="177">
        <v>6.0468000000000002</v>
      </c>
      <c r="J1283" s="177">
        <v>6.0095000000000001</v>
      </c>
      <c r="K1283" s="177">
        <v>6.423</v>
      </c>
      <c r="L1283" s="177">
        <v>5.4353999999999996</v>
      </c>
      <c r="M1283" s="177">
        <v>4.7888999999999999</v>
      </c>
      <c r="N1283" s="177">
        <v>4.4943</v>
      </c>
      <c r="O1283" s="177">
        <v>5.3982999999999999</v>
      </c>
      <c r="P1283" s="177">
        <v>5.5907999999999998</v>
      </c>
      <c r="Q1283" s="177">
        <v>7.1167999999999996</v>
      </c>
      <c r="R1283" s="177">
        <v>4.1642999999999999</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44944</v>
      </c>
      <c r="E1284" s="177">
        <v>1453.3338000000001</v>
      </c>
      <c r="F1284" s="177">
        <v>4.6417999999999999</v>
      </c>
      <c r="G1284" s="177">
        <v>5.1661999999999999</v>
      </c>
      <c r="H1284" s="177">
        <v>5.6386000000000003</v>
      </c>
      <c r="I1284" s="177">
        <v>6.2451999999999996</v>
      </c>
      <c r="J1284" s="177">
        <v>6.5441000000000003</v>
      </c>
      <c r="K1284" s="177">
        <v>6.9055</v>
      </c>
      <c r="L1284" s="177">
        <v>5.8585000000000003</v>
      </c>
      <c r="M1284" s="177">
        <v>5.0528000000000004</v>
      </c>
      <c r="N1284" s="177">
        <v>4.6821000000000002</v>
      </c>
      <c r="O1284" s="177">
        <v>5.2282000000000002</v>
      </c>
      <c r="P1284" s="177">
        <v>6.3994</v>
      </c>
      <c r="Q1284" s="177">
        <v>6.5119999999999996</v>
      </c>
      <c r="R1284" s="177">
        <v>4.4294000000000002</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44944</v>
      </c>
      <c r="E1285" s="177">
        <v>1381.1446000000001</v>
      </c>
      <c r="F1285" s="177">
        <v>3.8403</v>
      </c>
      <c r="G1285" s="177">
        <v>4.3635999999999999</v>
      </c>
      <c r="H1285" s="177">
        <v>4.8365</v>
      </c>
      <c r="I1285" s="177">
        <v>5.4427000000000003</v>
      </c>
      <c r="J1285" s="177">
        <v>5.7392000000000003</v>
      </c>
      <c r="K1285" s="177">
        <v>6.093</v>
      </c>
      <c r="L1285" s="177">
        <v>5.0366999999999997</v>
      </c>
      <c r="M1285" s="177">
        <v>4.2245999999999997</v>
      </c>
      <c r="N1285" s="177">
        <v>3.8477999999999999</v>
      </c>
      <c r="O1285" s="177">
        <v>4.3807</v>
      </c>
      <c r="P1285" s="177">
        <v>5.5119999999999996</v>
      </c>
      <c r="Q1285" s="177">
        <v>5.6002999999999998</v>
      </c>
      <c r="R1285" s="177">
        <v>3.5937999999999999</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44944</v>
      </c>
      <c r="E1286" s="177">
        <v>2042.4031</v>
      </c>
      <c r="F1286" s="177">
        <v>4.1734</v>
      </c>
      <c r="G1286" s="177">
        <v>5.5349000000000004</v>
      </c>
      <c r="H1286" s="177">
        <v>6.4192999999999998</v>
      </c>
      <c r="I1286" s="177">
        <v>6.3094000000000001</v>
      </c>
      <c r="J1286" s="177">
        <v>6.3657000000000004</v>
      </c>
      <c r="K1286" s="177">
        <v>6.6604999999999999</v>
      </c>
      <c r="L1286" s="177">
        <v>5.8617999999999997</v>
      </c>
      <c r="M1286" s="177">
        <v>5.1073000000000004</v>
      </c>
      <c r="N1286" s="177">
        <v>4.7584999999999997</v>
      </c>
      <c r="O1286" s="177">
        <v>5.1939000000000002</v>
      </c>
      <c r="P1286" s="177">
        <v>5.8909000000000002</v>
      </c>
      <c r="Q1286" s="177">
        <v>6.8963000000000001</v>
      </c>
      <c r="R1286" s="177">
        <v>4.3460999999999999</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44944</v>
      </c>
      <c r="E1287" s="177">
        <v>1904.3153</v>
      </c>
      <c r="F1287" s="177">
        <v>3.6172</v>
      </c>
      <c r="G1287" s="177">
        <v>4.7641999999999998</v>
      </c>
      <c r="H1287" s="177">
        <v>5.6725000000000003</v>
      </c>
      <c r="I1287" s="177">
        <v>5.5915999999999997</v>
      </c>
      <c r="J1287" s="177">
        <v>5.6631</v>
      </c>
      <c r="K1287" s="177">
        <v>6.0286</v>
      </c>
      <c r="L1287" s="177">
        <v>5.2301000000000002</v>
      </c>
      <c r="M1287" s="177">
        <v>4.4676</v>
      </c>
      <c r="N1287" s="177">
        <v>4.1125999999999996</v>
      </c>
      <c r="O1287" s="177">
        <v>4.5450999999999997</v>
      </c>
      <c r="P1287" s="177">
        <v>5.2153</v>
      </c>
      <c r="Q1287" s="177">
        <v>4.4231999999999996</v>
      </c>
      <c r="R1287" s="177">
        <v>3.6880000000000002</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44944</v>
      </c>
      <c r="E1288" s="177">
        <v>3150.2723000000001</v>
      </c>
      <c r="F1288" s="177">
        <v>4.2515000000000001</v>
      </c>
      <c r="G1288" s="177">
        <v>5.1547000000000001</v>
      </c>
      <c r="H1288" s="177">
        <v>5.7910000000000004</v>
      </c>
      <c r="I1288" s="177">
        <v>5.4672999999999998</v>
      </c>
      <c r="J1288" s="177">
        <v>5.7196999999999996</v>
      </c>
      <c r="K1288" s="177">
        <v>6.4459</v>
      </c>
      <c r="L1288" s="177">
        <v>5.1882000000000001</v>
      </c>
      <c r="M1288" s="177">
        <v>4.5007999999999999</v>
      </c>
      <c r="N1288" s="177">
        <v>4.2427999999999999</v>
      </c>
      <c r="O1288" s="177">
        <v>5.1193</v>
      </c>
      <c r="P1288" s="177">
        <v>5.9696999999999996</v>
      </c>
      <c r="Q1288" s="177">
        <v>7.5111999999999997</v>
      </c>
      <c r="R1288" s="177">
        <v>4.2649999999999997</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44944</v>
      </c>
      <c r="E1289" s="177">
        <v>3293.9081999999999</v>
      </c>
      <c r="F1289" s="177">
        <v>4.9128999999999996</v>
      </c>
      <c r="G1289" s="177">
        <v>5.8132999999999999</v>
      </c>
      <c r="H1289" s="177">
        <v>6.45</v>
      </c>
      <c r="I1289" s="177">
        <v>6.1276999999999999</v>
      </c>
      <c r="J1289" s="177">
        <v>6.3829000000000002</v>
      </c>
      <c r="K1289" s="177">
        <v>7.1166</v>
      </c>
      <c r="L1289" s="177">
        <v>5.8662999999999998</v>
      </c>
      <c r="M1289" s="177">
        <v>5.1844999999999999</v>
      </c>
      <c r="N1289" s="177">
        <v>4.9326999999999996</v>
      </c>
      <c r="O1289" s="177">
        <v>5.8391999999999999</v>
      </c>
      <c r="P1289" s="177">
        <v>6.5423999999999998</v>
      </c>
      <c r="Q1289" s="177">
        <v>7.6475</v>
      </c>
      <c r="R1289" s="177">
        <v>4.9696999999999996</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44944</v>
      </c>
      <c r="E1290" s="177">
        <v>24.930399999999999</v>
      </c>
      <c r="F1290" s="177">
        <v>8.9329999999999998</v>
      </c>
      <c r="G1290" s="177">
        <v>5.3624999999999998</v>
      </c>
      <c r="H1290" s="177">
        <v>5.6322999999999999</v>
      </c>
      <c r="I1290" s="177">
        <v>5.9429999999999996</v>
      </c>
      <c r="J1290" s="177">
        <v>5.9637000000000002</v>
      </c>
      <c r="K1290" s="177">
        <v>6.0621</v>
      </c>
      <c r="L1290" s="177">
        <v>5.1303000000000001</v>
      </c>
      <c r="M1290" s="177">
        <v>4.4339000000000004</v>
      </c>
      <c r="N1290" s="177">
        <v>4.1958000000000002</v>
      </c>
      <c r="O1290" s="177">
        <v>3.1739999999999999</v>
      </c>
      <c r="P1290" s="177">
        <v>1.2948999999999999</v>
      </c>
      <c r="Q1290" s="177">
        <v>6.0361000000000002</v>
      </c>
      <c r="R1290" s="177">
        <v>3.7633999999999999</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44944</v>
      </c>
      <c r="E1291" s="177">
        <v>26.603899999999999</v>
      </c>
      <c r="F1291" s="177">
        <v>9.7437000000000005</v>
      </c>
      <c r="G1291" s="177">
        <v>6.1791</v>
      </c>
      <c r="H1291" s="177">
        <v>6.4366000000000003</v>
      </c>
      <c r="I1291" s="177">
        <v>6.7695999999999996</v>
      </c>
      <c r="J1291" s="177">
        <v>6.7933000000000003</v>
      </c>
      <c r="K1291" s="177">
        <v>6.9573999999999998</v>
      </c>
      <c r="L1291" s="177">
        <v>6.0430999999999999</v>
      </c>
      <c r="M1291" s="177">
        <v>5.3548</v>
      </c>
      <c r="N1291" s="177">
        <v>5.1196999999999999</v>
      </c>
      <c r="O1291" s="177">
        <v>3.9712999999999998</v>
      </c>
      <c r="P1291" s="177">
        <v>2.0512999999999999</v>
      </c>
      <c r="Q1291" s="177">
        <v>5.6485000000000003</v>
      </c>
      <c r="R1291" s="177">
        <v>4.5867000000000004</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44944</v>
      </c>
      <c r="E1294" s="177">
        <v>3021.5893999999998</v>
      </c>
      <c r="F1294" s="177">
        <v>4.9714999999999998</v>
      </c>
      <c r="G1294" s="177">
        <v>5.4999000000000002</v>
      </c>
      <c r="H1294" s="177">
        <v>6.4542000000000002</v>
      </c>
      <c r="I1294" s="177">
        <v>6.4492000000000003</v>
      </c>
      <c r="J1294" s="177">
        <v>6.6105</v>
      </c>
      <c r="K1294" s="177">
        <v>7.1349</v>
      </c>
      <c r="L1294" s="177">
        <v>5.9276</v>
      </c>
      <c r="M1294" s="177">
        <v>5.0194999999999999</v>
      </c>
      <c r="N1294" s="177">
        <v>4.7324000000000002</v>
      </c>
      <c r="O1294" s="177">
        <v>5.2060000000000004</v>
      </c>
      <c r="P1294" s="177">
        <v>6.3883000000000001</v>
      </c>
      <c r="Q1294" s="177">
        <v>7.3929999999999998</v>
      </c>
      <c r="R1294" s="177">
        <v>4.2988999999999997</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44944</v>
      </c>
      <c r="E1295" s="177">
        <v>2943.7426999999998</v>
      </c>
      <c r="F1295" s="177">
        <v>4.4122000000000003</v>
      </c>
      <c r="G1295" s="177">
        <v>4.9412000000000003</v>
      </c>
      <c r="H1295" s="177">
        <v>5.8944999999999999</v>
      </c>
      <c r="I1295" s="177">
        <v>5.8879999999999999</v>
      </c>
      <c r="J1295" s="177">
        <v>6.0469999999999997</v>
      </c>
      <c r="K1295" s="177">
        <v>6.5654000000000003</v>
      </c>
      <c r="L1295" s="177">
        <v>5.3514999999999997</v>
      </c>
      <c r="M1295" s="177">
        <v>4.4394</v>
      </c>
      <c r="N1295" s="177">
        <v>4.1637000000000004</v>
      </c>
      <c r="O1295" s="177">
        <v>4.6242000000000001</v>
      </c>
      <c r="P1295" s="177">
        <v>5.9256000000000002</v>
      </c>
      <c r="Q1295" s="177">
        <v>7.2172999999999998</v>
      </c>
      <c r="R1295" s="177">
        <v>3.7521</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44944</v>
      </c>
      <c r="E1296" s="177">
        <v>2927.7289999999998</v>
      </c>
      <c r="F1296" s="177">
        <v>4.9874999999999998</v>
      </c>
      <c r="G1296" s="177">
        <v>2.9651000000000001</v>
      </c>
      <c r="H1296" s="177">
        <v>3.7924000000000002</v>
      </c>
      <c r="I1296" s="177">
        <v>5.6044999999999998</v>
      </c>
      <c r="J1296" s="177">
        <v>5.9131</v>
      </c>
      <c r="K1296" s="177">
        <v>6.3263999999999996</v>
      </c>
      <c r="L1296" s="177">
        <v>5.3367000000000004</v>
      </c>
      <c r="M1296" s="177">
        <v>4.5625</v>
      </c>
      <c r="N1296" s="177">
        <v>4.2957000000000001</v>
      </c>
      <c r="O1296" s="177">
        <v>4.5281000000000002</v>
      </c>
      <c r="P1296" s="177">
        <v>1.4535</v>
      </c>
      <c r="Q1296" s="177">
        <v>6.0267999999999997</v>
      </c>
      <c r="R1296" s="177">
        <v>3.9186000000000001</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44944</v>
      </c>
      <c r="E1297" s="177">
        <v>3081.3532</v>
      </c>
      <c r="F1297" s="177">
        <v>5.9379</v>
      </c>
      <c r="G1297" s="177">
        <v>3.9150999999999998</v>
      </c>
      <c r="H1297" s="177">
        <v>4.7423000000000002</v>
      </c>
      <c r="I1297" s="177">
        <v>6.5567000000000002</v>
      </c>
      <c r="J1297" s="177">
        <v>6.8685999999999998</v>
      </c>
      <c r="K1297" s="177">
        <v>7.173</v>
      </c>
      <c r="L1297" s="177">
        <v>6.1028000000000002</v>
      </c>
      <c r="M1297" s="177">
        <v>5.3022999999999998</v>
      </c>
      <c r="N1297" s="177">
        <v>5.0281000000000002</v>
      </c>
      <c r="O1297" s="177">
        <v>4.9865000000000004</v>
      </c>
      <c r="P1297" s="177">
        <v>1.8431</v>
      </c>
      <c r="Q1297" s="177">
        <v>5.351</v>
      </c>
      <c r="R1297" s="177">
        <v>4.4611000000000001</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44944</v>
      </c>
      <c r="E1301" s="177">
        <v>3366.7997999999998</v>
      </c>
      <c r="F1301" s="177">
        <v>4.2881999999999998</v>
      </c>
      <c r="G1301" s="177">
        <v>6.2121000000000004</v>
      </c>
      <c r="H1301" s="177">
        <v>6.0753000000000004</v>
      </c>
      <c r="I1301" s="177">
        <v>5.6471</v>
      </c>
      <c r="J1301" s="177">
        <v>6.3144</v>
      </c>
      <c r="K1301" s="177">
        <v>6.3514999999999997</v>
      </c>
      <c r="L1301" s="177">
        <v>5.4339000000000004</v>
      </c>
      <c r="M1301" s="177">
        <v>4.7262000000000004</v>
      </c>
      <c r="N1301" s="177">
        <v>4.4630999999999998</v>
      </c>
      <c r="O1301" s="177">
        <v>5.2694999999999999</v>
      </c>
      <c r="P1301" s="177">
        <v>5.1757999999999997</v>
      </c>
      <c r="Q1301" s="177">
        <v>6.9039000000000001</v>
      </c>
      <c r="R1301" s="177">
        <v>4.3052999999999999</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44944</v>
      </c>
      <c r="E1303" s="177">
        <v>3302.386</v>
      </c>
      <c r="F1303" s="177">
        <v>3.9914999999999998</v>
      </c>
      <c r="G1303" s="177">
        <v>5.8674999999999997</v>
      </c>
      <c r="H1303" s="177">
        <v>5.7439</v>
      </c>
      <c r="I1303" s="177">
        <v>5.3322000000000003</v>
      </c>
      <c r="J1303" s="177">
        <v>6.0079000000000002</v>
      </c>
      <c r="K1303" s="177">
        <v>6.0507</v>
      </c>
      <c r="L1303" s="177">
        <v>5.1364999999999998</v>
      </c>
      <c r="M1303" s="177">
        <v>4.4264999999999999</v>
      </c>
      <c r="N1303" s="177">
        <v>4.1561000000000003</v>
      </c>
      <c r="O1303" s="177">
        <v>5.0201000000000002</v>
      </c>
      <c r="P1303" s="177">
        <v>4.9433999999999996</v>
      </c>
      <c r="Q1303" s="177">
        <v>7.1162000000000001</v>
      </c>
      <c r="R1303" s="177">
        <v>4.0171000000000001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44944</v>
      </c>
      <c r="E1304" s="177">
        <v>3003.8685999999998</v>
      </c>
      <c r="F1304" s="177">
        <v>5.3509000000000002</v>
      </c>
      <c r="G1304" s="177">
        <v>5.9036</v>
      </c>
      <c r="H1304" s="177">
        <v>6.2667999999999999</v>
      </c>
      <c r="I1304" s="177">
        <v>6.5603999999999996</v>
      </c>
      <c r="J1304" s="177">
        <v>6.6243999999999996</v>
      </c>
      <c r="K1304" s="177">
        <v>6.5884</v>
      </c>
      <c r="L1304" s="177">
        <v>5.6436000000000002</v>
      </c>
      <c r="M1304" s="177">
        <v>5.0707000000000004</v>
      </c>
      <c r="N1304" s="177">
        <v>4.7502000000000004</v>
      </c>
      <c r="O1304" s="177">
        <v>6.9969999999999999</v>
      </c>
      <c r="P1304" s="177">
        <v>4.7775999999999996</v>
      </c>
      <c r="Q1304" s="177">
        <v>6.7962999999999996</v>
      </c>
      <c r="R1304" s="177">
        <v>7.0109000000000004</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44944</v>
      </c>
      <c r="E1305" s="177">
        <v>2963.6313</v>
      </c>
      <c r="F1305" s="177">
        <v>5.2412000000000001</v>
      </c>
      <c r="G1305" s="177">
        <v>5.7935999999999996</v>
      </c>
      <c r="H1305" s="177">
        <v>6.1567999999999996</v>
      </c>
      <c r="I1305" s="177">
        <v>6.4501999999999997</v>
      </c>
      <c r="J1305" s="177">
        <v>6.5137999999999998</v>
      </c>
      <c r="K1305" s="177">
        <v>6.4766000000000004</v>
      </c>
      <c r="L1305" s="177">
        <v>5.5305</v>
      </c>
      <c r="M1305" s="177">
        <v>4.9476000000000004</v>
      </c>
      <c r="N1305" s="177">
        <v>4.6180000000000003</v>
      </c>
      <c r="O1305" s="177">
        <v>6.8800999999999997</v>
      </c>
      <c r="P1305" s="177">
        <v>4.6504000000000003</v>
      </c>
      <c r="Q1305" s="177">
        <v>7.141</v>
      </c>
      <c r="R1305" s="177">
        <v>6.8795000000000002</v>
      </c>
    </row>
    <row r="1306" spans="1:34" x14ac:dyDescent="0.3">
      <c r="A1306" s="178" t="s">
        <v>27</v>
      </c>
      <c r="B1306" s="173"/>
      <c r="C1306" s="173"/>
      <c r="D1306" s="173"/>
      <c r="E1306" s="173"/>
      <c r="F1306" s="179">
        <v>6.1421391304347832</v>
      </c>
      <c r="G1306" s="179">
        <v>5.9370195652173923</v>
      </c>
      <c r="H1306" s="179">
        <v>6.6058717391304356</v>
      </c>
      <c r="I1306" s="179">
        <v>6.6928521739130433</v>
      </c>
      <c r="J1306" s="179">
        <v>6.9207369565217407</v>
      </c>
      <c r="K1306" s="179">
        <v>7.2766652173913045</v>
      </c>
      <c r="L1306" s="179">
        <v>5.143521739130434</v>
      </c>
      <c r="M1306" s="179">
        <v>4.6732978260869569</v>
      </c>
      <c r="N1306" s="179">
        <v>4.4648166666666675</v>
      </c>
      <c r="O1306" s="179">
        <v>5.4164023809523814</v>
      </c>
      <c r="P1306" s="179">
        <v>5.5310261904761902</v>
      </c>
      <c r="Q1306" s="179">
        <v>6.836754347826087</v>
      </c>
      <c r="R1306" s="179">
        <v>4.2992761904761903</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4.9421999999999997</v>
      </c>
      <c r="G1307" s="179">
        <v>5.1815999999999995</v>
      </c>
      <c r="H1307" s="179">
        <v>5.8950999999999993</v>
      </c>
      <c r="I1307" s="179">
        <v>6.0242500000000003</v>
      </c>
      <c r="J1307" s="179">
        <v>6.3286999999999995</v>
      </c>
      <c r="K1307" s="179">
        <v>6.5813500000000005</v>
      </c>
      <c r="L1307" s="179">
        <v>5.4850500000000002</v>
      </c>
      <c r="M1307" s="179">
        <v>4.73935</v>
      </c>
      <c r="N1307" s="179">
        <v>4.4771999999999998</v>
      </c>
      <c r="O1307" s="179">
        <v>5.1245999999999992</v>
      </c>
      <c r="P1307" s="179">
        <v>5.9658499999999997</v>
      </c>
      <c r="Q1307" s="179">
        <v>7.17035</v>
      </c>
      <c r="R1307" s="179">
        <v>4.2096999999999998</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44944</v>
      </c>
      <c r="E1310" s="177">
        <v>33.744399999999999</v>
      </c>
      <c r="F1310" s="177">
        <v>11.577400000000001</v>
      </c>
      <c r="G1310" s="177">
        <v>2.2722000000000002</v>
      </c>
      <c r="H1310" s="177">
        <v>3.8658999999999999</v>
      </c>
      <c r="I1310" s="177">
        <v>5.8230000000000004</v>
      </c>
      <c r="J1310" s="177">
        <v>5.008</v>
      </c>
      <c r="K1310" s="177">
        <v>8.2965</v>
      </c>
      <c r="L1310" s="177">
        <v>7.6879999999999997</v>
      </c>
      <c r="M1310" s="177">
        <v>27.3123</v>
      </c>
      <c r="N1310" s="177">
        <v>25.9575</v>
      </c>
      <c r="O1310" s="177">
        <v>13.9998</v>
      </c>
      <c r="P1310" s="177">
        <v>8.5871999999999993</v>
      </c>
      <c r="Q1310" s="177">
        <v>9.5774000000000008</v>
      </c>
      <c r="R1310" s="177">
        <v>16.378299999999999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44944</v>
      </c>
      <c r="E1311" s="177">
        <v>31.577100000000002</v>
      </c>
      <c r="F1311" s="177">
        <v>10.8687</v>
      </c>
      <c r="G1311" s="177">
        <v>1.5724</v>
      </c>
      <c r="H1311" s="177">
        <v>3.1558999999999999</v>
      </c>
      <c r="I1311" s="177">
        <v>5.1124999999999998</v>
      </c>
      <c r="J1311" s="177">
        <v>4.3040000000000003</v>
      </c>
      <c r="K1311" s="177">
        <v>7.5827</v>
      </c>
      <c r="L1311" s="177">
        <v>6.9615999999999998</v>
      </c>
      <c r="M1311" s="177">
        <v>26.4695</v>
      </c>
      <c r="N1311" s="177">
        <v>25.0197</v>
      </c>
      <c r="O1311" s="177">
        <v>13.2202</v>
      </c>
      <c r="P1311" s="177">
        <v>7.8371000000000004</v>
      </c>
      <c r="Q1311" s="177">
        <v>8.6713000000000005</v>
      </c>
      <c r="R1311" s="177">
        <v>15.6233</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44944</v>
      </c>
      <c r="E1314" s="177">
        <v>24.890599999999999</v>
      </c>
      <c r="F1314" s="177">
        <v>16.577999999999999</v>
      </c>
      <c r="G1314" s="177">
        <v>1.6720999999999999</v>
      </c>
      <c r="H1314" s="177">
        <v>5.2214999999999998</v>
      </c>
      <c r="I1314" s="177">
        <v>9.2185000000000006</v>
      </c>
      <c r="J1314" s="177">
        <v>6.3731999999999998</v>
      </c>
      <c r="K1314" s="177">
        <v>8.0899000000000001</v>
      </c>
      <c r="L1314" s="177">
        <v>7.0000999999999998</v>
      </c>
      <c r="M1314" s="177">
        <v>5.6818999999999997</v>
      </c>
      <c r="N1314" s="177">
        <v>4.8666</v>
      </c>
      <c r="O1314" s="177">
        <v>7.2130000000000001</v>
      </c>
      <c r="P1314" s="177">
        <v>7.3845000000000001</v>
      </c>
      <c r="Q1314" s="177">
        <v>8.6164000000000005</v>
      </c>
      <c r="R1314" s="177">
        <v>5.4675000000000002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44944</v>
      </c>
      <c r="E1315" s="177">
        <v>23.022600000000001</v>
      </c>
      <c r="F1315" s="177">
        <v>15.860900000000001</v>
      </c>
      <c r="G1315" s="177">
        <v>0.98309999999999997</v>
      </c>
      <c r="H1315" s="177">
        <v>4.5335999999999999</v>
      </c>
      <c r="I1315" s="177">
        <v>8.5324000000000009</v>
      </c>
      <c r="J1315" s="177">
        <v>5.6787999999999998</v>
      </c>
      <c r="K1315" s="177">
        <v>7.3846999999999996</v>
      </c>
      <c r="L1315" s="177">
        <v>6.2847</v>
      </c>
      <c r="M1315" s="177">
        <v>4.9589999999999996</v>
      </c>
      <c r="N1315" s="177">
        <v>4.1486999999999998</v>
      </c>
      <c r="O1315" s="177">
        <v>6.4678000000000004</v>
      </c>
      <c r="P1315" s="177">
        <v>6.6482000000000001</v>
      </c>
      <c r="Q1315" s="177">
        <v>8.0144000000000002</v>
      </c>
      <c r="R1315" s="177">
        <v>4.7356999999999996</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44944</v>
      </c>
      <c r="E1316" s="177">
        <v>16.759499999999999</v>
      </c>
      <c r="F1316" s="177">
        <v>23.754200000000001</v>
      </c>
      <c r="G1316" s="177">
        <v>6.5831</v>
      </c>
      <c r="H1316" s="177">
        <v>9.3192000000000004</v>
      </c>
      <c r="I1316" s="177">
        <v>8.3649000000000004</v>
      </c>
      <c r="J1316" s="177">
        <v>5.0785</v>
      </c>
      <c r="K1316" s="177">
        <v>8.1412999999999993</v>
      </c>
      <c r="L1316" s="177">
        <v>7.3985000000000003</v>
      </c>
      <c r="M1316" s="177">
        <v>5.1234999999999999</v>
      </c>
      <c r="N1316" s="177">
        <v>3.8672</v>
      </c>
      <c r="O1316" s="177">
        <v>4.8292000000000002</v>
      </c>
      <c r="P1316" s="177">
        <v>3.4849000000000001</v>
      </c>
      <c r="Q1316" s="177">
        <v>5.9804000000000004</v>
      </c>
      <c r="R1316" s="177">
        <v>3.4119999999999999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44944</v>
      </c>
      <c r="E1317" s="177">
        <v>15.783899999999999</v>
      </c>
      <c r="F1317" s="177">
        <v>23.370999999999999</v>
      </c>
      <c r="G1317" s="177">
        <v>6.2953999999999999</v>
      </c>
      <c r="H1317" s="177">
        <v>9.0675000000000008</v>
      </c>
      <c r="I1317" s="177">
        <v>8.0856999999999992</v>
      </c>
      <c r="J1317" s="177">
        <v>4.7999000000000001</v>
      </c>
      <c r="K1317" s="177">
        <v>7.8593000000000002</v>
      </c>
      <c r="L1317" s="177">
        <v>7.1093000000000002</v>
      </c>
      <c r="M1317" s="177">
        <v>4.8028000000000004</v>
      </c>
      <c r="N1317" s="177">
        <v>3.4956</v>
      </c>
      <c r="O1317" s="177">
        <v>4.3384</v>
      </c>
      <c r="P1317" s="177">
        <v>2.8999000000000001</v>
      </c>
      <c r="Q1317" s="177">
        <v>5.2671999999999999</v>
      </c>
      <c r="R1317" s="177">
        <v>2.9361999999999999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44944</v>
      </c>
      <c r="E1320" s="177">
        <v>71.424199999999999</v>
      </c>
      <c r="F1320" s="177">
        <v>16.206900000000001</v>
      </c>
      <c r="G1320" s="177">
        <v>2.2288000000000001</v>
      </c>
      <c r="H1320" s="177">
        <v>7.1276999999999999</v>
      </c>
      <c r="I1320" s="177">
        <v>8.7643000000000004</v>
      </c>
      <c r="J1320" s="177">
        <v>5.5076999999999998</v>
      </c>
      <c r="K1320" s="177">
        <v>8.5831999999999997</v>
      </c>
      <c r="L1320" s="177">
        <v>6.5541999999999998</v>
      </c>
      <c r="M1320" s="177">
        <v>4.7687999999999997</v>
      </c>
      <c r="N1320" s="177">
        <v>3.8325</v>
      </c>
      <c r="O1320" s="177">
        <v>5.7645</v>
      </c>
      <c r="P1320" s="177">
        <v>4.9763999999999999</v>
      </c>
      <c r="Q1320" s="177">
        <v>6.8932000000000002</v>
      </c>
      <c r="R1320" s="177">
        <v>3.7692000000000001</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44944</v>
      </c>
      <c r="E1321" s="177">
        <v>67.852699999999999</v>
      </c>
      <c r="F1321" s="177">
        <v>15.821999999999999</v>
      </c>
      <c r="G1321" s="177">
        <v>1.8187</v>
      </c>
      <c r="H1321" s="177">
        <v>6.7173999999999996</v>
      </c>
      <c r="I1321" s="177">
        <v>8.3530999999999995</v>
      </c>
      <c r="J1321" s="177">
        <v>5.1109999999999998</v>
      </c>
      <c r="K1321" s="177">
        <v>8.2170000000000005</v>
      </c>
      <c r="L1321" s="177">
        <v>6.1989000000000001</v>
      </c>
      <c r="M1321" s="177">
        <v>4.4215</v>
      </c>
      <c r="N1321" s="177">
        <v>3.476</v>
      </c>
      <c r="O1321" s="177">
        <v>5.3871000000000002</v>
      </c>
      <c r="P1321" s="177">
        <v>4.5692000000000004</v>
      </c>
      <c r="Q1321" s="177">
        <v>7.7225999999999999</v>
      </c>
      <c r="R1321" s="177">
        <v>3.3971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44944</v>
      </c>
      <c r="E1322" s="177">
        <v>67.852699999999999</v>
      </c>
      <c r="F1322" s="177">
        <v>15.821999999999999</v>
      </c>
      <c r="G1322" s="177">
        <v>1.8187</v>
      </c>
      <c r="H1322" s="177">
        <v>6.7173999999999996</v>
      </c>
      <c r="I1322" s="177">
        <v>8.3530999999999995</v>
      </c>
      <c r="J1322" s="177">
        <v>5.1109999999999998</v>
      </c>
      <c r="K1322" s="177">
        <v>8.2170000000000005</v>
      </c>
      <c r="L1322" s="177">
        <v>6.1989000000000001</v>
      </c>
      <c r="M1322" s="177">
        <v>4.4215</v>
      </c>
      <c r="N1322" s="177">
        <v>3.476</v>
      </c>
      <c r="O1322" s="177">
        <v>5.3871000000000002</v>
      </c>
      <c r="P1322" s="177">
        <v>4.5692000000000004</v>
      </c>
      <c r="Q1322" s="177">
        <v>7.7225999999999999</v>
      </c>
      <c r="R1322" s="177">
        <v>3.3971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44944</v>
      </c>
      <c r="E1325" s="177">
        <v>0.498</v>
      </c>
      <c r="F1325" s="177">
        <v>14.6645</v>
      </c>
      <c r="G1325" s="177">
        <v>14.6881</v>
      </c>
      <c r="H1325" s="177">
        <v>14.7</v>
      </c>
      <c r="I1325" s="177">
        <v>14.212199999999999</v>
      </c>
      <c r="J1325" s="177">
        <v>14.6275</v>
      </c>
      <c r="K1325" s="177">
        <v>14.9635</v>
      </c>
      <c r="L1325" s="177">
        <v>0</v>
      </c>
      <c r="M1325" s="177">
        <v>3.6701000000000001</v>
      </c>
      <c r="N1325" s="177"/>
      <c r="O1325" s="177"/>
      <c r="P1325" s="177"/>
      <c r="Q1325" s="177">
        <v>4.8170000000000002</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44944</v>
      </c>
      <c r="E1326" s="177">
        <v>0.52649999999999997</v>
      </c>
      <c r="F1326" s="177">
        <v>13.8704</v>
      </c>
      <c r="G1326" s="177">
        <v>13.891500000000001</v>
      </c>
      <c r="H1326" s="177">
        <v>13.902100000000001</v>
      </c>
      <c r="I1326" s="177">
        <v>14.4399</v>
      </c>
      <c r="J1326" s="177">
        <v>14.472200000000001</v>
      </c>
      <c r="K1326" s="177">
        <v>14.9344</v>
      </c>
      <c r="L1326" s="177">
        <v>0</v>
      </c>
      <c r="M1326" s="177">
        <v>3.6789999999999998</v>
      </c>
      <c r="N1326" s="177"/>
      <c r="O1326" s="177"/>
      <c r="P1326" s="177"/>
      <c r="Q1326" s="177">
        <v>4.8259999999999996</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44944</v>
      </c>
      <c r="E1329" s="177">
        <v>46.880400000000002</v>
      </c>
      <c r="F1329" s="177">
        <v>13.7081</v>
      </c>
      <c r="G1329" s="177">
        <v>2.6949000000000001</v>
      </c>
      <c r="H1329" s="177">
        <v>6.3699000000000003</v>
      </c>
      <c r="I1329" s="177">
        <v>7.6748000000000003</v>
      </c>
      <c r="J1329" s="177">
        <v>5.3650000000000002</v>
      </c>
      <c r="K1329" s="177">
        <v>7.8624000000000001</v>
      </c>
      <c r="L1329" s="177">
        <v>6.2674000000000003</v>
      </c>
      <c r="M1329" s="177">
        <v>4.3644999999999996</v>
      </c>
      <c r="N1329" s="177">
        <v>3.363</v>
      </c>
      <c r="O1329" s="177">
        <v>5.9116999999999997</v>
      </c>
      <c r="P1329" s="177">
        <v>6.5423999999999998</v>
      </c>
      <c r="Q1329" s="177">
        <v>7.6490999999999998</v>
      </c>
      <c r="R1329" s="177">
        <v>4.1803999999999997</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44944</v>
      </c>
      <c r="E1330" s="177">
        <v>50.035699999999999</v>
      </c>
      <c r="F1330" s="177">
        <v>14.522399999999999</v>
      </c>
      <c r="G1330" s="177">
        <v>3.4302000000000001</v>
      </c>
      <c r="H1330" s="177">
        <v>7.0960000000000001</v>
      </c>
      <c r="I1330" s="177">
        <v>8.3950999999999993</v>
      </c>
      <c r="J1330" s="177">
        <v>6.0812999999999997</v>
      </c>
      <c r="K1330" s="177">
        <v>8.5908999999999995</v>
      </c>
      <c r="L1330" s="177">
        <v>7.0133000000000001</v>
      </c>
      <c r="M1330" s="177">
        <v>5.0949999999999998</v>
      </c>
      <c r="N1330" s="177">
        <v>4.0864000000000003</v>
      </c>
      <c r="O1330" s="177">
        <v>6.7228000000000003</v>
      </c>
      <c r="P1330" s="177">
        <v>7.3742000000000001</v>
      </c>
      <c r="Q1330" s="177">
        <v>8.1903000000000006</v>
      </c>
      <c r="R1330" s="177">
        <v>4.9481999999999999</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44944</v>
      </c>
      <c r="E1331" s="177">
        <v>18.137</v>
      </c>
      <c r="F1331" s="177">
        <v>13.6899</v>
      </c>
      <c r="G1331" s="177">
        <v>0.72460000000000002</v>
      </c>
      <c r="H1331" s="177">
        <v>4.5751999999999997</v>
      </c>
      <c r="I1331" s="177">
        <v>8.8704999999999998</v>
      </c>
      <c r="J1331" s="177">
        <v>6.3109999999999999</v>
      </c>
      <c r="K1331" s="177">
        <v>8.9243000000000006</v>
      </c>
      <c r="L1331" s="177">
        <v>7.0258000000000003</v>
      </c>
      <c r="M1331" s="177">
        <v>4.7817999999999996</v>
      </c>
      <c r="N1331" s="177">
        <v>3.9769000000000001</v>
      </c>
      <c r="O1331" s="177">
        <v>6.4787999999999997</v>
      </c>
      <c r="P1331" s="177">
        <v>6.6742999999999997</v>
      </c>
      <c r="Q1331" s="177">
        <v>7.7618999999999998</v>
      </c>
      <c r="R1331" s="177">
        <v>4.7358000000000002</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44944</v>
      </c>
      <c r="E1332" s="177">
        <v>16.906199999999998</v>
      </c>
      <c r="F1332" s="177">
        <v>12.958399999999999</v>
      </c>
      <c r="G1332" s="177">
        <v>0</v>
      </c>
      <c r="H1332" s="177">
        <v>3.8582000000000001</v>
      </c>
      <c r="I1332" s="177">
        <v>8.1524000000000001</v>
      </c>
      <c r="J1332" s="177">
        <v>5.4965999999999999</v>
      </c>
      <c r="K1332" s="177">
        <v>8.0448000000000004</v>
      </c>
      <c r="L1332" s="177">
        <v>6.1227999999999998</v>
      </c>
      <c r="M1332" s="177">
        <v>3.8742999999999999</v>
      </c>
      <c r="N1332" s="177">
        <v>3.0665</v>
      </c>
      <c r="O1332" s="177">
        <v>5.5128000000000004</v>
      </c>
      <c r="P1332" s="177">
        <v>5.7263000000000002</v>
      </c>
      <c r="Q1332" s="177">
        <v>6.8151999999999999</v>
      </c>
      <c r="R1332" s="177">
        <v>3.8087</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44944</v>
      </c>
      <c r="E1333" s="177">
        <v>37.101199999999999</v>
      </c>
      <c r="F1333" s="177">
        <v>17.913900000000002</v>
      </c>
      <c r="G1333" s="177">
        <v>4.2721999999999998</v>
      </c>
      <c r="H1333" s="177">
        <v>6.5152000000000001</v>
      </c>
      <c r="I1333" s="177">
        <v>7.3994</v>
      </c>
      <c r="J1333" s="177">
        <v>5.2990000000000004</v>
      </c>
      <c r="K1333" s="177">
        <v>7.3940000000000001</v>
      </c>
      <c r="L1333" s="177">
        <v>6.5963000000000003</v>
      </c>
      <c r="M1333" s="177">
        <v>5.6132</v>
      </c>
      <c r="N1333" s="177">
        <v>4.6731999999999996</v>
      </c>
      <c r="O1333" s="177">
        <v>6.5998000000000001</v>
      </c>
      <c r="P1333" s="177">
        <v>6.8634000000000004</v>
      </c>
      <c r="Q1333" s="177">
        <v>7.4047999999999998</v>
      </c>
      <c r="R1333" s="177">
        <v>5.0275999999999996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44944</v>
      </c>
      <c r="E1334" s="177">
        <v>40.104599999999998</v>
      </c>
      <c r="F1334" s="177">
        <v>18.575900000000001</v>
      </c>
      <c r="G1334" s="177">
        <v>4.9180000000000001</v>
      </c>
      <c r="H1334" s="177">
        <v>7.1738</v>
      </c>
      <c r="I1334" s="177">
        <v>8.0533999999999999</v>
      </c>
      <c r="J1334" s="177">
        <v>5.9476000000000004</v>
      </c>
      <c r="K1334" s="177">
        <v>8.0525000000000002</v>
      </c>
      <c r="L1334" s="177">
        <v>7.2634999999999996</v>
      </c>
      <c r="M1334" s="177">
        <v>6.3010000000000002</v>
      </c>
      <c r="N1334" s="177">
        <v>5.3792</v>
      </c>
      <c r="O1334" s="177">
        <v>7.3205999999999998</v>
      </c>
      <c r="P1334" s="177">
        <v>7.6017999999999999</v>
      </c>
      <c r="Q1334" s="177">
        <v>8.5421999999999993</v>
      </c>
      <c r="R1334" s="177">
        <v>5.7542999999999997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44944</v>
      </c>
      <c r="E1335" s="177">
        <v>41.182400000000001</v>
      </c>
      <c r="F1335" s="177">
        <v>26.874700000000001</v>
      </c>
      <c r="G1335" s="177">
        <v>-0.31909999999999999</v>
      </c>
      <c r="H1335" s="177">
        <v>8.0777999999999999</v>
      </c>
      <c r="I1335" s="177">
        <v>13.1388</v>
      </c>
      <c r="J1335" s="177">
        <v>7.0110000000000001</v>
      </c>
      <c r="K1335" s="177">
        <v>9.1059000000000001</v>
      </c>
      <c r="L1335" s="177">
        <v>6.1562999999999999</v>
      </c>
      <c r="M1335" s="177">
        <v>3.5272999999999999</v>
      </c>
      <c r="N1335" s="177">
        <v>2.7846000000000002</v>
      </c>
      <c r="O1335" s="177">
        <v>5.5320999999999998</v>
      </c>
      <c r="P1335" s="177">
        <v>6.7282000000000002</v>
      </c>
      <c r="Q1335" s="177">
        <v>7.6280999999999999</v>
      </c>
      <c r="R1335" s="177">
        <v>3.01</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44944</v>
      </c>
      <c r="E1336" s="177">
        <v>38.452100000000002</v>
      </c>
      <c r="F1336" s="177">
        <v>26.217600000000001</v>
      </c>
      <c r="G1336" s="177">
        <v>-1.006</v>
      </c>
      <c r="H1336" s="177">
        <v>7.3737000000000004</v>
      </c>
      <c r="I1336" s="177">
        <v>12.4329</v>
      </c>
      <c r="J1336" s="177">
        <v>6.2976999999999999</v>
      </c>
      <c r="K1336" s="177">
        <v>8.3801000000000005</v>
      </c>
      <c r="L1336" s="177">
        <v>5.4267000000000003</v>
      </c>
      <c r="M1336" s="177">
        <v>2.8010000000000002</v>
      </c>
      <c r="N1336" s="177">
        <v>2.0548000000000002</v>
      </c>
      <c r="O1336" s="177">
        <v>4.8033000000000001</v>
      </c>
      <c r="P1336" s="177">
        <v>6.0079000000000002</v>
      </c>
      <c r="Q1336" s="177">
        <v>7.1337999999999999</v>
      </c>
      <c r="R1336" s="177">
        <v>2.2867999999999999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44944</v>
      </c>
      <c r="E1339" s="177">
        <v>18.807400000000001</v>
      </c>
      <c r="F1339" s="177">
        <v>-3.4929999999999999</v>
      </c>
      <c r="G1339" s="177">
        <v>-1.3971</v>
      </c>
      <c r="H1339" s="177">
        <v>-0.83160000000000001</v>
      </c>
      <c r="I1339" s="177">
        <v>4.3739999999999997</v>
      </c>
      <c r="J1339" s="177">
        <v>3.2025999999999999</v>
      </c>
      <c r="K1339" s="177">
        <v>6.2655000000000003</v>
      </c>
      <c r="L1339" s="177">
        <v>5.4756</v>
      </c>
      <c r="M1339" s="177">
        <v>3.7360000000000002</v>
      </c>
      <c r="N1339" s="177">
        <v>3.4192</v>
      </c>
      <c r="O1339" s="177">
        <v>5.3163999999999998</v>
      </c>
      <c r="P1339" s="177">
        <v>5.7575000000000003</v>
      </c>
      <c r="Q1339" s="177">
        <v>7.4108000000000001</v>
      </c>
      <c r="R1339" s="177">
        <v>4.0829000000000004</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44944</v>
      </c>
      <c r="E1340" s="177">
        <v>20.414300000000001</v>
      </c>
      <c r="F1340" s="177">
        <v>-2.5030000000000001</v>
      </c>
      <c r="G1340" s="177">
        <v>-0.39329999999999998</v>
      </c>
      <c r="H1340" s="177">
        <v>0.17879999999999999</v>
      </c>
      <c r="I1340" s="177">
        <v>5.3878000000000004</v>
      </c>
      <c r="J1340" s="177">
        <v>4.2259000000000002</v>
      </c>
      <c r="K1340" s="177">
        <v>7.3033000000000001</v>
      </c>
      <c r="L1340" s="177">
        <v>6.5279999999999996</v>
      </c>
      <c r="M1340" s="177">
        <v>4.8152999999999997</v>
      </c>
      <c r="N1340" s="177">
        <v>4.5247000000000002</v>
      </c>
      <c r="O1340" s="177">
        <v>6.3780999999999999</v>
      </c>
      <c r="P1340" s="177">
        <v>6.7256999999999998</v>
      </c>
      <c r="Q1340" s="177">
        <v>8.4121000000000006</v>
      </c>
      <c r="R1340" s="177">
        <v>5.1604999999999999</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44944</v>
      </c>
      <c r="E1341" s="177">
        <v>12.801299999999999</v>
      </c>
      <c r="F1341" s="177">
        <v>8.5557999999999996</v>
      </c>
      <c r="G1341" s="177">
        <v>-0.9123</v>
      </c>
      <c r="H1341" s="177">
        <v>1.5075000000000001</v>
      </c>
      <c r="I1341" s="177">
        <v>4.8765999999999998</v>
      </c>
      <c r="J1341" s="177">
        <v>3.2408999999999999</v>
      </c>
      <c r="K1341" s="177">
        <v>6.3639999999999999</v>
      </c>
      <c r="L1341" s="177">
        <v>4.8238000000000003</v>
      </c>
      <c r="M1341" s="177">
        <v>2.77</v>
      </c>
      <c r="N1341" s="177">
        <v>2.4702000000000002</v>
      </c>
      <c r="O1341" s="177">
        <v>-2.8064</v>
      </c>
      <c r="P1341" s="177">
        <v>-1.5242</v>
      </c>
      <c r="Q1341" s="177">
        <v>2.9237000000000002</v>
      </c>
      <c r="R1341" s="177">
        <v>9.5252999999999997</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44944</v>
      </c>
      <c r="E1342" s="177">
        <v>13.6806</v>
      </c>
      <c r="F1342" s="177">
        <v>9.3404000000000007</v>
      </c>
      <c r="G1342" s="177">
        <v>-0.3735</v>
      </c>
      <c r="H1342" s="177">
        <v>2.0590000000000002</v>
      </c>
      <c r="I1342" s="177">
        <v>5.4234999999999998</v>
      </c>
      <c r="J1342" s="177">
        <v>3.7967</v>
      </c>
      <c r="K1342" s="177">
        <v>6.9250999999999996</v>
      </c>
      <c r="L1342" s="177">
        <v>5.3886000000000003</v>
      </c>
      <c r="M1342" s="177">
        <v>3.3327</v>
      </c>
      <c r="N1342" s="177">
        <v>3.036</v>
      </c>
      <c r="O1342" s="177">
        <v>-2.2557</v>
      </c>
      <c r="P1342" s="177">
        <v>-0.82269999999999999</v>
      </c>
      <c r="Q1342" s="177">
        <v>3.7246000000000001</v>
      </c>
      <c r="R1342" s="177">
        <v>10.1281</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44944</v>
      </c>
      <c r="E1347" s="177">
        <v>45.257100000000001</v>
      </c>
      <c r="F1347" s="177">
        <v>13.150700000000001</v>
      </c>
      <c r="G1347" s="177">
        <v>-0.371</v>
      </c>
      <c r="H1347" s="177">
        <v>4.4279999999999999</v>
      </c>
      <c r="I1347" s="177">
        <v>8.1479999999999997</v>
      </c>
      <c r="J1347" s="177">
        <v>6.2427000000000001</v>
      </c>
      <c r="K1347" s="177">
        <v>8.8178000000000001</v>
      </c>
      <c r="L1347" s="177">
        <v>7.1947999999999999</v>
      </c>
      <c r="M1347" s="177">
        <v>5.4196999999999997</v>
      </c>
      <c r="N1347" s="177">
        <v>4.3608000000000002</v>
      </c>
      <c r="O1347" s="177">
        <v>6.9634999999999998</v>
      </c>
      <c r="P1347" s="177">
        <v>7.907</v>
      </c>
      <c r="Q1347" s="177">
        <v>9.1245999999999992</v>
      </c>
      <c r="R1347" s="177">
        <v>4.5113000000000003</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44944</v>
      </c>
      <c r="E1348" s="177">
        <v>42.4146</v>
      </c>
      <c r="F1348" s="177">
        <v>12.654500000000001</v>
      </c>
      <c r="G1348" s="177">
        <v>-0.89490000000000003</v>
      </c>
      <c r="H1348" s="177">
        <v>3.9</v>
      </c>
      <c r="I1348" s="177">
        <v>7.6196999999999999</v>
      </c>
      <c r="J1348" s="177">
        <v>5.7115999999999998</v>
      </c>
      <c r="K1348" s="177">
        <v>8.2760999999999996</v>
      </c>
      <c r="L1348" s="177">
        <v>6.6467000000000001</v>
      </c>
      <c r="M1348" s="177">
        <v>4.8750999999999998</v>
      </c>
      <c r="N1348" s="177">
        <v>3.8128000000000002</v>
      </c>
      <c r="O1348" s="177">
        <v>6.4179000000000004</v>
      </c>
      <c r="P1348" s="177">
        <v>7.3188000000000004</v>
      </c>
      <c r="Q1348" s="177">
        <v>7.8090000000000002</v>
      </c>
      <c r="R1348" s="177">
        <v>3.9525000000000001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44944</v>
      </c>
      <c r="E1349" s="177">
        <v>59.6053</v>
      </c>
      <c r="F1349" s="177">
        <v>5.6959</v>
      </c>
      <c r="G1349" s="177">
        <v>-3.9782000000000002</v>
      </c>
      <c r="H1349" s="177">
        <v>3.9571000000000001</v>
      </c>
      <c r="I1349" s="177">
        <v>7.8442999999999996</v>
      </c>
      <c r="J1349" s="177">
        <v>4.6829999999999998</v>
      </c>
      <c r="K1349" s="177">
        <v>6.5502000000000002</v>
      </c>
      <c r="L1349" s="177">
        <v>4.6524000000000001</v>
      </c>
      <c r="M1349" s="177">
        <v>2.4786000000000001</v>
      </c>
      <c r="N1349" s="177">
        <v>1.2662</v>
      </c>
      <c r="O1349" s="177">
        <v>2.923</v>
      </c>
      <c r="P1349" s="177">
        <v>4.3151999999999999</v>
      </c>
      <c r="Q1349" s="177">
        <v>7.3708</v>
      </c>
      <c r="R1349" s="177">
        <v>1.5683</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44944</v>
      </c>
      <c r="E1350" s="177">
        <v>65.177300000000002</v>
      </c>
      <c r="F1350" s="177">
        <v>6.7774000000000001</v>
      </c>
      <c r="G1350" s="177">
        <v>-2.9333</v>
      </c>
      <c r="H1350" s="177">
        <v>4.9969000000000001</v>
      </c>
      <c r="I1350" s="177">
        <v>8.8864000000000001</v>
      </c>
      <c r="J1350" s="177">
        <v>5.7263000000000002</v>
      </c>
      <c r="K1350" s="177">
        <v>7.6058000000000003</v>
      </c>
      <c r="L1350" s="177">
        <v>5.7164000000000001</v>
      </c>
      <c r="M1350" s="177">
        <v>3.5093000000000001</v>
      </c>
      <c r="N1350" s="177">
        <v>2.2936000000000001</v>
      </c>
      <c r="O1350" s="177">
        <v>3.9297</v>
      </c>
      <c r="P1350" s="177">
        <v>5.3189000000000002</v>
      </c>
      <c r="Q1350" s="177">
        <v>6.8983999999999996</v>
      </c>
      <c r="R1350" s="177">
        <v>2.613</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44944</v>
      </c>
      <c r="E1355" s="177">
        <v>10.8796</v>
      </c>
      <c r="F1355" s="177">
        <v>18.7971</v>
      </c>
      <c r="G1355" s="177">
        <v>2.7521</v>
      </c>
      <c r="H1355" s="177">
        <v>6.9587000000000003</v>
      </c>
      <c r="I1355" s="177">
        <v>10.369400000000001</v>
      </c>
      <c r="J1355" s="177">
        <v>6.2365000000000004</v>
      </c>
      <c r="K1355" s="177">
        <v>8.3287999999999993</v>
      </c>
      <c r="L1355" s="177">
        <v>5.4612999999999996</v>
      </c>
      <c r="M1355" s="177">
        <v>3.3713000000000002</v>
      </c>
      <c r="N1355" s="177">
        <v>2.2923</v>
      </c>
      <c r="O1355" s="177"/>
      <c r="P1355" s="177"/>
      <c r="Q1355" s="177">
        <v>3.6600999999999999</v>
      </c>
      <c r="R1355" s="177">
        <v>3.0375000000000001</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44944</v>
      </c>
      <c r="E1356" s="177">
        <v>10.7898</v>
      </c>
      <c r="F1356" s="177">
        <v>18.614999999999998</v>
      </c>
      <c r="G1356" s="177">
        <v>2.6396000000000002</v>
      </c>
      <c r="H1356" s="177">
        <v>6.8228999999999997</v>
      </c>
      <c r="I1356" s="177">
        <v>10.261200000000001</v>
      </c>
      <c r="J1356" s="177">
        <v>6.1332000000000004</v>
      </c>
      <c r="K1356" s="177">
        <v>8.1312999999999995</v>
      </c>
      <c r="L1356" s="177">
        <v>5.2248999999999999</v>
      </c>
      <c r="M1356" s="177">
        <v>3.1212</v>
      </c>
      <c r="N1356" s="177">
        <v>2.0823999999999998</v>
      </c>
      <c r="O1356" s="177"/>
      <c r="P1356" s="177"/>
      <c r="Q1356" s="177">
        <v>3.2944</v>
      </c>
      <c r="R1356" s="177">
        <v>2.7122000000000002</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44944</v>
      </c>
      <c r="E1361" s="177">
        <v>16.208500000000001</v>
      </c>
      <c r="F1361" s="177">
        <v>-2.2517999999999998</v>
      </c>
      <c r="G1361" s="177">
        <v>-0.72050000000000003</v>
      </c>
      <c r="H1361" s="177">
        <v>3.1223999999999998</v>
      </c>
      <c r="I1361" s="177">
        <v>8.2293000000000003</v>
      </c>
      <c r="J1361" s="177">
        <v>5.6791999999999998</v>
      </c>
      <c r="K1361" s="177">
        <v>7.9649999999999999</v>
      </c>
      <c r="L1361" s="177">
        <v>6.3609999999999998</v>
      </c>
      <c r="M1361" s="177">
        <v>4.7103000000000002</v>
      </c>
      <c r="N1361" s="177">
        <v>3.4068000000000001</v>
      </c>
      <c r="O1361" s="177">
        <v>3.774</v>
      </c>
      <c r="P1361" s="177">
        <v>4.7055999999999996</v>
      </c>
      <c r="Q1361" s="177">
        <v>6.3803999999999998</v>
      </c>
      <c r="R1361" s="177">
        <v>5.3335999999999997</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44944</v>
      </c>
      <c r="E1362" s="177">
        <v>15.3604</v>
      </c>
      <c r="F1362" s="177">
        <v>-2.8513000000000002</v>
      </c>
      <c r="G1362" s="177">
        <v>-1.3779999999999999</v>
      </c>
      <c r="H1362" s="177">
        <v>2.5131999999999999</v>
      </c>
      <c r="I1362" s="177">
        <v>7.6090999999999998</v>
      </c>
      <c r="J1362" s="177">
        <v>5.0636000000000001</v>
      </c>
      <c r="K1362" s="177">
        <v>7.3985000000000003</v>
      </c>
      <c r="L1362" s="177">
        <v>5.8116000000000003</v>
      </c>
      <c r="M1362" s="177">
        <v>4.1416000000000004</v>
      </c>
      <c r="N1362" s="177">
        <v>2.8180999999999998</v>
      </c>
      <c r="O1362" s="177">
        <v>3.1454</v>
      </c>
      <c r="P1362" s="177">
        <v>4.0282999999999998</v>
      </c>
      <c r="Q1362" s="177">
        <v>5.6508000000000003</v>
      </c>
      <c r="R1362" s="177">
        <v>4.6611000000000002</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13.075632258064518</v>
      </c>
      <c r="G1363" s="179">
        <v>1.9541451612903222</v>
      </c>
      <c r="H1363" s="179">
        <v>5.6445451612903224</v>
      </c>
      <c r="I1363" s="179">
        <v>8.4647161290322579</v>
      </c>
      <c r="J1363" s="179">
        <v>5.9297806451612907</v>
      </c>
      <c r="K1363" s="179">
        <v>8.3405096774193552</v>
      </c>
      <c r="L1363" s="179">
        <v>5.8887548387096764</v>
      </c>
      <c r="M1363" s="179">
        <v>5.740293548387096</v>
      </c>
      <c r="N1363" s="179">
        <v>4.9416379310344816</v>
      </c>
      <c r="O1363" s="179">
        <v>5.5286999999999997</v>
      </c>
      <c r="P1363" s="179">
        <v>5.4890814814814819</v>
      </c>
      <c r="Q1363" s="179">
        <v>6.8352774193548393</v>
      </c>
      <c r="R1363" s="179">
        <v>5.1777413793103442</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13.8704</v>
      </c>
      <c r="G1364" s="179">
        <v>1.5724</v>
      </c>
      <c r="H1364" s="179">
        <v>5.2214999999999998</v>
      </c>
      <c r="I1364" s="179">
        <v>8.2293000000000003</v>
      </c>
      <c r="J1364" s="179">
        <v>5.5076999999999998</v>
      </c>
      <c r="K1364" s="179">
        <v>8.0899000000000001</v>
      </c>
      <c r="L1364" s="179">
        <v>6.2674000000000003</v>
      </c>
      <c r="M1364" s="179">
        <v>4.4215</v>
      </c>
      <c r="N1364" s="179">
        <v>3.476</v>
      </c>
      <c r="O1364" s="179">
        <v>5.5320999999999998</v>
      </c>
      <c r="P1364" s="179">
        <v>6.0079000000000002</v>
      </c>
      <c r="Q1364" s="179">
        <v>7.4047999999999998</v>
      </c>
      <c r="R1364" s="179">
        <v>4.1803999999999997</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44944</v>
      </c>
      <c r="E1367" s="177">
        <v>104.8612</v>
      </c>
      <c r="F1367" s="177">
        <v>19.154399999999999</v>
      </c>
      <c r="G1367" s="177">
        <v>-0.84919999999999995</v>
      </c>
      <c r="H1367" s="177">
        <v>4.5339</v>
      </c>
      <c r="I1367" s="177">
        <v>9.3069000000000006</v>
      </c>
      <c r="J1367" s="177">
        <v>5.1181999999999999</v>
      </c>
      <c r="K1367" s="177">
        <v>8.2569999999999997</v>
      </c>
      <c r="L1367" s="177">
        <v>6.5080999999999998</v>
      </c>
      <c r="M1367" s="177">
        <v>3.7921</v>
      </c>
      <c r="N1367" s="177">
        <v>3.0945</v>
      </c>
      <c r="O1367" s="177">
        <v>6.3502000000000001</v>
      </c>
      <c r="P1367" s="177">
        <v>6.8261000000000003</v>
      </c>
      <c r="Q1367" s="177">
        <v>9.0023999999999997</v>
      </c>
      <c r="R1367" s="177">
        <v>3.5194999999999999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44944</v>
      </c>
      <c r="E1368" s="177">
        <v>111.88939999999999</v>
      </c>
      <c r="F1368" s="177">
        <v>19.550699999999999</v>
      </c>
      <c r="G1368" s="177">
        <v>-0.4501</v>
      </c>
      <c r="H1368" s="177">
        <v>4.9352</v>
      </c>
      <c r="I1368" s="177">
        <v>9.7082999999999995</v>
      </c>
      <c r="J1368" s="177">
        <v>5.5805999999999996</v>
      </c>
      <c r="K1368" s="177">
        <v>8.6872000000000007</v>
      </c>
      <c r="L1368" s="177">
        <v>6.9435000000000002</v>
      </c>
      <c r="M1368" s="177">
        <v>4.2187000000000001</v>
      </c>
      <c r="N1368" s="177">
        <v>3.5594000000000001</v>
      </c>
      <c r="O1368" s="177">
        <v>6.82</v>
      </c>
      <c r="P1368" s="177">
        <v>7.4516999999999998</v>
      </c>
      <c r="Q1368" s="177">
        <v>7.9450000000000003</v>
      </c>
      <c r="R1368" s="177">
        <v>3.96</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44944</v>
      </c>
      <c r="E1369" s="177">
        <v>51.581099999999999</v>
      </c>
      <c r="F1369" s="177">
        <v>20.1784</v>
      </c>
      <c r="G1369" s="177">
        <v>-2.0798000000000001</v>
      </c>
      <c r="H1369" s="177">
        <v>3.2166000000000001</v>
      </c>
      <c r="I1369" s="177">
        <v>10.8871</v>
      </c>
      <c r="J1369" s="177">
        <v>6.4901</v>
      </c>
      <c r="K1369" s="177">
        <v>8.8217999999999996</v>
      </c>
      <c r="L1369" s="177">
        <v>6.8771000000000004</v>
      </c>
      <c r="M1369" s="177">
        <v>4.9488000000000003</v>
      </c>
      <c r="N1369" s="177">
        <v>3.6840999999999999</v>
      </c>
      <c r="O1369" s="177">
        <v>5.7229000000000001</v>
      </c>
      <c r="P1369" s="177">
        <v>6.9869000000000003</v>
      </c>
      <c r="Q1369" s="177">
        <v>7.8433999999999999</v>
      </c>
      <c r="R1369" s="177">
        <v>3.3155000000000001</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44944</v>
      </c>
      <c r="E1370" s="177">
        <v>47.289099999999998</v>
      </c>
      <c r="F1370" s="177">
        <v>18.997299999999999</v>
      </c>
      <c r="G1370" s="177">
        <v>-3.2248999999999999</v>
      </c>
      <c r="H1370" s="177">
        <v>2.0737999999999999</v>
      </c>
      <c r="I1370" s="177">
        <v>9.7394999999999996</v>
      </c>
      <c r="J1370" s="177">
        <v>5.3444000000000003</v>
      </c>
      <c r="K1370" s="177">
        <v>7.6588000000000003</v>
      </c>
      <c r="L1370" s="177">
        <v>5.6872999999999996</v>
      </c>
      <c r="M1370" s="177">
        <v>3.7637</v>
      </c>
      <c r="N1370" s="177">
        <v>2.5085000000000002</v>
      </c>
      <c r="O1370" s="177">
        <v>4.5495999999999999</v>
      </c>
      <c r="P1370" s="177">
        <v>5.8604000000000003</v>
      </c>
      <c r="Q1370" s="177">
        <v>7.9358000000000004</v>
      </c>
      <c r="R1370" s="177">
        <v>2.1534</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44944</v>
      </c>
      <c r="E1371" s="177">
        <v>48.450800000000001</v>
      </c>
      <c r="F1371" s="177">
        <v>15.525399999999999</v>
      </c>
      <c r="G1371" s="177">
        <v>-2.8163999999999998</v>
      </c>
      <c r="H1371" s="177">
        <v>2.3902999999999999</v>
      </c>
      <c r="I1371" s="177">
        <v>6.9383999999999997</v>
      </c>
      <c r="J1371" s="177">
        <v>3.6278999999999999</v>
      </c>
      <c r="K1371" s="177">
        <v>7.1353999999999997</v>
      </c>
      <c r="L1371" s="177">
        <v>6.6043000000000003</v>
      </c>
      <c r="M1371" s="177">
        <v>3.7442000000000002</v>
      </c>
      <c r="N1371" s="177">
        <v>1.8706</v>
      </c>
      <c r="O1371" s="177">
        <v>4.1147</v>
      </c>
      <c r="P1371" s="177">
        <v>4.9888000000000003</v>
      </c>
      <c r="Q1371" s="177">
        <v>7.3095999999999997</v>
      </c>
      <c r="R1371" s="177">
        <v>1.6991000000000001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44944</v>
      </c>
      <c r="E1372" s="177">
        <v>52.665599999999998</v>
      </c>
      <c r="F1372" s="177">
        <v>17.1264</v>
      </c>
      <c r="G1372" s="177">
        <v>-1.2334000000000001</v>
      </c>
      <c r="H1372" s="177">
        <v>3.9731999999999998</v>
      </c>
      <c r="I1372" s="177">
        <v>8.5275999999999996</v>
      </c>
      <c r="J1372" s="177">
        <v>5.2351999999999999</v>
      </c>
      <c r="K1372" s="177">
        <v>8.7361000000000004</v>
      </c>
      <c r="L1372" s="177">
        <v>8.2256999999999998</v>
      </c>
      <c r="M1372" s="177">
        <v>5.3505000000000003</v>
      </c>
      <c r="N1372" s="177">
        <v>3.4523000000000001</v>
      </c>
      <c r="O1372" s="177">
        <v>5.2211999999999996</v>
      </c>
      <c r="P1372" s="177">
        <v>5.8676000000000004</v>
      </c>
      <c r="Q1372" s="177">
        <v>7.0827999999999998</v>
      </c>
      <c r="R1372" s="177">
        <v>3.0446</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44944</v>
      </c>
      <c r="E1373" s="177">
        <v>35.718400000000003</v>
      </c>
      <c r="F1373" s="177">
        <v>30.784600000000001</v>
      </c>
      <c r="G1373" s="177">
        <v>-4.6976000000000004</v>
      </c>
      <c r="H1373" s="177">
        <v>4.3978000000000002</v>
      </c>
      <c r="I1373" s="177">
        <v>10.516500000000001</v>
      </c>
      <c r="J1373" s="177">
        <v>4.3023999999999996</v>
      </c>
      <c r="K1373" s="177">
        <v>7.4711999999999996</v>
      </c>
      <c r="L1373" s="177">
        <v>5.3281999999999998</v>
      </c>
      <c r="M1373" s="177">
        <v>3.3041999999999998</v>
      </c>
      <c r="N1373" s="177">
        <v>1.3826000000000001</v>
      </c>
      <c r="O1373" s="177">
        <v>3.8098000000000001</v>
      </c>
      <c r="P1373" s="177">
        <v>5.3631000000000002</v>
      </c>
      <c r="Q1373" s="177">
        <v>6.5316999999999998</v>
      </c>
      <c r="R1373" s="177">
        <v>1.4368000000000001</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44944</v>
      </c>
      <c r="E1374" s="177">
        <v>38.701599999999999</v>
      </c>
      <c r="F1374" s="177">
        <v>31.999600000000001</v>
      </c>
      <c r="G1374" s="177">
        <v>-3.4689999999999999</v>
      </c>
      <c r="H1374" s="177">
        <v>5.6108000000000002</v>
      </c>
      <c r="I1374" s="177">
        <v>11.747299999999999</v>
      </c>
      <c r="J1374" s="177">
        <v>5.3068</v>
      </c>
      <c r="K1374" s="177">
        <v>8.3773</v>
      </c>
      <c r="L1374" s="177">
        <v>6.2214999999999998</v>
      </c>
      <c r="M1374" s="177">
        <v>4.1882999999999999</v>
      </c>
      <c r="N1374" s="177">
        <v>2.2524000000000002</v>
      </c>
      <c r="O1374" s="177">
        <v>4.6879999999999997</v>
      </c>
      <c r="P1374" s="177">
        <v>6.2249999999999996</v>
      </c>
      <c r="Q1374" s="177">
        <v>6.7789999999999999</v>
      </c>
      <c r="R1374" s="177">
        <v>2.2972999999999999</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44944</v>
      </c>
      <c r="E1375" s="177">
        <v>32.972999999999999</v>
      </c>
      <c r="F1375" s="177">
        <v>15.9473</v>
      </c>
      <c r="G1375" s="177">
        <v>0.17710000000000001</v>
      </c>
      <c r="H1375" s="177">
        <v>3.5605000000000002</v>
      </c>
      <c r="I1375" s="177">
        <v>6.3090999999999999</v>
      </c>
      <c r="J1375" s="177">
        <v>4.2123999999999997</v>
      </c>
      <c r="K1375" s="177">
        <v>7.3418999999999999</v>
      </c>
      <c r="L1375" s="177">
        <v>7.1718000000000002</v>
      </c>
      <c r="M1375" s="177">
        <v>5.4512</v>
      </c>
      <c r="N1375" s="177">
        <v>4.0525000000000002</v>
      </c>
      <c r="O1375" s="177">
        <v>5.7747999999999999</v>
      </c>
      <c r="P1375" s="177">
        <v>6.5518999999999998</v>
      </c>
      <c r="Q1375" s="177">
        <v>8.6212999999999997</v>
      </c>
      <c r="R1375" s="177">
        <v>3.3302</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44944</v>
      </c>
      <c r="E1376" s="177">
        <v>34.584099999999999</v>
      </c>
      <c r="F1376" s="177">
        <v>16.471599999999999</v>
      </c>
      <c r="G1376" s="177">
        <v>0.67549999999999999</v>
      </c>
      <c r="H1376" s="177">
        <v>4.0739999999999998</v>
      </c>
      <c r="I1376" s="177">
        <v>6.8175999999999997</v>
      </c>
      <c r="J1376" s="177">
        <v>4.7245999999999997</v>
      </c>
      <c r="K1376" s="177">
        <v>7.9131</v>
      </c>
      <c r="L1376" s="177">
        <v>7.7838000000000003</v>
      </c>
      <c r="M1376" s="177">
        <v>6.0773000000000001</v>
      </c>
      <c r="N1376" s="177">
        <v>4.6844999999999999</v>
      </c>
      <c r="O1376" s="177">
        <v>6.4066999999999998</v>
      </c>
      <c r="P1376" s="177">
        <v>7.1767000000000003</v>
      </c>
      <c r="Q1376" s="177">
        <v>8.0770999999999997</v>
      </c>
      <c r="R1376" s="177">
        <v>3.9756999999999998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44944</v>
      </c>
      <c r="E1377" s="177">
        <v>59.334699999999998</v>
      </c>
      <c r="F1377" s="177">
        <v>25.238800000000001</v>
      </c>
      <c r="G1377" s="177">
        <v>-2.4228999999999998</v>
      </c>
      <c r="H1377" s="177">
        <v>4.8731</v>
      </c>
      <c r="I1377" s="177">
        <v>11.2042</v>
      </c>
      <c r="J1377" s="177">
        <v>5.9314999999999998</v>
      </c>
      <c r="K1377" s="177">
        <v>8.6545000000000005</v>
      </c>
      <c r="L1377" s="177">
        <v>5.9813000000000001</v>
      </c>
      <c r="M1377" s="177">
        <v>3.3685</v>
      </c>
      <c r="N1377" s="177">
        <v>2.1768000000000001</v>
      </c>
      <c r="O1377" s="177">
        <v>5.2682000000000002</v>
      </c>
      <c r="P1377" s="177">
        <v>6.8372000000000002</v>
      </c>
      <c r="Q1377" s="177">
        <v>7.9119000000000002</v>
      </c>
      <c r="R1377" s="177">
        <v>2.1114000000000002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44944</v>
      </c>
      <c r="E1378" s="177">
        <v>55.1203</v>
      </c>
      <c r="F1378" s="177">
        <v>24.517399999999999</v>
      </c>
      <c r="G1378" s="177">
        <v>-3.0844999999999998</v>
      </c>
      <c r="H1378" s="177">
        <v>4.2035</v>
      </c>
      <c r="I1378" s="177">
        <v>10.533300000000001</v>
      </c>
      <c r="J1378" s="177">
        <v>5.2622</v>
      </c>
      <c r="K1378" s="177">
        <v>7.9752999999999998</v>
      </c>
      <c r="L1378" s="177">
        <v>5.2977999999999996</v>
      </c>
      <c r="M1378" s="177">
        <v>2.6880999999999999</v>
      </c>
      <c r="N1378" s="177">
        <v>1.5025999999999999</v>
      </c>
      <c r="O1378" s="177">
        <v>4.5891000000000002</v>
      </c>
      <c r="P1378" s="177">
        <v>6.1466000000000003</v>
      </c>
      <c r="Q1378" s="177">
        <v>7.8711000000000002</v>
      </c>
      <c r="R1378" s="177">
        <v>1.4403999999999999</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44944</v>
      </c>
      <c r="E1379" s="177">
        <v>56.883299999999998</v>
      </c>
      <c r="F1379" s="177">
        <v>29.3477</v>
      </c>
      <c r="G1379" s="177">
        <v>-4.2324999999999999</v>
      </c>
      <c r="H1379" s="177">
        <v>1.3845000000000001</v>
      </c>
      <c r="I1379" s="177">
        <v>9.7299000000000007</v>
      </c>
      <c r="J1379" s="177">
        <v>5.0316999999999998</v>
      </c>
      <c r="K1379" s="177">
        <v>8.6111000000000004</v>
      </c>
      <c r="L1379" s="177">
        <v>6.2233999999999998</v>
      </c>
      <c r="M1379" s="177">
        <v>4.0579000000000001</v>
      </c>
      <c r="N1379" s="177">
        <v>2.1202000000000001</v>
      </c>
      <c r="O1379" s="177">
        <v>5.0833000000000004</v>
      </c>
      <c r="P1379" s="177">
        <v>2.9645999999999999</v>
      </c>
      <c r="Q1379" s="177">
        <v>5.1943999999999999</v>
      </c>
      <c r="R1379" s="177">
        <v>2.2955000000000001</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44944</v>
      </c>
      <c r="E1380" s="177">
        <v>51.701000000000001</v>
      </c>
      <c r="F1380" s="177">
        <v>28.826799999999999</v>
      </c>
      <c r="G1380" s="177">
        <v>-4.7693000000000003</v>
      </c>
      <c r="H1380" s="177">
        <v>0.83720000000000006</v>
      </c>
      <c r="I1380" s="177">
        <v>9.1797000000000004</v>
      </c>
      <c r="J1380" s="177">
        <v>4.4806999999999997</v>
      </c>
      <c r="K1380" s="177">
        <v>8.0494000000000003</v>
      </c>
      <c r="L1380" s="177">
        <v>5.6574</v>
      </c>
      <c r="M1380" s="177">
        <v>3.4921000000000002</v>
      </c>
      <c r="N1380" s="177">
        <v>1.5601</v>
      </c>
      <c r="O1380" s="177">
        <v>4.2037000000000004</v>
      </c>
      <c r="P1380" s="177">
        <v>2.0377999999999998</v>
      </c>
      <c r="Q1380" s="177">
        <v>6.0472999999999999</v>
      </c>
      <c r="R1380" s="177">
        <v>1.5202</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44944</v>
      </c>
      <c r="E1381" s="177">
        <v>70.088899999999995</v>
      </c>
      <c r="F1381" s="177">
        <v>9.1677999999999997</v>
      </c>
      <c r="G1381" s="177">
        <v>-0.90600000000000003</v>
      </c>
      <c r="H1381" s="177">
        <v>3.052</v>
      </c>
      <c r="I1381" s="177">
        <v>7.2550999999999997</v>
      </c>
      <c r="J1381" s="177">
        <v>4.7960000000000003</v>
      </c>
      <c r="K1381" s="177">
        <v>7.5564999999999998</v>
      </c>
      <c r="L1381" s="177">
        <v>7.8337000000000003</v>
      </c>
      <c r="M1381" s="177">
        <v>5.375</v>
      </c>
      <c r="N1381" s="177">
        <v>3.6751</v>
      </c>
      <c r="O1381" s="177">
        <v>6.6600999999999999</v>
      </c>
      <c r="P1381" s="177">
        <v>7.4873000000000003</v>
      </c>
      <c r="Q1381" s="177">
        <v>7.6795999999999998</v>
      </c>
      <c r="R1381" s="177">
        <v>3.3351000000000002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44944</v>
      </c>
      <c r="E1382" s="177">
        <v>64.036000000000001</v>
      </c>
      <c r="F1382" s="177">
        <v>7.9816000000000003</v>
      </c>
      <c r="G1382" s="177">
        <v>-2.0741999999999998</v>
      </c>
      <c r="H1382" s="177">
        <v>1.8734999999999999</v>
      </c>
      <c r="I1382" s="177">
        <v>6.0804999999999998</v>
      </c>
      <c r="J1382" s="177">
        <v>3.6234999999999999</v>
      </c>
      <c r="K1382" s="177">
        <v>6.3762999999999996</v>
      </c>
      <c r="L1382" s="177">
        <v>6.6349</v>
      </c>
      <c r="M1382" s="177">
        <v>4.1642999999999999</v>
      </c>
      <c r="N1382" s="177">
        <v>2.4769000000000001</v>
      </c>
      <c r="O1382" s="177">
        <v>5.5092999999999996</v>
      </c>
      <c r="P1382" s="177">
        <v>6.3815</v>
      </c>
      <c r="Q1382" s="177">
        <v>8.3460999999999999</v>
      </c>
      <c r="R1382" s="177">
        <v>2.2172000000000001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44944</v>
      </c>
      <c r="E1383" s="177">
        <v>63.061199999999999</v>
      </c>
      <c r="F1383" s="177">
        <v>5.2679</v>
      </c>
      <c r="G1383" s="177">
        <v>-1.6434</v>
      </c>
      <c r="H1383" s="177">
        <v>5.0570000000000004</v>
      </c>
      <c r="I1383" s="177">
        <v>7.5712000000000002</v>
      </c>
      <c r="J1383" s="177">
        <v>5.4002999999999997</v>
      </c>
      <c r="K1383" s="177">
        <v>9.0328999999999997</v>
      </c>
      <c r="L1383" s="177">
        <v>8.4024999999999999</v>
      </c>
      <c r="M1383" s="177">
        <v>5.6368999999999998</v>
      </c>
      <c r="N1383" s="177">
        <v>3.9878</v>
      </c>
      <c r="O1383" s="177">
        <v>4.9024999999999999</v>
      </c>
      <c r="P1383" s="177">
        <v>6.1227999999999998</v>
      </c>
      <c r="Q1383" s="177">
        <v>6.8986000000000001</v>
      </c>
      <c r="R1383" s="177">
        <v>2.802</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44944</v>
      </c>
      <c r="E1384" s="177">
        <v>59.828899999999997</v>
      </c>
      <c r="F1384" s="177">
        <v>4.8201999999999998</v>
      </c>
      <c r="G1384" s="177">
        <v>-2.1467999999999998</v>
      </c>
      <c r="H1384" s="177">
        <v>4.5533999999999999</v>
      </c>
      <c r="I1384" s="177">
        <v>7.0697999999999999</v>
      </c>
      <c r="J1384" s="177">
        <v>4.8966000000000003</v>
      </c>
      <c r="K1384" s="177">
        <v>8.5191999999999997</v>
      </c>
      <c r="L1384" s="177">
        <v>7.8830999999999998</v>
      </c>
      <c r="M1384" s="177">
        <v>5.0800999999999998</v>
      </c>
      <c r="N1384" s="177">
        <v>3.4521999999999999</v>
      </c>
      <c r="O1384" s="177">
        <v>4.3564999999999996</v>
      </c>
      <c r="P1384" s="177">
        <v>5.556</v>
      </c>
      <c r="Q1384" s="177">
        <v>7.7515999999999998</v>
      </c>
      <c r="R1384" s="177">
        <v>2.4438</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44944</v>
      </c>
      <c r="E1385" s="177">
        <v>74.954499999999996</v>
      </c>
      <c r="F1385" s="177">
        <v>20.561399999999999</v>
      </c>
      <c r="G1385" s="177">
        <v>-4.7594000000000003</v>
      </c>
      <c r="H1385" s="177">
        <v>5.57E-2</v>
      </c>
      <c r="I1385" s="177">
        <v>7.9966999999999997</v>
      </c>
      <c r="J1385" s="177">
        <v>4.5473999999999997</v>
      </c>
      <c r="K1385" s="177">
        <v>7.6113</v>
      </c>
      <c r="L1385" s="177">
        <v>9.0130999999999997</v>
      </c>
      <c r="M1385" s="177">
        <v>5.3075999999999999</v>
      </c>
      <c r="N1385" s="177">
        <v>3.9756999999999998</v>
      </c>
      <c r="O1385" s="177">
        <v>5.1437999999999997</v>
      </c>
      <c r="P1385" s="177">
        <v>6.6269</v>
      </c>
      <c r="Q1385" s="177">
        <v>8.3817000000000004</v>
      </c>
      <c r="R1385" s="177">
        <v>2.7208999999999999</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44944</v>
      </c>
      <c r="E1386" s="177">
        <v>82.042500000000004</v>
      </c>
      <c r="F1386" s="177">
        <v>21.723600000000001</v>
      </c>
      <c r="G1386" s="177">
        <v>-3.6374</v>
      </c>
      <c r="H1386" s="177">
        <v>1.1888000000000001</v>
      </c>
      <c r="I1386" s="177">
        <v>9.1458999999999993</v>
      </c>
      <c r="J1386" s="177">
        <v>5.7023000000000001</v>
      </c>
      <c r="K1386" s="177">
        <v>8.7683</v>
      </c>
      <c r="L1386" s="177">
        <v>10.194000000000001</v>
      </c>
      <c r="M1386" s="177">
        <v>6.4821</v>
      </c>
      <c r="N1386" s="177">
        <v>5.1521999999999997</v>
      </c>
      <c r="O1386" s="177">
        <v>6.2504</v>
      </c>
      <c r="P1386" s="177">
        <v>7.6269</v>
      </c>
      <c r="Q1386" s="177">
        <v>7.9909999999999997</v>
      </c>
      <c r="R1386" s="177">
        <v>3.8858000000000001</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44944</v>
      </c>
      <c r="E1387" s="177">
        <v>62.374899999999997</v>
      </c>
      <c r="F1387" s="177">
        <v>14.986499999999999</v>
      </c>
      <c r="G1387" s="177">
        <v>-0.91279999999999994</v>
      </c>
      <c r="H1387" s="177">
        <v>5.7493999999999996</v>
      </c>
      <c r="I1387" s="177">
        <v>10.3104</v>
      </c>
      <c r="J1387" s="177">
        <v>6.9806999999999997</v>
      </c>
      <c r="K1387" s="177">
        <v>9.4062999999999999</v>
      </c>
      <c r="L1387" s="177">
        <v>8.3216999999999999</v>
      </c>
      <c r="M1387" s="177">
        <v>6.1322999999999999</v>
      </c>
      <c r="N1387" s="177">
        <v>4.5072000000000001</v>
      </c>
      <c r="O1387" s="177">
        <v>6.7618999999999998</v>
      </c>
      <c r="P1387" s="177">
        <v>7.6885000000000003</v>
      </c>
      <c r="Q1387" s="177">
        <v>8.1433</v>
      </c>
      <c r="R1387" s="177">
        <v>4.3558000000000003</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44944</v>
      </c>
      <c r="E1388" s="177">
        <v>58.774999999999999</v>
      </c>
      <c r="F1388" s="177">
        <v>14.351000000000001</v>
      </c>
      <c r="G1388" s="177">
        <v>-1.577</v>
      </c>
      <c r="H1388" s="177">
        <v>5.0884</v>
      </c>
      <c r="I1388" s="177">
        <v>9.6479999999999997</v>
      </c>
      <c r="J1388" s="177">
        <v>6.3174999999999999</v>
      </c>
      <c r="K1388" s="177">
        <v>8.7423000000000002</v>
      </c>
      <c r="L1388" s="177">
        <v>7.6421000000000001</v>
      </c>
      <c r="M1388" s="177">
        <v>5.4492000000000003</v>
      </c>
      <c r="N1388" s="177">
        <v>3.8241999999999998</v>
      </c>
      <c r="O1388" s="177">
        <v>6.0795000000000003</v>
      </c>
      <c r="P1388" s="177">
        <v>6.9562999999999997</v>
      </c>
      <c r="Q1388" s="177">
        <v>7.5787000000000004</v>
      </c>
      <c r="R1388" s="177">
        <v>3.6724999999999999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44944</v>
      </c>
      <c r="E1393" s="177">
        <v>66.079300000000003</v>
      </c>
      <c r="F1393" s="177">
        <v>19.564299999999999</v>
      </c>
      <c r="G1393" s="177">
        <v>-2.3523000000000001</v>
      </c>
      <c r="H1393" s="177">
        <v>2.3841999999999999</v>
      </c>
      <c r="I1393" s="177">
        <v>7.9625000000000004</v>
      </c>
      <c r="J1393" s="177">
        <v>5.1170999999999998</v>
      </c>
      <c r="K1393" s="177">
        <v>8.4101999999999997</v>
      </c>
      <c r="L1393" s="177">
        <v>7.2796000000000003</v>
      </c>
      <c r="M1393" s="177">
        <v>15.865500000000001</v>
      </c>
      <c r="N1393" s="177">
        <v>11.058400000000001</v>
      </c>
      <c r="O1393" s="177">
        <v>8.7921999999999993</v>
      </c>
      <c r="P1393" s="177">
        <v>4.2797000000000001</v>
      </c>
      <c r="Q1393" s="177">
        <v>6.7862</v>
      </c>
      <c r="R1393" s="177">
        <v>10.383900000000001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44944</v>
      </c>
      <c r="E1394" s="177">
        <v>61.222099999999998</v>
      </c>
      <c r="F1394" s="177">
        <v>19.2074</v>
      </c>
      <c r="G1394" s="177">
        <v>-2.6938</v>
      </c>
      <c r="H1394" s="177">
        <v>2.0449000000000002</v>
      </c>
      <c r="I1394" s="177">
        <v>7.6193999999999997</v>
      </c>
      <c r="J1394" s="177">
        <v>4.7755999999999998</v>
      </c>
      <c r="K1394" s="177">
        <v>8.0687999999999995</v>
      </c>
      <c r="L1394" s="177">
        <v>6.9352999999999998</v>
      </c>
      <c r="M1394" s="177">
        <v>15.5045</v>
      </c>
      <c r="N1394" s="177">
        <v>10.709199999999999</v>
      </c>
      <c r="O1394" s="177">
        <v>8.3375000000000004</v>
      </c>
      <c r="P1394" s="177">
        <v>3.6621000000000001</v>
      </c>
      <c r="Q1394" s="177">
        <v>7.6417999999999999</v>
      </c>
      <c r="R1394" s="177">
        <v>10.0055</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18.804087499999998</v>
      </c>
      <c r="G1395" s="179">
        <v>-2.2991708333333332</v>
      </c>
      <c r="H1395" s="179">
        <v>3.3796541666666666</v>
      </c>
      <c r="I1395" s="179">
        <v>8.8252041666666674</v>
      </c>
      <c r="J1395" s="179">
        <v>5.116904166666667</v>
      </c>
      <c r="K1395" s="179">
        <v>8.1742583333333361</v>
      </c>
      <c r="L1395" s="179">
        <v>7.1104666666666665</v>
      </c>
      <c r="M1395" s="179">
        <v>5.5601291666666661</v>
      </c>
      <c r="N1395" s="179">
        <v>3.7800000000000007</v>
      </c>
      <c r="O1395" s="179">
        <v>5.6414958333333329</v>
      </c>
      <c r="P1395" s="179">
        <v>5.9863500000000007</v>
      </c>
      <c r="Q1395" s="179">
        <v>7.5563083333333347</v>
      </c>
      <c r="R1395" s="179">
        <v>3.4134208333333333</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19.180900000000001</v>
      </c>
      <c r="G1396" s="179">
        <v>-2.2495500000000002</v>
      </c>
      <c r="H1396" s="179">
        <v>3.7668499999999998</v>
      </c>
      <c r="I1396" s="179">
        <v>9.1628000000000007</v>
      </c>
      <c r="J1396" s="179">
        <v>5.1176499999999994</v>
      </c>
      <c r="K1396" s="179">
        <v>8.3171499999999998</v>
      </c>
      <c r="L1396" s="179">
        <v>6.9394</v>
      </c>
      <c r="M1396" s="179">
        <v>5.0144500000000001</v>
      </c>
      <c r="N1396" s="179">
        <v>3.5058500000000001</v>
      </c>
      <c r="O1396" s="179">
        <v>5.3887499999999999</v>
      </c>
      <c r="P1396" s="179">
        <v>6.3032500000000002</v>
      </c>
      <c r="Q1396" s="179">
        <v>7.7974999999999994</v>
      </c>
      <c r="R1396" s="179">
        <v>2.9233000000000002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44944</v>
      </c>
      <c r="E1399" s="177">
        <v>448.66</v>
      </c>
      <c r="F1399" s="177">
        <v>0.2077</v>
      </c>
      <c r="G1399" s="177">
        <v>-0.26900000000000002</v>
      </c>
      <c r="H1399" s="177">
        <v>7.5800000000000006E-2</v>
      </c>
      <c r="I1399" s="177">
        <v>-0.28449999999999998</v>
      </c>
      <c r="J1399" s="177">
        <v>-2.1589</v>
      </c>
      <c r="K1399" s="177">
        <v>-3.5657999999999999</v>
      </c>
      <c r="L1399" s="177">
        <v>1.3897999999999999</v>
      </c>
      <c r="M1399" s="177">
        <v>-4.2367999999999997</v>
      </c>
      <c r="N1399" s="177">
        <v>-8.4106000000000005</v>
      </c>
      <c r="O1399" s="177">
        <v>15.5101</v>
      </c>
      <c r="P1399" s="177">
        <v>6.2611999999999997</v>
      </c>
      <c r="Q1399" s="177">
        <v>20.600100000000001</v>
      </c>
      <c r="R1399" s="177">
        <v>17.505199999999999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44944</v>
      </c>
      <c r="E1400" s="177">
        <v>489.38</v>
      </c>
      <c r="F1400" s="177">
        <v>0.2109</v>
      </c>
      <c r="G1400" s="177">
        <v>-0.25679999999999997</v>
      </c>
      <c r="H1400" s="177">
        <v>9.4100000000000003E-2</v>
      </c>
      <c r="I1400" s="177">
        <v>-0.25069999999999998</v>
      </c>
      <c r="J1400" s="177">
        <v>-2.0809000000000002</v>
      </c>
      <c r="K1400" s="177">
        <v>-3.3494999999999999</v>
      </c>
      <c r="L1400" s="177">
        <v>1.8819999999999999</v>
      </c>
      <c r="M1400" s="177">
        <v>-3.5666000000000002</v>
      </c>
      <c r="N1400" s="177">
        <v>-7.577</v>
      </c>
      <c r="O1400" s="177">
        <v>16.578700000000001</v>
      </c>
      <c r="P1400" s="177">
        <v>7.2298999999999998</v>
      </c>
      <c r="Q1400" s="177">
        <v>15.0143</v>
      </c>
      <c r="R1400" s="177">
        <v>18.558800000000002</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44944</v>
      </c>
      <c r="E1401" s="177">
        <v>74.06</v>
      </c>
      <c r="F1401" s="177">
        <v>0.27079999999999999</v>
      </c>
      <c r="G1401" s="177">
        <v>-0.49709999999999999</v>
      </c>
      <c r="H1401" s="177">
        <v>-0.21560000000000001</v>
      </c>
      <c r="I1401" s="177">
        <v>-1.2005999999999999</v>
      </c>
      <c r="J1401" s="177">
        <v>-3.3159000000000001</v>
      </c>
      <c r="K1401" s="177">
        <v>-3.8431999999999999</v>
      </c>
      <c r="L1401" s="177">
        <v>3.7835999999999999</v>
      </c>
      <c r="M1401" s="177">
        <v>-0.85680000000000001</v>
      </c>
      <c r="N1401" s="177">
        <v>-6.6078000000000001</v>
      </c>
      <c r="O1401" s="177">
        <v>18.460699999999999</v>
      </c>
      <c r="P1401" s="177">
        <v>15.255800000000001</v>
      </c>
      <c r="Q1401" s="177">
        <v>18.287400000000002</v>
      </c>
      <c r="R1401" s="177">
        <v>15.736000000000001</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44944</v>
      </c>
      <c r="E1402" s="177">
        <v>65.42</v>
      </c>
      <c r="F1402" s="177">
        <v>0.27589999999999998</v>
      </c>
      <c r="G1402" s="177">
        <v>-0.50190000000000001</v>
      </c>
      <c r="H1402" s="177">
        <v>-0.2288</v>
      </c>
      <c r="I1402" s="177">
        <v>-1.2379</v>
      </c>
      <c r="J1402" s="177">
        <v>-3.4106000000000001</v>
      </c>
      <c r="K1402" s="177">
        <v>-4.1325000000000003</v>
      </c>
      <c r="L1402" s="177">
        <v>3.1536</v>
      </c>
      <c r="M1402" s="177">
        <v>-1.7865</v>
      </c>
      <c r="N1402" s="177">
        <v>-7.7812000000000001</v>
      </c>
      <c r="O1402" s="177">
        <v>16.905899999999999</v>
      </c>
      <c r="P1402" s="177">
        <v>13.7964</v>
      </c>
      <c r="Q1402" s="177">
        <v>17.061299999999999</v>
      </c>
      <c r="R1402" s="177">
        <v>14.2483</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44944</v>
      </c>
      <c r="E1403" s="177">
        <v>67.781000000000006</v>
      </c>
      <c r="F1403" s="177">
        <v>0.254</v>
      </c>
      <c r="G1403" s="177">
        <v>-0.2392</v>
      </c>
      <c r="H1403" s="177">
        <v>-0.14530000000000001</v>
      </c>
      <c r="I1403" s="177">
        <v>-1.0323</v>
      </c>
      <c r="J1403" s="177">
        <v>-2.5716999999999999</v>
      </c>
      <c r="K1403" s="177">
        <v>-1.1140000000000001</v>
      </c>
      <c r="L1403" s="177">
        <v>7.9204999999999997</v>
      </c>
      <c r="M1403" s="177">
        <v>1.7009000000000001</v>
      </c>
      <c r="N1403" s="177">
        <v>0.59209999999999996</v>
      </c>
      <c r="O1403" s="177">
        <v>20.755199999999999</v>
      </c>
      <c r="P1403" s="177">
        <v>11.3409</v>
      </c>
      <c r="Q1403" s="177">
        <v>18.351500000000001</v>
      </c>
      <c r="R1403" s="177">
        <v>21.249500000000001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44944</v>
      </c>
      <c r="E1404" s="177">
        <v>59.057899999999997</v>
      </c>
      <c r="F1404" s="177">
        <v>0.24970000000000001</v>
      </c>
      <c r="G1404" s="177">
        <v>-0.26090000000000002</v>
      </c>
      <c r="H1404" s="177">
        <v>-0.17580000000000001</v>
      </c>
      <c r="I1404" s="177">
        <v>-1.0928</v>
      </c>
      <c r="J1404" s="177">
        <v>-2.7120000000000002</v>
      </c>
      <c r="K1404" s="177">
        <v>-1.5134000000000001</v>
      </c>
      <c r="L1404" s="177">
        <v>7.0335000000000001</v>
      </c>
      <c r="M1404" s="177">
        <v>0.46920000000000001</v>
      </c>
      <c r="N1404" s="177">
        <v>-0.97929999999999995</v>
      </c>
      <c r="O1404" s="177">
        <v>18.942900000000002</v>
      </c>
      <c r="P1404" s="177">
        <v>9.6582000000000008</v>
      </c>
      <c r="Q1404" s="177">
        <v>11.202</v>
      </c>
      <c r="R1404" s="177">
        <v>19.385100000000001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44944</v>
      </c>
      <c r="E1407" s="177">
        <v>93.674999999999997</v>
      </c>
      <c r="F1407" s="177">
        <v>0.36209999999999998</v>
      </c>
      <c r="G1407" s="177">
        <v>-8.3199999999999996E-2</v>
      </c>
      <c r="H1407" s="177">
        <v>0.28050000000000003</v>
      </c>
      <c r="I1407" s="177">
        <v>6.6199999999999995E-2</v>
      </c>
      <c r="J1407" s="177">
        <v>-1.7495000000000001</v>
      </c>
      <c r="K1407" s="177">
        <v>-1.4953000000000001</v>
      </c>
      <c r="L1407" s="177">
        <v>5.0556999999999999</v>
      </c>
      <c r="M1407" s="177">
        <v>-1.0165</v>
      </c>
      <c r="N1407" s="177">
        <v>-7.8754999999999997</v>
      </c>
      <c r="O1407" s="177">
        <v>13.745699999999999</v>
      </c>
      <c r="P1407" s="177">
        <v>9.0652000000000008</v>
      </c>
      <c r="Q1407" s="177">
        <v>16.4983</v>
      </c>
      <c r="R1407" s="177">
        <v>10.2369</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44944</v>
      </c>
      <c r="E1408" s="177">
        <v>86.242999999999995</v>
      </c>
      <c r="F1408" s="177">
        <v>0.35959999999999998</v>
      </c>
      <c r="G1408" s="177">
        <v>-9.7299999999999998E-2</v>
      </c>
      <c r="H1408" s="177">
        <v>0.26040000000000002</v>
      </c>
      <c r="I1408" s="177">
        <v>2.6700000000000002E-2</v>
      </c>
      <c r="J1408" s="177">
        <v>-1.8414999999999999</v>
      </c>
      <c r="K1408" s="177">
        <v>-1.7454000000000001</v>
      </c>
      <c r="L1408" s="177">
        <v>4.5255999999999998</v>
      </c>
      <c r="M1408" s="177">
        <v>-1.7665999999999999</v>
      </c>
      <c r="N1408" s="177">
        <v>-8.7984000000000009</v>
      </c>
      <c r="O1408" s="177">
        <v>12.648899999999999</v>
      </c>
      <c r="P1408" s="177">
        <v>8.0539000000000005</v>
      </c>
      <c r="Q1408" s="177">
        <v>14.235200000000001</v>
      </c>
      <c r="R1408" s="177">
        <v>9.1466999999999992</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44944</v>
      </c>
      <c r="E1409" s="177">
        <v>58.347999999999999</v>
      </c>
      <c r="F1409" s="177">
        <v>0.12529999999999999</v>
      </c>
      <c r="G1409" s="177">
        <v>-0.379</v>
      </c>
      <c r="H1409" s="177">
        <v>-4.6300000000000001E-2</v>
      </c>
      <c r="I1409" s="177">
        <v>-0.9708</v>
      </c>
      <c r="J1409" s="177">
        <v>-2.5991</v>
      </c>
      <c r="K1409" s="177">
        <v>-1.5656000000000001</v>
      </c>
      <c r="L1409" s="177">
        <v>8.4393999999999991</v>
      </c>
      <c r="M1409" s="177">
        <v>4.0869</v>
      </c>
      <c r="N1409" s="177">
        <v>0.86080000000000001</v>
      </c>
      <c r="O1409" s="177">
        <v>23.963200000000001</v>
      </c>
      <c r="P1409" s="177">
        <v>12.5512</v>
      </c>
      <c r="Q1409" s="177">
        <v>20.195499999999999</v>
      </c>
      <c r="R1409" s="177">
        <v>22.785299999999999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44944</v>
      </c>
      <c r="E1410" s="177">
        <v>51.735999999999997</v>
      </c>
      <c r="F1410" s="177">
        <v>0.12189999999999999</v>
      </c>
      <c r="G1410" s="177">
        <v>-0.40039999999999998</v>
      </c>
      <c r="H1410" s="177">
        <v>-7.5300000000000006E-2</v>
      </c>
      <c r="I1410" s="177">
        <v>-1.0310999999999999</v>
      </c>
      <c r="J1410" s="177">
        <v>-2.7408999999999999</v>
      </c>
      <c r="K1410" s="177">
        <v>-1.9613</v>
      </c>
      <c r="L1410" s="177">
        <v>7.5727000000000002</v>
      </c>
      <c r="M1410" s="177">
        <v>2.8610000000000002</v>
      </c>
      <c r="N1410" s="177">
        <v>-0.71199999999999997</v>
      </c>
      <c r="O1410" s="177">
        <v>22.080500000000001</v>
      </c>
      <c r="P1410" s="177">
        <v>10.8689</v>
      </c>
      <c r="Q1410" s="177">
        <v>11.52</v>
      </c>
      <c r="R1410" s="177">
        <v>20.940799999999999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44944</v>
      </c>
      <c r="E1411" s="177">
        <v>1521.8039000000001</v>
      </c>
      <c r="F1411" s="177">
        <v>0.45810000000000001</v>
      </c>
      <c r="G1411" s="177">
        <v>-0.1021</v>
      </c>
      <c r="H1411" s="177">
        <v>1.0699999999999999E-2</v>
      </c>
      <c r="I1411" s="177">
        <v>-0.45029999999999998</v>
      </c>
      <c r="J1411" s="177">
        <v>-2.2728000000000002</v>
      </c>
      <c r="K1411" s="177">
        <v>-0.13300000000000001</v>
      </c>
      <c r="L1411" s="177">
        <v>10.3908</v>
      </c>
      <c r="M1411" s="177">
        <v>5.4874000000000001</v>
      </c>
      <c r="N1411" s="177">
        <v>-1.2827999999999999</v>
      </c>
      <c r="O1411" s="177">
        <v>14.952299999999999</v>
      </c>
      <c r="P1411" s="177">
        <v>8.3215000000000003</v>
      </c>
      <c r="Q1411" s="177">
        <v>18.813199999999998</v>
      </c>
      <c r="R1411" s="177">
        <v>14.4643</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44944</v>
      </c>
      <c r="E1412" s="177">
        <v>1675.5998</v>
      </c>
      <c r="F1412" s="177">
        <v>0.46039999999999998</v>
      </c>
      <c r="G1412" s="177">
        <v>-9.0700000000000003E-2</v>
      </c>
      <c r="H1412" s="177">
        <v>2.6499999999999999E-2</v>
      </c>
      <c r="I1412" s="177">
        <v>-0.41870000000000002</v>
      </c>
      <c r="J1412" s="177">
        <v>-2.1991999999999998</v>
      </c>
      <c r="K1412" s="177">
        <v>7.0099999999999996E-2</v>
      </c>
      <c r="L1412" s="177">
        <v>10.835699999999999</v>
      </c>
      <c r="M1412" s="177">
        <v>6.1287000000000003</v>
      </c>
      <c r="N1412" s="177">
        <v>-0.48010000000000003</v>
      </c>
      <c r="O1412" s="177">
        <v>15.8849</v>
      </c>
      <c r="P1412" s="177">
        <v>9.2683999999999997</v>
      </c>
      <c r="Q1412" s="177">
        <v>17.431999999999999</v>
      </c>
      <c r="R1412" s="177">
        <v>15.3832</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44944</v>
      </c>
      <c r="E1413" s="177">
        <v>102.56699999999999</v>
      </c>
      <c r="F1413" s="177">
        <v>0.1201</v>
      </c>
      <c r="G1413" s="177">
        <v>-0.39329999999999998</v>
      </c>
      <c r="H1413" s="177">
        <v>-0.29360000000000003</v>
      </c>
      <c r="I1413" s="177">
        <v>-0.31490000000000001</v>
      </c>
      <c r="J1413" s="177">
        <v>-0.98750000000000004</v>
      </c>
      <c r="K1413" s="177">
        <v>3.2235</v>
      </c>
      <c r="L1413" s="177">
        <v>14.444000000000001</v>
      </c>
      <c r="M1413" s="177">
        <v>9.8924000000000003</v>
      </c>
      <c r="N1413" s="177">
        <v>8.4217999999999993</v>
      </c>
      <c r="O1413" s="177">
        <v>22.152100000000001</v>
      </c>
      <c r="P1413" s="177">
        <v>11.4567</v>
      </c>
      <c r="Q1413" s="177">
        <v>16.117999999999999</v>
      </c>
      <c r="R1413" s="177">
        <v>24.3781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44944</v>
      </c>
      <c r="E1414" s="177">
        <v>111.12</v>
      </c>
      <c r="F1414" s="177">
        <v>0.1216</v>
      </c>
      <c r="G1414" s="177">
        <v>-0.38369999999999999</v>
      </c>
      <c r="H1414" s="177">
        <v>-0.28000000000000003</v>
      </c>
      <c r="I1414" s="177">
        <v>-0.28799999999999998</v>
      </c>
      <c r="J1414" s="177">
        <v>-0.92549999999999999</v>
      </c>
      <c r="K1414" s="177">
        <v>3.4058999999999999</v>
      </c>
      <c r="L1414" s="177">
        <v>14.8515</v>
      </c>
      <c r="M1414" s="177">
        <v>10.4825</v>
      </c>
      <c r="N1414" s="177">
        <v>9.1969999999999992</v>
      </c>
      <c r="O1414" s="177">
        <v>23.009899999999998</v>
      </c>
      <c r="P1414" s="177">
        <v>12.3307</v>
      </c>
      <c r="Q1414" s="177">
        <v>19.429600000000001</v>
      </c>
      <c r="R1414" s="177">
        <v>25.258099999999999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44944</v>
      </c>
      <c r="E1415" s="177">
        <v>228.6591</v>
      </c>
      <c r="F1415" s="177">
        <v>0.17780000000000001</v>
      </c>
      <c r="G1415" s="177">
        <v>-0.26550000000000001</v>
      </c>
      <c r="H1415" s="177">
        <v>-5.91E-2</v>
      </c>
      <c r="I1415" s="177">
        <v>-0.34200000000000003</v>
      </c>
      <c r="J1415" s="177">
        <v>-1.2563</v>
      </c>
      <c r="K1415" s="177">
        <v>1.2079</v>
      </c>
      <c r="L1415" s="177">
        <v>6.4520999999999997</v>
      </c>
      <c r="M1415" s="177">
        <v>2.9068999999999998</v>
      </c>
      <c r="N1415" s="177">
        <v>-0.1358</v>
      </c>
      <c r="O1415" s="177">
        <v>15.346399999999999</v>
      </c>
      <c r="P1415" s="177">
        <v>7.6398999999999999</v>
      </c>
      <c r="Q1415" s="177">
        <v>18.120999999999999</v>
      </c>
      <c r="R1415" s="177">
        <v>15.4009</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44944</v>
      </c>
      <c r="E1416" s="177">
        <v>207.7807</v>
      </c>
      <c r="F1416" s="177">
        <v>0.17480000000000001</v>
      </c>
      <c r="G1416" s="177">
        <v>-0.28089999999999998</v>
      </c>
      <c r="H1416" s="177">
        <v>-8.0699999999999994E-2</v>
      </c>
      <c r="I1416" s="177">
        <v>-0.3846</v>
      </c>
      <c r="J1416" s="177">
        <v>-1.3561000000000001</v>
      </c>
      <c r="K1416" s="177">
        <v>0.92320000000000002</v>
      </c>
      <c r="L1416" s="177">
        <v>5.8539000000000003</v>
      </c>
      <c r="M1416" s="177">
        <v>2.0434000000000001</v>
      </c>
      <c r="N1416" s="177">
        <v>-1.2448999999999999</v>
      </c>
      <c r="O1416" s="177">
        <v>14.0313</v>
      </c>
      <c r="P1416" s="177">
        <v>6.4535999999999998</v>
      </c>
      <c r="Q1416" s="177">
        <v>17.868099999999998</v>
      </c>
      <c r="R1416" s="177">
        <v>14.1073</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44944</v>
      </c>
      <c r="E1417" s="177">
        <v>168.79</v>
      </c>
      <c r="F1417" s="177">
        <v>0.66800000000000004</v>
      </c>
      <c r="G1417" s="177">
        <v>-0.44819999999999999</v>
      </c>
      <c r="H1417" s="177">
        <v>-0.1656</v>
      </c>
      <c r="I1417" s="177">
        <v>0.43440000000000001</v>
      </c>
      <c r="J1417" s="177">
        <v>-0.8226</v>
      </c>
      <c r="K1417" s="177">
        <v>1.4973000000000001</v>
      </c>
      <c r="L1417" s="177">
        <v>8.2333999999999996</v>
      </c>
      <c r="M1417" s="177">
        <v>5.6787000000000001</v>
      </c>
      <c r="N1417" s="177">
        <v>0.63200000000000001</v>
      </c>
      <c r="O1417" s="177">
        <v>19.6267</v>
      </c>
      <c r="P1417" s="177">
        <v>9.7474000000000007</v>
      </c>
      <c r="Q1417" s="177">
        <v>16.762899999999998</v>
      </c>
      <c r="R1417" s="177">
        <v>20.580200000000001</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44944</v>
      </c>
      <c r="E1418" s="177">
        <v>185.23</v>
      </c>
      <c r="F1418" s="177">
        <v>0.67390000000000005</v>
      </c>
      <c r="G1418" s="177">
        <v>-0.43</v>
      </c>
      <c r="H1418" s="177">
        <v>-0.14560000000000001</v>
      </c>
      <c r="I1418" s="177">
        <v>0.47739999999999999</v>
      </c>
      <c r="J1418" s="177">
        <v>-0.72889999999999999</v>
      </c>
      <c r="K1418" s="177">
        <v>1.7467999999999999</v>
      </c>
      <c r="L1418" s="177">
        <v>8.7540999999999993</v>
      </c>
      <c r="M1418" s="177">
        <v>6.4539999999999997</v>
      </c>
      <c r="N1418" s="177">
        <v>1.6240000000000001</v>
      </c>
      <c r="O1418" s="177">
        <v>20.7575</v>
      </c>
      <c r="P1418" s="177">
        <v>10.835900000000001</v>
      </c>
      <c r="Q1418" s="177">
        <v>18.332100000000001</v>
      </c>
      <c r="R1418" s="177">
        <v>21.735700000000001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44944</v>
      </c>
      <c r="E1419" s="177">
        <v>16.66</v>
      </c>
      <c r="F1419" s="177">
        <v>0.1202</v>
      </c>
      <c r="G1419" s="177">
        <v>-0.3589</v>
      </c>
      <c r="H1419" s="177">
        <v>-0.11990000000000001</v>
      </c>
      <c r="I1419" s="177">
        <v>-1.0101</v>
      </c>
      <c r="J1419" s="177">
        <v>-3.1395</v>
      </c>
      <c r="K1419" s="177">
        <v>-1.7688999999999999</v>
      </c>
      <c r="L1419" s="177">
        <v>5.1104000000000003</v>
      </c>
      <c r="M1419" s="177">
        <v>-0.11990000000000001</v>
      </c>
      <c r="N1419" s="177">
        <v>-7.4958</v>
      </c>
      <c r="O1419" s="177">
        <v>15.301600000000001</v>
      </c>
      <c r="P1419" s="177">
        <v>5.8766999999999996</v>
      </c>
      <c r="Q1419" s="177">
        <v>8.9048999999999996</v>
      </c>
      <c r="R1419" s="177">
        <v>13.2051</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44944</v>
      </c>
      <c r="E1420" s="177">
        <v>18.190000000000001</v>
      </c>
      <c r="F1420" s="177">
        <v>0.1101</v>
      </c>
      <c r="G1420" s="177">
        <v>-0.32879999999999998</v>
      </c>
      <c r="H1420" s="177">
        <v>-0.10979999999999999</v>
      </c>
      <c r="I1420" s="177">
        <v>-0.97989999999999999</v>
      </c>
      <c r="J1420" s="177">
        <v>-3.09</v>
      </c>
      <c r="K1420" s="177">
        <v>-1.5692999999999999</v>
      </c>
      <c r="L1420" s="177">
        <v>5.633</v>
      </c>
      <c r="M1420" s="177">
        <v>0.55279999999999996</v>
      </c>
      <c r="N1420" s="177">
        <v>-6.7179000000000002</v>
      </c>
      <c r="O1420" s="177">
        <v>16.246600000000001</v>
      </c>
      <c r="P1420" s="177">
        <v>7.2103999999999999</v>
      </c>
      <c r="Q1420" s="177">
        <v>10.5158</v>
      </c>
      <c r="R1420" s="177">
        <v>14.190300000000001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44944</v>
      </c>
      <c r="E1421" s="177">
        <v>88.33</v>
      </c>
      <c r="F1421" s="177">
        <v>0.1928</v>
      </c>
      <c r="G1421" s="177">
        <v>-0.43959999999999999</v>
      </c>
      <c r="H1421" s="177">
        <v>-0.54049999999999998</v>
      </c>
      <c r="I1421" s="177">
        <v>-1.4394</v>
      </c>
      <c r="J1421" s="177">
        <v>-2.6558999999999999</v>
      </c>
      <c r="K1421" s="177">
        <v>0.69540000000000002</v>
      </c>
      <c r="L1421" s="177">
        <v>9.0898000000000003</v>
      </c>
      <c r="M1421" s="177">
        <v>2.9967000000000001</v>
      </c>
      <c r="N1421" s="177">
        <v>-3.2317999999999998</v>
      </c>
      <c r="O1421" s="177">
        <v>18.6965</v>
      </c>
      <c r="P1421" s="177">
        <v>11.552</v>
      </c>
      <c r="Q1421" s="177">
        <v>14.8222</v>
      </c>
      <c r="R1421" s="177">
        <v>17.415900000000001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44944</v>
      </c>
      <c r="E1422" s="177">
        <v>102.91</v>
      </c>
      <c r="F1422" s="177">
        <v>0.20449999999999999</v>
      </c>
      <c r="G1422" s="177">
        <v>-0.41610000000000003</v>
      </c>
      <c r="H1422" s="177">
        <v>-0.50280000000000002</v>
      </c>
      <c r="I1422" s="177">
        <v>-1.38</v>
      </c>
      <c r="J1422" s="177">
        <v>-2.5381</v>
      </c>
      <c r="K1422" s="177">
        <v>1.0407</v>
      </c>
      <c r="L1422" s="177">
        <v>9.8643999999999998</v>
      </c>
      <c r="M1422" s="177">
        <v>4.0967000000000002</v>
      </c>
      <c r="N1422" s="177">
        <v>-1.8222</v>
      </c>
      <c r="O1422" s="177">
        <v>20.4087</v>
      </c>
      <c r="P1422" s="177">
        <v>13.251200000000001</v>
      </c>
      <c r="Q1422" s="177">
        <v>19.1721</v>
      </c>
      <c r="R1422" s="177">
        <v>19.140599999999999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44944</v>
      </c>
      <c r="E1423" s="177">
        <v>11.9688</v>
      </c>
      <c r="F1423" s="177">
        <v>0.29580000000000001</v>
      </c>
      <c r="G1423" s="177">
        <v>-0.12770000000000001</v>
      </c>
      <c r="H1423" s="177">
        <v>-0.21510000000000001</v>
      </c>
      <c r="I1423" s="177">
        <v>-0.28410000000000002</v>
      </c>
      <c r="J1423" s="177">
        <v>-1.6839</v>
      </c>
      <c r="K1423" s="177">
        <v>-0.84009999999999996</v>
      </c>
      <c r="L1423" s="177">
        <v>10.164300000000001</v>
      </c>
      <c r="M1423" s="177">
        <v>7.4706999999999999</v>
      </c>
      <c r="N1423" s="177">
        <v>1.5760000000000001</v>
      </c>
      <c r="O1423" s="177"/>
      <c r="P1423" s="177"/>
      <c r="Q1423" s="177">
        <v>10.065099999999999</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44944</v>
      </c>
      <c r="E1424" s="177">
        <v>11.4648</v>
      </c>
      <c r="F1424" s="177">
        <v>0.28949999999999998</v>
      </c>
      <c r="G1424" s="177">
        <v>-0.15759999999999999</v>
      </c>
      <c r="H1424" s="177">
        <v>-0.25659999999999999</v>
      </c>
      <c r="I1424" s="177">
        <v>-0.36670000000000003</v>
      </c>
      <c r="J1424" s="177">
        <v>-1.871</v>
      </c>
      <c r="K1424" s="177">
        <v>-1.3704000000000001</v>
      </c>
      <c r="L1424" s="177">
        <v>8.9809999999999999</v>
      </c>
      <c r="M1424" s="177">
        <v>5.6401000000000003</v>
      </c>
      <c r="N1424" s="177">
        <v>-0.70409999999999995</v>
      </c>
      <c r="O1424" s="177"/>
      <c r="P1424" s="177"/>
      <c r="Q1424" s="177">
        <v>7.5670999999999999</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44944</v>
      </c>
      <c r="E1425" s="177">
        <v>75.89</v>
      </c>
      <c r="F1425" s="177">
        <v>0.22450000000000001</v>
      </c>
      <c r="G1425" s="177">
        <v>-0.1618</v>
      </c>
      <c r="H1425" s="177">
        <v>-0.1973</v>
      </c>
      <c r="I1425" s="177">
        <v>-0.48259999999999997</v>
      </c>
      <c r="J1425" s="177">
        <v>-1.5067999999999999</v>
      </c>
      <c r="K1425" s="177">
        <v>0.26419999999999999</v>
      </c>
      <c r="L1425" s="177">
        <v>9.0828000000000007</v>
      </c>
      <c r="M1425" s="177">
        <v>3.3487</v>
      </c>
      <c r="N1425" s="177">
        <v>1.4843999999999999</v>
      </c>
      <c r="O1425" s="177">
        <v>21.057600000000001</v>
      </c>
      <c r="P1425" s="177">
        <v>12.6388</v>
      </c>
      <c r="Q1425" s="177">
        <v>13.671099999999999</v>
      </c>
      <c r="R1425" s="177">
        <v>22.310600000000001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44944</v>
      </c>
      <c r="E1426" s="177">
        <v>85.47</v>
      </c>
      <c r="F1426" s="177">
        <v>0.22750000000000001</v>
      </c>
      <c r="G1426" s="177">
        <v>-0.14599999999999999</v>
      </c>
      <c r="H1426" s="177">
        <v>-0.17519999999999999</v>
      </c>
      <c r="I1426" s="177">
        <v>-0.438</v>
      </c>
      <c r="J1426" s="177">
        <v>-1.3994</v>
      </c>
      <c r="K1426" s="177">
        <v>0.57189999999999996</v>
      </c>
      <c r="L1426" s="177">
        <v>9.7584</v>
      </c>
      <c r="M1426" s="177">
        <v>4.3169000000000004</v>
      </c>
      <c r="N1426" s="177">
        <v>2.758</v>
      </c>
      <c r="O1426" s="177">
        <v>22.596</v>
      </c>
      <c r="P1426" s="177">
        <v>14.037800000000001</v>
      </c>
      <c r="Q1426" s="177">
        <v>19.792000000000002</v>
      </c>
      <c r="R1426" s="177">
        <v>23.851500000000001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44944</v>
      </c>
      <c r="E1427" s="177">
        <v>19.203800000000001</v>
      </c>
      <c r="F1427" s="177">
        <v>9.5899999999999999E-2</v>
      </c>
      <c r="G1427" s="177">
        <v>6.3E-2</v>
      </c>
      <c r="H1427" s="177">
        <v>0.2087</v>
      </c>
      <c r="I1427" s="177">
        <v>0.2495</v>
      </c>
      <c r="J1427" s="177">
        <v>-1.0685</v>
      </c>
      <c r="K1427" s="177">
        <v>0.59819999999999995</v>
      </c>
      <c r="L1427" s="177">
        <v>9.2515000000000001</v>
      </c>
      <c r="M1427" s="177">
        <v>1.5719000000000001</v>
      </c>
      <c r="N1427" s="177">
        <v>-1.7386999999999999</v>
      </c>
      <c r="O1427" s="177">
        <v>22.0471</v>
      </c>
      <c r="P1427" s="177"/>
      <c r="Q1427" s="177">
        <v>14.0305</v>
      </c>
      <c r="R1427" s="177">
        <v>23.720300000000002</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44944</v>
      </c>
      <c r="E1428" s="177">
        <v>17.61</v>
      </c>
      <c r="F1428" s="177">
        <v>9.1499999999999998E-2</v>
      </c>
      <c r="G1428" s="177">
        <v>3.9199999999999999E-2</v>
      </c>
      <c r="H1428" s="177">
        <v>0.17580000000000001</v>
      </c>
      <c r="I1428" s="177">
        <v>0.18429999999999999</v>
      </c>
      <c r="J1428" s="177">
        <v>-1.22</v>
      </c>
      <c r="K1428" s="177">
        <v>0.16439999999999999</v>
      </c>
      <c r="L1428" s="177">
        <v>8.3065999999999995</v>
      </c>
      <c r="M1428" s="177">
        <v>0.26079999999999998</v>
      </c>
      <c r="N1428" s="177">
        <v>-3.4062999999999999</v>
      </c>
      <c r="O1428" s="177">
        <v>20.0349</v>
      </c>
      <c r="P1428" s="177"/>
      <c r="Q1428" s="177">
        <v>12.059799999999999</v>
      </c>
      <c r="R1428" s="177">
        <v>21.6432</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44944</v>
      </c>
      <c r="E1429" s="177">
        <v>22.74</v>
      </c>
      <c r="F1429" s="177">
        <v>0.28670000000000001</v>
      </c>
      <c r="G1429" s="177">
        <v>-0.24129999999999999</v>
      </c>
      <c r="H1429" s="177">
        <v>-0.5554</v>
      </c>
      <c r="I1429" s="177">
        <v>-0.55969999999999998</v>
      </c>
      <c r="J1429" s="177">
        <v>-1.0960000000000001</v>
      </c>
      <c r="K1429" s="177">
        <v>0.93659999999999999</v>
      </c>
      <c r="L1429" s="177">
        <v>8.9550000000000001</v>
      </c>
      <c r="M1429" s="177">
        <v>3.8973</v>
      </c>
      <c r="N1429" s="177">
        <v>1.3775999999999999</v>
      </c>
      <c r="O1429" s="177">
        <v>24.1312</v>
      </c>
      <c r="P1429" s="177"/>
      <c r="Q1429" s="177">
        <v>26.655200000000001</v>
      </c>
      <c r="R1429" s="177">
        <v>23.208100000000002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44944</v>
      </c>
      <c r="E1430" s="177">
        <v>21.611999999999998</v>
      </c>
      <c r="F1430" s="177">
        <v>0.28299999999999997</v>
      </c>
      <c r="G1430" s="177">
        <v>-0.25840000000000002</v>
      </c>
      <c r="H1430" s="177">
        <v>-0.57509999999999994</v>
      </c>
      <c r="I1430" s="177">
        <v>-0.60250000000000004</v>
      </c>
      <c r="J1430" s="177">
        <v>-1.2022999999999999</v>
      </c>
      <c r="K1430" s="177">
        <v>0.63329999999999997</v>
      </c>
      <c r="L1430" s="177">
        <v>8.2873999999999999</v>
      </c>
      <c r="M1430" s="177">
        <v>2.9632999999999998</v>
      </c>
      <c r="N1430" s="177">
        <v>0.15759999999999999</v>
      </c>
      <c r="O1430" s="177">
        <v>22.384499999999999</v>
      </c>
      <c r="P1430" s="177"/>
      <c r="Q1430" s="177">
        <v>24.815300000000001</v>
      </c>
      <c r="R1430" s="177">
        <v>21.587399999999999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44944</v>
      </c>
      <c r="E1431" s="177">
        <v>56.593699999999998</v>
      </c>
      <c r="F1431" s="177">
        <v>8.2199999999999995E-2</v>
      </c>
      <c r="G1431" s="177">
        <v>-0.2223</v>
      </c>
      <c r="H1431" s="177">
        <v>0.47310000000000002</v>
      </c>
      <c r="I1431" s="177">
        <v>0.76900000000000002</v>
      </c>
      <c r="J1431" s="177">
        <v>-2.1977000000000002</v>
      </c>
      <c r="K1431" s="177">
        <v>-2.1800999999999999</v>
      </c>
      <c r="L1431" s="177">
        <v>13.5243</v>
      </c>
      <c r="M1431" s="177">
        <v>10.6214</v>
      </c>
      <c r="N1431" s="177">
        <v>9.5175000000000001</v>
      </c>
      <c r="O1431" s="177">
        <v>23.447500000000002</v>
      </c>
      <c r="P1431" s="177">
        <v>14.8566</v>
      </c>
      <c r="Q1431" s="177">
        <v>21.490300000000001</v>
      </c>
      <c r="R1431" s="177">
        <v>33.038699999999999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44944</v>
      </c>
      <c r="E1432" s="177">
        <v>50.732399999999998</v>
      </c>
      <c r="F1432" s="177">
        <v>7.8899999999999998E-2</v>
      </c>
      <c r="G1432" s="177">
        <v>-0.23849999999999999</v>
      </c>
      <c r="H1432" s="177">
        <v>0.45050000000000001</v>
      </c>
      <c r="I1432" s="177">
        <v>0.72370000000000001</v>
      </c>
      <c r="J1432" s="177">
        <v>-2.3010999999999999</v>
      </c>
      <c r="K1432" s="177">
        <v>-2.4716</v>
      </c>
      <c r="L1432" s="177">
        <v>12.852</v>
      </c>
      <c r="M1432" s="177">
        <v>9.6507000000000005</v>
      </c>
      <c r="N1432" s="177">
        <v>8.2630999999999997</v>
      </c>
      <c r="O1432" s="177">
        <v>21.968</v>
      </c>
      <c r="P1432" s="177">
        <v>13.475199999999999</v>
      </c>
      <c r="Q1432" s="177">
        <v>20.0077</v>
      </c>
      <c r="R1432" s="177">
        <v>31.465599999999998</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44944</v>
      </c>
      <c r="E1433" s="177">
        <v>2157.7671</v>
      </c>
      <c r="F1433" s="177">
        <v>0.39479999999999998</v>
      </c>
      <c r="G1433" s="177">
        <v>6.5500000000000003E-2</v>
      </c>
      <c r="H1433" s="177">
        <v>6.6100000000000006E-2</v>
      </c>
      <c r="I1433" s="177">
        <v>-0.24110000000000001</v>
      </c>
      <c r="J1433" s="177">
        <v>-2.1532</v>
      </c>
      <c r="K1433" s="177">
        <v>0.47710000000000002</v>
      </c>
      <c r="L1433" s="177">
        <v>9.4689999999999994</v>
      </c>
      <c r="M1433" s="177">
        <v>5.0997000000000003</v>
      </c>
      <c r="N1433" s="177">
        <v>1.3624000000000001</v>
      </c>
      <c r="O1433" s="177">
        <v>21.4832</v>
      </c>
      <c r="P1433" s="177">
        <v>12.530200000000001</v>
      </c>
      <c r="Q1433" s="177">
        <v>21.758400000000002</v>
      </c>
      <c r="R1433" s="177">
        <v>22.249500000000001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44944</v>
      </c>
      <c r="E1434" s="177">
        <v>2317.1502999999998</v>
      </c>
      <c r="F1434" s="177">
        <v>0.39710000000000001</v>
      </c>
      <c r="G1434" s="177">
        <v>7.7299999999999994E-2</v>
      </c>
      <c r="H1434" s="177">
        <v>8.2100000000000006E-2</v>
      </c>
      <c r="I1434" s="177">
        <v>-0.20979999999999999</v>
      </c>
      <c r="J1434" s="177">
        <v>-2.0781999999999998</v>
      </c>
      <c r="K1434" s="177">
        <v>0.69199999999999995</v>
      </c>
      <c r="L1434" s="177">
        <v>9.9461999999999993</v>
      </c>
      <c r="M1434" s="177">
        <v>5.7428999999999997</v>
      </c>
      <c r="N1434" s="177">
        <v>2.1924000000000001</v>
      </c>
      <c r="O1434" s="177">
        <v>22.400200000000002</v>
      </c>
      <c r="P1434" s="177">
        <v>13.3346</v>
      </c>
      <c r="Q1434" s="177">
        <v>16.3567</v>
      </c>
      <c r="R1434" s="177">
        <v>23.207000000000001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44944</v>
      </c>
      <c r="E1435" s="177">
        <v>48.68</v>
      </c>
      <c r="F1435" s="177">
        <v>0.28839999999999999</v>
      </c>
      <c r="G1435" s="177">
        <v>-0.22550000000000001</v>
      </c>
      <c r="H1435" s="177">
        <v>-0.22550000000000001</v>
      </c>
      <c r="I1435" s="177">
        <v>-0.51090000000000002</v>
      </c>
      <c r="J1435" s="177">
        <v>-2.347</v>
      </c>
      <c r="K1435" s="177">
        <v>-2.2881999999999998</v>
      </c>
      <c r="L1435" s="177">
        <v>6.7778</v>
      </c>
      <c r="M1435" s="177">
        <v>3.6185999999999998</v>
      </c>
      <c r="N1435" s="177">
        <v>-3.2206999999999999</v>
      </c>
      <c r="O1435" s="177">
        <v>33.041499999999999</v>
      </c>
      <c r="P1435" s="177">
        <v>17.965499999999999</v>
      </c>
      <c r="Q1435" s="177">
        <v>18.918600000000001</v>
      </c>
      <c r="R1435" s="177">
        <v>26.543099999999999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44944</v>
      </c>
      <c r="E1436" s="177">
        <v>43.4</v>
      </c>
      <c r="F1436" s="177">
        <v>0.3004</v>
      </c>
      <c r="G1436" s="177">
        <v>-0.25280000000000002</v>
      </c>
      <c r="H1436" s="177">
        <v>-0.25280000000000002</v>
      </c>
      <c r="I1436" s="177">
        <v>-0.57269999999999999</v>
      </c>
      <c r="J1436" s="177">
        <v>-2.4937999999999998</v>
      </c>
      <c r="K1436" s="177">
        <v>-2.6688000000000001</v>
      </c>
      <c r="L1436" s="177">
        <v>5.9569999999999999</v>
      </c>
      <c r="M1436" s="177">
        <v>2.431</v>
      </c>
      <c r="N1436" s="177">
        <v>-4.7409999999999997</v>
      </c>
      <c r="O1436" s="177">
        <v>30.7224</v>
      </c>
      <c r="P1436" s="177">
        <v>15.9831</v>
      </c>
      <c r="Q1436" s="177">
        <v>17.433299999999999</v>
      </c>
      <c r="R1436" s="177">
        <v>24.3658</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44944</v>
      </c>
      <c r="E1439" s="177">
        <v>138.40430000000001</v>
      </c>
      <c r="F1439" s="177">
        <v>-0.1226</v>
      </c>
      <c r="G1439" s="177">
        <v>-0.36430000000000001</v>
      </c>
      <c r="H1439" s="177">
        <v>-0.43940000000000001</v>
      </c>
      <c r="I1439" s="177">
        <v>-0.216</v>
      </c>
      <c r="J1439" s="177">
        <v>-0.95269999999999999</v>
      </c>
      <c r="K1439" s="177">
        <v>5.0644</v>
      </c>
      <c r="L1439" s="177">
        <v>16.45</v>
      </c>
      <c r="M1439" s="177">
        <v>6.8423999999999996</v>
      </c>
      <c r="N1439" s="177">
        <v>13.4871</v>
      </c>
      <c r="O1439" s="177">
        <v>34.043799999999997</v>
      </c>
      <c r="P1439" s="177">
        <v>19.100300000000001</v>
      </c>
      <c r="Q1439" s="177">
        <v>12.743399999999999</v>
      </c>
      <c r="R1439" s="177">
        <v>31.288699999999999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44944</v>
      </c>
      <c r="E1440" s="177">
        <v>150.74109999999999</v>
      </c>
      <c r="F1440" s="177">
        <v>-0.1179</v>
      </c>
      <c r="G1440" s="177">
        <v>-0.34039999999999998</v>
      </c>
      <c r="H1440" s="177">
        <v>-0.40589999999999998</v>
      </c>
      <c r="I1440" s="177">
        <v>-0.1477</v>
      </c>
      <c r="J1440" s="177">
        <v>-0.29170000000000001</v>
      </c>
      <c r="K1440" s="177">
        <v>6.0876000000000001</v>
      </c>
      <c r="L1440" s="177">
        <v>18.097000000000001</v>
      </c>
      <c r="M1440" s="177">
        <v>8.9048999999999996</v>
      </c>
      <c r="N1440" s="177">
        <v>16.197399999999998</v>
      </c>
      <c r="O1440" s="177">
        <v>36.860900000000001</v>
      </c>
      <c r="P1440" s="177">
        <v>21.0154</v>
      </c>
      <c r="Q1440" s="177">
        <v>17.2181</v>
      </c>
      <c r="R1440" s="177">
        <v>34.389099999999999</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44944</v>
      </c>
      <c r="E1441" s="177">
        <v>158.05439999999999</v>
      </c>
      <c r="F1441" s="177">
        <v>6.6000000000000003E-2</v>
      </c>
      <c r="G1441" s="177">
        <v>-0.14660000000000001</v>
      </c>
      <c r="H1441" s="177">
        <v>0.31830000000000003</v>
      </c>
      <c r="I1441" s="177">
        <v>-0.13750000000000001</v>
      </c>
      <c r="J1441" s="177">
        <v>-2.1440999999999999</v>
      </c>
      <c r="K1441" s="177">
        <v>-2.6314000000000002</v>
      </c>
      <c r="L1441" s="177">
        <v>6.0297000000000001</v>
      </c>
      <c r="M1441" s="177">
        <v>3.6515</v>
      </c>
      <c r="N1441" s="177">
        <v>-1.1608000000000001</v>
      </c>
      <c r="O1441" s="177">
        <v>25.704000000000001</v>
      </c>
      <c r="P1441" s="177">
        <v>11.9437</v>
      </c>
      <c r="Q1441" s="177">
        <v>18.860800000000001</v>
      </c>
      <c r="R1441" s="177">
        <v>24.617799999999999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44944</v>
      </c>
      <c r="E1442" s="177">
        <v>144.13470000000001</v>
      </c>
      <c r="F1442" s="177">
        <v>6.3700000000000007E-2</v>
      </c>
      <c r="G1442" s="177">
        <v>-0.158</v>
      </c>
      <c r="H1442" s="177">
        <v>0.30230000000000001</v>
      </c>
      <c r="I1442" s="177">
        <v>-0.1694</v>
      </c>
      <c r="J1442" s="177">
        <v>-2.2174999999999998</v>
      </c>
      <c r="K1442" s="177">
        <v>-2.8376000000000001</v>
      </c>
      <c r="L1442" s="177">
        <v>5.5776000000000003</v>
      </c>
      <c r="M1442" s="177">
        <v>2.9948000000000001</v>
      </c>
      <c r="N1442" s="177">
        <v>-2.0196000000000001</v>
      </c>
      <c r="O1442" s="177">
        <v>24.595500000000001</v>
      </c>
      <c r="P1442" s="177">
        <v>10.9213</v>
      </c>
      <c r="Q1442" s="177">
        <v>16.152699999999999</v>
      </c>
      <c r="R1442" s="177">
        <v>23.514600000000002</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44944</v>
      </c>
      <c r="E1443" s="177">
        <v>786.60860000000002</v>
      </c>
      <c r="F1443" s="177">
        <v>0.29859999999999998</v>
      </c>
      <c r="G1443" s="177">
        <v>-0.17929999999999999</v>
      </c>
      <c r="H1443" s="177">
        <v>-0.182</v>
      </c>
      <c r="I1443" s="177">
        <v>-0.83750000000000002</v>
      </c>
      <c r="J1443" s="177">
        <v>-2.5501</v>
      </c>
      <c r="K1443" s="177">
        <v>-1.6958</v>
      </c>
      <c r="L1443" s="177">
        <v>9.4161000000000001</v>
      </c>
      <c r="M1443" s="177">
        <v>5.1576000000000004</v>
      </c>
      <c r="N1443" s="177">
        <v>1.9379</v>
      </c>
      <c r="O1443" s="177">
        <v>15.641999999999999</v>
      </c>
      <c r="P1443" s="177">
        <v>7.3053999999999997</v>
      </c>
      <c r="Q1443" s="177">
        <v>16.213100000000001</v>
      </c>
      <c r="R1443" s="177">
        <v>19.113600000000002</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44944</v>
      </c>
      <c r="E1444" s="177">
        <v>735.58</v>
      </c>
      <c r="F1444" s="177">
        <v>0.29630000000000001</v>
      </c>
      <c r="G1444" s="177">
        <v>-0.19059999999999999</v>
      </c>
      <c r="H1444" s="177">
        <v>-0.1978</v>
      </c>
      <c r="I1444" s="177">
        <v>-0.86880000000000002</v>
      </c>
      <c r="J1444" s="177">
        <v>-2.6229</v>
      </c>
      <c r="K1444" s="177">
        <v>-1.9118999999999999</v>
      </c>
      <c r="L1444" s="177">
        <v>8.9161999999999999</v>
      </c>
      <c r="M1444" s="177">
        <v>4.4257</v>
      </c>
      <c r="N1444" s="177">
        <v>0.99390000000000001</v>
      </c>
      <c r="O1444" s="177">
        <v>14.665900000000001</v>
      </c>
      <c r="P1444" s="177">
        <v>6.4317000000000002</v>
      </c>
      <c r="Q1444" s="177">
        <v>23.307099999999998</v>
      </c>
      <c r="R1444" s="177">
        <v>18.0793</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44944</v>
      </c>
      <c r="E1445" s="177">
        <v>270.21080000000001</v>
      </c>
      <c r="F1445" s="177">
        <v>0.10340000000000001</v>
      </c>
      <c r="G1445" s="177">
        <v>-0.378</v>
      </c>
      <c r="H1445" s="177">
        <v>-0.27050000000000002</v>
      </c>
      <c r="I1445" s="177">
        <v>-0.7792</v>
      </c>
      <c r="J1445" s="177">
        <v>-1.7417</v>
      </c>
      <c r="K1445" s="177">
        <v>0.41539999999999999</v>
      </c>
      <c r="L1445" s="177">
        <v>6.5822000000000003</v>
      </c>
      <c r="M1445" s="177">
        <v>2.2422</v>
      </c>
      <c r="N1445" s="177">
        <v>-1.1975</v>
      </c>
      <c r="O1445" s="177">
        <v>19.369499999999999</v>
      </c>
      <c r="P1445" s="177">
        <v>11.7539</v>
      </c>
      <c r="Q1445" s="177">
        <v>18.441600000000001</v>
      </c>
      <c r="R1445" s="177">
        <v>18.311399999999999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44944</v>
      </c>
      <c r="E1446" s="177">
        <v>244.76480000000001</v>
      </c>
      <c r="F1446" s="177">
        <v>9.98E-2</v>
      </c>
      <c r="G1446" s="177">
        <v>-0.39560000000000001</v>
      </c>
      <c r="H1446" s="177">
        <v>-0.29520000000000002</v>
      </c>
      <c r="I1446" s="177">
        <v>-0.82840000000000003</v>
      </c>
      <c r="J1446" s="177">
        <v>-1.8588</v>
      </c>
      <c r="K1446" s="177">
        <v>8.7999999999999995E-2</v>
      </c>
      <c r="L1446" s="177">
        <v>5.8772000000000002</v>
      </c>
      <c r="M1446" s="177">
        <v>1.2286999999999999</v>
      </c>
      <c r="N1446" s="177">
        <v>-2.4773000000000001</v>
      </c>
      <c r="O1446" s="177">
        <v>17.859200000000001</v>
      </c>
      <c r="P1446" s="177">
        <v>10.4031</v>
      </c>
      <c r="Q1446" s="177">
        <v>11.843</v>
      </c>
      <c r="R1446" s="177">
        <v>16.828600000000002</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44944</v>
      </c>
      <c r="E1447" s="177">
        <v>80.08</v>
      </c>
      <c r="F1447" s="177">
        <v>0.31319999999999998</v>
      </c>
      <c r="G1447" s="177">
        <v>-0.2243</v>
      </c>
      <c r="H1447" s="177">
        <v>0.31319999999999998</v>
      </c>
      <c r="I1447" s="177">
        <v>-0.92789999999999995</v>
      </c>
      <c r="J1447" s="177">
        <v>-2.2222</v>
      </c>
      <c r="K1447" s="177">
        <v>2.5352000000000001</v>
      </c>
      <c r="L1447" s="177">
        <v>11.734299999999999</v>
      </c>
      <c r="M1447" s="177">
        <v>2.2341000000000002</v>
      </c>
      <c r="N1447" s="177">
        <v>1.1878</v>
      </c>
      <c r="O1447" s="177">
        <v>19.314800000000002</v>
      </c>
      <c r="P1447" s="177">
        <v>11.046799999999999</v>
      </c>
      <c r="Q1447" s="177">
        <v>16.196000000000002</v>
      </c>
      <c r="R1447" s="177">
        <v>18.115300000000001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44944</v>
      </c>
      <c r="E1448" s="177">
        <v>76.58</v>
      </c>
      <c r="F1448" s="177">
        <v>0.30120000000000002</v>
      </c>
      <c r="G1448" s="177">
        <v>-0.23449999999999999</v>
      </c>
      <c r="H1448" s="177">
        <v>0.30120000000000002</v>
      </c>
      <c r="I1448" s="177">
        <v>-0.95709999999999995</v>
      </c>
      <c r="J1448" s="177">
        <v>-2.2591000000000001</v>
      </c>
      <c r="K1448" s="177">
        <v>2.4344999999999999</v>
      </c>
      <c r="L1448" s="177">
        <v>11.5351</v>
      </c>
      <c r="M1448" s="177">
        <v>1.9706999999999999</v>
      </c>
      <c r="N1448" s="177">
        <v>0.85609999999999997</v>
      </c>
      <c r="O1448" s="177">
        <v>18.878599999999999</v>
      </c>
      <c r="P1448" s="177">
        <v>10.591200000000001</v>
      </c>
      <c r="Q1448" s="177">
        <v>7.4343000000000004</v>
      </c>
      <c r="R1448" s="177">
        <v>17.688600000000001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44944</v>
      </c>
      <c r="E1449" s="177">
        <v>28.45</v>
      </c>
      <c r="F1449" s="177">
        <v>0</v>
      </c>
      <c r="G1449" s="177">
        <v>-0.42</v>
      </c>
      <c r="H1449" s="177">
        <v>-0.76739999999999997</v>
      </c>
      <c r="I1449" s="177">
        <v>-1.6252</v>
      </c>
      <c r="J1449" s="177">
        <v>-3.6246999999999998</v>
      </c>
      <c r="K1449" s="177">
        <v>-4.6901000000000002</v>
      </c>
      <c r="L1449" s="177">
        <v>4.4036999999999997</v>
      </c>
      <c r="M1449" s="177">
        <v>2.0811000000000002</v>
      </c>
      <c r="N1449" s="177">
        <v>-3.9176000000000002</v>
      </c>
      <c r="O1449" s="177"/>
      <c r="P1449" s="177"/>
      <c r="Q1449" s="177">
        <v>44.795999999999999</v>
      </c>
      <c r="R1449" s="177">
        <v>21.601400000000002</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44944</v>
      </c>
      <c r="E1450" s="177">
        <v>27.42</v>
      </c>
      <c r="F1450" s="177">
        <v>0</v>
      </c>
      <c r="G1450" s="177">
        <v>-0.43569999999999998</v>
      </c>
      <c r="H1450" s="177">
        <v>-0.83179999999999998</v>
      </c>
      <c r="I1450" s="177">
        <v>-1.7203999999999999</v>
      </c>
      <c r="J1450" s="177">
        <v>-3.7557</v>
      </c>
      <c r="K1450" s="177">
        <v>-5.0553999999999997</v>
      </c>
      <c r="L1450" s="177">
        <v>3.589</v>
      </c>
      <c r="M1450" s="177">
        <v>0.88300000000000001</v>
      </c>
      <c r="N1450" s="177">
        <v>-5.3503999999999996</v>
      </c>
      <c r="O1450" s="177"/>
      <c r="P1450" s="177"/>
      <c r="Q1450" s="177">
        <v>42.917999999999999</v>
      </c>
      <c r="R1450" s="177">
        <v>19.8794</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44944</v>
      </c>
      <c r="E1451" s="177">
        <v>203.74</v>
      </c>
      <c r="F1451" s="177">
        <v>0.30199999999999999</v>
      </c>
      <c r="G1451" s="177">
        <v>-0.11799999999999999</v>
      </c>
      <c r="H1451" s="177">
        <v>-6.6500000000000004E-2</v>
      </c>
      <c r="I1451" s="177">
        <v>-0.78959999999999997</v>
      </c>
      <c r="J1451" s="177">
        <v>-2.7092999999999998</v>
      </c>
      <c r="K1451" s="177">
        <v>-2.7103999999999999</v>
      </c>
      <c r="L1451" s="177">
        <v>6.7859999999999996</v>
      </c>
      <c r="M1451" s="177">
        <v>2.6901000000000002</v>
      </c>
      <c r="N1451" s="177">
        <v>-3.2098</v>
      </c>
      <c r="O1451" s="177">
        <v>22.055199999999999</v>
      </c>
      <c r="P1451" s="177">
        <v>10.956099999999999</v>
      </c>
      <c r="Q1451" s="177">
        <v>18.708400000000001</v>
      </c>
      <c r="R1451" s="177">
        <v>18.745899999999999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44944</v>
      </c>
      <c r="E1452" s="177">
        <v>138.94457979211001</v>
      </c>
      <c r="F1452" s="177">
        <v>0.30199999999999999</v>
      </c>
      <c r="G1452" s="177">
        <v>-0.11799999999999999</v>
      </c>
      <c r="H1452" s="177">
        <v>-6.6400000000000001E-2</v>
      </c>
      <c r="I1452" s="177">
        <v>-0.78949999999999998</v>
      </c>
      <c r="J1452" s="177">
        <v>-2.7092999999999998</v>
      </c>
      <c r="K1452" s="177">
        <v>-2.7103000000000002</v>
      </c>
      <c r="L1452" s="177">
        <v>6.7861000000000002</v>
      </c>
      <c r="M1452" s="177">
        <v>2.6901000000000002</v>
      </c>
      <c r="N1452" s="177">
        <v>-3.2098</v>
      </c>
      <c r="O1452" s="177">
        <v>22.0566</v>
      </c>
      <c r="P1452" s="177">
        <v>10.957100000000001</v>
      </c>
      <c r="Q1452" s="177">
        <v>18.709700000000002</v>
      </c>
      <c r="R1452" s="177">
        <v>18.746200000000002</v>
      </c>
    </row>
    <row r="1453" spans="1:34" x14ac:dyDescent="0.3">
      <c r="A1453" s="173" t="s">
        <v>1054</v>
      </c>
      <c r="B1453" s="173" t="s">
        <v>1751</v>
      </c>
      <c r="C1453" s="173">
        <v>102394</v>
      </c>
      <c r="D1453" s="176">
        <v>44944</v>
      </c>
      <c r="E1453" s="177">
        <v>187.02889999999999</v>
      </c>
      <c r="F1453" s="177">
        <v>0.2989</v>
      </c>
      <c r="G1453" s="177">
        <v>-0.13170000000000001</v>
      </c>
      <c r="H1453" s="177">
        <v>-8.6400000000000005E-2</v>
      </c>
      <c r="I1453" s="177">
        <v>-0.82809999999999995</v>
      </c>
      <c r="J1453" s="177">
        <v>-2.7986</v>
      </c>
      <c r="K1453" s="177">
        <v>-2.9550000000000001</v>
      </c>
      <c r="L1453" s="177">
        <v>6.2537000000000003</v>
      </c>
      <c r="M1453" s="177">
        <v>1.9137</v>
      </c>
      <c r="N1453" s="177">
        <v>-4.1924999999999999</v>
      </c>
      <c r="O1453" s="177">
        <v>20.887799999999999</v>
      </c>
      <c r="P1453" s="177">
        <v>9.9398999999999997</v>
      </c>
      <c r="Q1453" s="177">
        <v>15.212999999999999</v>
      </c>
      <c r="R1453" s="177">
        <v>17.5778</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44944</v>
      </c>
      <c r="E1454" s="177">
        <v>205.25492730540199</v>
      </c>
      <c r="F1454" s="177">
        <v>0.29899999999999999</v>
      </c>
      <c r="G1454" s="177">
        <v>-0.13170000000000001</v>
      </c>
      <c r="H1454" s="177">
        <v>-8.6400000000000005E-2</v>
      </c>
      <c r="I1454" s="177">
        <v>-0.82809999999999995</v>
      </c>
      <c r="J1454" s="177">
        <v>-2.7985000000000002</v>
      </c>
      <c r="K1454" s="177">
        <v>-2.9548999999999999</v>
      </c>
      <c r="L1454" s="177">
        <v>6.2538</v>
      </c>
      <c r="M1454" s="177">
        <v>1.9137</v>
      </c>
      <c r="N1454" s="177">
        <v>-4.1924999999999999</v>
      </c>
      <c r="O1454" s="177">
        <v>20.887899999999998</v>
      </c>
      <c r="P1454" s="177">
        <v>9.9403000000000006</v>
      </c>
      <c r="Q1454" s="177">
        <v>17.4419</v>
      </c>
      <c r="R1454" s="177">
        <v>17.5779</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0.22615384615384615</v>
      </c>
      <c r="G1455" s="179">
        <v>-0.24377307692307701</v>
      </c>
      <c r="H1455" s="179">
        <v>-0.11334807692307695</v>
      </c>
      <c r="I1455" s="179">
        <v>-0.5364596153846154</v>
      </c>
      <c r="J1455" s="179">
        <v>-2.0967153846153845</v>
      </c>
      <c r="K1455" s="179">
        <v>-0.67222307692307681</v>
      </c>
      <c r="L1455" s="179">
        <v>8.1898173076923069</v>
      </c>
      <c r="M1455" s="179">
        <v>3.287438461538462</v>
      </c>
      <c r="N1455" s="179">
        <v>-0.60028461538461575</v>
      </c>
      <c r="O1455" s="179">
        <v>20.711293749999999</v>
      </c>
      <c r="P1455" s="179">
        <v>11.253500000000001</v>
      </c>
      <c r="Q1455" s="179">
        <v>17.693763461538463</v>
      </c>
      <c r="R1455" s="179">
        <v>20.366374</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0.23860000000000001</v>
      </c>
      <c r="G1456" s="179">
        <v>-0.24024999999999999</v>
      </c>
      <c r="H1456" s="179">
        <v>-0.1326</v>
      </c>
      <c r="I1456" s="179">
        <v>-0.49675000000000002</v>
      </c>
      <c r="J1456" s="179">
        <v>-2.1984500000000002</v>
      </c>
      <c r="K1456" s="179">
        <v>-1.2422</v>
      </c>
      <c r="L1456" s="179">
        <v>8.2604000000000006</v>
      </c>
      <c r="M1456" s="179">
        <v>2.9350999999999998</v>
      </c>
      <c r="N1456" s="179">
        <v>-1.0700499999999999</v>
      </c>
      <c r="O1456" s="179">
        <v>20.756349999999998</v>
      </c>
      <c r="P1456" s="179">
        <v>10.9566</v>
      </c>
      <c r="Q1456" s="179">
        <v>17.432649999999999</v>
      </c>
      <c r="R1456" s="179">
        <v>19.632249999999999</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44944</v>
      </c>
      <c r="E1459" s="177">
        <v>308.38569999999999</v>
      </c>
      <c r="F1459" s="177">
        <v>6.3451000000000004</v>
      </c>
      <c r="G1459" s="177">
        <v>6.0033000000000003</v>
      </c>
      <c r="H1459" s="177">
        <v>5.9889999999999999</v>
      </c>
      <c r="I1459" s="177">
        <v>6.1879</v>
      </c>
      <c r="J1459" s="177">
        <v>6.9382000000000001</v>
      </c>
      <c r="K1459" s="177">
        <v>6.9149000000000003</v>
      </c>
      <c r="L1459" s="177">
        <v>5.9425999999999997</v>
      </c>
      <c r="M1459" s="177">
        <v>5.2226999999999997</v>
      </c>
      <c r="N1459" s="177">
        <v>4.9530000000000003</v>
      </c>
      <c r="O1459" s="177">
        <v>5.1056999999999997</v>
      </c>
      <c r="P1459" s="177">
        <v>6.2422000000000004</v>
      </c>
      <c r="Q1459" s="177">
        <v>6.7347000000000001</v>
      </c>
      <c r="R1459" s="177">
        <v>4.4600999999999997</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44944</v>
      </c>
      <c r="E1460" s="177">
        <v>311.42860000000002</v>
      </c>
      <c r="F1460" s="177">
        <v>6.4706999999999999</v>
      </c>
      <c r="G1460" s="177">
        <v>6.1300999999999997</v>
      </c>
      <c r="H1460" s="177">
        <v>6.1134000000000004</v>
      </c>
      <c r="I1460" s="177">
        <v>6.3106999999999998</v>
      </c>
      <c r="J1460" s="177">
        <v>7.0590999999999999</v>
      </c>
      <c r="K1460" s="177">
        <v>7.0373999999999999</v>
      </c>
      <c r="L1460" s="177">
        <v>6.0671999999999997</v>
      </c>
      <c r="M1460" s="177">
        <v>5.3491</v>
      </c>
      <c r="N1460" s="177">
        <v>5.0799000000000003</v>
      </c>
      <c r="O1460" s="177">
        <v>5.2282000000000002</v>
      </c>
      <c r="P1460" s="177">
        <v>6.3723999999999998</v>
      </c>
      <c r="Q1460" s="177">
        <v>7.3536999999999999</v>
      </c>
      <c r="R1460" s="177">
        <v>4.5793999999999997</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44944</v>
      </c>
      <c r="E1461" s="177">
        <v>1199.5063</v>
      </c>
      <c r="F1461" s="177">
        <v>5.5236999999999998</v>
      </c>
      <c r="G1461" s="177">
        <v>6.1123000000000003</v>
      </c>
      <c r="H1461" s="177">
        <v>5.9657</v>
      </c>
      <c r="I1461" s="177">
        <v>6.0670999999999999</v>
      </c>
      <c r="J1461" s="177">
        <v>7.0267999999999997</v>
      </c>
      <c r="K1461" s="177">
        <v>6.9874999999999998</v>
      </c>
      <c r="L1461" s="177">
        <v>5.9447000000000001</v>
      </c>
      <c r="M1461" s="177">
        <v>5.3301999999999996</v>
      </c>
      <c r="N1461" s="177">
        <v>5.0559000000000003</v>
      </c>
      <c r="O1461" s="177">
        <v>5.0759999999999996</v>
      </c>
      <c r="P1461" s="177"/>
      <c r="Q1461" s="177">
        <v>5.4065000000000003</v>
      </c>
      <c r="R1461" s="177">
        <v>4.5332999999999997</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44944</v>
      </c>
      <c r="E1462" s="177">
        <v>1193.3088</v>
      </c>
      <c r="F1462" s="177">
        <v>5.3719000000000001</v>
      </c>
      <c r="G1462" s="177">
        <v>5.9589999999999996</v>
      </c>
      <c r="H1462" s="177">
        <v>5.8118999999999996</v>
      </c>
      <c r="I1462" s="177">
        <v>5.9130000000000003</v>
      </c>
      <c r="J1462" s="177">
        <v>6.8720999999999997</v>
      </c>
      <c r="K1462" s="177">
        <v>6.8310000000000004</v>
      </c>
      <c r="L1462" s="177">
        <v>5.7862999999999998</v>
      </c>
      <c r="M1462" s="177">
        <v>5.1702000000000004</v>
      </c>
      <c r="N1462" s="177">
        <v>4.8933999999999997</v>
      </c>
      <c r="O1462" s="177">
        <v>4.9170999999999996</v>
      </c>
      <c r="P1462" s="177"/>
      <c r="Q1462" s="177">
        <v>5.2485999999999997</v>
      </c>
      <c r="R1462" s="177">
        <v>4.3715999999999999</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44944</v>
      </c>
      <c r="E1463" s="177">
        <v>1170.7822000000001</v>
      </c>
      <c r="F1463" s="177">
        <v>5.6905000000000001</v>
      </c>
      <c r="G1463" s="177">
        <v>5.8814000000000002</v>
      </c>
      <c r="H1463" s="177">
        <v>6.2577999999999996</v>
      </c>
      <c r="I1463" s="177">
        <v>5.7380000000000004</v>
      </c>
      <c r="J1463" s="177">
        <v>6.5968999999999998</v>
      </c>
      <c r="K1463" s="177">
        <v>6.3231999999999999</v>
      </c>
      <c r="L1463" s="177">
        <v>5.4672000000000001</v>
      </c>
      <c r="M1463" s="177">
        <v>4.7305000000000001</v>
      </c>
      <c r="N1463" s="177">
        <v>4.5114999999999998</v>
      </c>
      <c r="O1463" s="177">
        <v>3.9735999999999998</v>
      </c>
      <c r="P1463" s="177"/>
      <c r="Q1463" s="177">
        <v>4.4946000000000002</v>
      </c>
      <c r="R1463" s="177">
        <v>3.9020000000000001</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44944</v>
      </c>
      <c r="E1464" s="177">
        <v>1159.4265</v>
      </c>
      <c r="F1464" s="177">
        <v>5.5006000000000004</v>
      </c>
      <c r="G1464" s="177">
        <v>5.6912000000000003</v>
      </c>
      <c r="H1464" s="177">
        <v>6.0675999999999997</v>
      </c>
      <c r="I1464" s="177">
        <v>5.5475000000000003</v>
      </c>
      <c r="J1464" s="177">
        <v>6.4058000000000002</v>
      </c>
      <c r="K1464" s="177">
        <v>6.1308999999999996</v>
      </c>
      <c r="L1464" s="177">
        <v>5.2736000000000001</v>
      </c>
      <c r="M1464" s="177">
        <v>4.5140000000000002</v>
      </c>
      <c r="N1464" s="177">
        <v>4.2930999999999999</v>
      </c>
      <c r="O1464" s="177">
        <v>3.6945999999999999</v>
      </c>
      <c r="P1464" s="177"/>
      <c r="Q1464" s="177">
        <v>4.2110000000000003</v>
      </c>
      <c r="R1464" s="177">
        <v>3.649</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44944</v>
      </c>
      <c r="E1465" s="177">
        <v>45.315399999999997</v>
      </c>
      <c r="F1465" s="177">
        <v>5.4779999999999998</v>
      </c>
      <c r="G1465" s="177">
        <v>6.0944000000000003</v>
      </c>
      <c r="H1465" s="177">
        <v>5.7251000000000003</v>
      </c>
      <c r="I1465" s="177">
        <v>5.9972000000000003</v>
      </c>
      <c r="J1465" s="177">
        <v>6.9880000000000004</v>
      </c>
      <c r="K1465" s="177">
        <v>6.9086999999999996</v>
      </c>
      <c r="L1465" s="177">
        <v>5.8491</v>
      </c>
      <c r="M1465" s="177">
        <v>4.6704999999999997</v>
      </c>
      <c r="N1465" s="177">
        <v>4.3746</v>
      </c>
      <c r="O1465" s="177">
        <v>4.6849999999999996</v>
      </c>
      <c r="P1465" s="177">
        <v>5.9203999999999999</v>
      </c>
      <c r="Q1465" s="177">
        <v>6.8986999999999998</v>
      </c>
      <c r="R1465" s="177">
        <v>4.1664000000000003</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44944</v>
      </c>
      <c r="E1466" s="177">
        <v>44.229300000000002</v>
      </c>
      <c r="F1466" s="177">
        <v>5.2823000000000002</v>
      </c>
      <c r="G1466" s="177">
        <v>5.8308999999999997</v>
      </c>
      <c r="H1466" s="177">
        <v>5.4759000000000002</v>
      </c>
      <c r="I1466" s="177">
        <v>5.7422000000000004</v>
      </c>
      <c r="J1466" s="177">
        <v>6.7352999999999996</v>
      </c>
      <c r="K1466" s="177">
        <v>6.6700999999999997</v>
      </c>
      <c r="L1466" s="177">
        <v>5.5979999999999999</v>
      </c>
      <c r="M1466" s="177">
        <v>4.4154</v>
      </c>
      <c r="N1466" s="177">
        <v>4.1192000000000002</v>
      </c>
      <c r="O1466" s="177">
        <v>4.4478</v>
      </c>
      <c r="P1466" s="177">
        <v>5.6707999999999998</v>
      </c>
      <c r="Q1466" s="177">
        <v>6.5838999999999999</v>
      </c>
      <c r="R1466" s="177">
        <v>3.9215</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44944</v>
      </c>
      <c r="E1467" s="177">
        <v>26.167300000000001</v>
      </c>
      <c r="F1467" s="177">
        <v>7.6734</v>
      </c>
      <c r="G1467" s="177">
        <v>5.7514000000000003</v>
      </c>
      <c r="H1467" s="177">
        <v>6.2046000000000001</v>
      </c>
      <c r="I1467" s="177">
        <v>5.8616000000000001</v>
      </c>
      <c r="J1467" s="177">
        <v>6.2572000000000001</v>
      </c>
      <c r="K1467" s="177">
        <v>6.6174999999999997</v>
      </c>
      <c r="L1467" s="177">
        <v>5.1927000000000003</v>
      </c>
      <c r="M1467" s="177">
        <v>4.4930000000000003</v>
      </c>
      <c r="N1467" s="177">
        <v>4.3449</v>
      </c>
      <c r="O1467" s="177">
        <v>5.0631000000000004</v>
      </c>
      <c r="P1467" s="177">
        <v>7.1128</v>
      </c>
      <c r="Q1467" s="177">
        <v>7.4604999999999997</v>
      </c>
      <c r="R1467" s="177">
        <v>4.0472000000000001</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44944</v>
      </c>
      <c r="E1468" s="177">
        <v>20.657599999999999</v>
      </c>
      <c r="F1468" s="177">
        <v>6.8921999999999999</v>
      </c>
      <c r="G1468" s="177">
        <v>4.9861000000000004</v>
      </c>
      <c r="H1468" s="177">
        <v>5.4579000000000004</v>
      </c>
      <c r="I1468" s="177">
        <v>5.1214000000000004</v>
      </c>
      <c r="J1468" s="177">
        <v>5.5155000000000003</v>
      </c>
      <c r="K1468" s="177">
        <v>5.8703000000000003</v>
      </c>
      <c r="L1468" s="177">
        <v>4.4375</v>
      </c>
      <c r="M1468" s="177">
        <v>3.7336</v>
      </c>
      <c r="N1468" s="177">
        <v>3.5712999999999999</v>
      </c>
      <c r="O1468" s="177">
        <v>4.2686000000000002</v>
      </c>
      <c r="P1468" s="177">
        <v>6.3624000000000001</v>
      </c>
      <c r="Q1468" s="177">
        <v>5.1035000000000004</v>
      </c>
      <c r="R1468" s="177">
        <v>3.2568999999999999</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44944</v>
      </c>
      <c r="E1469" s="177">
        <v>24.137899999999998</v>
      </c>
      <c r="F1469" s="177">
        <v>6.9572000000000003</v>
      </c>
      <c r="G1469" s="177">
        <v>5.0237999999999996</v>
      </c>
      <c r="H1469" s="177">
        <v>5.4927000000000001</v>
      </c>
      <c r="I1469" s="177">
        <v>5.1298000000000004</v>
      </c>
      <c r="J1469" s="177">
        <v>5.5216000000000003</v>
      </c>
      <c r="K1469" s="177">
        <v>5.8746</v>
      </c>
      <c r="L1469" s="177">
        <v>4.4379999999999997</v>
      </c>
      <c r="M1469" s="177">
        <v>3.7351999999999999</v>
      </c>
      <c r="N1469" s="177">
        <v>3.5735000000000001</v>
      </c>
      <c r="O1469" s="177">
        <v>4.2698999999999998</v>
      </c>
      <c r="P1469" s="177">
        <v>6.3632</v>
      </c>
      <c r="Q1469" s="177">
        <v>6.2347000000000001</v>
      </c>
      <c r="R1469" s="177">
        <v>3.2597</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44944</v>
      </c>
      <c r="E1470" s="177">
        <v>41.883699999999997</v>
      </c>
      <c r="F1470" s="177">
        <v>6.7987000000000002</v>
      </c>
      <c r="G1470" s="177">
        <v>6.0006000000000004</v>
      </c>
      <c r="H1470" s="177">
        <v>6.1197999999999997</v>
      </c>
      <c r="I1470" s="177">
        <v>5.8894000000000002</v>
      </c>
      <c r="J1470" s="177">
        <v>6.5613999999999999</v>
      </c>
      <c r="K1470" s="177">
        <v>6.6257999999999999</v>
      </c>
      <c r="L1470" s="177">
        <v>5.5338000000000003</v>
      </c>
      <c r="M1470" s="177">
        <v>4.8452000000000002</v>
      </c>
      <c r="N1470" s="177">
        <v>4.5461999999999998</v>
      </c>
      <c r="O1470" s="177">
        <v>4.6666999999999996</v>
      </c>
      <c r="P1470" s="177">
        <v>5.9706999999999999</v>
      </c>
      <c r="Q1470" s="177">
        <v>7.0766999999999998</v>
      </c>
      <c r="R1470" s="177">
        <v>4.1006</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44944</v>
      </c>
      <c r="E1471" s="177">
        <v>43.109699999999997</v>
      </c>
      <c r="F1471" s="177">
        <v>6.9440999999999997</v>
      </c>
      <c r="G1471" s="177">
        <v>6.1689999999999996</v>
      </c>
      <c r="H1471" s="177">
        <v>6.2972000000000001</v>
      </c>
      <c r="I1471" s="177">
        <v>6.08</v>
      </c>
      <c r="J1471" s="177">
        <v>6.7450000000000001</v>
      </c>
      <c r="K1471" s="177">
        <v>6.8014999999999999</v>
      </c>
      <c r="L1471" s="177">
        <v>5.7085999999999997</v>
      </c>
      <c r="M1471" s="177">
        <v>5.0190999999999999</v>
      </c>
      <c r="N1471" s="177">
        <v>4.7198000000000002</v>
      </c>
      <c r="O1471" s="177">
        <v>4.8342000000000001</v>
      </c>
      <c r="P1471" s="177">
        <v>6.1468999999999996</v>
      </c>
      <c r="Q1471" s="177">
        <v>7.4353999999999996</v>
      </c>
      <c r="R1471" s="177">
        <v>4.2713000000000001</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44944</v>
      </c>
      <c r="E1472" s="177">
        <v>4774.0221000000001</v>
      </c>
      <c r="F1472" s="177">
        <v>5.2984</v>
      </c>
      <c r="G1472" s="177">
        <v>5.8773999999999997</v>
      </c>
      <c r="H1472" s="177">
        <v>5.8215000000000003</v>
      </c>
      <c r="I1472" s="177">
        <v>5.8334999999999999</v>
      </c>
      <c r="J1472" s="177">
        <v>6.7028999999999996</v>
      </c>
      <c r="K1472" s="177">
        <v>6.7586000000000004</v>
      </c>
      <c r="L1472" s="177">
        <v>5.7839999999999998</v>
      </c>
      <c r="M1472" s="177">
        <v>5.1101999999999999</v>
      </c>
      <c r="N1472" s="177">
        <v>4.851</v>
      </c>
      <c r="O1472" s="177">
        <v>5.0251999999999999</v>
      </c>
      <c r="P1472" s="177">
        <v>6.0937000000000001</v>
      </c>
      <c r="Q1472" s="177">
        <v>6.9623999999999997</v>
      </c>
      <c r="R1472" s="177">
        <v>4.3585000000000003</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44944</v>
      </c>
      <c r="E1473" s="177">
        <v>4848.4778999999999</v>
      </c>
      <c r="F1473" s="177">
        <v>5.4955999999999996</v>
      </c>
      <c r="G1473" s="177">
        <v>6.0776000000000003</v>
      </c>
      <c r="H1473" s="177">
        <v>6.0216000000000003</v>
      </c>
      <c r="I1473" s="177">
        <v>6.0339999999999998</v>
      </c>
      <c r="J1473" s="177">
        <v>6.9057000000000004</v>
      </c>
      <c r="K1473" s="177">
        <v>6.9607999999999999</v>
      </c>
      <c r="L1473" s="177">
        <v>5.9871999999999996</v>
      </c>
      <c r="M1473" s="177">
        <v>5.3159999999999998</v>
      </c>
      <c r="N1473" s="177">
        <v>5.0521000000000003</v>
      </c>
      <c r="O1473" s="177">
        <v>5.1988000000000003</v>
      </c>
      <c r="P1473" s="177">
        <v>6.2839</v>
      </c>
      <c r="Q1473" s="177">
        <v>7.2476000000000003</v>
      </c>
      <c r="R1473" s="177">
        <v>4.5316999999999998</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44944</v>
      </c>
      <c r="E1474" s="177">
        <v>34.625018749062498</v>
      </c>
      <c r="F1474" s="177">
        <v>5.3766999999999996</v>
      </c>
      <c r="G1474" s="177">
        <v>5.7599</v>
      </c>
      <c r="H1474" s="177">
        <v>6.0378999999999996</v>
      </c>
      <c r="I1474" s="177">
        <v>5.8860999999999999</v>
      </c>
      <c r="J1474" s="177">
        <v>6.5403000000000002</v>
      </c>
      <c r="K1474" s="177">
        <v>6.5282</v>
      </c>
      <c r="L1474" s="177">
        <v>5.7027999999999999</v>
      </c>
      <c r="M1474" s="177">
        <v>4.9137000000000004</v>
      </c>
      <c r="N1474" s="177">
        <v>4.6464999999999996</v>
      </c>
      <c r="O1474" s="177">
        <v>4.5880000000000001</v>
      </c>
      <c r="P1474" s="177">
        <v>6.0448000000000004</v>
      </c>
      <c r="Q1474" s="177">
        <v>7.4322999999999997</v>
      </c>
      <c r="R1474" s="177">
        <v>4.0613000000000001</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44944</v>
      </c>
      <c r="E1475" s="177">
        <v>33.230838458077102</v>
      </c>
      <c r="F1475" s="177">
        <v>4.9431000000000003</v>
      </c>
      <c r="G1475" s="177">
        <v>5.2758000000000003</v>
      </c>
      <c r="H1475" s="177">
        <v>5.5366999999999997</v>
      </c>
      <c r="I1475" s="177">
        <v>5.4008000000000003</v>
      </c>
      <c r="J1475" s="177">
        <v>6.0537999999999998</v>
      </c>
      <c r="K1475" s="177">
        <v>6.0393999999999997</v>
      </c>
      <c r="L1475" s="177">
        <v>5.2092000000000001</v>
      </c>
      <c r="M1475" s="177">
        <v>4.4161000000000001</v>
      </c>
      <c r="N1475" s="177">
        <v>4.1548999999999996</v>
      </c>
      <c r="O1475" s="177">
        <v>4.0883000000000003</v>
      </c>
      <c r="P1475" s="177">
        <v>5.5370999999999997</v>
      </c>
      <c r="Q1475" s="177">
        <v>7.1234000000000002</v>
      </c>
      <c r="R1475" s="177">
        <v>3.5674000000000001</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44944</v>
      </c>
      <c r="E1476" s="177">
        <v>316.42590000000001</v>
      </c>
      <c r="F1476" s="177">
        <v>5.5145999999999997</v>
      </c>
      <c r="G1476" s="177">
        <v>6.1303000000000001</v>
      </c>
      <c r="H1476" s="177">
        <v>6.0430999999999999</v>
      </c>
      <c r="I1476" s="177">
        <v>5.8788</v>
      </c>
      <c r="J1476" s="177">
        <v>6.7930000000000001</v>
      </c>
      <c r="K1476" s="177">
        <v>6.6916000000000002</v>
      </c>
      <c r="L1476" s="177">
        <v>5.8285</v>
      </c>
      <c r="M1476" s="177">
        <v>5.1534000000000004</v>
      </c>
      <c r="N1476" s="177">
        <v>4.8711000000000002</v>
      </c>
      <c r="O1476" s="177">
        <v>4.8887</v>
      </c>
      <c r="P1476" s="177">
        <v>6.0225</v>
      </c>
      <c r="Q1476" s="177">
        <v>7.0637999999999996</v>
      </c>
      <c r="R1476" s="177">
        <v>4.3201999999999998</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44944</v>
      </c>
      <c r="E1477" s="177">
        <v>319.49220000000003</v>
      </c>
      <c r="F1477" s="177">
        <v>5.6216999999999997</v>
      </c>
      <c r="G1477" s="177">
        <v>6.2293000000000003</v>
      </c>
      <c r="H1477" s="177">
        <v>6.1437999999999997</v>
      </c>
      <c r="I1477" s="177">
        <v>5.9797000000000002</v>
      </c>
      <c r="J1477" s="177">
        <v>6.8935000000000004</v>
      </c>
      <c r="K1477" s="177">
        <v>6.8052000000000001</v>
      </c>
      <c r="L1477" s="177">
        <v>5.9478999999999997</v>
      </c>
      <c r="M1477" s="177">
        <v>5.2751999999999999</v>
      </c>
      <c r="N1477" s="177">
        <v>4.9947999999999997</v>
      </c>
      <c r="O1477" s="177">
        <v>5.0132000000000003</v>
      </c>
      <c r="P1477" s="177">
        <v>6.1489000000000003</v>
      </c>
      <c r="Q1477" s="177">
        <v>7.1940999999999997</v>
      </c>
      <c r="R1477" s="177">
        <v>4.4443999999999999</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44944</v>
      </c>
      <c r="E1478" s="177">
        <v>36.309100000000001</v>
      </c>
      <c r="F1478" s="177">
        <v>5.9320000000000004</v>
      </c>
      <c r="G1478" s="177">
        <v>5.8754</v>
      </c>
      <c r="H1478" s="177">
        <v>5.8369999999999997</v>
      </c>
      <c r="I1478" s="177">
        <v>5.8507999999999996</v>
      </c>
      <c r="J1478" s="177">
        <v>6.7363999999999997</v>
      </c>
      <c r="K1478" s="177">
        <v>6.7182000000000004</v>
      </c>
      <c r="L1478" s="177">
        <v>5.7343000000000002</v>
      </c>
      <c r="M1478" s="177">
        <v>5.1041999999999996</v>
      </c>
      <c r="N1478" s="177">
        <v>4.8493000000000004</v>
      </c>
      <c r="O1478" s="177">
        <v>4.7412999999999998</v>
      </c>
      <c r="P1478" s="177">
        <v>5.7061999999999999</v>
      </c>
      <c r="Q1478" s="177">
        <v>7.1203000000000003</v>
      </c>
      <c r="R1478" s="177">
        <v>4.3014999999999999</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44944</v>
      </c>
      <c r="E1479" s="177">
        <v>34.005099999999999</v>
      </c>
      <c r="F1479" s="177">
        <v>5.2603</v>
      </c>
      <c r="G1479" s="177">
        <v>5.1558000000000002</v>
      </c>
      <c r="H1479" s="177">
        <v>5.1265000000000001</v>
      </c>
      <c r="I1479" s="177">
        <v>5.1393000000000004</v>
      </c>
      <c r="J1479" s="177">
        <v>6.0174000000000003</v>
      </c>
      <c r="K1479" s="177">
        <v>5.9890999999999996</v>
      </c>
      <c r="L1479" s="177">
        <v>5.0022000000000002</v>
      </c>
      <c r="M1479" s="177">
        <v>4.3819999999999997</v>
      </c>
      <c r="N1479" s="177">
        <v>4.1289999999999996</v>
      </c>
      <c r="O1479" s="177">
        <v>3.9983</v>
      </c>
      <c r="P1479" s="177">
        <v>4.9752000000000001</v>
      </c>
      <c r="Q1479" s="177">
        <v>6.3339999999999996</v>
      </c>
      <c r="R1479" s="177">
        <v>3.5941000000000001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44944</v>
      </c>
      <c r="E1482" s="177">
        <v>2558.1945999999998</v>
      </c>
      <c r="F1482" s="177">
        <v>4.9829999999999997</v>
      </c>
      <c r="G1482" s="177">
        <v>5.6813000000000002</v>
      </c>
      <c r="H1482" s="177">
        <v>5.2893999999999997</v>
      </c>
      <c r="I1482" s="177">
        <v>5.5899000000000001</v>
      </c>
      <c r="J1482" s="177">
        <v>6.6474000000000002</v>
      </c>
      <c r="K1482" s="177">
        <v>6.5107999999999997</v>
      </c>
      <c r="L1482" s="177">
        <v>5.4292999999999996</v>
      </c>
      <c r="M1482" s="177">
        <v>4.3310000000000004</v>
      </c>
      <c r="N1482" s="177">
        <v>4.0477999999999996</v>
      </c>
      <c r="O1482" s="177">
        <v>4.4039999999999999</v>
      </c>
      <c r="P1482" s="177">
        <v>5.5209999999999999</v>
      </c>
      <c r="Q1482" s="177">
        <v>7.2611999999999997</v>
      </c>
      <c r="R1482" s="177">
        <v>3.8361999999999998</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44944</v>
      </c>
      <c r="E1483" s="177">
        <v>2630.7856000000002</v>
      </c>
      <c r="F1483" s="177">
        <v>5.3132000000000001</v>
      </c>
      <c r="G1483" s="177">
        <v>6.0115999999999996</v>
      </c>
      <c r="H1483" s="177">
        <v>5.6196999999999999</v>
      </c>
      <c r="I1483" s="177">
        <v>5.9206000000000003</v>
      </c>
      <c r="J1483" s="177">
        <v>6.9790000000000001</v>
      </c>
      <c r="K1483" s="177">
        <v>6.8457999999999997</v>
      </c>
      <c r="L1483" s="177">
        <v>5.7685000000000004</v>
      </c>
      <c r="M1483" s="177">
        <v>4.6712999999999996</v>
      </c>
      <c r="N1483" s="177">
        <v>4.3943000000000003</v>
      </c>
      <c r="O1483" s="177">
        <v>4.7592999999999996</v>
      </c>
      <c r="P1483" s="177">
        <v>5.8414000000000001</v>
      </c>
      <c r="Q1483" s="177">
        <v>7.4847999999999999</v>
      </c>
      <c r="R1483" s="177">
        <v>4.1909999999999998</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44944</v>
      </c>
      <c r="E1486" s="177">
        <v>3747.8541</v>
      </c>
      <c r="F1486" s="177">
        <v>4.7424999999999997</v>
      </c>
      <c r="G1486" s="177">
        <v>5.7477</v>
      </c>
      <c r="H1486" s="177">
        <v>5.6981000000000002</v>
      </c>
      <c r="I1486" s="177">
        <v>5.7645</v>
      </c>
      <c r="J1486" s="177">
        <v>6.7567000000000004</v>
      </c>
      <c r="K1486" s="177">
        <v>6.7408000000000001</v>
      </c>
      <c r="L1486" s="177">
        <v>5.7727000000000004</v>
      </c>
      <c r="M1486" s="177">
        <v>5.2164999999999999</v>
      </c>
      <c r="N1486" s="177">
        <v>4.9622999999999999</v>
      </c>
      <c r="O1486" s="177">
        <v>4.7319000000000004</v>
      </c>
      <c r="P1486" s="177">
        <v>5.9664000000000001</v>
      </c>
      <c r="Q1486" s="177">
        <v>6.9993999999999996</v>
      </c>
      <c r="R1486" s="177">
        <v>4.3832000000000004</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44944</v>
      </c>
      <c r="E1487" s="177">
        <v>3771.8159000000001</v>
      </c>
      <c r="F1487" s="177">
        <v>4.8459000000000003</v>
      </c>
      <c r="G1487" s="177">
        <v>5.851</v>
      </c>
      <c r="H1487" s="177">
        <v>5.8014999999999999</v>
      </c>
      <c r="I1487" s="177">
        <v>5.8681000000000001</v>
      </c>
      <c r="J1487" s="177">
        <v>6.8803999999999998</v>
      </c>
      <c r="K1487" s="177">
        <v>6.8535000000000004</v>
      </c>
      <c r="L1487" s="177">
        <v>5.883</v>
      </c>
      <c r="M1487" s="177">
        <v>5.3182</v>
      </c>
      <c r="N1487" s="177">
        <v>5.0587</v>
      </c>
      <c r="O1487" s="177">
        <v>4.8259999999999996</v>
      </c>
      <c r="P1487" s="177">
        <v>6.0486000000000004</v>
      </c>
      <c r="Q1487" s="177">
        <v>7.1609999999999996</v>
      </c>
      <c r="R1487" s="177">
        <v>4.4733999999999998</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44944</v>
      </c>
      <c r="E1488" s="177">
        <v>3460.8834000000002</v>
      </c>
      <c r="F1488" s="177">
        <v>4.9943999999999997</v>
      </c>
      <c r="G1488" s="177">
        <v>5.8574999999999999</v>
      </c>
      <c r="H1488" s="177">
        <v>5.6242999999999999</v>
      </c>
      <c r="I1488" s="177">
        <v>5.8544</v>
      </c>
      <c r="J1488" s="177">
        <v>6.9053000000000004</v>
      </c>
      <c r="K1488" s="177">
        <v>6.8705999999999996</v>
      </c>
      <c r="L1488" s="177">
        <v>5.9425999999999997</v>
      </c>
      <c r="M1488" s="177">
        <v>5.3684000000000003</v>
      </c>
      <c r="N1488" s="177">
        <v>5.0989000000000004</v>
      </c>
      <c r="O1488" s="177">
        <v>4.9241999999999999</v>
      </c>
      <c r="P1488" s="177">
        <v>6.1356000000000002</v>
      </c>
      <c r="Q1488" s="177">
        <v>7.3064999999999998</v>
      </c>
      <c r="R1488" s="177">
        <v>4.4968000000000004</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44944</v>
      </c>
      <c r="E1489" s="177">
        <v>3494.3606</v>
      </c>
      <c r="F1489" s="177">
        <v>5.1252000000000004</v>
      </c>
      <c r="G1489" s="177">
        <v>5.9880000000000004</v>
      </c>
      <c r="H1489" s="177">
        <v>5.7552000000000003</v>
      </c>
      <c r="I1489" s="177">
        <v>5.9851000000000001</v>
      </c>
      <c r="J1489" s="177">
        <v>7.0365000000000002</v>
      </c>
      <c r="K1489" s="177">
        <v>7.0030999999999999</v>
      </c>
      <c r="L1489" s="177">
        <v>6.0659999999999998</v>
      </c>
      <c r="M1489" s="177">
        <v>5.4863</v>
      </c>
      <c r="N1489" s="177">
        <v>5.2190000000000003</v>
      </c>
      <c r="O1489" s="177">
        <v>5.0340999999999996</v>
      </c>
      <c r="P1489" s="177">
        <v>6.2447999999999997</v>
      </c>
      <c r="Q1489" s="177">
        <v>7.2428999999999997</v>
      </c>
      <c r="R1489" s="177">
        <v>4.6086999999999998</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44944</v>
      </c>
      <c r="E1490" s="177">
        <v>1140.7292</v>
      </c>
      <c r="F1490" s="177">
        <v>6.4325000000000001</v>
      </c>
      <c r="G1490" s="177">
        <v>6.3512000000000004</v>
      </c>
      <c r="H1490" s="177">
        <v>5.8428000000000004</v>
      </c>
      <c r="I1490" s="177">
        <v>6.1932999999999998</v>
      </c>
      <c r="J1490" s="177">
        <v>7.06</v>
      </c>
      <c r="K1490" s="177">
        <v>6.8642000000000003</v>
      </c>
      <c r="L1490" s="177">
        <v>5.952</v>
      </c>
      <c r="M1490" s="177">
        <v>5.4137000000000004</v>
      </c>
      <c r="N1490" s="177">
        <v>5.1050000000000004</v>
      </c>
      <c r="O1490" s="177"/>
      <c r="P1490" s="177"/>
      <c r="Q1490" s="177">
        <v>4.6924999999999999</v>
      </c>
      <c r="R1490" s="177">
        <v>4.4854000000000003</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44944</v>
      </c>
      <c r="E1491" s="177">
        <v>1116.1395</v>
      </c>
      <c r="F1491" s="177">
        <v>6.0738000000000003</v>
      </c>
      <c r="G1491" s="177">
        <v>5.99</v>
      </c>
      <c r="H1491" s="177">
        <v>5.4819000000000004</v>
      </c>
      <c r="I1491" s="177">
        <v>5.8315999999999999</v>
      </c>
      <c r="J1491" s="177">
        <v>6.7019000000000002</v>
      </c>
      <c r="K1491" s="177">
        <v>6.4977999999999998</v>
      </c>
      <c r="L1491" s="177">
        <v>5.4771999999999998</v>
      </c>
      <c r="M1491" s="177">
        <v>4.8811999999999998</v>
      </c>
      <c r="N1491" s="177">
        <v>4.5293000000000001</v>
      </c>
      <c r="O1491" s="177"/>
      <c r="P1491" s="177"/>
      <c r="Q1491" s="177">
        <v>3.9009</v>
      </c>
      <c r="R1491" s="177">
        <v>3.7391000000000001</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44944</v>
      </c>
      <c r="E1494" s="177">
        <v>37.007199999999997</v>
      </c>
      <c r="F1494" s="177">
        <v>6.0174000000000003</v>
      </c>
      <c r="G1494" s="177">
        <v>6.1003999999999996</v>
      </c>
      <c r="H1494" s="177">
        <v>5.9809999999999999</v>
      </c>
      <c r="I1494" s="177">
        <v>5.9311999999999996</v>
      </c>
      <c r="J1494" s="177">
        <v>6.8384999999999998</v>
      </c>
      <c r="K1494" s="177">
        <v>6.8776000000000002</v>
      </c>
      <c r="L1494" s="177">
        <v>5.9114000000000004</v>
      </c>
      <c r="M1494" s="177">
        <v>5.2023000000000001</v>
      </c>
      <c r="N1494" s="177">
        <v>4.9619999999999997</v>
      </c>
      <c r="O1494" s="177">
        <v>4.9890999999999996</v>
      </c>
      <c r="P1494" s="177">
        <v>6.2112999999999996</v>
      </c>
      <c r="Q1494" s="177">
        <v>7.5137999999999998</v>
      </c>
      <c r="R1494" s="177">
        <v>4.4600999999999997</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44944</v>
      </c>
      <c r="E1495" s="177">
        <v>34.914400000000001</v>
      </c>
      <c r="F1495" s="177">
        <v>5.5415000000000001</v>
      </c>
      <c r="G1495" s="177">
        <v>5.5658000000000003</v>
      </c>
      <c r="H1495" s="177">
        <v>5.4568000000000003</v>
      </c>
      <c r="I1495" s="177">
        <v>5.4024999999999999</v>
      </c>
      <c r="J1495" s="177">
        <v>6.3018000000000001</v>
      </c>
      <c r="K1495" s="177">
        <v>6.3380999999999998</v>
      </c>
      <c r="L1495" s="177">
        <v>5.3661000000000003</v>
      </c>
      <c r="M1495" s="177">
        <v>4.6557000000000004</v>
      </c>
      <c r="N1495" s="177">
        <v>4.4097</v>
      </c>
      <c r="O1495" s="177">
        <v>4.4318999999999997</v>
      </c>
      <c r="P1495" s="177">
        <v>5.5971000000000002</v>
      </c>
      <c r="Q1495" s="177">
        <v>6.9819000000000004</v>
      </c>
      <c r="R1495" s="177">
        <v>3.9232999999999998</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44944</v>
      </c>
      <c r="E1496" s="177">
        <v>12.6211</v>
      </c>
      <c r="F1496" s="177">
        <v>5.7849000000000004</v>
      </c>
      <c r="G1496" s="177">
        <v>5.7305999999999999</v>
      </c>
      <c r="H1496" s="177">
        <v>6.1216999999999997</v>
      </c>
      <c r="I1496" s="177">
        <v>6.1496000000000004</v>
      </c>
      <c r="J1496" s="177">
        <v>6.4523999999999999</v>
      </c>
      <c r="K1496" s="177">
        <v>6.3589000000000002</v>
      </c>
      <c r="L1496" s="177">
        <v>5.8159999999999998</v>
      </c>
      <c r="M1496" s="177">
        <v>5.2416999999999998</v>
      </c>
      <c r="N1496" s="177">
        <v>4.8612000000000002</v>
      </c>
      <c r="O1496" s="177">
        <v>4.4744000000000002</v>
      </c>
      <c r="P1496" s="177"/>
      <c r="Q1496" s="177">
        <v>5.5429000000000004</v>
      </c>
      <c r="R1496" s="177">
        <v>4.1756000000000002</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44944</v>
      </c>
      <c r="E1497" s="177">
        <v>12.571099999999999</v>
      </c>
      <c r="F1497" s="177">
        <v>5.8079000000000001</v>
      </c>
      <c r="G1497" s="177">
        <v>5.6371000000000002</v>
      </c>
      <c r="H1497" s="177">
        <v>6.0213000000000001</v>
      </c>
      <c r="I1497" s="177">
        <v>6.0491000000000001</v>
      </c>
      <c r="J1497" s="177">
        <v>6.3624999999999998</v>
      </c>
      <c r="K1497" s="177">
        <v>6.2706</v>
      </c>
      <c r="L1497" s="177">
        <v>5.7244999999999999</v>
      </c>
      <c r="M1497" s="177">
        <v>5.1619000000000002</v>
      </c>
      <c r="N1497" s="177">
        <v>4.7766000000000002</v>
      </c>
      <c r="O1497" s="177">
        <v>4.3993000000000002</v>
      </c>
      <c r="P1497" s="177"/>
      <c r="Q1497" s="177">
        <v>5.4458000000000002</v>
      </c>
      <c r="R1497" s="177">
        <v>4.0918000000000001</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44944</v>
      </c>
      <c r="E1498" s="177">
        <v>3986.9155000000001</v>
      </c>
      <c r="F1498" s="177">
        <v>5.84</v>
      </c>
      <c r="G1498" s="177">
        <v>6.2628000000000004</v>
      </c>
      <c r="H1498" s="177">
        <v>6.1722000000000001</v>
      </c>
      <c r="I1498" s="177">
        <v>6.2053000000000003</v>
      </c>
      <c r="J1498" s="177">
        <v>7.1238000000000001</v>
      </c>
      <c r="K1498" s="177">
        <v>7.1422999999999996</v>
      </c>
      <c r="L1498" s="177">
        <v>6.1340000000000003</v>
      </c>
      <c r="M1498" s="177">
        <v>5.4370000000000003</v>
      </c>
      <c r="N1498" s="177">
        <v>5.1829000000000001</v>
      </c>
      <c r="O1498" s="177">
        <v>5.2518000000000002</v>
      </c>
      <c r="P1498" s="177">
        <v>4.7626999999999997</v>
      </c>
      <c r="Q1498" s="177">
        <v>6.4794</v>
      </c>
      <c r="R1498" s="177">
        <v>4.7023000000000001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44944</v>
      </c>
      <c r="E1499" s="177">
        <v>3938.0956000000001</v>
      </c>
      <c r="F1499" s="177">
        <v>5.5925000000000002</v>
      </c>
      <c r="G1499" s="177">
        <v>5.9943999999999997</v>
      </c>
      <c r="H1499" s="177">
        <v>5.9090999999999996</v>
      </c>
      <c r="I1499" s="177">
        <v>5.9745999999999997</v>
      </c>
      <c r="J1499" s="177">
        <v>6.8758999999999997</v>
      </c>
      <c r="K1499" s="177">
        <v>6.8754</v>
      </c>
      <c r="L1499" s="177">
        <v>5.8780999999999999</v>
      </c>
      <c r="M1499" s="177">
        <v>5.1798000000000002</v>
      </c>
      <c r="N1499" s="177">
        <v>4.9154</v>
      </c>
      <c r="O1499" s="177">
        <v>5.0407000000000002</v>
      </c>
      <c r="P1499" s="177">
        <v>4.5811000000000002</v>
      </c>
      <c r="Q1499" s="177">
        <v>6.6425000000000001</v>
      </c>
      <c r="R1499" s="177">
        <v>4.4641999999999999</v>
      </c>
    </row>
    <row r="1500" spans="1:34" x14ac:dyDescent="0.3">
      <c r="A1500" s="173" t="s">
        <v>1098</v>
      </c>
      <c r="B1500" s="173" t="s">
        <v>1133</v>
      </c>
      <c r="C1500" s="173">
        <v>120299</v>
      </c>
      <c r="D1500" s="176">
        <v>44944</v>
      </c>
      <c r="E1500" s="177">
        <v>2595.0663</v>
      </c>
      <c r="F1500" s="177">
        <v>5.3779000000000003</v>
      </c>
      <c r="G1500" s="177">
        <v>6.0651000000000002</v>
      </c>
      <c r="H1500" s="177">
        <v>5.8112000000000004</v>
      </c>
      <c r="I1500" s="177">
        <v>5.8798000000000004</v>
      </c>
      <c r="J1500" s="177">
        <v>6.9565000000000001</v>
      </c>
      <c r="K1500" s="177">
        <v>6.8775000000000004</v>
      </c>
      <c r="L1500" s="177">
        <v>5.9885999999999999</v>
      </c>
      <c r="M1500" s="177">
        <v>5.3787000000000003</v>
      </c>
      <c r="N1500" s="177">
        <v>5.0991</v>
      </c>
      <c r="O1500" s="177">
        <v>4.9973999999999998</v>
      </c>
      <c r="P1500" s="177">
        <v>6.1830999999999996</v>
      </c>
      <c r="Q1500" s="177">
        <v>7.2293000000000003</v>
      </c>
      <c r="R1500" s="177">
        <v>4.5259</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44944</v>
      </c>
      <c r="E1501" s="177">
        <v>2569.1287000000002</v>
      </c>
      <c r="F1501" s="177">
        <v>5.3071000000000002</v>
      </c>
      <c r="G1501" s="177">
        <v>5.9946999999999999</v>
      </c>
      <c r="H1501" s="177">
        <v>5.7408999999999999</v>
      </c>
      <c r="I1501" s="177">
        <v>5.8095999999999997</v>
      </c>
      <c r="J1501" s="177">
        <v>6.8860000000000001</v>
      </c>
      <c r="K1501" s="177">
        <v>6.8063000000000002</v>
      </c>
      <c r="L1501" s="177">
        <v>5.9165000000000001</v>
      </c>
      <c r="M1501" s="177">
        <v>5.3014999999999999</v>
      </c>
      <c r="N1501" s="177">
        <v>5.0168999999999997</v>
      </c>
      <c r="O1501" s="177">
        <v>4.9046000000000003</v>
      </c>
      <c r="P1501" s="177">
        <v>6.0749000000000004</v>
      </c>
      <c r="Q1501" s="177">
        <v>7.2190000000000003</v>
      </c>
      <c r="R1501" s="177">
        <v>4.4382000000000001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5.7337972972972988</v>
      </c>
      <c r="G1502" s="179">
        <v>5.8606540540540548</v>
      </c>
      <c r="H1502" s="179">
        <v>5.8344270270270284</v>
      </c>
      <c r="I1502" s="179">
        <v>5.8377837837837827</v>
      </c>
      <c r="J1502" s="179">
        <v>6.6656891891891901</v>
      </c>
      <c r="K1502" s="179">
        <v>6.6437243243243254</v>
      </c>
      <c r="L1502" s="179">
        <v>5.6611324324324332</v>
      </c>
      <c r="M1502" s="179">
        <v>4.9498567567567582</v>
      </c>
      <c r="N1502" s="179">
        <v>4.6817324324324314</v>
      </c>
      <c r="O1502" s="179">
        <v>4.7125999999999992</v>
      </c>
      <c r="P1502" s="179">
        <v>5.9359344827586193</v>
      </c>
      <c r="Q1502" s="179">
        <v>6.5357891891891908</v>
      </c>
      <c r="R1502" s="179">
        <v>4.1809000000000012</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5.5236999999999998</v>
      </c>
      <c r="G1503" s="179">
        <v>5.9589999999999996</v>
      </c>
      <c r="H1503" s="179">
        <v>5.8369999999999997</v>
      </c>
      <c r="I1503" s="179">
        <v>5.8798000000000004</v>
      </c>
      <c r="J1503" s="179">
        <v>6.7567000000000004</v>
      </c>
      <c r="K1503" s="179">
        <v>6.7586000000000004</v>
      </c>
      <c r="L1503" s="179">
        <v>5.7839999999999998</v>
      </c>
      <c r="M1503" s="179">
        <v>5.1534000000000004</v>
      </c>
      <c r="N1503" s="179">
        <v>4.851</v>
      </c>
      <c r="O1503" s="179">
        <v>4.8259999999999996</v>
      </c>
      <c r="P1503" s="179">
        <v>6.0486000000000004</v>
      </c>
      <c r="Q1503" s="179">
        <v>6.9993999999999996</v>
      </c>
      <c r="R1503" s="179">
        <v>4.3014999999999999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44944</v>
      </c>
      <c r="E1506" s="177">
        <v>32.838500000000003</v>
      </c>
      <c r="F1506" s="177">
        <v>0.15740000000000001</v>
      </c>
      <c r="G1506" s="177">
        <v>0.1226</v>
      </c>
      <c r="H1506" s="177">
        <v>0.37540000000000001</v>
      </c>
      <c r="I1506" s="177">
        <v>-0.99550000000000005</v>
      </c>
      <c r="J1506" s="177">
        <v>-1.4350000000000001</v>
      </c>
      <c r="K1506" s="177">
        <v>8.3500000000000005E-2</v>
      </c>
      <c r="L1506" s="177">
        <v>4.6412000000000004</v>
      </c>
      <c r="M1506" s="177">
        <v>-1.3841000000000001</v>
      </c>
      <c r="N1506" s="177">
        <v>-7.6203000000000003</v>
      </c>
      <c r="O1506" s="177">
        <v>11.7173</v>
      </c>
      <c r="P1506" s="177">
        <v>10.757099999999999</v>
      </c>
      <c r="Q1506" s="177">
        <v>9.9225999999999992</v>
      </c>
      <c r="R1506" s="177">
        <v>9.1140000000000008</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44944</v>
      </c>
      <c r="E1507" s="177">
        <v>29.078600000000002</v>
      </c>
      <c r="F1507" s="177">
        <v>0.15359999999999999</v>
      </c>
      <c r="G1507" s="177">
        <v>0.1043</v>
      </c>
      <c r="H1507" s="177">
        <v>0.34920000000000001</v>
      </c>
      <c r="I1507" s="177">
        <v>-1.0474000000000001</v>
      </c>
      <c r="J1507" s="177">
        <v>-1.5586</v>
      </c>
      <c r="K1507" s="177">
        <v>-0.2631</v>
      </c>
      <c r="L1507" s="177">
        <v>3.8944000000000001</v>
      </c>
      <c r="M1507" s="177">
        <v>-2.4590999999999998</v>
      </c>
      <c r="N1507" s="177">
        <v>-8.9979999999999993</v>
      </c>
      <c r="O1507" s="177">
        <v>10.017899999999999</v>
      </c>
      <c r="P1507" s="177">
        <v>9.2758000000000003</v>
      </c>
      <c r="Q1507" s="177">
        <v>8.9792000000000005</v>
      </c>
      <c r="R1507" s="177">
        <v>7.3935000000000004</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44944</v>
      </c>
      <c r="E1508" s="177">
        <v>50.314</v>
      </c>
      <c r="F1508" s="177">
        <v>0.25700000000000001</v>
      </c>
      <c r="G1508" s="177">
        <v>0.50739999999999996</v>
      </c>
      <c r="H1508" s="177">
        <v>0.77310000000000001</v>
      </c>
      <c r="I1508" s="177">
        <v>0.56559999999999999</v>
      </c>
      <c r="J1508" s="177">
        <v>0.44319999999999998</v>
      </c>
      <c r="K1508" s="177">
        <v>3.8944000000000001</v>
      </c>
      <c r="L1508" s="177">
        <v>8.0580999999999996</v>
      </c>
      <c r="M1508" s="177">
        <v>5.5198999999999998</v>
      </c>
      <c r="N1508" s="177">
        <v>3.7787000000000002</v>
      </c>
      <c r="O1508" s="177">
        <v>13.4994</v>
      </c>
      <c r="P1508" s="177">
        <v>9.9361999999999995</v>
      </c>
      <c r="Q1508" s="177">
        <v>9.7111999999999998</v>
      </c>
      <c r="R1508" s="177">
        <v>11.2714</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44944</v>
      </c>
      <c r="E1509" s="177">
        <v>54.529000000000003</v>
      </c>
      <c r="F1509" s="177">
        <v>0.25919999999999999</v>
      </c>
      <c r="G1509" s="177">
        <v>0.52539999999999998</v>
      </c>
      <c r="H1509" s="177">
        <v>0.79669999999999996</v>
      </c>
      <c r="I1509" s="177">
        <v>0.61439999999999995</v>
      </c>
      <c r="J1509" s="177">
        <v>0.56799999999999995</v>
      </c>
      <c r="K1509" s="177">
        <v>4.242</v>
      </c>
      <c r="L1509" s="177">
        <v>8.7838999999999992</v>
      </c>
      <c r="M1509" s="177">
        <v>6.5622999999999996</v>
      </c>
      <c r="N1509" s="177">
        <v>5.2054</v>
      </c>
      <c r="O1509" s="177">
        <v>14.9682</v>
      </c>
      <c r="P1509" s="177">
        <v>11.067</v>
      </c>
      <c r="Q1509" s="177">
        <v>10.9717</v>
      </c>
      <c r="R1509" s="177">
        <v>12.8642</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44944</v>
      </c>
      <c r="E1510" s="177">
        <v>482.01069999999999</v>
      </c>
      <c r="F1510" s="177">
        <v>0.24260000000000001</v>
      </c>
      <c r="G1510" s="177">
        <v>0.2467</v>
      </c>
      <c r="H1510" s="177">
        <v>0.60829999999999995</v>
      </c>
      <c r="I1510" s="177">
        <v>0.2208</v>
      </c>
      <c r="J1510" s="177">
        <v>0.37540000000000001</v>
      </c>
      <c r="K1510" s="177">
        <v>5.9215999999999998</v>
      </c>
      <c r="L1510" s="177">
        <v>12.8347</v>
      </c>
      <c r="M1510" s="177">
        <v>7.6616999999999997</v>
      </c>
      <c r="N1510" s="177">
        <v>12.5802</v>
      </c>
      <c r="O1510" s="177">
        <v>19.386900000000001</v>
      </c>
      <c r="P1510" s="177">
        <v>12.4794</v>
      </c>
      <c r="Q1510" s="177">
        <v>21.1143</v>
      </c>
      <c r="R1510" s="177">
        <v>24.022200000000002</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44944</v>
      </c>
      <c r="E1511" s="177">
        <v>520.76279999999997</v>
      </c>
      <c r="F1511" s="177">
        <v>0.2447</v>
      </c>
      <c r="G1511" s="177">
        <v>0.25669999999999998</v>
      </c>
      <c r="H1511" s="177">
        <v>0.62229999999999996</v>
      </c>
      <c r="I1511" s="177">
        <v>0.24840000000000001</v>
      </c>
      <c r="J1511" s="177">
        <v>0.44059999999999999</v>
      </c>
      <c r="K1511" s="177">
        <v>6.1058000000000003</v>
      </c>
      <c r="L1511" s="177">
        <v>13.2172</v>
      </c>
      <c r="M1511" s="177">
        <v>8.2020999999999997</v>
      </c>
      <c r="N1511" s="177">
        <v>13.3224</v>
      </c>
      <c r="O1511" s="177">
        <v>20.148599999999998</v>
      </c>
      <c r="P1511" s="177">
        <v>13.312200000000001</v>
      </c>
      <c r="Q1511" s="177">
        <v>16.0063</v>
      </c>
      <c r="R1511" s="177">
        <v>24.806899999999999</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44944</v>
      </c>
      <c r="E1512" s="177">
        <v>11.351599999999999</v>
      </c>
      <c r="F1512" s="177">
        <v>5.6399999999999999E-2</v>
      </c>
      <c r="G1512" s="177">
        <v>-0.153</v>
      </c>
      <c r="H1512" s="177">
        <v>0.1721</v>
      </c>
      <c r="I1512" s="177">
        <v>0.42459999999999998</v>
      </c>
      <c r="J1512" s="177">
        <v>1.5104</v>
      </c>
      <c r="K1512" s="177">
        <v>3.4163999999999999</v>
      </c>
      <c r="L1512" s="177">
        <v>4.5651999999999999</v>
      </c>
      <c r="M1512" s="177">
        <v>2.1627000000000001</v>
      </c>
      <c r="N1512" s="177">
        <v>2.2519</v>
      </c>
      <c r="O1512" s="177"/>
      <c r="P1512" s="177"/>
      <c r="Q1512" s="177">
        <v>5.2938999999999998</v>
      </c>
      <c r="R1512" s="177">
        <v>4.1986999999999997</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44944</v>
      </c>
      <c r="E1513" s="177">
        <v>10.9773</v>
      </c>
      <c r="F1513" s="177">
        <v>5.3800000000000001E-2</v>
      </c>
      <c r="G1513" s="177">
        <v>-0.1673</v>
      </c>
      <c r="H1513" s="177">
        <v>0.1515</v>
      </c>
      <c r="I1513" s="177">
        <v>0.38319999999999999</v>
      </c>
      <c r="J1513" s="177">
        <v>1.4107000000000001</v>
      </c>
      <c r="K1513" s="177">
        <v>3.1313</v>
      </c>
      <c r="L1513" s="177">
        <v>3.9891000000000001</v>
      </c>
      <c r="M1513" s="177">
        <v>1.2825</v>
      </c>
      <c r="N1513" s="177">
        <v>1.0317000000000001</v>
      </c>
      <c r="O1513" s="177"/>
      <c r="P1513" s="177"/>
      <c r="Q1513" s="177">
        <v>3.8671000000000002</v>
      </c>
      <c r="R1513" s="177">
        <v>2.8220999999999998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44944</v>
      </c>
      <c r="E1516" s="177">
        <v>14.2392</v>
      </c>
      <c r="F1516" s="177">
        <v>1.83E-2</v>
      </c>
      <c r="G1516" s="177">
        <v>0.5423</v>
      </c>
      <c r="H1516" s="177">
        <v>0.87060000000000004</v>
      </c>
      <c r="I1516" s="177">
        <v>1.1033999999999999</v>
      </c>
      <c r="J1516" s="177">
        <v>0.98009999999999997</v>
      </c>
      <c r="K1516" s="177">
        <v>5.8023999999999996</v>
      </c>
      <c r="L1516" s="177">
        <v>8.6216000000000008</v>
      </c>
      <c r="M1516" s="177">
        <v>4.5308999999999999</v>
      </c>
      <c r="N1516" s="177">
        <v>4.5515999999999996</v>
      </c>
      <c r="O1516" s="177"/>
      <c r="P1516" s="177"/>
      <c r="Q1516" s="177">
        <v>15.9237</v>
      </c>
      <c r="R1516" s="177">
        <v>12.6911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44944</v>
      </c>
      <c r="E1517" s="177">
        <v>13.741199999999999</v>
      </c>
      <c r="F1517" s="177">
        <v>1.38E-2</v>
      </c>
      <c r="G1517" s="177">
        <v>0.52010000000000001</v>
      </c>
      <c r="H1517" s="177">
        <v>0.84030000000000005</v>
      </c>
      <c r="I1517" s="177">
        <v>1.0434000000000001</v>
      </c>
      <c r="J1517" s="177">
        <v>0.83950000000000002</v>
      </c>
      <c r="K1517" s="177">
        <v>5.3917999999999999</v>
      </c>
      <c r="L1517" s="177">
        <v>7.7919</v>
      </c>
      <c r="M1517" s="177">
        <v>3.4159999999999999</v>
      </c>
      <c r="N1517" s="177">
        <v>3.1219000000000001</v>
      </c>
      <c r="O1517" s="177"/>
      <c r="P1517" s="177"/>
      <c r="Q1517" s="177">
        <v>14.211</v>
      </c>
      <c r="R1517" s="177">
        <v>11.0456</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44944</v>
      </c>
      <c r="E1518" s="177">
        <v>89.533100000000005</v>
      </c>
      <c r="F1518" s="177">
        <v>0.66259999999999997</v>
      </c>
      <c r="G1518" s="177">
        <v>0.68410000000000004</v>
      </c>
      <c r="H1518" s="177">
        <v>0.85770000000000002</v>
      </c>
      <c r="I1518" s="177">
        <v>0.59330000000000005</v>
      </c>
      <c r="J1518" s="177">
        <v>0.85229999999999995</v>
      </c>
      <c r="K1518" s="177">
        <v>5.1616999999999997</v>
      </c>
      <c r="L1518" s="177">
        <v>17.0045</v>
      </c>
      <c r="M1518" s="177">
        <v>5.4901</v>
      </c>
      <c r="N1518" s="177">
        <v>10.141</v>
      </c>
      <c r="O1518" s="177">
        <v>30.345400000000001</v>
      </c>
      <c r="P1518" s="177">
        <v>20.9102</v>
      </c>
      <c r="Q1518" s="177">
        <v>10.554399999999999</v>
      </c>
      <c r="R1518" s="177">
        <v>33.743699999999997</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44944</v>
      </c>
      <c r="E1519" s="177">
        <v>92.808099999999996</v>
      </c>
      <c r="F1519" s="177">
        <v>0.66720000000000002</v>
      </c>
      <c r="G1519" s="177">
        <v>0.7077</v>
      </c>
      <c r="H1519" s="177">
        <v>0.89100000000000001</v>
      </c>
      <c r="I1519" s="177">
        <v>0.65969999999999995</v>
      </c>
      <c r="J1519" s="177">
        <v>1.0097</v>
      </c>
      <c r="K1519" s="177">
        <v>5.6520000000000001</v>
      </c>
      <c r="L1519" s="177">
        <v>18.073599999999999</v>
      </c>
      <c r="M1519" s="177">
        <v>6.9241999999999999</v>
      </c>
      <c r="N1519" s="177">
        <v>12.1312</v>
      </c>
      <c r="O1519" s="177">
        <v>32.046700000000001</v>
      </c>
      <c r="P1519" s="177">
        <v>21.781600000000001</v>
      </c>
      <c r="Q1519" s="177">
        <v>14.2232</v>
      </c>
      <c r="R1519" s="177">
        <v>36.255299999999998</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44944</v>
      </c>
      <c r="E1520" s="177">
        <v>43.202100000000002</v>
      </c>
      <c r="F1520" s="177">
        <v>0.13139999999999999</v>
      </c>
      <c r="G1520" s="177">
        <v>0.1426</v>
      </c>
      <c r="H1520" s="177">
        <v>0.57830000000000004</v>
      </c>
      <c r="I1520" s="177">
        <v>0.37969999999999998</v>
      </c>
      <c r="J1520" s="177">
        <v>0.3291</v>
      </c>
      <c r="K1520" s="177">
        <v>3.9466999999999999</v>
      </c>
      <c r="L1520" s="177">
        <v>8.8009000000000004</v>
      </c>
      <c r="M1520" s="177">
        <v>5.4911000000000003</v>
      </c>
      <c r="N1520" s="177">
        <v>7.3776000000000002</v>
      </c>
      <c r="O1520" s="177">
        <v>11.6915</v>
      </c>
      <c r="P1520" s="177">
        <v>9.9010999999999996</v>
      </c>
      <c r="Q1520" s="177">
        <v>10.9512</v>
      </c>
      <c r="R1520" s="177">
        <v>10.7052</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44944</v>
      </c>
      <c r="E1521" s="177">
        <v>39.846699999999998</v>
      </c>
      <c r="F1521" s="177">
        <v>0.12889999999999999</v>
      </c>
      <c r="G1521" s="177">
        <v>0.13020000000000001</v>
      </c>
      <c r="H1521" s="177">
        <v>0.56100000000000005</v>
      </c>
      <c r="I1521" s="177">
        <v>0.34499999999999997</v>
      </c>
      <c r="J1521" s="177">
        <v>0.24729999999999999</v>
      </c>
      <c r="K1521" s="177">
        <v>3.7052999999999998</v>
      </c>
      <c r="L1521" s="177">
        <v>8.2947000000000006</v>
      </c>
      <c r="M1521" s="177">
        <v>4.7704000000000004</v>
      </c>
      <c r="N1521" s="177">
        <v>6.3878000000000004</v>
      </c>
      <c r="O1521" s="177">
        <v>10.801</v>
      </c>
      <c r="P1521" s="177">
        <v>8.9537999999999993</v>
      </c>
      <c r="Q1521" s="177">
        <v>8.3971999999999998</v>
      </c>
      <c r="R1521" s="177">
        <v>9.7334999999999994</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44944</v>
      </c>
      <c r="E1522" s="177">
        <v>17.3673</v>
      </c>
      <c r="F1522" s="177">
        <v>0.25569999999999998</v>
      </c>
      <c r="G1522" s="177">
        <v>0.51570000000000005</v>
      </c>
      <c r="H1522" s="177">
        <v>0.80269999999999997</v>
      </c>
      <c r="I1522" s="177">
        <v>0.58840000000000003</v>
      </c>
      <c r="J1522" s="177">
        <v>9.5100000000000004E-2</v>
      </c>
      <c r="K1522" s="177">
        <v>4.1336000000000004</v>
      </c>
      <c r="L1522" s="177">
        <v>11.2155</v>
      </c>
      <c r="M1522" s="177">
        <v>7.3852000000000002</v>
      </c>
      <c r="N1522" s="177">
        <v>6.5693999999999999</v>
      </c>
      <c r="O1522" s="177"/>
      <c r="P1522" s="177"/>
      <c r="Q1522" s="177">
        <v>21.153400000000001</v>
      </c>
      <c r="R1522" s="177">
        <v>15.836499999999999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44944</v>
      </c>
      <c r="E1523" s="177">
        <v>16.4725</v>
      </c>
      <c r="F1523" s="177">
        <v>0.25069999999999998</v>
      </c>
      <c r="G1523" s="177">
        <v>0.49049999999999999</v>
      </c>
      <c r="H1523" s="177">
        <v>0.76770000000000005</v>
      </c>
      <c r="I1523" s="177">
        <v>0.51929999999999998</v>
      </c>
      <c r="J1523" s="177">
        <v>-6.7900000000000002E-2</v>
      </c>
      <c r="K1523" s="177">
        <v>3.6678000000000002</v>
      </c>
      <c r="L1523" s="177">
        <v>10.1957</v>
      </c>
      <c r="M1523" s="177">
        <v>5.9433999999999996</v>
      </c>
      <c r="N1523" s="177">
        <v>4.6744000000000003</v>
      </c>
      <c r="O1523" s="177"/>
      <c r="P1523" s="177"/>
      <c r="Q1523" s="177">
        <v>18.946000000000002</v>
      </c>
      <c r="R1523" s="177">
        <v>13.768000000000001</v>
      </c>
    </row>
    <row r="1524" spans="1:34" x14ac:dyDescent="0.3">
      <c r="A1524" s="173" t="s">
        <v>1136</v>
      </c>
      <c r="B1524" s="173" t="s">
        <v>1149</v>
      </c>
      <c r="C1524" s="173">
        <v>120760</v>
      </c>
      <c r="D1524" s="176">
        <v>44944</v>
      </c>
      <c r="E1524" s="177">
        <v>49.487000000000002</v>
      </c>
      <c r="F1524" s="177">
        <v>-7.1000000000000004E-3</v>
      </c>
      <c r="G1524" s="177">
        <v>0.31419999999999998</v>
      </c>
      <c r="H1524" s="177">
        <v>0.20430000000000001</v>
      </c>
      <c r="I1524" s="177">
        <v>-0.30280000000000001</v>
      </c>
      <c r="J1524" s="177">
        <v>-0.85170000000000001</v>
      </c>
      <c r="K1524" s="177">
        <v>2.8595999999999999</v>
      </c>
      <c r="L1524" s="177">
        <v>9.4245000000000001</v>
      </c>
      <c r="M1524" s="177">
        <v>5.2130999999999998</v>
      </c>
      <c r="N1524" s="177">
        <v>3.4874999999999998</v>
      </c>
      <c r="O1524" s="177">
        <v>9.9064999999999994</v>
      </c>
      <c r="P1524" s="177">
        <v>7.0362</v>
      </c>
      <c r="Q1524" s="177">
        <v>7.6353</v>
      </c>
      <c r="R1524" s="177">
        <v>8.3278999999999996</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44944</v>
      </c>
      <c r="E1525" s="177">
        <v>45.736499999999999</v>
      </c>
      <c r="F1525" s="177">
        <v>-9.4000000000000004E-3</v>
      </c>
      <c r="G1525" s="177">
        <v>0.3024</v>
      </c>
      <c r="H1525" s="177">
        <v>0.18770000000000001</v>
      </c>
      <c r="I1525" s="177">
        <v>-0.33600000000000002</v>
      </c>
      <c r="J1525" s="177">
        <v>-0.93010000000000004</v>
      </c>
      <c r="K1525" s="177">
        <v>2.6456</v>
      </c>
      <c r="L1525" s="177">
        <v>8.9802</v>
      </c>
      <c r="M1525" s="177">
        <v>4.5430000000000001</v>
      </c>
      <c r="N1525" s="177">
        <v>2.5798999999999999</v>
      </c>
      <c r="O1525" s="177">
        <v>9.0112000000000005</v>
      </c>
      <c r="P1525" s="177">
        <v>6.1128</v>
      </c>
      <c r="Q1525" s="177">
        <v>11.3886</v>
      </c>
      <c r="R1525" s="177">
        <v>7.4183000000000003</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0.19648888888888891</v>
      </c>
      <c r="G1526" s="179">
        <v>0.3218111111111111</v>
      </c>
      <c r="H1526" s="179">
        <v>0.57832777777777766</v>
      </c>
      <c r="I1526" s="179">
        <v>0.27819444444444436</v>
      </c>
      <c r="J1526" s="179">
        <v>0.23656111111111111</v>
      </c>
      <c r="K1526" s="179">
        <v>3.8610222222222226</v>
      </c>
      <c r="L1526" s="179">
        <v>9.3548277777777766</v>
      </c>
      <c r="M1526" s="179">
        <v>4.5141888888888886</v>
      </c>
      <c r="N1526" s="179">
        <v>4.5874611111111117</v>
      </c>
      <c r="O1526" s="179">
        <v>16.128383333333332</v>
      </c>
      <c r="P1526" s="179">
        <v>11.793616666666665</v>
      </c>
      <c r="Q1526" s="179">
        <v>12.180572222222221</v>
      </c>
      <c r="R1526" s="179">
        <v>14.223227777777778</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0.1555</v>
      </c>
      <c r="G1527" s="179">
        <v>0.30830000000000002</v>
      </c>
      <c r="H1527" s="179">
        <v>0.61529999999999996</v>
      </c>
      <c r="I1527" s="179">
        <v>0.40389999999999998</v>
      </c>
      <c r="J1527" s="179">
        <v>0.40800000000000003</v>
      </c>
      <c r="K1527" s="179">
        <v>3.92055</v>
      </c>
      <c r="L1527" s="179">
        <v>8.7924000000000007</v>
      </c>
      <c r="M1527" s="179">
        <v>5.3515999999999995</v>
      </c>
      <c r="N1527" s="179">
        <v>4.6129999999999995</v>
      </c>
      <c r="O1527" s="179">
        <v>12.60835</v>
      </c>
      <c r="P1527" s="179">
        <v>10.34665</v>
      </c>
      <c r="Q1527" s="179">
        <v>10.961449999999999</v>
      </c>
      <c r="R1527" s="179">
        <v>11.1585</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44944</v>
      </c>
      <c r="E1530" s="177">
        <v>188.58840000000001</v>
      </c>
      <c r="F1530" s="177">
        <v>0.1467</v>
      </c>
      <c r="G1530" s="177">
        <v>0.32629999999999998</v>
      </c>
      <c r="H1530" s="177">
        <v>0.65269999999999995</v>
      </c>
      <c r="I1530" s="177">
        <v>8.9999999999999998E-4</v>
      </c>
      <c r="J1530" s="177">
        <v>-1.0839000000000001</v>
      </c>
      <c r="K1530" s="177">
        <v>1.7139</v>
      </c>
      <c r="L1530" s="177">
        <v>10.485099999999999</v>
      </c>
      <c r="M1530" s="177">
        <v>1.8368</v>
      </c>
      <c r="N1530" s="177">
        <v>-3.8893</v>
      </c>
      <c r="O1530" s="177">
        <v>19.875</v>
      </c>
      <c r="P1530" s="177">
        <v>11.661300000000001</v>
      </c>
      <c r="Q1530" s="177">
        <v>13.9899</v>
      </c>
      <c r="R1530" s="177">
        <v>19.846399999999999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44944</v>
      </c>
      <c r="E1531" s="177">
        <v>172.40819999999999</v>
      </c>
      <c r="F1531" s="177">
        <v>0.14349999999999999</v>
      </c>
      <c r="G1531" s="177">
        <v>0.31030000000000002</v>
      </c>
      <c r="H1531" s="177">
        <v>0.63029999999999997</v>
      </c>
      <c r="I1531" s="177">
        <v>-4.3799999999999999E-2</v>
      </c>
      <c r="J1531" s="177">
        <v>-1.1879999999999999</v>
      </c>
      <c r="K1531" s="177">
        <v>1.4218</v>
      </c>
      <c r="L1531" s="177">
        <v>9.8673999999999999</v>
      </c>
      <c r="M1531" s="177">
        <v>1.0055000000000001</v>
      </c>
      <c r="N1531" s="177">
        <v>-4.8834999999999997</v>
      </c>
      <c r="O1531" s="177">
        <v>18.811699999999998</v>
      </c>
      <c r="P1531" s="177">
        <v>10.6576</v>
      </c>
      <c r="Q1531" s="177">
        <v>15.839700000000001</v>
      </c>
      <c r="R1531" s="177">
        <v>18.712</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44944</v>
      </c>
      <c r="E1534" s="177">
        <v>466.96</v>
      </c>
      <c r="F1534" s="177">
        <v>0.31580000000000003</v>
      </c>
      <c r="G1534" s="177">
        <v>2.7799999999999998E-2</v>
      </c>
      <c r="H1534" s="177">
        <v>0.32869999999999999</v>
      </c>
      <c r="I1534" s="177">
        <v>0.1953</v>
      </c>
      <c r="J1534" s="177">
        <v>-1.4956</v>
      </c>
      <c r="K1534" s="177">
        <v>2.2018</v>
      </c>
      <c r="L1534" s="177">
        <v>9.5225000000000009</v>
      </c>
      <c r="M1534" s="177">
        <v>5.9611000000000001</v>
      </c>
      <c r="N1534" s="177">
        <v>1.3478000000000001</v>
      </c>
      <c r="O1534" s="177">
        <v>14.891500000000001</v>
      </c>
      <c r="P1534" s="177">
        <v>10.2982</v>
      </c>
      <c r="Q1534" s="177">
        <v>14.537599999999999</v>
      </c>
      <c r="R1534" s="177">
        <v>18.1875</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44944</v>
      </c>
      <c r="E1535" s="177">
        <v>510.59</v>
      </c>
      <c r="F1535" s="177">
        <v>0.31630000000000003</v>
      </c>
      <c r="G1535" s="177">
        <v>3.9199999999999999E-2</v>
      </c>
      <c r="H1535" s="177">
        <v>0.34389999999999998</v>
      </c>
      <c r="I1535" s="177">
        <v>0.22969999999999999</v>
      </c>
      <c r="J1535" s="177">
        <v>-1.4134</v>
      </c>
      <c r="K1535" s="177">
        <v>2.4335</v>
      </c>
      <c r="L1535" s="177">
        <v>10.017200000000001</v>
      </c>
      <c r="M1535" s="177">
        <v>6.6863000000000001</v>
      </c>
      <c r="N1535" s="177">
        <v>2.2713999999999999</v>
      </c>
      <c r="O1535" s="177">
        <v>15.958399999999999</v>
      </c>
      <c r="P1535" s="177">
        <v>11.341799999999999</v>
      </c>
      <c r="Q1535" s="177">
        <v>15.226599999999999</v>
      </c>
      <c r="R1535" s="177">
        <v>19.261700000000001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44944</v>
      </c>
      <c r="E1538" s="177">
        <v>79.42</v>
      </c>
      <c r="F1538" s="177">
        <v>0.17660000000000001</v>
      </c>
      <c r="G1538" s="177">
        <v>0.1008</v>
      </c>
      <c r="H1538" s="177">
        <v>0.56979999999999997</v>
      </c>
      <c r="I1538" s="177">
        <v>-0.21360000000000001</v>
      </c>
      <c r="J1538" s="177">
        <v>-1.464</v>
      </c>
      <c r="K1538" s="177">
        <v>1.4693000000000001</v>
      </c>
      <c r="L1538" s="177">
        <v>10.0152</v>
      </c>
      <c r="M1538" s="177">
        <v>4.3901000000000003</v>
      </c>
      <c r="N1538" s="177">
        <v>-4.4398999999999997</v>
      </c>
      <c r="O1538" s="177">
        <v>16.259</v>
      </c>
      <c r="P1538" s="177">
        <v>8.4245999999999999</v>
      </c>
      <c r="Q1538" s="177">
        <v>14.975199999999999</v>
      </c>
      <c r="R1538" s="177">
        <v>16.496500000000001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44944</v>
      </c>
      <c r="E1539" s="177">
        <v>91.56</v>
      </c>
      <c r="F1539" s="177">
        <v>0.186</v>
      </c>
      <c r="G1539" s="177">
        <v>0.1203</v>
      </c>
      <c r="H1539" s="177">
        <v>0.59330000000000005</v>
      </c>
      <c r="I1539" s="177">
        <v>-0.1527</v>
      </c>
      <c r="J1539" s="177">
        <v>-1.3362000000000001</v>
      </c>
      <c r="K1539" s="177">
        <v>1.8238000000000001</v>
      </c>
      <c r="L1539" s="177">
        <v>10.7536</v>
      </c>
      <c r="M1539" s="177">
        <v>5.4596</v>
      </c>
      <c r="N1539" s="177">
        <v>-3.1111</v>
      </c>
      <c r="O1539" s="177">
        <v>17.828199999999999</v>
      </c>
      <c r="P1539" s="177">
        <v>9.9562000000000008</v>
      </c>
      <c r="Q1539" s="177">
        <v>17.695599999999999</v>
      </c>
      <c r="R1539" s="177">
        <v>18.0961</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44944</v>
      </c>
      <c r="E1540" s="177">
        <v>15.165800000000001</v>
      </c>
      <c r="F1540" s="177">
        <v>0.44969999999999999</v>
      </c>
      <c r="G1540" s="177">
        <v>0.42109999999999997</v>
      </c>
      <c r="H1540" s="177">
        <v>0.76739999999999997</v>
      </c>
      <c r="I1540" s="177">
        <v>-0.1646</v>
      </c>
      <c r="J1540" s="177">
        <v>-1.5201</v>
      </c>
      <c r="K1540" s="177">
        <v>1.2228000000000001</v>
      </c>
      <c r="L1540" s="177">
        <v>12.512600000000001</v>
      </c>
      <c r="M1540" s="177">
        <v>9.3132999999999999</v>
      </c>
      <c r="N1540" s="177">
        <v>1.8447</v>
      </c>
      <c r="O1540" s="177">
        <v>8.7393000000000001</v>
      </c>
      <c r="P1540" s="177"/>
      <c r="Q1540" s="177">
        <v>11.974399999999999</v>
      </c>
      <c r="R1540" s="177">
        <v>10.251899999999999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44944</v>
      </c>
      <c r="E1541" s="177">
        <v>14.015000000000001</v>
      </c>
      <c r="F1541" s="177">
        <v>0.44429999999999997</v>
      </c>
      <c r="G1541" s="177">
        <v>0.39179999999999998</v>
      </c>
      <c r="H1541" s="177">
        <v>0.72660000000000002</v>
      </c>
      <c r="I1541" s="177">
        <v>-0.24629999999999999</v>
      </c>
      <c r="J1541" s="177">
        <v>-1.7091000000000001</v>
      </c>
      <c r="K1541" s="177">
        <v>0.67810000000000004</v>
      </c>
      <c r="L1541" s="177">
        <v>11.3026</v>
      </c>
      <c r="M1541" s="177">
        <v>7.5602999999999998</v>
      </c>
      <c r="N1541" s="177">
        <v>-0.31859999999999999</v>
      </c>
      <c r="O1541" s="177">
        <v>6.4195000000000002</v>
      </c>
      <c r="P1541" s="177"/>
      <c r="Q1541" s="177">
        <v>9.6001999999999992</v>
      </c>
      <c r="R1541" s="177">
        <v>7.9107000000000003</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44944</v>
      </c>
      <c r="E1542" s="177">
        <v>23.368300000000001</v>
      </c>
      <c r="F1542" s="177">
        <v>0.22090000000000001</v>
      </c>
      <c r="G1542" s="177">
        <v>0.33750000000000002</v>
      </c>
      <c r="H1542" s="177">
        <v>0.71850000000000003</v>
      </c>
      <c r="I1542" s="177">
        <v>3.3999999999999998E-3</v>
      </c>
      <c r="J1542" s="177">
        <v>-1.194</v>
      </c>
      <c r="K1542" s="177">
        <v>0.42370000000000002</v>
      </c>
      <c r="L1542" s="177">
        <v>10.8932</v>
      </c>
      <c r="M1542" s="177">
        <v>-1.7500000000000002E-2</v>
      </c>
      <c r="N1542" s="177">
        <v>-1.3613</v>
      </c>
      <c r="O1542" s="177">
        <v>22.348600000000001</v>
      </c>
      <c r="P1542" s="177">
        <v>15.1349</v>
      </c>
      <c r="Q1542" s="177">
        <v>16.0778</v>
      </c>
      <c r="R1542" s="177">
        <v>24.887</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44944</v>
      </c>
      <c r="E1543" s="177">
        <v>20.907</v>
      </c>
      <c r="F1543" s="177">
        <v>0.2162</v>
      </c>
      <c r="G1543" s="177">
        <v>0.31240000000000001</v>
      </c>
      <c r="H1543" s="177">
        <v>0.68340000000000001</v>
      </c>
      <c r="I1543" s="177">
        <v>-6.7400000000000002E-2</v>
      </c>
      <c r="J1543" s="177">
        <v>-1.3588</v>
      </c>
      <c r="K1543" s="177">
        <v>-4.2599999999999999E-2</v>
      </c>
      <c r="L1543" s="177">
        <v>9.8690999999999995</v>
      </c>
      <c r="M1543" s="177">
        <v>-1.3928</v>
      </c>
      <c r="N1543" s="177">
        <v>-3.1469</v>
      </c>
      <c r="O1543" s="177">
        <v>20.190100000000001</v>
      </c>
      <c r="P1543" s="177">
        <v>13.021699999999999</v>
      </c>
      <c r="Q1543" s="177">
        <v>13.8306</v>
      </c>
      <c r="R1543" s="177">
        <v>22.6568</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44944</v>
      </c>
      <c r="E1544" s="177">
        <v>166.74039999999999</v>
      </c>
      <c r="F1544" s="177">
        <v>0.48770000000000002</v>
      </c>
      <c r="G1544" s="177">
        <v>0.35</v>
      </c>
      <c r="H1544" s="177">
        <v>0.56850000000000001</v>
      </c>
      <c r="I1544" s="177">
        <v>0.63670000000000004</v>
      </c>
      <c r="J1544" s="177">
        <v>-1.1777</v>
      </c>
      <c r="K1544" s="177">
        <v>1.1134999999999999</v>
      </c>
      <c r="L1544" s="177">
        <v>13.747299999999999</v>
      </c>
      <c r="M1544" s="177">
        <v>9.9193999999999996</v>
      </c>
      <c r="N1544" s="177">
        <v>9.7455999999999996</v>
      </c>
      <c r="O1544" s="177">
        <v>18.424199999999999</v>
      </c>
      <c r="P1544" s="177">
        <v>10.8423</v>
      </c>
      <c r="Q1544" s="177">
        <v>17.103400000000001</v>
      </c>
      <c r="R1544" s="177">
        <v>28.488</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44944</v>
      </c>
      <c r="E1545" s="177">
        <v>179.44309999999999</v>
      </c>
      <c r="F1545" s="177">
        <v>0.49</v>
      </c>
      <c r="G1545" s="177">
        <v>0.36159999999999998</v>
      </c>
      <c r="H1545" s="177">
        <v>0.58409999999999995</v>
      </c>
      <c r="I1545" s="177">
        <v>0.66710000000000003</v>
      </c>
      <c r="J1545" s="177">
        <v>-1.1035999999999999</v>
      </c>
      <c r="K1545" s="177">
        <v>1.3183</v>
      </c>
      <c r="L1545" s="177">
        <v>14.1959</v>
      </c>
      <c r="M1545" s="177">
        <v>10.539</v>
      </c>
      <c r="N1545" s="177">
        <v>10.5745</v>
      </c>
      <c r="O1545" s="177">
        <v>19.264700000000001</v>
      </c>
      <c r="P1545" s="177">
        <v>11.6174</v>
      </c>
      <c r="Q1545" s="177">
        <v>14.8323</v>
      </c>
      <c r="R1545" s="177">
        <v>29.389299999999999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44944</v>
      </c>
      <c r="E1546" s="177">
        <v>458.86470000000003</v>
      </c>
      <c r="F1546" s="177">
        <v>0.2525</v>
      </c>
      <c r="G1546" s="177">
        <v>0.36320000000000002</v>
      </c>
      <c r="H1546" s="177">
        <v>0.48380000000000001</v>
      </c>
      <c r="I1546" s="177">
        <v>0.15279999999999999</v>
      </c>
      <c r="J1546" s="177">
        <v>-1.6645000000000001</v>
      </c>
      <c r="K1546" s="177">
        <v>4.0542999999999996</v>
      </c>
      <c r="L1546" s="177">
        <v>16.569800000000001</v>
      </c>
      <c r="M1546" s="177">
        <v>4.6805000000000003</v>
      </c>
      <c r="N1546" s="177">
        <v>6.8982000000000001</v>
      </c>
      <c r="O1546" s="177">
        <v>34.1081</v>
      </c>
      <c r="P1546" s="177">
        <v>20.318100000000001</v>
      </c>
      <c r="Q1546" s="177">
        <v>19.141100000000002</v>
      </c>
      <c r="R1546" s="177">
        <v>28.4754</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44944</v>
      </c>
      <c r="E1547" s="177">
        <v>486.5403</v>
      </c>
      <c r="F1547" s="177">
        <v>0.25679999999999997</v>
      </c>
      <c r="G1547" s="177">
        <v>0.38469999999999999</v>
      </c>
      <c r="H1547" s="177">
        <v>0.51400000000000001</v>
      </c>
      <c r="I1547" s="177">
        <v>0.21329999999999999</v>
      </c>
      <c r="J1547" s="177">
        <v>-1.5246</v>
      </c>
      <c r="K1547" s="177">
        <v>4.4702999999999999</v>
      </c>
      <c r="L1547" s="177">
        <v>17.4072</v>
      </c>
      <c r="M1547" s="177">
        <v>5.8765999999999998</v>
      </c>
      <c r="N1547" s="177">
        <v>8.4911999999999992</v>
      </c>
      <c r="O1547" s="177">
        <v>36.105800000000002</v>
      </c>
      <c r="P1547" s="177">
        <v>21.611999999999998</v>
      </c>
      <c r="Q1547" s="177">
        <v>20.6586</v>
      </c>
      <c r="R1547" s="177">
        <v>30.671900000000001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44944</v>
      </c>
      <c r="E1550" s="177">
        <v>236.40440000000001</v>
      </c>
      <c r="F1550" s="177">
        <v>0.25719999999999998</v>
      </c>
      <c r="G1550" s="177">
        <v>3.0000000000000001E-3</v>
      </c>
      <c r="H1550" s="177">
        <v>0.26</v>
      </c>
      <c r="I1550" s="177">
        <v>-0.69379999999999997</v>
      </c>
      <c r="J1550" s="177">
        <v>-2.0369000000000002</v>
      </c>
      <c r="K1550" s="177">
        <v>-1.7424999999999999</v>
      </c>
      <c r="L1550" s="177">
        <v>6.9843999999999999</v>
      </c>
      <c r="M1550" s="177">
        <v>-5.9799999999999999E-2</v>
      </c>
      <c r="N1550" s="177">
        <v>-5.8212999999999999</v>
      </c>
      <c r="O1550" s="177">
        <v>17.160699999999999</v>
      </c>
      <c r="P1550" s="177">
        <v>8.9292999999999996</v>
      </c>
      <c r="Q1550" s="177">
        <v>15.2781</v>
      </c>
      <c r="R1550" s="177">
        <v>18.758500000000002</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44944</v>
      </c>
      <c r="E1551" s="177">
        <v>256.06400000000002</v>
      </c>
      <c r="F1551" s="177">
        <v>0.26050000000000001</v>
      </c>
      <c r="G1551" s="177">
        <v>1.89E-2</v>
      </c>
      <c r="H1551" s="177">
        <v>0.2823</v>
      </c>
      <c r="I1551" s="177">
        <v>-0.64970000000000006</v>
      </c>
      <c r="J1551" s="177">
        <v>-1.9343999999999999</v>
      </c>
      <c r="K1551" s="177">
        <v>-1.4567000000000001</v>
      </c>
      <c r="L1551" s="177">
        <v>7.6105</v>
      </c>
      <c r="M1551" s="177">
        <v>0.83350000000000002</v>
      </c>
      <c r="N1551" s="177">
        <v>-4.6948999999999996</v>
      </c>
      <c r="O1551" s="177">
        <v>18.2347</v>
      </c>
      <c r="P1551" s="177">
        <v>9.9521999999999995</v>
      </c>
      <c r="Q1551" s="177">
        <v>15.878299999999999</v>
      </c>
      <c r="R1551" s="177">
        <v>19.9131</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0.28879375000000002</v>
      </c>
      <c r="G1552" s="179">
        <v>0.24180625000000003</v>
      </c>
      <c r="H1552" s="179">
        <v>0.54420624999999989</v>
      </c>
      <c r="I1552" s="179">
        <v>-8.2937499999999956E-3</v>
      </c>
      <c r="J1552" s="179">
        <v>-1.4502999999999999</v>
      </c>
      <c r="K1552" s="179">
        <v>1.3189562500000001</v>
      </c>
      <c r="L1552" s="179">
        <v>11.3596</v>
      </c>
      <c r="M1552" s="179">
        <v>4.5369937499999997</v>
      </c>
      <c r="N1552" s="179">
        <v>0.59416249999999993</v>
      </c>
      <c r="O1552" s="179">
        <v>19.038718750000001</v>
      </c>
      <c r="P1552" s="179">
        <v>12.411971428571428</v>
      </c>
      <c r="Q1552" s="179">
        <v>15.4149625</v>
      </c>
      <c r="R1552" s="179">
        <v>20.750174999999999</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0.25700000000000001</v>
      </c>
      <c r="G1553" s="179">
        <v>0.31935000000000002</v>
      </c>
      <c r="H1553" s="179">
        <v>0.57694999999999996</v>
      </c>
      <c r="I1553" s="179">
        <v>-2.145E-2</v>
      </c>
      <c r="J1553" s="179">
        <v>-1.4386999999999999</v>
      </c>
      <c r="K1553" s="179">
        <v>1.37005</v>
      </c>
      <c r="L1553" s="179">
        <v>10.619350000000001</v>
      </c>
      <c r="M1553" s="179">
        <v>5.0700500000000002</v>
      </c>
      <c r="N1553" s="179">
        <v>-0.83994999999999997</v>
      </c>
      <c r="O1553" s="179">
        <v>18.329450000000001</v>
      </c>
      <c r="P1553" s="179">
        <v>11.09205</v>
      </c>
      <c r="Q1553" s="179">
        <v>15.25235</v>
      </c>
      <c r="R1553" s="179">
        <v>19.55405</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44944</v>
      </c>
      <c r="E1556" s="177">
        <v>1197.3053</v>
      </c>
      <c r="F1556" s="177">
        <v>5.9912999999999998</v>
      </c>
      <c r="G1556" s="177">
        <v>6.0217999999999998</v>
      </c>
      <c r="H1556" s="177">
        <v>6.0351999999999997</v>
      </c>
      <c r="I1556" s="177">
        <v>5.9734999999999996</v>
      </c>
      <c r="J1556" s="177">
        <v>6.1402000000000001</v>
      </c>
      <c r="K1556" s="177">
        <v>5.9819000000000004</v>
      </c>
      <c r="L1556" s="177">
        <v>5.6958000000000002</v>
      </c>
      <c r="M1556" s="177">
        <v>5.2596999999999996</v>
      </c>
      <c r="N1556" s="177">
        <v>4.8437999999999999</v>
      </c>
      <c r="O1556" s="177">
        <v>3.7917999999999998</v>
      </c>
      <c r="P1556" s="177"/>
      <c r="Q1556" s="177">
        <v>4.3632999999999997</v>
      </c>
      <c r="R1556" s="177">
        <v>4.0361000000000002</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44944</v>
      </c>
      <c r="E1557" s="177">
        <v>1191.2710999999999</v>
      </c>
      <c r="F1557" s="177">
        <v>5.8959999999999999</v>
      </c>
      <c r="G1557" s="177">
        <v>5.9223999999999997</v>
      </c>
      <c r="H1557" s="177">
        <v>5.9363999999999999</v>
      </c>
      <c r="I1557" s="177">
        <v>5.8741000000000003</v>
      </c>
      <c r="J1557" s="177">
        <v>6.0399000000000003</v>
      </c>
      <c r="K1557" s="177">
        <v>5.8806000000000003</v>
      </c>
      <c r="L1557" s="177">
        <v>5.5926999999999998</v>
      </c>
      <c r="M1557" s="177">
        <v>5.1486999999999998</v>
      </c>
      <c r="N1557" s="177">
        <v>4.7283999999999997</v>
      </c>
      <c r="O1557" s="177">
        <v>3.6734</v>
      </c>
      <c r="P1557" s="177"/>
      <c r="Q1557" s="177">
        <v>4.2382999999999997</v>
      </c>
      <c r="R1557" s="177">
        <v>3.92</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44944</v>
      </c>
      <c r="E1558" s="177">
        <v>1170.7150999999999</v>
      </c>
      <c r="F1558" s="177">
        <v>6.0026999999999999</v>
      </c>
      <c r="G1558" s="177">
        <v>6.0452000000000004</v>
      </c>
      <c r="H1558" s="177">
        <v>6.0483000000000002</v>
      </c>
      <c r="I1558" s="177">
        <v>5.9943</v>
      </c>
      <c r="J1558" s="177">
        <v>6.1806000000000001</v>
      </c>
      <c r="K1558" s="177">
        <v>6.0288000000000004</v>
      </c>
      <c r="L1558" s="177">
        <v>5.7363</v>
      </c>
      <c r="M1558" s="177">
        <v>5.2954999999999997</v>
      </c>
      <c r="N1558" s="177">
        <v>4.8771000000000004</v>
      </c>
      <c r="O1558" s="177">
        <v>3.8108</v>
      </c>
      <c r="P1558" s="177"/>
      <c r="Q1558" s="177">
        <v>4.1795999999999998</v>
      </c>
      <c r="R1558" s="177">
        <v>4.0515999999999996</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44944</v>
      </c>
      <c r="E1559" s="177">
        <v>1168.0400999999999</v>
      </c>
      <c r="F1559" s="177">
        <v>5.9444999999999997</v>
      </c>
      <c r="G1559" s="177">
        <v>5.9861000000000004</v>
      </c>
      <c r="H1559" s="177">
        <v>5.9884000000000004</v>
      </c>
      <c r="I1559" s="177">
        <v>5.9340000000000002</v>
      </c>
      <c r="J1559" s="177">
        <v>6.1204000000000001</v>
      </c>
      <c r="K1559" s="177">
        <v>5.9679000000000002</v>
      </c>
      <c r="L1559" s="177">
        <v>5.6745000000000001</v>
      </c>
      <c r="M1559" s="177">
        <v>5.2332000000000001</v>
      </c>
      <c r="N1559" s="177">
        <v>4.8141999999999996</v>
      </c>
      <c r="O1559" s="177">
        <v>3.7524999999999999</v>
      </c>
      <c r="P1559" s="177"/>
      <c r="Q1559" s="177">
        <v>4.1177000000000001</v>
      </c>
      <c r="R1559" s="177">
        <v>3.9897999999999998</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44944</v>
      </c>
      <c r="E1560" s="177">
        <v>1121.491</v>
      </c>
      <c r="F1560" s="177">
        <v>6.0578000000000003</v>
      </c>
      <c r="G1560" s="177">
        <v>6.0902000000000003</v>
      </c>
      <c r="H1560" s="177">
        <v>6.0955000000000004</v>
      </c>
      <c r="I1560" s="177">
        <v>6.1265000000000001</v>
      </c>
      <c r="J1560" s="177">
        <v>6.2495000000000003</v>
      </c>
      <c r="K1560" s="177">
        <v>6.1070000000000002</v>
      </c>
      <c r="L1560" s="177">
        <v>5.7831000000000001</v>
      </c>
      <c r="M1560" s="177">
        <v>5.3475999999999999</v>
      </c>
      <c r="N1560" s="177">
        <v>4.9499000000000004</v>
      </c>
      <c r="O1560" s="177"/>
      <c r="P1560" s="177"/>
      <c r="Q1560" s="177">
        <v>3.9243999999999999</v>
      </c>
      <c r="R1560" s="177">
        <v>4.1203000000000003</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44944</v>
      </c>
      <c r="E1561" s="177">
        <v>1118.9675999999999</v>
      </c>
      <c r="F1561" s="177">
        <v>6.0258000000000003</v>
      </c>
      <c r="G1561" s="177">
        <v>6.0549999999999997</v>
      </c>
      <c r="H1561" s="177">
        <v>6.0486000000000004</v>
      </c>
      <c r="I1561" s="177">
        <v>6.0753000000000004</v>
      </c>
      <c r="J1561" s="177">
        <v>6.194</v>
      </c>
      <c r="K1561" s="177">
        <v>6.0488</v>
      </c>
      <c r="L1561" s="177">
        <v>5.7257999999999996</v>
      </c>
      <c r="M1561" s="177">
        <v>5.2922000000000002</v>
      </c>
      <c r="N1561" s="177">
        <v>4.8909000000000002</v>
      </c>
      <c r="O1561" s="177"/>
      <c r="P1561" s="177"/>
      <c r="Q1561" s="177">
        <v>3.8458000000000001</v>
      </c>
      <c r="R1561" s="177">
        <v>4.0511999999999997</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44944</v>
      </c>
      <c r="E1562" s="177">
        <v>1162.6016999999999</v>
      </c>
      <c r="F1562" s="177">
        <v>5.8718000000000004</v>
      </c>
      <c r="G1562" s="177">
        <v>5.9701000000000004</v>
      </c>
      <c r="H1562" s="177">
        <v>6.0213999999999999</v>
      </c>
      <c r="I1562" s="177">
        <v>5.9835000000000003</v>
      </c>
      <c r="J1562" s="177">
        <v>6.1348000000000003</v>
      </c>
      <c r="K1562" s="177">
        <v>5.9825999999999997</v>
      </c>
      <c r="L1562" s="177">
        <v>5.7018000000000004</v>
      </c>
      <c r="M1562" s="177">
        <v>5.2680999999999996</v>
      </c>
      <c r="N1562" s="177">
        <v>4.8407</v>
      </c>
      <c r="O1562" s="177">
        <v>3.8069999999999999</v>
      </c>
      <c r="P1562" s="177"/>
      <c r="Q1562" s="177">
        <v>4.1092000000000004</v>
      </c>
      <c r="R1562" s="177">
        <v>4.0258000000000003</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44944</v>
      </c>
      <c r="E1563" s="177">
        <v>1160.1437000000001</v>
      </c>
      <c r="F1563" s="177">
        <v>5.8087</v>
      </c>
      <c r="G1563" s="177">
        <v>5.9093</v>
      </c>
      <c r="H1563" s="177">
        <v>5.9611000000000001</v>
      </c>
      <c r="I1563" s="177">
        <v>5.9233000000000002</v>
      </c>
      <c r="J1563" s="177">
        <v>6.0743999999999998</v>
      </c>
      <c r="K1563" s="177">
        <v>5.9215999999999998</v>
      </c>
      <c r="L1563" s="177">
        <v>5.64</v>
      </c>
      <c r="M1563" s="177">
        <v>5.2051999999999996</v>
      </c>
      <c r="N1563" s="177">
        <v>4.7774000000000001</v>
      </c>
      <c r="O1563" s="177">
        <v>3.7465999999999999</v>
      </c>
      <c r="P1563" s="177"/>
      <c r="Q1563" s="177">
        <v>4.0503</v>
      </c>
      <c r="R1563" s="177">
        <v>3.9664000000000001</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44944</v>
      </c>
      <c r="E1566" s="177">
        <v>1145.8939</v>
      </c>
      <c r="F1566" s="177">
        <v>5.8841999999999999</v>
      </c>
      <c r="G1566" s="177">
        <v>5.9444999999999997</v>
      </c>
      <c r="H1566" s="177">
        <v>5.9592000000000001</v>
      </c>
      <c r="I1566" s="177">
        <v>5.915</v>
      </c>
      <c r="J1566" s="177">
        <v>6.1601999999999997</v>
      </c>
      <c r="K1566" s="177">
        <v>5.9767000000000001</v>
      </c>
      <c r="L1566" s="177">
        <v>5.6755000000000004</v>
      </c>
      <c r="M1566" s="177">
        <v>5.2369000000000003</v>
      </c>
      <c r="N1566" s="177">
        <v>4.8262999999999998</v>
      </c>
      <c r="O1566" s="177">
        <v>3.7924000000000002</v>
      </c>
      <c r="P1566" s="177"/>
      <c r="Q1566" s="177">
        <v>3.9729000000000001</v>
      </c>
      <c r="R1566" s="177">
        <v>4.0023</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44944</v>
      </c>
      <c r="E1567" s="177">
        <v>1145.0667000000001</v>
      </c>
      <c r="F1567" s="177">
        <v>5.8757000000000001</v>
      </c>
      <c r="G1567" s="177">
        <v>5.9349999999999996</v>
      </c>
      <c r="H1567" s="177">
        <v>5.9489000000000001</v>
      </c>
      <c r="I1567" s="177">
        <v>5.9051</v>
      </c>
      <c r="J1567" s="177">
        <v>6.1501999999999999</v>
      </c>
      <c r="K1567" s="177">
        <v>5.9665999999999997</v>
      </c>
      <c r="L1567" s="177">
        <v>5.6650999999999998</v>
      </c>
      <c r="M1567" s="177">
        <v>5.2264999999999997</v>
      </c>
      <c r="N1567" s="177">
        <v>4.8158000000000003</v>
      </c>
      <c r="O1567" s="177">
        <v>3.7768000000000002</v>
      </c>
      <c r="P1567" s="177"/>
      <c r="Q1567" s="177">
        <v>3.9514999999999998</v>
      </c>
      <c r="R1567" s="177">
        <v>3.9887999999999999</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44944</v>
      </c>
      <c r="E1568" s="177">
        <v>1185.6719000000001</v>
      </c>
      <c r="F1568" s="177">
        <v>5.9669999999999996</v>
      </c>
      <c r="G1568" s="177">
        <v>6.0335999999999999</v>
      </c>
      <c r="H1568" s="177">
        <v>6.0622999999999996</v>
      </c>
      <c r="I1568" s="177">
        <v>5.9992999999999999</v>
      </c>
      <c r="J1568" s="177">
        <v>6.1592000000000002</v>
      </c>
      <c r="K1568" s="177">
        <v>6.0058999999999996</v>
      </c>
      <c r="L1568" s="177">
        <v>5.7179000000000002</v>
      </c>
      <c r="M1568" s="177">
        <v>5.2759</v>
      </c>
      <c r="N1568" s="177">
        <v>4.8567</v>
      </c>
      <c r="O1568" s="177">
        <v>3.8372999999999999</v>
      </c>
      <c r="P1568" s="177"/>
      <c r="Q1568" s="177">
        <v>4.3148999999999997</v>
      </c>
      <c r="R1568" s="177">
        <v>4.0273000000000003</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44944</v>
      </c>
      <c r="E1569" s="177">
        <v>1181.6382000000001</v>
      </c>
      <c r="F1569" s="177">
        <v>5.8853999999999997</v>
      </c>
      <c r="G1569" s="177">
        <v>5.9531999999999998</v>
      </c>
      <c r="H1569" s="177">
        <v>5.9821999999999997</v>
      </c>
      <c r="I1569" s="177">
        <v>5.9189999999999996</v>
      </c>
      <c r="J1569" s="177">
        <v>6.0788000000000002</v>
      </c>
      <c r="K1569" s="177">
        <v>5.9199000000000002</v>
      </c>
      <c r="L1569" s="177">
        <v>5.6302000000000003</v>
      </c>
      <c r="M1569" s="177">
        <v>5.1887999999999996</v>
      </c>
      <c r="N1569" s="177">
        <v>4.7685000000000004</v>
      </c>
      <c r="O1569" s="177">
        <v>3.7549999999999999</v>
      </c>
      <c r="P1569" s="177"/>
      <c r="Q1569" s="177">
        <v>4.2267000000000001</v>
      </c>
      <c r="R1569" s="177">
        <v>3.9432999999999998</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44944</v>
      </c>
      <c r="E1570" s="177">
        <v>1147.0581999999999</v>
      </c>
      <c r="F1570" s="177">
        <v>5.8623000000000003</v>
      </c>
      <c r="G1570" s="177">
        <v>5.9130000000000003</v>
      </c>
      <c r="H1570" s="177">
        <v>5.9272</v>
      </c>
      <c r="I1570" s="177">
        <v>5.9840999999999998</v>
      </c>
      <c r="J1570" s="177">
        <v>6.0812999999999997</v>
      </c>
      <c r="K1570" s="177">
        <v>5.9531999999999998</v>
      </c>
      <c r="L1570" s="177">
        <v>5.6193999999999997</v>
      </c>
      <c r="M1570" s="177">
        <v>5.1856999999999998</v>
      </c>
      <c r="N1570" s="177">
        <v>4.7638999999999996</v>
      </c>
      <c r="O1570" s="177">
        <v>3.8104</v>
      </c>
      <c r="P1570" s="177"/>
      <c r="Q1570" s="177">
        <v>4.0045000000000002</v>
      </c>
      <c r="R1570" s="177">
        <v>3.9641000000000002</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44944</v>
      </c>
      <c r="E1571" s="177">
        <v>1144.7261000000001</v>
      </c>
      <c r="F1571" s="177">
        <v>5.8136000000000001</v>
      </c>
      <c r="G1571" s="177">
        <v>5.8623000000000003</v>
      </c>
      <c r="H1571" s="177">
        <v>5.8772000000000002</v>
      </c>
      <c r="I1571" s="177">
        <v>5.9339000000000004</v>
      </c>
      <c r="J1571" s="177">
        <v>6.0309999999999997</v>
      </c>
      <c r="K1571" s="177">
        <v>5.9024999999999999</v>
      </c>
      <c r="L1571" s="177">
        <v>5.5681000000000003</v>
      </c>
      <c r="M1571" s="177">
        <v>5.1337999999999999</v>
      </c>
      <c r="N1571" s="177">
        <v>4.7115</v>
      </c>
      <c r="O1571" s="177">
        <v>3.7551999999999999</v>
      </c>
      <c r="P1571" s="177"/>
      <c r="Q1571" s="177">
        <v>3.9439000000000002</v>
      </c>
      <c r="R1571" s="177">
        <v>3.9121999999999999</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44944</v>
      </c>
      <c r="E1572" s="177">
        <v>1153.5371</v>
      </c>
      <c r="F1572" s="177">
        <v>5.8198999999999996</v>
      </c>
      <c r="G1572" s="177">
        <v>5.8745000000000003</v>
      </c>
      <c r="H1572" s="177">
        <v>5.8630000000000004</v>
      </c>
      <c r="I1572" s="177">
        <v>5.8220000000000001</v>
      </c>
      <c r="J1572" s="177">
        <v>6.0810000000000004</v>
      </c>
      <c r="K1572" s="177">
        <v>5.8868999999999998</v>
      </c>
      <c r="L1572" s="177">
        <v>5.6037999999999997</v>
      </c>
      <c r="M1572" s="177">
        <v>5.1637000000000004</v>
      </c>
      <c r="N1572" s="177">
        <v>4.7419000000000002</v>
      </c>
      <c r="O1572" s="177">
        <v>3.6537999999999999</v>
      </c>
      <c r="P1572" s="177"/>
      <c r="Q1572" s="177">
        <v>3.9342999999999999</v>
      </c>
      <c r="R1572" s="177">
        <v>3.9213</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44944</v>
      </c>
      <c r="E1573" s="177">
        <v>1155.8536999999999</v>
      </c>
      <c r="F1573" s="177">
        <v>5.8681999999999999</v>
      </c>
      <c r="G1573" s="177">
        <v>5.9249000000000001</v>
      </c>
      <c r="H1573" s="177">
        <v>5.9131999999999998</v>
      </c>
      <c r="I1573" s="177">
        <v>5.8719000000000001</v>
      </c>
      <c r="J1573" s="177">
        <v>6.1311</v>
      </c>
      <c r="K1573" s="177">
        <v>5.9375999999999998</v>
      </c>
      <c r="L1573" s="177">
        <v>5.6551999999999998</v>
      </c>
      <c r="M1573" s="177">
        <v>5.2156000000000002</v>
      </c>
      <c r="N1573" s="177">
        <v>4.7942999999999998</v>
      </c>
      <c r="O1573" s="177">
        <v>3.7103000000000002</v>
      </c>
      <c r="P1573" s="177"/>
      <c r="Q1573" s="177">
        <v>3.9906999999999999</v>
      </c>
      <c r="R1573" s="177">
        <v>3.9735999999999998</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44944</v>
      </c>
      <c r="E1574" s="177">
        <v>3262.2514000000001</v>
      </c>
      <c r="F1574" s="177">
        <v>5.8357999999999999</v>
      </c>
      <c r="G1574" s="177">
        <v>5.8891999999999998</v>
      </c>
      <c r="H1574" s="177">
        <v>5.9638999999999998</v>
      </c>
      <c r="I1574" s="177">
        <v>5.8731</v>
      </c>
      <c r="J1574" s="177">
        <v>6.0152000000000001</v>
      </c>
      <c r="K1574" s="177">
        <v>5.8555000000000001</v>
      </c>
      <c r="L1574" s="177">
        <v>5.5678000000000001</v>
      </c>
      <c r="M1574" s="177">
        <v>5.1177000000000001</v>
      </c>
      <c r="N1574" s="177">
        <v>4.6948999999999996</v>
      </c>
      <c r="O1574" s="177">
        <v>3.6434000000000002</v>
      </c>
      <c r="P1574" s="177">
        <v>4.5004</v>
      </c>
      <c r="Q1574" s="177">
        <v>5.8029999999999999</v>
      </c>
      <c r="R1574" s="177">
        <v>3.8860999999999999</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44944</v>
      </c>
      <c r="E1575" s="177">
        <v>3287.2339000000002</v>
      </c>
      <c r="F1575" s="177">
        <v>5.9358000000000004</v>
      </c>
      <c r="G1575" s="177">
        <v>5.9892000000000003</v>
      </c>
      <c r="H1575" s="177">
        <v>6.0640000000000001</v>
      </c>
      <c r="I1575" s="177">
        <v>5.9733000000000001</v>
      </c>
      <c r="J1575" s="177">
        <v>6.1153000000000004</v>
      </c>
      <c r="K1575" s="177">
        <v>5.9569999999999999</v>
      </c>
      <c r="L1575" s="177">
        <v>5.6707999999999998</v>
      </c>
      <c r="M1575" s="177">
        <v>5.2222</v>
      </c>
      <c r="N1575" s="177">
        <v>4.8000999999999996</v>
      </c>
      <c r="O1575" s="177">
        <v>3.7473999999999998</v>
      </c>
      <c r="P1575" s="177">
        <v>4.5989000000000004</v>
      </c>
      <c r="Q1575" s="177">
        <v>5.9154999999999998</v>
      </c>
      <c r="R1575" s="177">
        <v>3.9903</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44944</v>
      </c>
      <c r="E1576" s="177">
        <v>1158.3209999999999</v>
      </c>
      <c r="F1576" s="177">
        <v>6.0007000000000001</v>
      </c>
      <c r="G1576" s="177">
        <v>6.0269000000000004</v>
      </c>
      <c r="H1576" s="177">
        <v>6.0110999999999999</v>
      </c>
      <c r="I1576" s="177">
        <v>6.0008999999999997</v>
      </c>
      <c r="J1576" s="177">
        <v>6.1547999999999998</v>
      </c>
      <c r="K1576" s="177">
        <v>6.0183</v>
      </c>
      <c r="L1576" s="177">
        <v>5.7232000000000003</v>
      </c>
      <c r="M1576" s="177">
        <v>5.2788000000000004</v>
      </c>
      <c r="N1576" s="177">
        <v>4.8715000000000002</v>
      </c>
      <c r="O1576" s="177">
        <v>3.8342999999999998</v>
      </c>
      <c r="P1576" s="177"/>
      <c r="Q1576" s="177">
        <v>4.0892999999999997</v>
      </c>
      <c r="R1576" s="177">
        <v>4.0705</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44944</v>
      </c>
      <c r="E1577" s="177">
        <v>1151.9831999999999</v>
      </c>
      <c r="F1577" s="177">
        <v>5.9005999999999998</v>
      </c>
      <c r="G1577" s="177">
        <v>5.9268000000000001</v>
      </c>
      <c r="H1577" s="177">
        <v>5.9108999999999998</v>
      </c>
      <c r="I1577" s="177">
        <v>5.9008000000000003</v>
      </c>
      <c r="J1577" s="177">
        <v>6.0284000000000004</v>
      </c>
      <c r="K1577" s="177">
        <v>5.8743999999999996</v>
      </c>
      <c r="L1577" s="177">
        <v>5.5731000000000002</v>
      </c>
      <c r="M1577" s="177">
        <v>5.1257999999999999</v>
      </c>
      <c r="N1577" s="177">
        <v>4.7164000000000001</v>
      </c>
      <c r="O1577" s="177">
        <v>3.6793</v>
      </c>
      <c r="P1577" s="177"/>
      <c r="Q1577" s="177">
        <v>3.9337</v>
      </c>
      <c r="R1577" s="177">
        <v>3.9156</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44944</v>
      </c>
      <c r="E1578" s="177">
        <v>1188.5422000000001</v>
      </c>
      <c r="F1578" s="177">
        <v>5.9034000000000004</v>
      </c>
      <c r="G1578" s="177">
        <v>5.9298999999999999</v>
      </c>
      <c r="H1578" s="177">
        <v>5.9372999999999996</v>
      </c>
      <c r="I1578" s="177">
        <v>5.8734999999999999</v>
      </c>
      <c r="J1578" s="177">
        <v>6.0396000000000001</v>
      </c>
      <c r="K1578" s="177">
        <v>5.8822999999999999</v>
      </c>
      <c r="L1578" s="177">
        <v>5.5922000000000001</v>
      </c>
      <c r="M1578" s="177">
        <v>5.1520000000000001</v>
      </c>
      <c r="N1578" s="177">
        <v>4.7348999999999997</v>
      </c>
      <c r="O1578" s="177">
        <v>3.6646000000000001</v>
      </c>
      <c r="P1578" s="177"/>
      <c r="Q1578" s="177">
        <v>4.2168999999999999</v>
      </c>
      <c r="R1578" s="177">
        <v>3.9110999999999998</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44944</v>
      </c>
      <c r="E1579" s="177">
        <v>1193.4076</v>
      </c>
      <c r="F1579" s="177">
        <v>5.9955999999999996</v>
      </c>
      <c r="G1579" s="177">
        <v>6.02</v>
      </c>
      <c r="H1579" s="177">
        <v>6.0273000000000003</v>
      </c>
      <c r="I1579" s="177">
        <v>5.9635999999999996</v>
      </c>
      <c r="J1579" s="177">
        <v>6.1299000000000001</v>
      </c>
      <c r="K1579" s="177">
        <v>5.9736000000000002</v>
      </c>
      <c r="L1579" s="177">
        <v>5.6847000000000003</v>
      </c>
      <c r="M1579" s="177">
        <v>5.2455999999999996</v>
      </c>
      <c r="N1579" s="177">
        <v>4.8296000000000001</v>
      </c>
      <c r="O1579" s="177">
        <v>3.7650999999999999</v>
      </c>
      <c r="P1579" s="177"/>
      <c r="Q1579" s="177">
        <v>4.3188000000000004</v>
      </c>
      <c r="R1579" s="177">
        <v>4.0101000000000004</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44944</v>
      </c>
      <c r="E1580" s="177">
        <v>1180.7509</v>
      </c>
      <c r="F1580" s="177">
        <v>5.9516</v>
      </c>
      <c r="G1580" s="177">
        <v>6.0103</v>
      </c>
      <c r="H1580" s="177">
        <v>6.0345000000000004</v>
      </c>
      <c r="I1580" s="177">
        <v>5.99</v>
      </c>
      <c r="J1580" s="177">
        <v>6.1562999999999999</v>
      </c>
      <c r="K1580" s="177">
        <v>6.0015000000000001</v>
      </c>
      <c r="L1580" s="177">
        <v>5.7045000000000003</v>
      </c>
      <c r="M1580" s="177">
        <v>5.2649999999999997</v>
      </c>
      <c r="N1580" s="177">
        <v>4.8456000000000001</v>
      </c>
      <c r="O1580" s="177">
        <v>3.7679</v>
      </c>
      <c r="P1580" s="177"/>
      <c r="Q1580" s="177">
        <v>4.2382999999999997</v>
      </c>
      <c r="R1580" s="177">
        <v>4.0167000000000002</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44944</v>
      </c>
      <c r="E1581" s="177">
        <v>1175.3951999999999</v>
      </c>
      <c r="F1581" s="177">
        <v>5.8483000000000001</v>
      </c>
      <c r="G1581" s="177">
        <v>5.9071999999999996</v>
      </c>
      <c r="H1581" s="177">
        <v>5.9317000000000002</v>
      </c>
      <c r="I1581" s="177">
        <v>5.8876999999999997</v>
      </c>
      <c r="J1581" s="177">
        <v>6.0534999999999997</v>
      </c>
      <c r="K1581" s="177">
        <v>5.8978000000000002</v>
      </c>
      <c r="L1581" s="177">
        <v>5.6002999999999998</v>
      </c>
      <c r="M1581" s="177">
        <v>5.1596000000000002</v>
      </c>
      <c r="N1581" s="177">
        <v>4.7386999999999997</v>
      </c>
      <c r="O1581" s="177">
        <v>3.6526000000000001</v>
      </c>
      <c r="P1581" s="177"/>
      <c r="Q1581" s="177">
        <v>4.12</v>
      </c>
      <c r="R1581" s="177">
        <v>3.9114</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44944</v>
      </c>
      <c r="E1582" s="177">
        <v>1145.6133</v>
      </c>
      <c r="F1582" s="177">
        <v>5.5572999999999997</v>
      </c>
      <c r="G1582" s="177">
        <v>5.5717999999999996</v>
      </c>
      <c r="H1582" s="177">
        <v>5.6085000000000003</v>
      </c>
      <c r="I1582" s="177">
        <v>5.5156000000000001</v>
      </c>
      <c r="J1582" s="177">
        <v>6.0206999999999997</v>
      </c>
      <c r="K1582" s="177">
        <v>5.7782</v>
      </c>
      <c r="L1582" s="177">
        <v>5.5167999999999999</v>
      </c>
      <c r="M1582" s="177">
        <v>5.1105</v>
      </c>
      <c r="N1582" s="177">
        <v>4.6990999999999996</v>
      </c>
      <c r="O1582" s="177">
        <v>3.6892999999999998</v>
      </c>
      <c r="P1582" s="177"/>
      <c r="Q1582" s="177">
        <v>3.9213</v>
      </c>
      <c r="R1582" s="177">
        <v>3.9140999999999999</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44944</v>
      </c>
      <c r="E1583" s="177">
        <v>1141.8860999999999</v>
      </c>
      <c r="F1583" s="177">
        <v>5.5050999999999997</v>
      </c>
      <c r="G1583" s="177">
        <v>5.5217000000000001</v>
      </c>
      <c r="H1583" s="177">
        <v>5.5586000000000002</v>
      </c>
      <c r="I1583" s="177">
        <v>5.4565999999999999</v>
      </c>
      <c r="J1583" s="177">
        <v>5.9668999999999999</v>
      </c>
      <c r="K1583" s="177">
        <v>5.7298999999999998</v>
      </c>
      <c r="L1583" s="177">
        <v>5.4725000000000001</v>
      </c>
      <c r="M1583" s="177">
        <v>5.0457999999999998</v>
      </c>
      <c r="N1583" s="177">
        <v>4.6241000000000003</v>
      </c>
      <c r="O1583" s="177">
        <v>3.5954000000000002</v>
      </c>
      <c r="P1583" s="177"/>
      <c r="Q1583" s="177">
        <v>3.8254999999999999</v>
      </c>
      <c r="R1583" s="177">
        <v>3.8250999999999999</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44944</v>
      </c>
      <c r="E1584" s="177">
        <v>1118.7728999999999</v>
      </c>
      <c r="F1584" s="177">
        <v>5.9288999999999996</v>
      </c>
      <c r="G1584" s="177">
        <v>5.9896000000000003</v>
      </c>
      <c r="H1584" s="177">
        <v>5.9819000000000004</v>
      </c>
      <c r="I1584" s="177">
        <v>5.9367999999999999</v>
      </c>
      <c r="J1584" s="177">
        <v>6.1211000000000002</v>
      </c>
      <c r="K1584" s="177">
        <v>5.9724000000000004</v>
      </c>
      <c r="L1584" s="177">
        <v>5.6791</v>
      </c>
      <c r="M1584" s="177">
        <v>5.2478999999999996</v>
      </c>
      <c r="N1584" s="177">
        <v>4.8272000000000004</v>
      </c>
      <c r="O1584" s="177">
        <v>3.7584</v>
      </c>
      <c r="P1584" s="177"/>
      <c r="Q1584" s="177">
        <v>3.7732999999999999</v>
      </c>
      <c r="R1584" s="177">
        <v>4.0079000000000002</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44944</v>
      </c>
      <c r="E1585" s="177">
        <v>1116.7336</v>
      </c>
      <c r="F1585" s="177">
        <v>5.8711000000000002</v>
      </c>
      <c r="G1585" s="177">
        <v>5.9307999999999996</v>
      </c>
      <c r="H1585" s="177">
        <v>5.9222000000000001</v>
      </c>
      <c r="I1585" s="177">
        <v>5.8773</v>
      </c>
      <c r="J1585" s="177">
        <v>6.0609999999999999</v>
      </c>
      <c r="K1585" s="177">
        <v>5.9116999999999997</v>
      </c>
      <c r="L1585" s="177">
        <v>5.6173999999999999</v>
      </c>
      <c r="M1585" s="177">
        <v>5.1852999999999998</v>
      </c>
      <c r="N1585" s="177">
        <v>4.7641</v>
      </c>
      <c r="O1585" s="177">
        <v>3.6960000000000002</v>
      </c>
      <c r="P1585" s="177"/>
      <c r="Q1585" s="177">
        <v>3.7109000000000001</v>
      </c>
      <c r="R1585" s="177">
        <v>3.9453</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44944</v>
      </c>
      <c r="E1586" s="177">
        <v>1128.3451</v>
      </c>
      <c r="F1586" s="177">
        <v>5.7298</v>
      </c>
      <c r="G1586" s="177">
        <v>5.8632999999999997</v>
      </c>
      <c r="H1586" s="177">
        <v>5.8973000000000004</v>
      </c>
      <c r="I1586" s="177">
        <v>5.8589000000000002</v>
      </c>
      <c r="J1586" s="177">
        <v>6.0852000000000004</v>
      </c>
      <c r="K1586" s="177">
        <v>5.8902000000000001</v>
      </c>
      <c r="L1586" s="177">
        <v>5.5603999999999996</v>
      </c>
      <c r="M1586" s="177">
        <v>5.1563999999999997</v>
      </c>
      <c r="N1586" s="177">
        <v>4.7374999999999998</v>
      </c>
      <c r="O1586" s="177">
        <v>3.7105000000000001</v>
      </c>
      <c r="P1586" s="177"/>
      <c r="Q1586" s="177">
        <v>3.7991999999999999</v>
      </c>
      <c r="R1586" s="177">
        <v>3.9413999999999998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44944</v>
      </c>
      <c r="E1587" s="177">
        <v>1124.5932</v>
      </c>
      <c r="F1587" s="177">
        <v>5.6189999999999998</v>
      </c>
      <c r="G1587" s="177">
        <v>5.7605000000000004</v>
      </c>
      <c r="H1587" s="177">
        <v>5.7961999999999998</v>
      </c>
      <c r="I1587" s="177">
        <v>5.7580999999999998</v>
      </c>
      <c r="J1587" s="177">
        <v>5.9847000000000001</v>
      </c>
      <c r="K1587" s="177">
        <v>5.7888000000000002</v>
      </c>
      <c r="L1587" s="177">
        <v>5.4585999999999997</v>
      </c>
      <c r="M1587" s="177">
        <v>5.0393999999999997</v>
      </c>
      <c r="N1587" s="177">
        <v>4.6230000000000002</v>
      </c>
      <c r="O1587" s="177">
        <v>3.6036999999999999</v>
      </c>
      <c r="P1587" s="177"/>
      <c r="Q1587" s="177">
        <v>3.6924999999999999</v>
      </c>
      <c r="R1587" s="177">
        <v>3.8325999999999998</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44944</v>
      </c>
      <c r="E1588" s="177">
        <v>1125.0558000000001</v>
      </c>
      <c r="F1588" s="177">
        <v>5.8860999999999999</v>
      </c>
      <c r="G1588" s="177">
        <v>5.9409999999999998</v>
      </c>
      <c r="H1588" s="177">
        <v>5.9753999999999996</v>
      </c>
      <c r="I1588" s="177">
        <v>5.9206000000000003</v>
      </c>
      <c r="J1588" s="177">
        <v>6.1509999999999998</v>
      </c>
      <c r="K1588" s="177">
        <v>5.97</v>
      </c>
      <c r="L1588" s="177">
        <v>5.6830999999999996</v>
      </c>
      <c r="M1588" s="177">
        <v>5.2423000000000002</v>
      </c>
      <c r="N1588" s="177">
        <v>4.8247999999999998</v>
      </c>
      <c r="O1588" s="177">
        <v>3.7982</v>
      </c>
      <c r="P1588" s="177"/>
      <c r="Q1588" s="177">
        <v>3.8378999999999999</v>
      </c>
      <c r="R1588" s="177">
        <v>4.03</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44944</v>
      </c>
      <c r="E1589" s="177">
        <v>1122.6087</v>
      </c>
      <c r="F1589" s="177">
        <v>5.8143000000000002</v>
      </c>
      <c r="G1589" s="177">
        <v>5.8693999999999997</v>
      </c>
      <c r="H1589" s="177">
        <v>5.9055999999999997</v>
      </c>
      <c r="I1589" s="177">
        <v>5.8502000000000001</v>
      </c>
      <c r="J1589" s="177">
        <v>6.0803000000000003</v>
      </c>
      <c r="K1589" s="177">
        <v>5.8987999999999996</v>
      </c>
      <c r="L1589" s="177">
        <v>5.6109999999999998</v>
      </c>
      <c r="M1589" s="177">
        <v>5.1696999999999997</v>
      </c>
      <c r="N1589" s="177">
        <v>4.7516999999999996</v>
      </c>
      <c r="O1589" s="177">
        <v>3.7258</v>
      </c>
      <c r="P1589" s="177"/>
      <c r="Q1589" s="177">
        <v>3.7656999999999998</v>
      </c>
      <c r="R1589" s="177">
        <v>3.9573999999999998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44944</v>
      </c>
      <c r="E1590" s="177">
        <v>1180.8329000000001</v>
      </c>
      <c r="F1590" s="177">
        <v>5.9851999999999999</v>
      </c>
      <c r="G1590" s="177">
        <v>6.0335999999999999</v>
      </c>
      <c r="H1590" s="177">
        <v>6.0327000000000002</v>
      </c>
      <c r="I1590" s="177">
        <v>5.9816000000000003</v>
      </c>
      <c r="J1590" s="177">
        <v>6.1454000000000004</v>
      </c>
      <c r="K1590" s="177">
        <v>5.9962999999999997</v>
      </c>
      <c r="L1590" s="177">
        <v>5.7069999999999999</v>
      </c>
      <c r="M1590" s="177">
        <v>5.2670000000000003</v>
      </c>
      <c r="N1590" s="177">
        <v>4.8506</v>
      </c>
      <c r="O1590" s="177">
        <v>3.7723</v>
      </c>
      <c r="P1590" s="177"/>
      <c r="Q1590" s="177">
        <v>4.2312000000000003</v>
      </c>
      <c r="R1590" s="177">
        <v>4.0189000000000004</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44944</v>
      </c>
      <c r="E1591" s="177">
        <v>1176.6164000000001</v>
      </c>
      <c r="F1591" s="177">
        <v>5.867</v>
      </c>
      <c r="G1591" s="177">
        <v>5.9134000000000002</v>
      </c>
      <c r="H1591" s="177">
        <v>5.9127000000000001</v>
      </c>
      <c r="I1591" s="177">
        <v>5.8611000000000004</v>
      </c>
      <c r="J1591" s="177">
        <v>6.0247999999999999</v>
      </c>
      <c r="K1591" s="177">
        <v>5.8745000000000003</v>
      </c>
      <c r="L1591" s="177">
        <v>5.5835999999999997</v>
      </c>
      <c r="M1591" s="177">
        <v>5.1422999999999996</v>
      </c>
      <c r="N1591" s="177">
        <v>4.7274000000000003</v>
      </c>
      <c r="O1591" s="177">
        <v>3.6665999999999999</v>
      </c>
      <c r="P1591" s="177"/>
      <c r="Q1591" s="177">
        <v>4.1383000000000001</v>
      </c>
      <c r="R1591" s="177">
        <v>3.9058000000000002</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44944</v>
      </c>
      <c r="E1594" s="177">
        <v>1147.7076999999999</v>
      </c>
      <c r="F1594" s="177">
        <v>5.9543999999999997</v>
      </c>
      <c r="G1594" s="177">
        <v>5.9923999999999999</v>
      </c>
      <c r="H1594" s="177">
        <v>6.0030000000000001</v>
      </c>
      <c r="I1594" s="177">
        <v>5.9562999999999997</v>
      </c>
      <c r="J1594" s="177">
        <v>6.1680999999999999</v>
      </c>
      <c r="K1594" s="177">
        <v>5.9992999999999999</v>
      </c>
      <c r="L1594" s="177">
        <v>5.7070999999999996</v>
      </c>
      <c r="M1594" s="177">
        <v>5.2849000000000004</v>
      </c>
      <c r="N1594" s="177">
        <v>4.8661000000000003</v>
      </c>
      <c r="O1594" s="177">
        <v>3.7995000000000001</v>
      </c>
      <c r="P1594" s="177"/>
      <c r="Q1594" s="177">
        <v>3.9903</v>
      </c>
      <c r="R1594" s="177">
        <v>4.0484999999999998</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44944</v>
      </c>
      <c r="E1595" s="177">
        <v>1142.4817</v>
      </c>
      <c r="F1595" s="177">
        <v>5.8219000000000003</v>
      </c>
      <c r="G1595" s="177">
        <v>5.8620999999999999</v>
      </c>
      <c r="H1595" s="177">
        <v>5.8723000000000001</v>
      </c>
      <c r="I1595" s="177">
        <v>5.8257000000000003</v>
      </c>
      <c r="J1595" s="177">
        <v>6.0373000000000001</v>
      </c>
      <c r="K1595" s="177">
        <v>5.8673000000000002</v>
      </c>
      <c r="L1595" s="177">
        <v>5.5732999999999997</v>
      </c>
      <c r="M1595" s="177">
        <v>5.1498999999999997</v>
      </c>
      <c r="N1595" s="177">
        <v>4.7298</v>
      </c>
      <c r="O1595" s="177">
        <v>3.6646000000000001</v>
      </c>
      <c r="P1595" s="177"/>
      <c r="Q1595" s="177">
        <v>3.8552</v>
      </c>
      <c r="R1595" s="177">
        <v>3.9131999999999998</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44944</v>
      </c>
      <c r="E1596" s="177">
        <v>1145.9966999999999</v>
      </c>
      <c r="F1596" s="177">
        <v>6.0237999999999996</v>
      </c>
      <c r="G1596" s="177">
        <v>6.0460000000000003</v>
      </c>
      <c r="H1596" s="177">
        <v>6.0434999999999999</v>
      </c>
      <c r="I1596" s="177">
        <v>5.9767000000000001</v>
      </c>
      <c r="J1596" s="177">
        <v>6.1478000000000002</v>
      </c>
      <c r="K1596" s="177">
        <v>5.9859</v>
      </c>
      <c r="L1596" s="177">
        <v>5.702</v>
      </c>
      <c r="M1596" s="177">
        <v>5.2656000000000001</v>
      </c>
      <c r="N1596" s="177">
        <v>4.8585000000000003</v>
      </c>
      <c r="O1596" s="177">
        <v>3.8083</v>
      </c>
      <c r="P1596" s="177"/>
      <c r="Q1596" s="177">
        <v>3.9782999999999999</v>
      </c>
      <c r="R1596" s="177">
        <v>4.0542999999999996</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44944</v>
      </c>
      <c r="E1597" s="177">
        <v>1141.9382000000001</v>
      </c>
      <c r="F1597" s="177">
        <v>5.9237000000000002</v>
      </c>
      <c r="G1597" s="177">
        <v>5.9459</v>
      </c>
      <c r="H1597" s="177">
        <v>5.9432</v>
      </c>
      <c r="I1597" s="177">
        <v>5.8764000000000003</v>
      </c>
      <c r="J1597" s="177">
        <v>6.0472999999999999</v>
      </c>
      <c r="K1597" s="177">
        <v>5.8845000000000001</v>
      </c>
      <c r="L1597" s="177">
        <v>5.5991</v>
      </c>
      <c r="M1597" s="177">
        <v>5.1608000000000001</v>
      </c>
      <c r="N1597" s="177">
        <v>4.7530999999999999</v>
      </c>
      <c r="O1597" s="177">
        <v>3.7025999999999999</v>
      </c>
      <c r="P1597" s="177"/>
      <c r="Q1597" s="177">
        <v>3.8727</v>
      </c>
      <c r="R1597" s="177">
        <v>3.9487000000000001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44944</v>
      </c>
      <c r="E1598" s="177">
        <v>1134.8234</v>
      </c>
      <c r="F1598" s="177">
        <v>6.0574000000000003</v>
      </c>
      <c r="G1598" s="177">
        <v>6.1013000000000002</v>
      </c>
      <c r="H1598" s="177">
        <v>6.0888</v>
      </c>
      <c r="I1598" s="177">
        <v>6.0151000000000003</v>
      </c>
      <c r="J1598" s="177">
        <v>6.2012999999999998</v>
      </c>
      <c r="K1598" s="177">
        <v>6.0433000000000003</v>
      </c>
      <c r="L1598" s="177">
        <v>5.7435999999999998</v>
      </c>
      <c r="M1598" s="177">
        <v>5.2888000000000002</v>
      </c>
      <c r="N1598" s="177">
        <v>4.8799000000000001</v>
      </c>
      <c r="O1598" s="177">
        <v>3.8654000000000002</v>
      </c>
      <c r="P1598" s="177"/>
      <c r="Q1598" s="177">
        <v>3.9521999999999999</v>
      </c>
      <c r="R1598" s="177">
        <v>4.0702999999999996</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44944</v>
      </c>
      <c r="E1599" s="177">
        <v>1131.2673</v>
      </c>
      <c r="F1599" s="177">
        <v>5.9603000000000002</v>
      </c>
      <c r="G1599" s="177">
        <v>5.9256000000000002</v>
      </c>
      <c r="H1599" s="177">
        <v>5.9546000000000001</v>
      </c>
      <c r="I1599" s="177">
        <v>5.8964999999999996</v>
      </c>
      <c r="J1599" s="177">
        <v>6.0909000000000004</v>
      </c>
      <c r="K1599" s="177">
        <v>5.9382000000000001</v>
      </c>
      <c r="L1599" s="177">
        <v>5.6363000000000003</v>
      </c>
      <c r="M1599" s="177">
        <v>5.1891999999999996</v>
      </c>
      <c r="N1599" s="177">
        <v>4.782</v>
      </c>
      <c r="O1599" s="177">
        <v>3.7667999999999999</v>
      </c>
      <c r="P1599" s="177"/>
      <c r="Q1599" s="177">
        <v>3.8521999999999998</v>
      </c>
      <c r="R1599" s="177">
        <v>3.9740000000000002</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44944</v>
      </c>
      <c r="E1600" s="177">
        <v>118.8541</v>
      </c>
      <c r="F1600" s="177">
        <v>5.9893999999999998</v>
      </c>
      <c r="G1600" s="177">
        <v>6.0426000000000002</v>
      </c>
      <c r="H1600" s="177">
        <v>6.0656999999999996</v>
      </c>
      <c r="I1600" s="177">
        <v>5.9955999999999996</v>
      </c>
      <c r="J1600" s="177">
        <v>6.1562000000000001</v>
      </c>
      <c r="K1600" s="177">
        <v>6.0030999999999999</v>
      </c>
      <c r="L1600" s="177">
        <v>5.7126999999999999</v>
      </c>
      <c r="M1600" s="177">
        <v>5.2708000000000004</v>
      </c>
      <c r="N1600" s="177">
        <v>4.8715000000000002</v>
      </c>
      <c r="O1600" s="177">
        <v>3.8062</v>
      </c>
      <c r="P1600" s="177"/>
      <c r="Q1600" s="177">
        <v>4.3160999999999996</v>
      </c>
      <c r="R1600" s="177">
        <v>4.0347999999999997</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44944</v>
      </c>
      <c r="E1601" s="177">
        <v>118.3813</v>
      </c>
      <c r="F1601" s="177">
        <v>5.89</v>
      </c>
      <c r="G1601" s="177">
        <v>5.9535999999999998</v>
      </c>
      <c r="H1601" s="177">
        <v>5.9751000000000003</v>
      </c>
      <c r="I1601" s="177">
        <v>5.9046000000000003</v>
      </c>
      <c r="J1601" s="177">
        <v>6.0652999999999997</v>
      </c>
      <c r="K1601" s="177">
        <v>5.9111000000000002</v>
      </c>
      <c r="L1601" s="177">
        <v>5.6199000000000003</v>
      </c>
      <c r="M1601" s="177">
        <v>5.1756000000000002</v>
      </c>
      <c r="N1601" s="177">
        <v>4.7621000000000002</v>
      </c>
      <c r="O1601" s="177">
        <v>3.7061000000000002</v>
      </c>
      <c r="P1601" s="177"/>
      <c r="Q1601" s="177">
        <v>4.2144000000000004</v>
      </c>
      <c r="R1601" s="177">
        <v>3.9338000000000002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44944</v>
      </c>
      <c r="E1602" s="177">
        <v>1142.8570999999999</v>
      </c>
      <c r="F1602" s="177">
        <v>5.9604999999999997</v>
      </c>
      <c r="G1602" s="177">
        <v>5.9827000000000004</v>
      </c>
      <c r="H1602" s="177">
        <v>6.0148000000000001</v>
      </c>
      <c r="I1602" s="177">
        <v>6.0462999999999996</v>
      </c>
      <c r="J1602" s="177">
        <v>6.1616999999999997</v>
      </c>
      <c r="K1602" s="177">
        <v>6.0042999999999997</v>
      </c>
      <c r="L1602" s="177">
        <v>5.7327000000000004</v>
      </c>
      <c r="M1602" s="177">
        <v>5.2667999999999999</v>
      </c>
      <c r="N1602" s="177">
        <v>4.8540999999999999</v>
      </c>
      <c r="O1602" s="177">
        <v>3.8622999999999998</v>
      </c>
      <c r="P1602" s="177"/>
      <c r="Q1602" s="177">
        <v>4.0087999999999999</v>
      </c>
      <c r="R1602" s="177">
        <v>4.0552000000000001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44944</v>
      </c>
      <c r="E1603" s="177">
        <v>1139.73</v>
      </c>
      <c r="F1603" s="177">
        <v>5.8647</v>
      </c>
      <c r="G1603" s="177">
        <v>5.8859000000000004</v>
      </c>
      <c r="H1603" s="177">
        <v>5.9176000000000002</v>
      </c>
      <c r="I1603" s="177">
        <v>5.9500999999999999</v>
      </c>
      <c r="J1603" s="177">
        <v>6.0646000000000004</v>
      </c>
      <c r="K1603" s="177">
        <v>5.93</v>
      </c>
      <c r="L1603" s="177">
        <v>5.6642000000000001</v>
      </c>
      <c r="M1603" s="177">
        <v>5.2001999999999997</v>
      </c>
      <c r="N1603" s="177">
        <v>4.7878999999999996</v>
      </c>
      <c r="O1603" s="177">
        <v>3.7833000000000001</v>
      </c>
      <c r="P1603" s="177"/>
      <c r="Q1603" s="177">
        <v>3.9249999999999998</v>
      </c>
      <c r="R1603" s="177">
        <v>3.9908000000000001</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44944</v>
      </c>
      <c r="E1604" s="177">
        <v>3603.9160999999999</v>
      </c>
      <c r="F1604" s="177">
        <v>5.8944000000000001</v>
      </c>
      <c r="G1604" s="177">
        <v>5.9715999999999996</v>
      </c>
      <c r="H1604" s="177">
        <v>5.9886999999999997</v>
      </c>
      <c r="I1604" s="177">
        <v>5.9431000000000003</v>
      </c>
      <c r="J1604" s="177">
        <v>6.1180000000000003</v>
      </c>
      <c r="K1604" s="177">
        <v>5.9604999999999997</v>
      </c>
      <c r="L1604" s="177">
        <v>5.6696999999999997</v>
      </c>
      <c r="M1604" s="177">
        <v>5.2324000000000002</v>
      </c>
      <c r="N1604" s="177">
        <v>4.8178999999999998</v>
      </c>
      <c r="O1604" s="177">
        <v>3.7658</v>
      </c>
      <c r="P1604" s="177">
        <v>4.6314000000000002</v>
      </c>
      <c r="Q1604" s="177">
        <v>6.1699000000000002</v>
      </c>
      <c r="R1604" s="177">
        <v>4.0049999999999999</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44944</v>
      </c>
      <c r="E1605" s="177">
        <v>3564.0614</v>
      </c>
      <c r="F1605" s="177">
        <v>5.8137999999999996</v>
      </c>
      <c r="G1605" s="177">
        <v>5.8914999999999997</v>
      </c>
      <c r="H1605" s="177">
        <v>5.9085000000000001</v>
      </c>
      <c r="I1605" s="177">
        <v>5.8628999999999998</v>
      </c>
      <c r="J1605" s="177">
        <v>6.0374999999999996</v>
      </c>
      <c r="K1605" s="177">
        <v>5.8785999999999996</v>
      </c>
      <c r="L1605" s="177">
        <v>5.5869999999999997</v>
      </c>
      <c r="M1605" s="177">
        <v>5.1487999999999996</v>
      </c>
      <c r="N1605" s="177">
        <v>4.7336999999999998</v>
      </c>
      <c r="O1605" s="177">
        <v>3.6882000000000001</v>
      </c>
      <c r="P1605" s="177">
        <v>4.5572999999999997</v>
      </c>
      <c r="Q1605" s="177">
        <v>6.4504000000000001</v>
      </c>
      <c r="R1605" s="177">
        <v>3.9247999999999998</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44944</v>
      </c>
      <c r="E1606" s="177">
        <v>1176.4813999999999</v>
      </c>
      <c r="F1606" s="177">
        <v>6.0042999999999997</v>
      </c>
      <c r="G1606" s="177">
        <v>6.0289999999999999</v>
      </c>
      <c r="H1606" s="177">
        <v>6.0311000000000003</v>
      </c>
      <c r="I1606" s="177">
        <v>5.9741999999999997</v>
      </c>
      <c r="J1606" s="177">
        <v>6.1416000000000004</v>
      </c>
      <c r="K1606" s="177">
        <v>5.9919000000000002</v>
      </c>
      <c r="L1606" s="177">
        <v>5.6917</v>
      </c>
      <c r="M1606" s="177">
        <v>5.2468000000000004</v>
      </c>
      <c r="N1606" s="177">
        <v>4.8224</v>
      </c>
      <c r="O1606" s="177">
        <v>3.7698</v>
      </c>
      <c r="P1606" s="177"/>
      <c r="Q1606" s="177">
        <v>4.3284000000000002</v>
      </c>
      <c r="R1606" s="177">
        <v>3.9910000000000001</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44944</v>
      </c>
      <c r="E1607" s="177">
        <v>1171.9295999999999</v>
      </c>
      <c r="F1607" s="177">
        <v>5.8905000000000003</v>
      </c>
      <c r="G1607" s="177">
        <v>5.9162999999999997</v>
      </c>
      <c r="H1607" s="177">
        <v>5.9180999999999999</v>
      </c>
      <c r="I1607" s="177">
        <v>5.8606999999999996</v>
      </c>
      <c r="J1607" s="177">
        <v>6.0279999999999996</v>
      </c>
      <c r="K1607" s="177">
        <v>5.8771000000000004</v>
      </c>
      <c r="L1607" s="177">
        <v>5.5755999999999997</v>
      </c>
      <c r="M1607" s="177">
        <v>5.1675000000000004</v>
      </c>
      <c r="N1607" s="177">
        <v>4.7328999999999999</v>
      </c>
      <c r="O1607" s="177">
        <v>3.6655000000000002</v>
      </c>
      <c r="P1607" s="177"/>
      <c r="Q1607" s="177">
        <v>4.2229999999999999</v>
      </c>
      <c r="R1607" s="177">
        <v>3.8873000000000002</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44944</v>
      </c>
      <c r="E1608" s="177">
        <v>1167.8936000000001</v>
      </c>
      <c r="F1608" s="177">
        <v>6.0297000000000001</v>
      </c>
      <c r="G1608" s="177">
        <v>6.0483000000000002</v>
      </c>
      <c r="H1608" s="177">
        <v>6.0536000000000003</v>
      </c>
      <c r="I1608" s="177">
        <v>5.9806999999999997</v>
      </c>
      <c r="J1608" s="177">
        <v>6.1689999999999996</v>
      </c>
      <c r="K1608" s="177">
        <v>5.9851000000000001</v>
      </c>
      <c r="L1608" s="177">
        <v>5.7034000000000002</v>
      </c>
      <c r="M1608" s="177">
        <v>5.2622999999999998</v>
      </c>
      <c r="N1608" s="177">
        <v>4.8403</v>
      </c>
      <c r="O1608" s="177">
        <v>3.7885</v>
      </c>
      <c r="P1608" s="177"/>
      <c r="Q1608" s="177">
        <v>4.1414</v>
      </c>
      <c r="R1608" s="177">
        <v>4.0251999999999999</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44944</v>
      </c>
      <c r="E1609" s="177">
        <v>1163.1507999999999</v>
      </c>
      <c r="F1609" s="177">
        <v>5.9161000000000001</v>
      </c>
      <c r="G1609" s="177">
        <v>5.9348000000000001</v>
      </c>
      <c r="H1609" s="177">
        <v>5.9408000000000003</v>
      </c>
      <c r="I1609" s="177">
        <v>5.8682999999999996</v>
      </c>
      <c r="J1609" s="177">
        <v>6.0484999999999998</v>
      </c>
      <c r="K1609" s="177">
        <v>5.8692000000000002</v>
      </c>
      <c r="L1609" s="177">
        <v>5.585</v>
      </c>
      <c r="M1609" s="177">
        <v>5.1433999999999997</v>
      </c>
      <c r="N1609" s="177">
        <v>4.7237</v>
      </c>
      <c r="O1609" s="177">
        <v>3.6766000000000001</v>
      </c>
      <c r="P1609" s="177"/>
      <c r="Q1609" s="177">
        <v>4.0304000000000002</v>
      </c>
      <c r="R1609" s="177">
        <v>3.91</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44944</v>
      </c>
      <c r="E1610" s="177">
        <v>1165.6375</v>
      </c>
      <c r="F1610" s="177">
        <v>6.0132000000000003</v>
      </c>
      <c r="G1610" s="177">
        <v>6.1844000000000001</v>
      </c>
      <c r="H1610" s="177">
        <v>6.1280999999999999</v>
      </c>
      <c r="I1610" s="177">
        <v>6.0167999999999999</v>
      </c>
      <c r="J1610" s="177">
        <v>6.1524000000000001</v>
      </c>
      <c r="K1610" s="177">
        <v>5.9941000000000004</v>
      </c>
      <c r="L1610" s="177">
        <v>5.7013999999999996</v>
      </c>
      <c r="M1610" s="177">
        <v>5.2553000000000001</v>
      </c>
      <c r="N1610" s="177">
        <v>4.8335999999999997</v>
      </c>
      <c r="O1610" s="177">
        <v>3.762</v>
      </c>
      <c r="P1610" s="177"/>
      <c r="Q1610" s="177">
        <v>4.0933000000000002</v>
      </c>
      <c r="R1610" s="177">
        <v>4.0216000000000003</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44944</v>
      </c>
      <c r="E1611" s="177">
        <v>1161.2808</v>
      </c>
      <c r="F1611" s="177">
        <v>5.9161999999999999</v>
      </c>
      <c r="G1611" s="177">
        <v>6.0860000000000003</v>
      </c>
      <c r="H1611" s="177">
        <v>6.0282</v>
      </c>
      <c r="I1611" s="177">
        <v>5.9168000000000003</v>
      </c>
      <c r="J1611" s="177">
        <v>6.0717999999999996</v>
      </c>
      <c r="K1611" s="177">
        <v>5.9035000000000002</v>
      </c>
      <c r="L1611" s="177">
        <v>5.6040999999999999</v>
      </c>
      <c r="M1611" s="177">
        <v>5.1551</v>
      </c>
      <c r="N1611" s="177">
        <v>4.7317</v>
      </c>
      <c r="O1611" s="177">
        <v>3.6606999999999998</v>
      </c>
      <c r="P1611" s="177"/>
      <c r="Q1611" s="177">
        <v>3.9912999999999998</v>
      </c>
      <c r="R1611" s="177">
        <v>3.9214000000000002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44944</v>
      </c>
      <c r="E1612" s="177">
        <v>3030.5362</v>
      </c>
      <c r="F1612" s="177">
        <v>5.9157999999999999</v>
      </c>
      <c r="G1612" s="177">
        <v>5.9867999999999997</v>
      </c>
      <c r="H1612" s="177">
        <v>5.9957000000000003</v>
      </c>
      <c r="I1612" s="177">
        <v>5.9512999999999998</v>
      </c>
      <c r="J1612" s="177">
        <v>6.1485000000000003</v>
      </c>
      <c r="K1612" s="177">
        <v>5.9898999999999996</v>
      </c>
      <c r="L1612" s="177">
        <v>5.6978999999999997</v>
      </c>
      <c r="M1612" s="177">
        <v>5.2621000000000002</v>
      </c>
      <c r="N1612" s="177">
        <v>4.8414000000000001</v>
      </c>
      <c r="O1612" s="177">
        <v>3.7932999999999999</v>
      </c>
      <c r="P1612" s="177">
        <v>4.6159999999999997</v>
      </c>
      <c r="Q1612" s="177">
        <v>6.2598000000000003</v>
      </c>
      <c r="R1612" s="177">
        <v>4.0225999999999997</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44944</v>
      </c>
      <c r="E1613" s="177">
        <v>3001.6849999999999</v>
      </c>
      <c r="F1613" s="177">
        <v>5.8655999999999997</v>
      </c>
      <c r="G1613" s="177">
        <v>5.9364999999999997</v>
      </c>
      <c r="H1613" s="177">
        <v>5.9455999999999998</v>
      </c>
      <c r="I1613" s="177">
        <v>5.9010999999999996</v>
      </c>
      <c r="J1613" s="177">
        <v>6.0982000000000003</v>
      </c>
      <c r="K1613" s="177">
        <v>5.9390999999999998</v>
      </c>
      <c r="L1613" s="177">
        <v>5.6463999999999999</v>
      </c>
      <c r="M1613" s="177">
        <v>5.2079000000000004</v>
      </c>
      <c r="N1613" s="177">
        <v>4.7847</v>
      </c>
      <c r="O1613" s="177">
        <v>3.7315999999999998</v>
      </c>
      <c r="P1613" s="177">
        <v>4.5458999999999996</v>
      </c>
      <c r="Q1613" s="177">
        <v>5.9161999999999999</v>
      </c>
      <c r="R1613" s="177">
        <v>3.9632999999999998</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5.8965962962962939</v>
      </c>
      <c r="G1616" s="179">
        <v>5.9492407407407413</v>
      </c>
      <c r="H1616" s="179">
        <v>5.9621648148148152</v>
      </c>
      <c r="I1616" s="179">
        <v>5.9154388888888896</v>
      </c>
      <c r="J1616" s="179">
        <v>6.1017537037037037</v>
      </c>
      <c r="K1616" s="179">
        <v>5.9388092592592567</v>
      </c>
      <c r="L1616" s="179">
        <v>5.6452666666666653</v>
      </c>
      <c r="M1616" s="179">
        <v>5.207122222222222</v>
      </c>
      <c r="N1616" s="179">
        <v>4.7901814814814809</v>
      </c>
      <c r="O1616" s="179">
        <v>3.7405999999999988</v>
      </c>
      <c r="P1616" s="179">
        <v>4.574983333333333</v>
      </c>
      <c r="Q1616" s="179">
        <v>4.2605296296296311</v>
      </c>
      <c r="R1616" s="179">
        <v>3.9755592592592603</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5.8982999999999999</v>
      </c>
      <c r="G1617" s="179">
        <v>5.9451999999999998</v>
      </c>
      <c r="H1617" s="179">
        <v>5.9695</v>
      </c>
      <c r="I1617" s="179">
        <v>5.9219500000000007</v>
      </c>
      <c r="J1617" s="179">
        <v>6.1067499999999999</v>
      </c>
      <c r="K1617" s="179">
        <v>5.9461499999999994</v>
      </c>
      <c r="L1617" s="179">
        <v>5.6597</v>
      </c>
      <c r="M1617" s="179">
        <v>5.2117500000000003</v>
      </c>
      <c r="N1617" s="179">
        <v>4.7911000000000001</v>
      </c>
      <c r="O1617" s="179">
        <v>3.7550999999999997</v>
      </c>
      <c r="P1617" s="179">
        <v>4.5781000000000001</v>
      </c>
      <c r="Q1617" s="179">
        <v>4.0403500000000001</v>
      </c>
      <c r="R1617" s="179">
        <v>3.9813999999999998</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44944</v>
      </c>
      <c r="E1620" s="177">
        <v>67.433300000000003</v>
      </c>
      <c r="F1620" s="177">
        <v>20.254899999999999</v>
      </c>
      <c r="G1620" s="177">
        <v>0.45469999999999999</v>
      </c>
      <c r="H1620" s="177">
        <v>4.9147999999999996</v>
      </c>
      <c r="I1620" s="177">
        <v>9.7989999999999995</v>
      </c>
      <c r="J1620" s="177">
        <v>6.1105999999999998</v>
      </c>
      <c r="K1620" s="177">
        <v>8.1268999999999991</v>
      </c>
      <c r="L1620" s="177">
        <v>6.0510999999999999</v>
      </c>
      <c r="M1620" s="177">
        <v>3.5950000000000002</v>
      </c>
      <c r="N1620" s="177">
        <v>2.6404999999999998</v>
      </c>
      <c r="O1620" s="177">
        <v>5.7891000000000004</v>
      </c>
      <c r="P1620" s="177">
        <v>7.1409000000000002</v>
      </c>
      <c r="Q1620" s="177">
        <v>8.5408000000000008</v>
      </c>
      <c r="R1620" s="177">
        <v>3.0325000000000002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44944</v>
      </c>
      <c r="E1621" s="177">
        <v>71.316199999999995</v>
      </c>
      <c r="F1621" s="177">
        <v>20.944800000000001</v>
      </c>
      <c r="G1621" s="177">
        <v>1.1056999999999999</v>
      </c>
      <c r="H1621" s="177">
        <v>5.57</v>
      </c>
      <c r="I1621" s="177">
        <v>10.4533</v>
      </c>
      <c r="J1621" s="177">
        <v>6.7972999999999999</v>
      </c>
      <c r="K1621" s="177">
        <v>8.8027999999999995</v>
      </c>
      <c r="L1621" s="177">
        <v>6.7305000000000001</v>
      </c>
      <c r="M1621" s="177">
        <v>4.2702</v>
      </c>
      <c r="N1621" s="177">
        <v>3.3138000000000001</v>
      </c>
      <c r="O1621" s="177">
        <v>6.4652000000000003</v>
      </c>
      <c r="P1621" s="177">
        <v>7.8068</v>
      </c>
      <c r="Q1621" s="177">
        <v>8.9358000000000004</v>
      </c>
      <c r="R1621" s="177">
        <v>3.7113</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44944</v>
      </c>
      <c r="E1622" s="177">
        <v>71.316199999999995</v>
      </c>
      <c r="F1622" s="177">
        <v>20.944800000000001</v>
      </c>
      <c r="G1622" s="177">
        <v>1.1056999999999999</v>
      </c>
      <c r="H1622" s="177">
        <v>5.57</v>
      </c>
      <c r="I1622" s="177">
        <v>10.4533</v>
      </c>
      <c r="J1622" s="177">
        <v>6.7972999999999999</v>
      </c>
      <c r="K1622" s="177">
        <v>8.8027999999999995</v>
      </c>
      <c r="L1622" s="177">
        <v>6.7305000000000001</v>
      </c>
      <c r="M1622" s="177">
        <v>4.2702</v>
      </c>
      <c r="N1622" s="177">
        <v>3.3138000000000001</v>
      </c>
      <c r="O1622" s="177">
        <v>6.4652000000000003</v>
      </c>
      <c r="P1622" s="177">
        <v>7.8068</v>
      </c>
      <c r="Q1622" s="177">
        <v>8.9358000000000004</v>
      </c>
      <c r="R1622" s="177">
        <v>3.7113</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44944</v>
      </c>
      <c r="E1623" s="177">
        <v>22.0654</v>
      </c>
      <c r="F1623" s="177">
        <v>22.344999999999999</v>
      </c>
      <c r="G1623" s="177">
        <v>-2.6787999999999998</v>
      </c>
      <c r="H1623" s="177">
        <v>2.1276999999999999</v>
      </c>
      <c r="I1623" s="177">
        <v>7.9762000000000004</v>
      </c>
      <c r="J1623" s="177">
        <v>4.4187000000000003</v>
      </c>
      <c r="K1623" s="177">
        <v>5.6680999999999999</v>
      </c>
      <c r="L1623" s="177">
        <v>6.1776</v>
      </c>
      <c r="M1623" s="177">
        <v>4.7248999999999999</v>
      </c>
      <c r="N1623" s="177">
        <v>3.3731</v>
      </c>
      <c r="O1623" s="177">
        <v>6.5307000000000004</v>
      </c>
      <c r="P1623" s="177">
        <v>7.6269</v>
      </c>
      <c r="Q1623" s="177">
        <v>7.4798</v>
      </c>
      <c r="R1623" s="177">
        <v>3.2464</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44944</v>
      </c>
      <c r="E1624" s="177">
        <v>20.927099999999999</v>
      </c>
      <c r="F1624" s="177">
        <v>21.814900000000002</v>
      </c>
      <c r="G1624" s="177">
        <v>-3.2774999999999999</v>
      </c>
      <c r="H1624" s="177">
        <v>1.5203</v>
      </c>
      <c r="I1624" s="177">
        <v>7.3711000000000002</v>
      </c>
      <c r="J1624" s="177">
        <v>3.8132000000000001</v>
      </c>
      <c r="K1624" s="177">
        <v>5.0571999999999999</v>
      </c>
      <c r="L1624" s="177">
        <v>5.5564</v>
      </c>
      <c r="M1624" s="177">
        <v>4.1021999999999998</v>
      </c>
      <c r="N1624" s="177">
        <v>2.7515999999999998</v>
      </c>
      <c r="O1624" s="177">
        <v>5.923</v>
      </c>
      <c r="P1624" s="177">
        <v>7.0503</v>
      </c>
      <c r="Q1624" s="177">
        <v>6.9473000000000003</v>
      </c>
      <c r="R1624" s="177">
        <v>2.6257999999999999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44944</v>
      </c>
      <c r="E1625" s="177">
        <v>37.928899999999999</v>
      </c>
      <c r="F1625" s="177">
        <v>19.931000000000001</v>
      </c>
      <c r="G1625" s="177">
        <v>-1.4623999999999999</v>
      </c>
      <c r="H1625" s="177">
        <v>6.3452999999999999</v>
      </c>
      <c r="I1625" s="177">
        <v>12.182</v>
      </c>
      <c r="J1625" s="177">
        <v>6.3525999999999998</v>
      </c>
      <c r="K1625" s="177">
        <v>8.5177999999999994</v>
      </c>
      <c r="L1625" s="177">
        <v>7.5311000000000003</v>
      </c>
      <c r="M1625" s="177">
        <v>5.2610000000000001</v>
      </c>
      <c r="N1625" s="177">
        <v>3.3437000000000001</v>
      </c>
      <c r="O1625" s="177">
        <v>5.3063000000000002</v>
      </c>
      <c r="P1625" s="177">
        <v>6.5753000000000004</v>
      </c>
      <c r="Q1625" s="177">
        <v>7.6909000000000001</v>
      </c>
      <c r="R1625" s="177">
        <v>2.9108000000000001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44944</v>
      </c>
      <c r="E1626" s="177">
        <v>34.840299999999999</v>
      </c>
      <c r="F1626" s="177">
        <v>19.077000000000002</v>
      </c>
      <c r="G1626" s="177">
        <v>-2.2412999999999998</v>
      </c>
      <c r="H1626" s="177">
        <v>5.5583999999999998</v>
      </c>
      <c r="I1626" s="177">
        <v>11.4015</v>
      </c>
      <c r="J1626" s="177">
        <v>5.5709</v>
      </c>
      <c r="K1626" s="177">
        <v>7.7270000000000003</v>
      </c>
      <c r="L1626" s="177">
        <v>6.7042999999999999</v>
      </c>
      <c r="M1626" s="177">
        <v>4.4462999999999999</v>
      </c>
      <c r="N1626" s="177">
        <v>2.5487000000000002</v>
      </c>
      <c r="O1626" s="177">
        <v>4.4943</v>
      </c>
      <c r="P1626" s="177">
        <v>5.7480000000000002</v>
      </c>
      <c r="Q1626" s="177">
        <v>6.1711999999999998</v>
      </c>
      <c r="R1626" s="177">
        <v>2.1240999999999999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44944</v>
      </c>
      <c r="E1627" s="177">
        <v>66.927999999999997</v>
      </c>
      <c r="F1627" s="177">
        <v>18.933900000000001</v>
      </c>
      <c r="G1627" s="177">
        <v>-3.1617000000000002</v>
      </c>
      <c r="H1627" s="177">
        <v>2.9388000000000001</v>
      </c>
      <c r="I1627" s="177">
        <v>10.882400000000001</v>
      </c>
      <c r="J1627" s="177">
        <v>6.9497</v>
      </c>
      <c r="K1627" s="177">
        <v>9.2395999999999994</v>
      </c>
      <c r="L1627" s="177">
        <v>6.9757999999999996</v>
      </c>
      <c r="M1627" s="177">
        <v>4.9337999999999997</v>
      </c>
      <c r="N1627" s="177">
        <v>3.7353999999999998</v>
      </c>
      <c r="O1627" s="177">
        <v>5.5994000000000002</v>
      </c>
      <c r="P1627" s="177">
        <v>6.7447999999999997</v>
      </c>
      <c r="Q1627" s="177">
        <v>8.1471</v>
      </c>
      <c r="R1627" s="177">
        <v>3.2128000000000001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44944</v>
      </c>
      <c r="E1628" s="177">
        <v>63.242199999999997</v>
      </c>
      <c r="F1628" s="177">
        <v>18.1892</v>
      </c>
      <c r="G1628" s="177">
        <v>-3.8879000000000001</v>
      </c>
      <c r="H1628" s="177">
        <v>2.2271000000000001</v>
      </c>
      <c r="I1628" s="177">
        <v>10.164300000000001</v>
      </c>
      <c r="J1628" s="177">
        <v>6.2313999999999998</v>
      </c>
      <c r="K1628" s="177">
        <v>8.5129000000000001</v>
      </c>
      <c r="L1628" s="177">
        <v>6.2350000000000003</v>
      </c>
      <c r="M1628" s="177">
        <v>4.1902999999999997</v>
      </c>
      <c r="N1628" s="177">
        <v>3.0329999999999999</v>
      </c>
      <c r="O1628" s="177">
        <v>4.8669000000000002</v>
      </c>
      <c r="P1628" s="177">
        <v>6.0304000000000002</v>
      </c>
      <c r="Q1628" s="177">
        <v>8.3224999999999998</v>
      </c>
      <c r="R1628" s="177">
        <v>2.4969999999999999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44944</v>
      </c>
      <c r="E1629" s="177">
        <v>82.528300000000002</v>
      </c>
      <c r="F1629" s="177">
        <v>24.916899999999998</v>
      </c>
      <c r="G1629" s="177">
        <v>-1.0525</v>
      </c>
      <c r="H1629" s="177">
        <v>3.8062999999999998</v>
      </c>
      <c r="I1629" s="177">
        <v>8.8978000000000002</v>
      </c>
      <c r="J1629" s="177">
        <v>4.8540000000000001</v>
      </c>
      <c r="K1629" s="177">
        <v>7.9923000000000002</v>
      </c>
      <c r="L1629" s="177">
        <v>6.9625000000000004</v>
      </c>
      <c r="M1629" s="177">
        <v>5.1462000000000003</v>
      </c>
      <c r="N1629" s="177">
        <v>3.8422000000000001</v>
      </c>
      <c r="O1629" s="177">
        <v>6.899</v>
      </c>
      <c r="P1629" s="177">
        <v>8.4520999999999997</v>
      </c>
      <c r="Q1629" s="177">
        <v>8.1950000000000003</v>
      </c>
      <c r="R1629" s="177">
        <v>3.7235</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44944</v>
      </c>
      <c r="E1630" s="177">
        <v>78.577600000000004</v>
      </c>
      <c r="F1630" s="177">
        <v>24.31</v>
      </c>
      <c r="G1630" s="177">
        <v>-1.6626000000000001</v>
      </c>
      <c r="H1630" s="177">
        <v>3.1938</v>
      </c>
      <c r="I1630" s="177">
        <v>8.2844999999999995</v>
      </c>
      <c r="J1630" s="177">
        <v>4.2603</v>
      </c>
      <c r="K1630" s="177">
        <v>7.4362000000000004</v>
      </c>
      <c r="L1630" s="177">
        <v>6.4118000000000004</v>
      </c>
      <c r="M1630" s="177">
        <v>4.5982000000000003</v>
      </c>
      <c r="N1630" s="177">
        <v>3.2961999999999998</v>
      </c>
      <c r="O1630" s="177">
        <v>6.3293999999999997</v>
      </c>
      <c r="P1630" s="177">
        <v>7.8</v>
      </c>
      <c r="Q1630" s="177">
        <v>9.2434999999999992</v>
      </c>
      <c r="R1630" s="177">
        <v>3.1793999999999998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44944</v>
      </c>
      <c r="E1631" s="177">
        <v>21.369499999999999</v>
      </c>
      <c r="F1631" s="177">
        <v>29.7441</v>
      </c>
      <c r="G1631" s="177">
        <v>-3.0390000000000001</v>
      </c>
      <c r="H1631" s="177">
        <v>4.0536000000000003</v>
      </c>
      <c r="I1631" s="177">
        <v>10.916</v>
      </c>
      <c r="J1631" s="177">
        <v>5.0331000000000001</v>
      </c>
      <c r="K1631" s="177">
        <v>8.5827000000000009</v>
      </c>
      <c r="L1631" s="177">
        <v>7.8364000000000003</v>
      </c>
      <c r="M1631" s="177">
        <v>5.2203999999999997</v>
      </c>
      <c r="N1631" s="177">
        <v>3.7566000000000002</v>
      </c>
      <c r="O1631" s="177">
        <v>7.5045999999999999</v>
      </c>
      <c r="P1631" s="177">
        <v>8.1369000000000007</v>
      </c>
      <c r="Q1631" s="177">
        <v>8.8712999999999997</v>
      </c>
      <c r="R1631" s="177">
        <v>4.4847999999999999</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44944</v>
      </c>
      <c r="E1632" s="177">
        <v>20.413599999999999</v>
      </c>
      <c r="F1632" s="177">
        <v>28.989000000000001</v>
      </c>
      <c r="G1632" s="177">
        <v>-3.7172000000000001</v>
      </c>
      <c r="H1632" s="177">
        <v>3.3738999999999999</v>
      </c>
      <c r="I1632" s="177">
        <v>10.2446</v>
      </c>
      <c r="J1632" s="177">
        <v>4.3625999999999996</v>
      </c>
      <c r="K1632" s="177">
        <v>7.9071999999999996</v>
      </c>
      <c r="L1632" s="177">
        <v>7.1543000000000001</v>
      </c>
      <c r="M1632" s="177">
        <v>4.5416999999999996</v>
      </c>
      <c r="N1632" s="177">
        <v>3.0808</v>
      </c>
      <c r="O1632" s="177">
        <v>6.8635999999999999</v>
      </c>
      <c r="P1632" s="177">
        <v>7.5437000000000003</v>
      </c>
      <c r="Q1632" s="177">
        <v>8.3150999999999993</v>
      </c>
      <c r="R1632" s="177">
        <v>3.7782</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44944</v>
      </c>
      <c r="E1633" s="177">
        <v>50.024900000000002</v>
      </c>
      <c r="F1633" s="177">
        <v>13.2112</v>
      </c>
      <c r="G1633" s="177">
        <v>1.7077</v>
      </c>
      <c r="H1633" s="177">
        <v>7.0975000000000001</v>
      </c>
      <c r="I1633" s="177">
        <v>8.5228000000000002</v>
      </c>
      <c r="J1633" s="177">
        <v>4.4309000000000003</v>
      </c>
      <c r="K1633" s="177">
        <v>7.3449999999999998</v>
      </c>
      <c r="L1633" s="177">
        <v>5.4489999999999998</v>
      </c>
      <c r="M1633" s="177">
        <v>3.8254000000000001</v>
      </c>
      <c r="N1633" s="177">
        <v>3.0011999999999999</v>
      </c>
      <c r="O1633" s="177">
        <v>4.3513000000000002</v>
      </c>
      <c r="P1633" s="177">
        <v>5.3053999999999997</v>
      </c>
      <c r="Q1633" s="177">
        <v>7.9173999999999998</v>
      </c>
      <c r="R1633" s="177">
        <v>2.7317999999999998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44944</v>
      </c>
      <c r="E1634" s="177">
        <v>54.127200000000002</v>
      </c>
      <c r="F1634" s="177">
        <v>13.6942</v>
      </c>
      <c r="G1634" s="177">
        <v>2.1720000000000002</v>
      </c>
      <c r="H1634" s="177">
        <v>7.5538999999999996</v>
      </c>
      <c r="I1634" s="177">
        <v>8.9802</v>
      </c>
      <c r="J1634" s="177">
        <v>4.8868999999999998</v>
      </c>
      <c r="K1634" s="177">
        <v>7.7845000000000004</v>
      </c>
      <c r="L1634" s="177">
        <v>5.8845000000000001</v>
      </c>
      <c r="M1634" s="177">
        <v>4.2645999999999997</v>
      </c>
      <c r="N1634" s="177">
        <v>3.4493999999999998</v>
      </c>
      <c r="O1634" s="177">
        <v>4.8323999999999998</v>
      </c>
      <c r="P1634" s="177">
        <v>5.9214000000000002</v>
      </c>
      <c r="Q1634" s="177">
        <v>7.2332999999999998</v>
      </c>
      <c r="R1634" s="177">
        <v>3.1819000000000002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44944</v>
      </c>
      <c r="E1635" s="177">
        <v>45.847299999999997</v>
      </c>
      <c r="F1635" s="177">
        <v>13.140700000000001</v>
      </c>
      <c r="G1635" s="177">
        <v>-2.5467</v>
      </c>
      <c r="H1635" s="177">
        <v>4.3254000000000001</v>
      </c>
      <c r="I1635" s="177">
        <v>9.5256000000000007</v>
      </c>
      <c r="J1635" s="177">
        <v>5.7302</v>
      </c>
      <c r="K1635" s="177">
        <v>8.0467999999999993</v>
      </c>
      <c r="L1635" s="177">
        <v>6.5358999999999998</v>
      </c>
      <c r="M1635" s="177">
        <v>4.5255999999999998</v>
      </c>
      <c r="N1635" s="177">
        <v>2.6751</v>
      </c>
      <c r="O1635" s="177">
        <v>4.8868999999999998</v>
      </c>
      <c r="P1635" s="177">
        <v>5.8059000000000003</v>
      </c>
      <c r="Q1635" s="177">
        <v>7.3398000000000003</v>
      </c>
      <c r="R1635" s="177">
        <v>2.3799000000000001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44944</v>
      </c>
      <c r="E1636" s="177">
        <v>47.754199999999997</v>
      </c>
      <c r="F1636" s="177">
        <v>13.610200000000001</v>
      </c>
      <c r="G1636" s="177">
        <v>-2.1089000000000002</v>
      </c>
      <c r="H1636" s="177">
        <v>4.7649999999999997</v>
      </c>
      <c r="I1636" s="177">
        <v>9.9633000000000003</v>
      </c>
      <c r="J1636" s="177">
        <v>6.1696999999999997</v>
      </c>
      <c r="K1636" s="177">
        <v>8.4830000000000005</v>
      </c>
      <c r="L1636" s="177">
        <v>6.9772999999999996</v>
      </c>
      <c r="M1636" s="177">
        <v>4.9635999999999996</v>
      </c>
      <c r="N1636" s="177">
        <v>3.1143000000000001</v>
      </c>
      <c r="O1636" s="177">
        <v>5.3487</v>
      </c>
      <c r="P1636" s="177">
        <v>6.2416</v>
      </c>
      <c r="Q1636" s="177">
        <v>7.6111000000000004</v>
      </c>
      <c r="R1636" s="177">
        <v>2.8283</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44944</v>
      </c>
      <c r="E1637" s="177">
        <v>62.433399999999999</v>
      </c>
      <c r="F1637" s="177">
        <v>25.0976</v>
      </c>
      <c r="G1637" s="177">
        <v>-3.0388000000000002</v>
      </c>
      <c r="H1637" s="177">
        <v>2.5735999999999999</v>
      </c>
      <c r="I1637" s="177">
        <v>10.178599999999999</v>
      </c>
      <c r="J1637" s="177">
        <v>5.5998000000000001</v>
      </c>
      <c r="K1637" s="177">
        <v>7.1509999999999998</v>
      </c>
      <c r="L1637" s="177">
        <v>6.9763999999999999</v>
      </c>
      <c r="M1637" s="177">
        <v>5.5810000000000004</v>
      </c>
      <c r="N1637" s="177">
        <v>4.2150999999999996</v>
      </c>
      <c r="O1637" s="177">
        <v>5.8837000000000002</v>
      </c>
      <c r="P1637" s="177">
        <v>7.1083999999999996</v>
      </c>
      <c r="Q1637" s="177">
        <v>8.8524999999999991</v>
      </c>
      <c r="R1637" s="177">
        <v>2.8622000000000001</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44944</v>
      </c>
      <c r="E1638" s="177">
        <v>56.090400000000002</v>
      </c>
      <c r="F1638" s="177">
        <v>23.8325</v>
      </c>
      <c r="G1638" s="177">
        <v>-4.2663000000000002</v>
      </c>
      <c r="H1638" s="177">
        <v>1.3483000000000001</v>
      </c>
      <c r="I1638" s="177">
        <v>8.9503000000000004</v>
      </c>
      <c r="J1638" s="177">
        <v>4.3851000000000004</v>
      </c>
      <c r="K1638" s="177">
        <v>5.9276</v>
      </c>
      <c r="L1638" s="177">
        <v>5.7363</v>
      </c>
      <c r="M1638" s="177">
        <v>4.3349000000000002</v>
      </c>
      <c r="N1638" s="177">
        <v>2.9710999999999999</v>
      </c>
      <c r="O1638" s="177">
        <v>4.6246</v>
      </c>
      <c r="P1638" s="177">
        <v>5.7930000000000001</v>
      </c>
      <c r="Q1638" s="177">
        <v>7.8486000000000002</v>
      </c>
      <c r="R1638" s="177">
        <v>1.6308</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44944</v>
      </c>
      <c r="E1639" s="177">
        <v>84.024900000000002</v>
      </c>
      <c r="F1639" s="177">
        <v>-1.5203</v>
      </c>
      <c r="G1639" s="177">
        <v>-1.1987000000000001</v>
      </c>
      <c r="H1639" s="177">
        <v>1.6077999999999999</v>
      </c>
      <c r="I1639" s="177">
        <v>4.2858000000000001</v>
      </c>
      <c r="J1639" s="177">
        <v>4.1143999999999998</v>
      </c>
      <c r="K1639" s="177">
        <v>5.5965999999999996</v>
      </c>
      <c r="L1639" s="177">
        <v>8.4597999999999995</v>
      </c>
      <c r="M1639" s="177">
        <v>5.8906999999999998</v>
      </c>
      <c r="N1639" s="177">
        <v>5.0999999999999996</v>
      </c>
      <c r="O1639" s="177">
        <v>6.6581999999999999</v>
      </c>
      <c r="P1639" s="177">
        <v>7.5742000000000003</v>
      </c>
      <c r="Q1639" s="177">
        <v>9.5088000000000008</v>
      </c>
      <c r="R1639" s="177">
        <v>3.8698000000000001</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44944</v>
      </c>
      <c r="E1640" s="177">
        <v>89.38</v>
      </c>
      <c r="F1640" s="177">
        <v>-0.98009999999999997</v>
      </c>
      <c r="G1640" s="177">
        <v>-0.66149999999999998</v>
      </c>
      <c r="H1640" s="177">
        <v>2.1419000000000001</v>
      </c>
      <c r="I1640" s="177">
        <v>4.8189000000000002</v>
      </c>
      <c r="J1640" s="177">
        <v>4.6475999999999997</v>
      </c>
      <c r="K1640" s="177">
        <v>6.1643999999999997</v>
      </c>
      <c r="L1640" s="177">
        <v>9.0547000000000004</v>
      </c>
      <c r="M1640" s="177">
        <v>6.4904999999999999</v>
      </c>
      <c r="N1640" s="177">
        <v>5.7070999999999996</v>
      </c>
      <c r="O1640" s="177">
        <v>7.2606999999999999</v>
      </c>
      <c r="P1640" s="177">
        <v>8.1571999999999996</v>
      </c>
      <c r="Q1640" s="177">
        <v>8.6060999999999996</v>
      </c>
      <c r="R1640" s="177">
        <v>4.4875999999999996</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2070</v>
      </c>
      <c r="C1643" s="173">
        <v>148792</v>
      </c>
      <c r="D1643" s="176">
        <v>44944</v>
      </c>
      <c r="E1643" s="177">
        <v>10.793699999999999</v>
      </c>
      <c r="F1643" s="177">
        <v>31.475999999999999</v>
      </c>
      <c r="G1643" s="177">
        <v>-3.7854000000000001</v>
      </c>
      <c r="H1643" s="177">
        <v>8.6130999999999993</v>
      </c>
      <c r="I1643" s="177">
        <v>13.865500000000001</v>
      </c>
      <c r="J1643" s="177">
        <v>6.0998000000000001</v>
      </c>
      <c r="K1643" s="177">
        <v>9.7772000000000006</v>
      </c>
      <c r="L1643" s="177">
        <v>7.2465000000000002</v>
      </c>
      <c r="M1643" s="177">
        <v>5.1357999999999997</v>
      </c>
      <c r="N1643" s="177">
        <v>3.1459000000000001</v>
      </c>
      <c r="O1643" s="177"/>
      <c r="P1643" s="177"/>
      <c r="Q1643" s="177">
        <v>4.2747000000000002</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2071</v>
      </c>
      <c r="C1644" s="173">
        <v>148790</v>
      </c>
      <c r="D1644" s="176">
        <v>44944</v>
      </c>
      <c r="E1644" s="177">
        <v>10.7448</v>
      </c>
      <c r="F1644" s="177">
        <v>31.2791</v>
      </c>
      <c r="G1644" s="177">
        <v>-4.0063000000000004</v>
      </c>
      <c r="H1644" s="177">
        <v>8.3603000000000005</v>
      </c>
      <c r="I1644" s="177">
        <v>13.634600000000001</v>
      </c>
      <c r="J1644" s="177">
        <v>5.8468</v>
      </c>
      <c r="K1644" s="177">
        <v>9.5205000000000002</v>
      </c>
      <c r="L1644" s="177">
        <v>6.9893999999999998</v>
      </c>
      <c r="M1644" s="177">
        <v>4.8834</v>
      </c>
      <c r="N1644" s="177">
        <v>2.8929</v>
      </c>
      <c r="O1644" s="177"/>
      <c r="P1644" s="177"/>
      <c r="Q1644" s="177">
        <v>4.0155000000000003</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2068</v>
      </c>
      <c r="C1645" s="173">
        <v>148789</v>
      </c>
      <c r="D1645" s="176">
        <v>44944</v>
      </c>
      <c r="E1645" s="177">
        <v>10.7767</v>
      </c>
      <c r="F1645" s="177">
        <v>28.4725</v>
      </c>
      <c r="G1645" s="177">
        <v>-2.7761999999999998</v>
      </c>
      <c r="H1645" s="177">
        <v>7.3163999999999998</v>
      </c>
      <c r="I1645" s="177">
        <v>13.7407</v>
      </c>
      <c r="J1645" s="177">
        <v>6.2962999999999996</v>
      </c>
      <c r="K1645" s="177">
        <v>9.7426999999999992</v>
      </c>
      <c r="L1645" s="177">
        <v>6.9718999999999998</v>
      </c>
      <c r="M1645" s="177">
        <v>4.9108000000000001</v>
      </c>
      <c r="N1645" s="177">
        <v>2.9283000000000001</v>
      </c>
      <c r="O1645" s="177"/>
      <c r="P1645" s="177"/>
      <c r="Q1645" s="177">
        <v>4.1847000000000003</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2069</v>
      </c>
      <c r="C1646" s="173">
        <v>148786</v>
      </c>
      <c r="D1646" s="176">
        <v>44944</v>
      </c>
      <c r="E1646" s="177">
        <v>10.7278</v>
      </c>
      <c r="F1646" s="177">
        <v>28.261600000000001</v>
      </c>
      <c r="G1646" s="177">
        <v>-2.9929000000000001</v>
      </c>
      <c r="H1646" s="177">
        <v>7.0572999999999997</v>
      </c>
      <c r="I1646" s="177">
        <v>13.509</v>
      </c>
      <c r="J1646" s="177">
        <v>6.0437000000000003</v>
      </c>
      <c r="K1646" s="177">
        <v>9.4855999999999998</v>
      </c>
      <c r="L1646" s="177">
        <v>6.7099000000000002</v>
      </c>
      <c r="M1646" s="177">
        <v>4.6497999999999999</v>
      </c>
      <c r="N1646" s="177">
        <v>2.6711</v>
      </c>
      <c r="O1646" s="177"/>
      <c r="P1646" s="177"/>
      <c r="Q1646" s="177">
        <v>3.9253</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44944</v>
      </c>
      <c r="E1647" s="177">
        <v>30.957899999999999</v>
      </c>
      <c r="F1647" s="177">
        <v>29.971699999999998</v>
      </c>
      <c r="G1647" s="177">
        <v>-0.47160000000000002</v>
      </c>
      <c r="H1647" s="177">
        <v>8.0634999999999994</v>
      </c>
      <c r="I1647" s="177">
        <v>13.5871</v>
      </c>
      <c r="J1647" s="177">
        <v>7.4237000000000002</v>
      </c>
      <c r="K1647" s="177">
        <v>9.2896999999999998</v>
      </c>
      <c r="L1647" s="177">
        <v>6.3121</v>
      </c>
      <c r="M1647" s="177">
        <v>3.6597</v>
      </c>
      <c r="N1647" s="177">
        <v>2.9148000000000001</v>
      </c>
      <c r="O1647" s="177">
        <v>6.4663000000000004</v>
      </c>
      <c r="P1647" s="177">
        <v>8.3323</v>
      </c>
      <c r="Q1647" s="177">
        <v>8.8984000000000005</v>
      </c>
      <c r="R1647" s="177">
        <v>2.8679000000000001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44944</v>
      </c>
      <c r="E1648" s="177">
        <v>29.0777</v>
      </c>
      <c r="F1648" s="177">
        <v>29.271000000000001</v>
      </c>
      <c r="G1648" s="177">
        <v>-1.1045</v>
      </c>
      <c r="H1648" s="177">
        <v>7.4344999999999999</v>
      </c>
      <c r="I1648" s="177">
        <v>12.9574</v>
      </c>
      <c r="J1648" s="177">
        <v>6.7971000000000004</v>
      </c>
      <c r="K1648" s="177">
        <v>8.6536000000000008</v>
      </c>
      <c r="L1648" s="177">
        <v>5.6711999999999998</v>
      </c>
      <c r="M1648" s="177">
        <v>3.0213999999999999</v>
      </c>
      <c r="N1648" s="177">
        <v>2.2725</v>
      </c>
      <c r="O1648" s="177">
        <v>5.8075000000000001</v>
      </c>
      <c r="P1648" s="177">
        <v>7.6782000000000004</v>
      </c>
      <c r="Q1648" s="177">
        <v>7.8503999999999996</v>
      </c>
      <c r="R1648" s="177">
        <v>2.2275</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44944</v>
      </c>
      <c r="E1649" s="177">
        <v>2344.2993999999999</v>
      </c>
      <c r="F1649" s="177">
        <v>22.970400000000001</v>
      </c>
      <c r="G1649" s="177">
        <v>-1.4221999999999999</v>
      </c>
      <c r="H1649" s="177">
        <v>2.3494000000000002</v>
      </c>
      <c r="I1649" s="177">
        <v>9.1440999999999999</v>
      </c>
      <c r="J1649" s="177">
        <v>5.0640999999999998</v>
      </c>
      <c r="K1649" s="177">
        <v>7.2785000000000002</v>
      </c>
      <c r="L1649" s="177">
        <v>4.9999000000000002</v>
      </c>
      <c r="M1649" s="177">
        <v>4.3259999999999996</v>
      </c>
      <c r="N1649" s="177">
        <v>3.4740000000000002</v>
      </c>
      <c r="O1649" s="177">
        <v>3.86</v>
      </c>
      <c r="P1649" s="177">
        <v>5.7569999999999997</v>
      </c>
      <c r="Q1649" s="177">
        <v>5.8640999999999996</v>
      </c>
      <c r="R1649" s="177">
        <v>1.8815999999999999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44944</v>
      </c>
      <c r="E1650" s="177">
        <v>2545.0828000000001</v>
      </c>
      <c r="F1650" s="177">
        <v>23.740400000000001</v>
      </c>
      <c r="G1650" s="177">
        <v>-0.6522</v>
      </c>
      <c r="H1650" s="177">
        <v>3.1198999999999999</v>
      </c>
      <c r="I1650" s="177">
        <v>9.9168000000000003</v>
      </c>
      <c r="J1650" s="177">
        <v>5.8379000000000003</v>
      </c>
      <c r="K1650" s="177">
        <v>8.0632999999999999</v>
      </c>
      <c r="L1650" s="177">
        <v>5.7907999999999999</v>
      </c>
      <c r="M1650" s="177">
        <v>5.1234000000000002</v>
      </c>
      <c r="N1650" s="177">
        <v>4.2737999999999996</v>
      </c>
      <c r="O1650" s="177">
        <v>4.6877000000000004</v>
      </c>
      <c r="P1650" s="177">
        <v>6.5807000000000002</v>
      </c>
      <c r="Q1650" s="177">
        <v>7.3715000000000002</v>
      </c>
      <c r="R1650" s="177">
        <v>2.6694</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44944</v>
      </c>
      <c r="E1651" s="177">
        <v>89.073400000000007</v>
      </c>
      <c r="F1651" s="177">
        <v>1.6392</v>
      </c>
      <c r="G1651" s="177">
        <v>-1.8845000000000001</v>
      </c>
      <c r="H1651" s="177">
        <v>1.9091</v>
      </c>
      <c r="I1651" s="177">
        <v>6.7965</v>
      </c>
      <c r="J1651" s="177">
        <v>5.0933999999999999</v>
      </c>
      <c r="K1651" s="177">
        <v>7.2721</v>
      </c>
      <c r="L1651" s="177">
        <v>8.6298999999999992</v>
      </c>
      <c r="M1651" s="177">
        <v>5.8525999999999998</v>
      </c>
      <c r="N1651" s="177">
        <v>4.1064999999999996</v>
      </c>
      <c r="O1651" s="177">
        <v>7.0411000000000001</v>
      </c>
      <c r="P1651" s="177">
        <v>8.1428999999999991</v>
      </c>
      <c r="Q1651" s="177">
        <v>8.3137000000000008</v>
      </c>
      <c r="R1651" s="177">
        <v>3.5781000000000001</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44944</v>
      </c>
      <c r="E1652" s="177">
        <v>91.213300000000004</v>
      </c>
      <c r="F1652" s="177">
        <v>1.6407</v>
      </c>
      <c r="G1652" s="177">
        <v>-1.8883000000000001</v>
      </c>
      <c r="H1652" s="177">
        <v>1.9043000000000001</v>
      </c>
      <c r="I1652" s="177">
        <v>6.7946999999999997</v>
      </c>
      <c r="J1652" s="177">
        <v>5.0933000000000002</v>
      </c>
      <c r="K1652" s="177">
        <v>7.2720000000000002</v>
      </c>
      <c r="L1652" s="177">
        <v>8.6297999999999995</v>
      </c>
      <c r="M1652" s="177">
        <v>5.8525999999999998</v>
      </c>
      <c r="N1652" s="177">
        <v>4.0933999999999999</v>
      </c>
      <c r="O1652" s="177">
        <v>7.0369000000000002</v>
      </c>
      <c r="P1652" s="177">
        <v>8.1441999999999997</v>
      </c>
      <c r="Q1652" s="177">
        <v>8.3452000000000002</v>
      </c>
      <c r="R1652" s="177">
        <v>3.5716000000000001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44944</v>
      </c>
      <c r="E1653" s="177">
        <v>80.492699999999999</v>
      </c>
      <c r="F1653" s="177">
        <v>0.54420000000000002</v>
      </c>
      <c r="G1653" s="177">
        <v>-2.9643999999999999</v>
      </c>
      <c r="H1653" s="177">
        <v>0.82930000000000004</v>
      </c>
      <c r="I1653" s="177">
        <v>5.7164000000000001</v>
      </c>
      <c r="J1653" s="177">
        <v>4.0049000000000001</v>
      </c>
      <c r="K1653" s="177">
        <v>6.1657999999999999</v>
      </c>
      <c r="L1653" s="177">
        <v>7.5010000000000003</v>
      </c>
      <c r="M1653" s="177">
        <v>4.7323000000000004</v>
      </c>
      <c r="N1653" s="177">
        <v>2.9971999999999999</v>
      </c>
      <c r="O1653" s="177">
        <v>5.9370000000000003</v>
      </c>
      <c r="P1653" s="177">
        <v>7.0350000000000001</v>
      </c>
      <c r="Q1653" s="177">
        <v>9.0505999999999993</v>
      </c>
      <c r="R1653" s="177">
        <v>2.4998999999999998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44944</v>
      </c>
      <c r="E1654" s="177">
        <v>54.252000000000002</v>
      </c>
      <c r="F1654" s="177">
        <v>-9.8872999999999998</v>
      </c>
      <c r="G1654" s="177">
        <v>-4.6795999999999998</v>
      </c>
      <c r="H1654" s="177">
        <v>5.1760000000000002</v>
      </c>
      <c r="I1654" s="177">
        <v>6.4264999999999999</v>
      </c>
      <c r="J1654" s="177">
        <v>3.6758000000000002</v>
      </c>
      <c r="K1654" s="177">
        <v>6.6692</v>
      </c>
      <c r="L1654" s="177">
        <v>4.7492000000000001</v>
      </c>
      <c r="M1654" s="177">
        <v>3.6751</v>
      </c>
      <c r="N1654" s="177">
        <v>2.8902999999999999</v>
      </c>
      <c r="O1654" s="177">
        <v>5.5888</v>
      </c>
      <c r="P1654" s="177">
        <v>7.5484999999999998</v>
      </c>
      <c r="Q1654" s="177">
        <v>7.5305999999999997</v>
      </c>
      <c r="R1654" s="177">
        <v>2.8521999999999998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44944</v>
      </c>
      <c r="E1655" s="177">
        <v>50.119799999999998</v>
      </c>
      <c r="F1655" s="177">
        <v>-10.5566</v>
      </c>
      <c r="G1655" s="177">
        <v>-5.3997000000000002</v>
      </c>
      <c r="H1655" s="177">
        <v>4.4565999999999999</v>
      </c>
      <c r="I1655" s="177">
        <v>5.7031999999999998</v>
      </c>
      <c r="J1655" s="177">
        <v>2.9518</v>
      </c>
      <c r="K1655" s="177">
        <v>5.9333</v>
      </c>
      <c r="L1655" s="177">
        <v>4.0084</v>
      </c>
      <c r="M1655" s="177">
        <v>2.9327000000000001</v>
      </c>
      <c r="N1655" s="177">
        <v>2.1486000000000001</v>
      </c>
      <c r="O1655" s="177">
        <v>4.8003</v>
      </c>
      <c r="P1655" s="177">
        <v>6.7207999999999997</v>
      </c>
      <c r="Q1655" s="177">
        <v>7.2096</v>
      </c>
      <c r="R1655" s="177">
        <v>2.113</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44944</v>
      </c>
      <c r="E1657" s="177">
        <v>31.718299999999999</v>
      </c>
      <c r="F1657" s="177">
        <v>17.7302</v>
      </c>
      <c r="G1657" s="177">
        <v>-4.1634000000000002</v>
      </c>
      <c r="H1657" s="177">
        <v>0.36170000000000002</v>
      </c>
      <c r="I1657" s="177">
        <v>7.3196000000000003</v>
      </c>
      <c r="J1657" s="177">
        <v>4.7278000000000002</v>
      </c>
      <c r="K1657" s="177">
        <v>7.6314000000000002</v>
      </c>
      <c r="L1657" s="177">
        <v>7.5880999999999998</v>
      </c>
      <c r="M1657" s="177">
        <v>4.2998000000000003</v>
      </c>
      <c r="N1657" s="177">
        <v>2.9369999999999998</v>
      </c>
      <c r="O1657" s="177">
        <v>5.1351000000000004</v>
      </c>
      <c r="P1657" s="177">
        <v>7.1356999999999999</v>
      </c>
      <c r="Q1657" s="177">
        <v>8.3361999999999998</v>
      </c>
      <c r="R1657" s="177">
        <v>2.3407</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44944</v>
      </c>
      <c r="E1658" s="177">
        <v>35.071899999999999</v>
      </c>
      <c r="F1658" s="177">
        <v>18.742599999999999</v>
      </c>
      <c r="G1658" s="177">
        <v>-3.2248000000000001</v>
      </c>
      <c r="H1658" s="177">
        <v>1.3087</v>
      </c>
      <c r="I1658" s="177">
        <v>8.2627000000000006</v>
      </c>
      <c r="J1658" s="177">
        <v>5.6741000000000001</v>
      </c>
      <c r="K1658" s="177">
        <v>8.5915999999999997</v>
      </c>
      <c r="L1658" s="177">
        <v>8.5740999999999996</v>
      </c>
      <c r="M1658" s="177">
        <v>5.2853000000000003</v>
      </c>
      <c r="N1658" s="177">
        <v>3.9222999999999999</v>
      </c>
      <c r="O1658" s="177">
        <v>6.1460999999999997</v>
      </c>
      <c r="P1658" s="177">
        <v>8.1563999999999997</v>
      </c>
      <c r="Q1658" s="177">
        <v>9.2731999999999992</v>
      </c>
      <c r="R1658" s="177">
        <v>3.3258000000000001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44944</v>
      </c>
      <c r="E1659" s="177">
        <v>35.166600000000003</v>
      </c>
      <c r="F1659" s="177">
        <v>18.6921</v>
      </c>
      <c r="G1659" s="177">
        <v>-3.2368999999999999</v>
      </c>
      <c r="H1659" s="177">
        <v>1.3050999999999999</v>
      </c>
      <c r="I1659" s="177">
        <v>8.2627000000000006</v>
      </c>
      <c r="J1659" s="177">
        <v>5.6714000000000002</v>
      </c>
      <c r="K1659" s="177">
        <v>8.5902999999999992</v>
      </c>
      <c r="L1659" s="177">
        <v>8.5739999999999998</v>
      </c>
      <c r="M1659" s="177">
        <v>5.2847999999999997</v>
      </c>
      <c r="N1659" s="177">
        <v>3.9220999999999999</v>
      </c>
      <c r="O1659" s="177">
        <v>6.1464999999999996</v>
      </c>
      <c r="P1659" s="177">
        <v>8.1570999999999998</v>
      </c>
      <c r="Q1659" s="177">
        <v>9.5152999999999999</v>
      </c>
      <c r="R1659" s="177">
        <v>3.3258000000000001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44944</v>
      </c>
      <c r="E1660" s="177">
        <v>25.175000000000001</v>
      </c>
      <c r="F1660" s="177">
        <v>18.567499999999999</v>
      </c>
      <c r="G1660" s="177">
        <v>-1.0147999999999999</v>
      </c>
      <c r="H1660" s="177">
        <v>4.2908999999999997</v>
      </c>
      <c r="I1660" s="177">
        <v>8.9159000000000006</v>
      </c>
      <c r="J1660" s="177">
        <v>5.0048000000000004</v>
      </c>
      <c r="K1660" s="177">
        <v>6.2396000000000003</v>
      </c>
      <c r="L1660" s="177">
        <v>4.8002000000000002</v>
      </c>
      <c r="M1660" s="177">
        <v>3.6366999999999998</v>
      </c>
      <c r="N1660" s="177">
        <v>2.4931999999999999</v>
      </c>
      <c r="O1660" s="177">
        <v>4.7564000000000002</v>
      </c>
      <c r="P1660" s="177">
        <v>6.0529000000000002</v>
      </c>
      <c r="Q1660" s="177">
        <v>6.7004999999999999</v>
      </c>
      <c r="R1660" s="177">
        <v>2.6379000000000001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44944</v>
      </c>
      <c r="E1661" s="177">
        <v>26.575900000000001</v>
      </c>
      <c r="F1661" s="177">
        <v>19.650500000000001</v>
      </c>
      <c r="G1661" s="177">
        <v>5.4899999999999997E-2</v>
      </c>
      <c r="H1661" s="177">
        <v>5.3422000000000001</v>
      </c>
      <c r="I1661" s="177">
        <v>9.9954999999999998</v>
      </c>
      <c r="J1661" s="177">
        <v>6.0804999999999998</v>
      </c>
      <c r="K1661" s="177">
        <v>7.2944000000000004</v>
      </c>
      <c r="L1661" s="177">
        <v>5.8571999999999997</v>
      </c>
      <c r="M1661" s="177">
        <v>4.6742999999999997</v>
      </c>
      <c r="N1661" s="177">
        <v>3.5444</v>
      </c>
      <c r="O1661" s="177">
        <v>5.8295000000000003</v>
      </c>
      <c r="P1661" s="177">
        <v>6.9485999999999999</v>
      </c>
      <c r="Q1661" s="177">
        <v>7.6382000000000003</v>
      </c>
      <c r="R1661" s="177">
        <v>3.7553999999999998</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44944</v>
      </c>
      <c r="E1662" s="177">
        <v>57.050899999999999</v>
      </c>
      <c r="F1662" s="177">
        <v>16.7059</v>
      </c>
      <c r="G1662" s="177">
        <v>-2.5326</v>
      </c>
      <c r="H1662" s="177">
        <v>7.4229000000000003</v>
      </c>
      <c r="I1662" s="177">
        <v>10.65</v>
      </c>
      <c r="J1662" s="177">
        <v>7.9847000000000001</v>
      </c>
      <c r="K1662" s="177">
        <v>9.4420999999999999</v>
      </c>
      <c r="L1662" s="177">
        <v>9.0780999999999992</v>
      </c>
      <c r="M1662" s="177">
        <v>7.0861000000000001</v>
      </c>
      <c r="N1662" s="177">
        <v>5.4505999999999997</v>
      </c>
      <c r="O1662" s="177">
        <v>6.9260999999999999</v>
      </c>
      <c r="P1662" s="177">
        <v>8.0484000000000009</v>
      </c>
      <c r="Q1662" s="177">
        <v>9.4031000000000002</v>
      </c>
      <c r="R1662" s="177">
        <v>4.5930999999999997</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44944</v>
      </c>
      <c r="E1663" s="177">
        <v>54.503900000000002</v>
      </c>
      <c r="F1663" s="177">
        <v>16.2134</v>
      </c>
      <c r="G1663" s="177">
        <v>-3.0123000000000002</v>
      </c>
      <c r="H1663" s="177">
        <v>6.9356</v>
      </c>
      <c r="I1663" s="177">
        <v>10.166</v>
      </c>
      <c r="J1663" s="177">
        <v>7.5002000000000004</v>
      </c>
      <c r="K1663" s="177">
        <v>8.9505999999999997</v>
      </c>
      <c r="L1663" s="177">
        <v>8.5760000000000005</v>
      </c>
      <c r="M1663" s="177">
        <v>6.5818000000000003</v>
      </c>
      <c r="N1663" s="177">
        <v>4.9459999999999997</v>
      </c>
      <c r="O1663" s="177">
        <v>6.4189999999999996</v>
      </c>
      <c r="P1663" s="177">
        <v>7.5107999999999997</v>
      </c>
      <c r="Q1663" s="177">
        <v>7.9805000000000001</v>
      </c>
      <c r="R1663" s="177">
        <v>4.0926999999999998</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44944</v>
      </c>
      <c r="E1664" s="177">
        <v>70.621700000000004</v>
      </c>
      <c r="F1664" s="177">
        <v>5.7895000000000003</v>
      </c>
      <c r="G1664" s="177">
        <v>4.1300000000000003E-2</v>
      </c>
      <c r="H1664" s="177">
        <v>5.7801999999999998</v>
      </c>
      <c r="I1664" s="177">
        <v>9.3290000000000006</v>
      </c>
      <c r="J1664" s="177">
        <v>6.7725999999999997</v>
      </c>
      <c r="K1664" s="177">
        <v>4.1955</v>
      </c>
      <c r="L1664" s="177">
        <v>7.2697000000000003</v>
      </c>
      <c r="M1664" s="177">
        <v>5.5583</v>
      </c>
      <c r="N1664" s="177">
        <v>4.3776000000000002</v>
      </c>
      <c r="O1664" s="177">
        <v>5.2667000000000002</v>
      </c>
      <c r="P1664" s="177">
        <v>6.5458999999999996</v>
      </c>
      <c r="Q1664" s="177">
        <v>8.0197000000000003</v>
      </c>
      <c r="R1664" s="177">
        <v>2.8525999999999998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44944</v>
      </c>
      <c r="E1665" s="177">
        <v>64.684100000000001</v>
      </c>
      <c r="F1665" s="177">
        <v>5.0228000000000002</v>
      </c>
      <c r="G1665" s="177">
        <v>-0.76729999999999998</v>
      </c>
      <c r="H1665" s="177">
        <v>4.9622999999999999</v>
      </c>
      <c r="I1665" s="177">
        <v>8.5079999999999991</v>
      </c>
      <c r="J1665" s="177">
        <v>5.9309000000000003</v>
      </c>
      <c r="K1665" s="177">
        <v>3.3487</v>
      </c>
      <c r="L1665" s="177">
        <v>6.4006999999999996</v>
      </c>
      <c r="M1665" s="177">
        <v>4.6852999999999998</v>
      </c>
      <c r="N1665" s="177">
        <v>3.4493999999999998</v>
      </c>
      <c r="O1665" s="177">
        <v>4.4077999999999999</v>
      </c>
      <c r="P1665" s="177">
        <v>5.6275000000000004</v>
      </c>
      <c r="Q1665" s="177">
        <v>8.3093000000000004</v>
      </c>
      <c r="R1665" s="177">
        <v>1.964</v>
      </c>
    </row>
    <row r="1666" spans="1:34" x14ac:dyDescent="0.3">
      <c r="A1666" s="173" t="s">
        <v>1227</v>
      </c>
      <c r="B1666" s="173" t="s">
        <v>1260</v>
      </c>
      <c r="C1666" s="173">
        <v>120792</v>
      </c>
      <c r="D1666" s="176">
        <v>44944</v>
      </c>
      <c r="E1666" s="177">
        <v>53.680799999999998</v>
      </c>
      <c r="F1666" s="177">
        <v>20.886299999999999</v>
      </c>
      <c r="G1666" s="177">
        <v>2.5983000000000001</v>
      </c>
      <c r="H1666" s="177">
        <v>4.4234</v>
      </c>
      <c r="I1666" s="177">
        <v>7.7403000000000004</v>
      </c>
      <c r="J1666" s="177">
        <v>5.6349999999999998</v>
      </c>
      <c r="K1666" s="177">
        <v>7.3982999999999999</v>
      </c>
      <c r="L1666" s="177">
        <v>7.2431000000000001</v>
      </c>
      <c r="M1666" s="177">
        <v>5.2339000000000002</v>
      </c>
      <c r="N1666" s="177">
        <v>3.9775</v>
      </c>
      <c r="O1666" s="177">
        <v>5.5603999999999996</v>
      </c>
      <c r="P1666" s="177">
        <v>7.0871000000000004</v>
      </c>
      <c r="Q1666" s="177">
        <v>8.4120000000000008</v>
      </c>
      <c r="R1666" s="177">
        <v>3.242</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44944</v>
      </c>
      <c r="E1667" s="177">
        <v>52.184899999999999</v>
      </c>
      <c r="F1667" s="177">
        <v>20.645</v>
      </c>
      <c r="G1667" s="177">
        <v>2.3369</v>
      </c>
      <c r="H1667" s="177">
        <v>4.16</v>
      </c>
      <c r="I1667" s="177">
        <v>7.4702999999999999</v>
      </c>
      <c r="J1667" s="177">
        <v>5.3648999999999996</v>
      </c>
      <c r="K1667" s="177">
        <v>7.1238000000000001</v>
      </c>
      <c r="L1667" s="177">
        <v>6.9633000000000003</v>
      </c>
      <c r="M1667" s="177">
        <v>4.9512999999999998</v>
      </c>
      <c r="N1667" s="177">
        <v>3.6928999999999998</v>
      </c>
      <c r="O1667" s="177">
        <v>5.2622</v>
      </c>
      <c r="P1667" s="177">
        <v>6.7854999999999999</v>
      </c>
      <c r="Q1667" s="177">
        <v>8.1831999999999994</v>
      </c>
      <c r="R1667" s="177">
        <v>2.9527999999999999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17.287782222222219</v>
      </c>
      <c r="G1668" s="179">
        <v>-1.7867666666666671</v>
      </c>
      <c r="H1668" s="179">
        <v>4.3443577777777778</v>
      </c>
      <c r="I1668" s="179">
        <v>9.392533333333331</v>
      </c>
      <c r="J1668" s="179">
        <v>5.5131511111111111</v>
      </c>
      <c r="K1668" s="179">
        <v>7.6178266666666659</v>
      </c>
      <c r="L1668" s="179">
        <v>6.8281266666666651</v>
      </c>
      <c r="M1668" s="179">
        <v>4.7824422222222216</v>
      </c>
      <c r="N1668" s="179">
        <v>3.4618888888888883</v>
      </c>
      <c r="O1668" s="179">
        <v>5.7552341463414649</v>
      </c>
      <c r="P1668" s="179">
        <v>7.0820853658536587</v>
      </c>
      <c r="Q1668" s="179">
        <v>7.7626488888888883</v>
      </c>
      <c r="R1668" s="179">
        <v>3.06229756097561</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19.650500000000001</v>
      </c>
      <c r="G1669" s="179">
        <v>-2.1089000000000002</v>
      </c>
      <c r="H1669" s="179">
        <v>4.3254000000000001</v>
      </c>
      <c r="I1669" s="179">
        <v>9.3290000000000006</v>
      </c>
      <c r="J1669" s="179">
        <v>5.6349999999999998</v>
      </c>
      <c r="K1669" s="179">
        <v>7.7845000000000004</v>
      </c>
      <c r="L1669" s="179">
        <v>6.9625000000000004</v>
      </c>
      <c r="M1669" s="179">
        <v>4.7248999999999999</v>
      </c>
      <c r="N1669" s="179">
        <v>3.3138000000000001</v>
      </c>
      <c r="O1669" s="179">
        <v>5.8075000000000001</v>
      </c>
      <c r="P1669" s="179">
        <v>7.1083999999999996</v>
      </c>
      <c r="Q1669" s="179">
        <v>8.1471</v>
      </c>
      <c r="R1669" s="179">
        <v>2.9527999999999999</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44944</v>
      </c>
      <c r="E1672" s="177">
        <v>39.584000000000003</v>
      </c>
      <c r="F1672" s="177">
        <v>8.3007000000000009</v>
      </c>
      <c r="G1672" s="177">
        <v>3.0442</v>
      </c>
      <c r="H1672" s="177">
        <v>4.3506</v>
      </c>
      <c r="I1672" s="177">
        <v>5.2995999999999999</v>
      </c>
      <c r="J1672" s="177">
        <v>4.8947000000000003</v>
      </c>
      <c r="K1672" s="177">
        <v>6.6349</v>
      </c>
      <c r="L1672" s="177">
        <v>5.6143999999999998</v>
      </c>
      <c r="M1672" s="177">
        <v>4.8113000000000001</v>
      </c>
      <c r="N1672" s="177">
        <v>4.3941999999999997</v>
      </c>
      <c r="O1672" s="177">
        <v>6.3918999999999997</v>
      </c>
      <c r="P1672" s="177">
        <v>6.8193000000000001</v>
      </c>
      <c r="Q1672" s="177">
        <v>7.23</v>
      </c>
      <c r="R1672" s="177">
        <v>4.2739000000000003</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44944</v>
      </c>
      <c r="E1673" s="177">
        <v>42.155700000000003</v>
      </c>
      <c r="F1673" s="177">
        <v>9.0936000000000003</v>
      </c>
      <c r="G1673" s="177">
        <v>3.7597</v>
      </c>
      <c r="H1673" s="177">
        <v>5.0762999999999998</v>
      </c>
      <c r="I1673" s="177">
        <v>6.0190999999999999</v>
      </c>
      <c r="J1673" s="177">
        <v>5.6143000000000001</v>
      </c>
      <c r="K1673" s="177">
        <v>7.3639000000000001</v>
      </c>
      <c r="L1673" s="177">
        <v>6.3510999999999997</v>
      </c>
      <c r="M1673" s="177">
        <v>5.5545</v>
      </c>
      <c r="N1673" s="177">
        <v>5.1429999999999998</v>
      </c>
      <c r="O1673" s="177">
        <v>7.1346999999999996</v>
      </c>
      <c r="P1673" s="177">
        <v>7.5587</v>
      </c>
      <c r="Q1673" s="177">
        <v>8.7126999999999999</v>
      </c>
      <c r="R1673" s="177">
        <v>4.9993999999999996</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44944</v>
      </c>
      <c r="E1674" s="177">
        <v>27.651499999999999</v>
      </c>
      <c r="F1674" s="177">
        <v>12.9406</v>
      </c>
      <c r="G1674" s="177">
        <v>5.9447999999999999</v>
      </c>
      <c r="H1674" s="177">
        <v>9.1428999999999991</v>
      </c>
      <c r="I1674" s="177">
        <v>9.1209000000000007</v>
      </c>
      <c r="J1674" s="177">
        <v>6.7812999999999999</v>
      </c>
      <c r="K1674" s="177">
        <v>7.8289999999999997</v>
      </c>
      <c r="L1674" s="177">
        <v>6.2942999999999998</v>
      </c>
      <c r="M1674" s="177">
        <v>5.1673999999999998</v>
      </c>
      <c r="N1674" s="177">
        <v>4.6672000000000002</v>
      </c>
      <c r="O1674" s="177">
        <v>6.4547999999999996</v>
      </c>
      <c r="P1674" s="177">
        <v>7.3928000000000003</v>
      </c>
      <c r="Q1674" s="177">
        <v>8.1982999999999997</v>
      </c>
      <c r="R1674" s="177">
        <v>4.6037999999999997</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44944</v>
      </c>
      <c r="E1675" s="177">
        <v>25.694099999999999</v>
      </c>
      <c r="F1675" s="177">
        <v>12.2209</v>
      </c>
      <c r="G1675" s="177">
        <v>5.3167999999999997</v>
      </c>
      <c r="H1675" s="177">
        <v>8.4966000000000008</v>
      </c>
      <c r="I1675" s="177">
        <v>8.4491999999999994</v>
      </c>
      <c r="J1675" s="177">
        <v>6.1032000000000002</v>
      </c>
      <c r="K1675" s="177">
        <v>7.1378000000000004</v>
      </c>
      <c r="L1675" s="177">
        <v>5.5907</v>
      </c>
      <c r="M1675" s="177">
        <v>4.4599000000000002</v>
      </c>
      <c r="N1675" s="177">
        <v>3.9738000000000002</v>
      </c>
      <c r="O1675" s="177">
        <v>5.7331000000000003</v>
      </c>
      <c r="P1675" s="177">
        <v>6.6763000000000003</v>
      </c>
      <c r="Q1675" s="177">
        <v>7.5307000000000004</v>
      </c>
      <c r="R1675" s="177">
        <v>3.8995000000000002</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44944</v>
      </c>
      <c r="E1676" s="177">
        <v>23.946000000000002</v>
      </c>
      <c r="F1676" s="177">
        <v>16.4695</v>
      </c>
      <c r="G1676" s="177">
        <v>2.4091</v>
      </c>
      <c r="H1676" s="177">
        <v>5.6459000000000001</v>
      </c>
      <c r="I1676" s="177">
        <v>8.0599000000000007</v>
      </c>
      <c r="J1676" s="177">
        <v>5.7432999999999996</v>
      </c>
      <c r="K1676" s="177">
        <v>35.889800000000001</v>
      </c>
      <c r="L1676" s="177">
        <v>20.098800000000001</v>
      </c>
      <c r="M1676" s="177">
        <v>14.0419</v>
      </c>
      <c r="N1676" s="177">
        <v>27.818300000000001</v>
      </c>
      <c r="O1676" s="177">
        <v>9.4387000000000008</v>
      </c>
      <c r="P1676" s="177">
        <v>4.0446</v>
      </c>
      <c r="Q1676" s="177">
        <v>6.6475999999999997</v>
      </c>
      <c r="R1676" s="177">
        <v>15.0837</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44944</v>
      </c>
      <c r="E1677" s="177">
        <v>22.300799999999999</v>
      </c>
      <c r="F1677" s="177">
        <v>16.046800000000001</v>
      </c>
      <c r="G1677" s="177">
        <v>1.8991</v>
      </c>
      <c r="H1677" s="177">
        <v>5.149</v>
      </c>
      <c r="I1677" s="177">
        <v>7.5624000000000002</v>
      </c>
      <c r="J1677" s="177">
        <v>5.2324000000000002</v>
      </c>
      <c r="K1677" s="177">
        <v>35.299999999999997</v>
      </c>
      <c r="L1677" s="177">
        <v>19.5151</v>
      </c>
      <c r="M1677" s="177">
        <v>13.5618</v>
      </c>
      <c r="N1677" s="177">
        <v>27.313099999999999</v>
      </c>
      <c r="O1677" s="177">
        <v>8.9582999999999995</v>
      </c>
      <c r="P1677" s="177">
        <v>3.5400999999999998</v>
      </c>
      <c r="Q1677" s="177">
        <v>5.8559999999999999</v>
      </c>
      <c r="R1677" s="177">
        <v>14.650399999999999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44944</v>
      </c>
      <c r="E1678" s="177">
        <v>26.013999999999999</v>
      </c>
      <c r="F1678" s="177">
        <v>20.917999999999999</v>
      </c>
      <c r="G1678" s="177">
        <v>8.8782999999999994</v>
      </c>
      <c r="H1678" s="177">
        <v>10.745699999999999</v>
      </c>
      <c r="I1678" s="177">
        <v>8.6072000000000006</v>
      </c>
      <c r="J1678" s="177">
        <v>6.1653000000000002</v>
      </c>
      <c r="K1678" s="177">
        <v>7.5720999999999998</v>
      </c>
      <c r="L1678" s="177">
        <v>6.2638999999999996</v>
      </c>
      <c r="M1678" s="177">
        <v>4.4936999999999996</v>
      </c>
      <c r="N1678" s="177">
        <v>3.9716</v>
      </c>
      <c r="O1678" s="177">
        <v>5.4638999999999998</v>
      </c>
      <c r="P1678" s="177">
        <v>6.7751000000000001</v>
      </c>
      <c r="Q1678" s="177">
        <v>8.0117999999999991</v>
      </c>
      <c r="R1678" s="177">
        <v>4.3563999999999998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44944</v>
      </c>
      <c r="E1679" s="177">
        <v>24.366099999999999</v>
      </c>
      <c r="F1679" s="177">
        <v>20.234000000000002</v>
      </c>
      <c r="G1679" s="177">
        <v>8.1882000000000001</v>
      </c>
      <c r="H1679" s="177">
        <v>10.0558</v>
      </c>
      <c r="I1679" s="177">
        <v>7.9313000000000002</v>
      </c>
      <c r="J1679" s="177">
        <v>5.4832999999999998</v>
      </c>
      <c r="K1679" s="177">
        <v>6.8860999999999999</v>
      </c>
      <c r="L1679" s="177">
        <v>5.5648999999999997</v>
      </c>
      <c r="M1679" s="177">
        <v>3.7949000000000002</v>
      </c>
      <c r="N1679" s="177">
        <v>3.2671999999999999</v>
      </c>
      <c r="O1679" s="177">
        <v>4.7159000000000004</v>
      </c>
      <c r="P1679" s="177">
        <v>6.0313999999999997</v>
      </c>
      <c r="Q1679" s="177">
        <v>7.3472999999999997</v>
      </c>
      <c r="R1679" s="177">
        <v>3.6240000000000001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44944</v>
      </c>
      <c r="E1682" s="177">
        <v>23.093499999999999</v>
      </c>
      <c r="F1682" s="177">
        <v>6.9557000000000002</v>
      </c>
      <c r="G1682" s="177">
        <v>4.1749999999999998</v>
      </c>
      <c r="H1682" s="177">
        <v>7.0541999999999998</v>
      </c>
      <c r="I1682" s="177">
        <v>7.8472</v>
      </c>
      <c r="J1682" s="177">
        <v>6.3826999999999998</v>
      </c>
      <c r="K1682" s="177">
        <v>7.4631999999999996</v>
      </c>
      <c r="L1682" s="177">
        <v>5.5125000000000002</v>
      </c>
      <c r="M1682" s="177">
        <v>4.343</v>
      </c>
      <c r="N1682" s="177">
        <v>3.7663000000000002</v>
      </c>
      <c r="O1682" s="177">
        <v>5.4992000000000001</v>
      </c>
      <c r="P1682" s="177">
        <v>6.4661999999999997</v>
      </c>
      <c r="Q1682" s="177">
        <v>7.1896000000000004</v>
      </c>
      <c r="R1682" s="177">
        <v>3.8199000000000001</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44944</v>
      </c>
      <c r="E1683" s="177">
        <v>21.4819</v>
      </c>
      <c r="F1683" s="177">
        <v>6.2877999999999998</v>
      </c>
      <c r="G1683" s="177">
        <v>3.5358000000000001</v>
      </c>
      <c r="H1683" s="177">
        <v>6.4158999999999997</v>
      </c>
      <c r="I1683" s="177">
        <v>7.1924000000000001</v>
      </c>
      <c r="J1683" s="177">
        <v>5.7291999999999996</v>
      </c>
      <c r="K1683" s="177">
        <v>6.8078000000000003</v>
      </c>
      <c r="L1683" s="177">
        <v>4.8647</v>
      </c>
      <c r="M1683" s="177">
        <v>3.7031999999999998</v>
      </c>
      <c r="N1683" s="177">
        <v>3.1351</v>
      </c>
      <c r="O1683" s="177">
        <v>4.8470000000000004</v>
      </c>
      <c r="P1683" s="177">
        <v>5.7636000000000003</v>
      </c>
      <c r="Q1683" s="177">
        <v>6.7282999999999999</v>
      </c>
      <c r="R1683" s="177">
        <v>3.1808999999999998</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44944</v>
      </c>
      <c r="E1684" s="177">
        <v>41.753700000000002</v>
      </c>
      <c r="F1684" s="177">
        <v>11.1929</v>
      </c>
      <c r="G1684" s="177">
        <v>5.3714000000000004</v>
      </c>
      <c r="H1684" s="177">
        <v>8.7314000000000007</v>
      </c>
      <c r="I1684" s="177">
        <v>8.3689</v>
      </c>
      <c r="J1684" s="177">
        <v>5.7515999999999998</v>
      </c>
      <c r="K1684" s="177">
        <v>7.4726999999999997</v>
      </c>
      <c r="L1684" s="177">
        <v>5.5204000000000004</v>
      </c>
      <c r="M1684" s="177">
        <v>4.3398000000000003</v>
      </c>
      <c r="N1684" s="177">
        <v>3.9632000000000001</v>
      </c>
      <c r="O1684" s="177">
        <v>5.7153</v>
      </c>
      <c r="P1684" s="177">
        <v>6.742</v>
      </c>
      <c r="Q1684" s="177">
        <v>7.8337000000000003</v>
      </c>
      <c r="R1684" s="177">
        <v>3.9609000000000001</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44944</v>
      </c>
      <c r="E1685" s="177">
        <v>39.0107</v>
      </c>
      <c r="F1685" s="177">
        <v>10.482200000000001</v>
      </c>
      <c r="G1685" s="177">
        <v>4.6999000000000004</v>
      </c>
      <c r="H1685" s="177">
        <v>8.0724</v>
      </c>
      <c r="I1685" s="177">
        <v>7.7016</v>
      </c>
      <c r="J1685" s="177">
        <v>5.0984999999999996</v>
      </c>
      <c r="K1685" s="177">
        <v>6.8372000000000002</v>
      </c>
      <c r="L1685" s="177">
        <v>4.8823999999999996</v>
      </c>
      <c r="M1685" s="177">
        <v>3.7086000000000001</v>
      </c>
      <c r="N1685" s="177">
        <v>3.3262</v>
      </c>
      <c r="O1685" s="177">
        <v>5.0567000000000002</v>
      </c>
      <c r="P1685" s="177">
        <v>6.0243000000000002</v>
      </c>
      <c r="Q1685" s="177">
        <v>6.9100999999999999</v>
      </c>
      <c r="R1685" s="177">
        <v>3.3138000000000001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44944</v>
      </c>
      <c r="E1689" s="177">
        <v>90.790999999999997</v>
      </c>
      <c r="F1689" s="177">
        <v>14.4383</v>
      </c>
      <c r="G1689" s="177">
        <v>14.4693</v>
      </c>
      <c r="H1689" s="177">
        <v>14.4842</v>
      </c>
      <c r="I1689" s="177">
        <v>14.521599999999999</v>
      </c>
      <c r="J1689" s="177">
        <v>14.6334</v>
      </c>
      <c r="K1689" s="177">
        <v>14.987299999999999</v>
      </c>
      <c r="L1689" s="177">
        <v>2.6200000000000001E-2</v>
      </c>
      <c r="M1689" s="177">
        <v>3.6835</v>
      </c>
      <c r="N1689" s="177"/>
      <c r="O1689" s="177"/>
      <c r="P1689" s="177"/>
      <c r="Q1689" s="177">
        <v>4.8315000000000001</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44944</v>
      </c>
      <c r="E1690" s="177">
        <v>95.887299999999996</v>
      </c>
      <c r="F1690" s="177">
        <v>14.432499999999999</v>
      </c>
      <c r="G1690" s="177">
        <v>14.470700000000001</v>
      </c>
      <c r="H1690" s="177">
        <v>14.4778</v>
      </c>
      <c r="I1690" s="177">
        <v>14.520899999999999</v>
      </c>
      <c r="J1690" s="177">
        <v>14.632899999999999</v>
      </c>
      <c r="K1690" s="177">
        <v>14.987299999999999</v>
      </c>
      <c r="L1690" s="177">
        <v>2.63E-2</v>
      </c>
      <c r="M1690" s="177">
        <v>3.6833999999999998</v>
      </c>
      <c r="N1690" s="177"/>
      <c r="O1690" s="177"/>
      <c r="P1690" s="177"/>
      <c r="Q1690" s="177">
        <v>4.8315000000000001</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44944</v>
      </c>
      <c r="E1693" s="177">
        <v>4861.2977911646603</v>
      </c>
      <c r="F1693" s="177">
        <v>7.8883999999999999</v>
      </c>
      <c r="G1693" s="177">
        <v>11.456200000000001</v>
      </c>
      <c r="H1693" s="177">
        <v>12.4778</v>
      </c>
      <c r="I1693" s="177">
        <v>11.1297</v>
      </c>
      <c r="J1693" s="177">
        <v>6.2106000000000003</v>
      </c>
      <c r="K1693" s="177">
        <v>9.4801000000000002</v>
      </c>
      <c r="L1693" s="177">
        <v>4.6039000000000003</v>
      </c>
      <c r="M1693" s="177">
        <v>4.3170000000000002</v>
      </c>
      <c r="N1693" s="177">
        <v>9.1629000000000005</v>
      </c>
      <c r="O1693" s="177">
        <v>7.3804999999999996</v>
      </c>
      <c r="P1693" s="177">
        <v>6.0750999999999999</v>
      </c>
      <c r="Q1693" s="177">
        <v>7.8292999999999999</v>
      </c>
      <c r="R1693" s="177">
        <v>11.757400000000001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44944</v>
      </c>
      <c r="E1694" s="177">
        <v>4859.9620999999997</v>
      </c>
      <c r="F1694" s="177">
        <v>7.8883000000000001</v>
      </c>
      <c r="G1694" s="177">
        <v>11.456099999999999</v>
      </c>
      <c r="H1694" s="177">
        <v>12.4778</v>
      </c>
      <c r="I1694" s="177">
        <v>11.1297</v>
      </c>
      <c r="J1694" s="177">
        <v>6.2104999999999997</v>
      </c>
      <c r="K1694" s="177">
        <v>9.4801000000000002</v>
      </c>
      <c r="L1694" s="177">
        <v>4.6039000000000003</v>
      </c>
      <c r="M1694" s="177">
        <v>4.3170000000000002</v>
      </c>
      <c r="N1694" s="177">
        <v>2.9171</v>
      </c>
      <c r="O1694" s="177">
        <v>5.5787000000000004</v>
      </c>
      <c r="P1694" s="177">
        <v>5.3201999999999998</v>
      </c>
      <c r="Q1694" s="177">
        <v>7.7098000000000004</v>
      </c>
      <c r="R1694" s="177">
        <v>8.5481999999999996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44944</v>
      </c>
      <c r="E1695" s="177">
        <v>26.482500000000002</v>
      </c>
      <c r="F1695" s="177">
        <v>5.3760000000000003</v>
      </c>
      <c r="G1695" s="177">
        <v>2.73</v>
      </c>
      <c r="H1695" s="177">
        <v>5.7557</v>
      </c>
      <c r="I1695" s="177">
        <v>7.1669999999999998</v>
      </c>
      <c r="J1695" s="177">
        <v>5.7221000000000002</v>
      </c>
      <c r="K1695" s="177">
        <v>7.2476000000000003</v>
      </c>
      <c r="L1695" s="177">
        <v>5.9269999999999996</v>
      </c>
      <c r="M1695" s="177">
        <v>4.5631000000000004</v>
      </c>
      <c r="N1695" s="177">
        <v>3.8997999999999999</v>
      </c>
      <c r="O1695" s="177">
        <v>6.0491000000000001</v>
      </c>
      <c r="P1695" s="177">
        <v>6.9808000000000003</v>
      </c>
      <c r="Q1695" s="177">
        <v>8.0523000000000007</v>
      </c>
      <c r="R1695" s="177">
        <v>3.952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44944</v>
      </c>
      <c r="E1696" s="177">
        <v>27.120799999999999</v>
      </c>
      <c r="F1696" s="177">
        <v>5.9226000000000001</v>
      </c>
      <c r="G1696" s="177">
        <v>3.2313999999999998</v>
      </c>
      <c r="H1696" s="177">
        <v>6.2366999999999999</v>
      </c>
      <c r="I1696" s="177">
        <v>7.6455000000000002</v>
      </c>
      <c r="J1696" s="177">
        <v>6.1927000000000003</v>
      </c>
      <c r="K1696" s="177">
        <v>7.7130000000000001</v>
      </c>
      <c r="L1696" s="177">
        <v>6.3996000000000004</v>
      </c>
      <c r="M1696" s="177">
        <v>5.0217000000000001</v>
      </c>
      <c r="N1696" s="177">
        <v>4.3552999999999997</v>
      </c>
      <c r="O1696" s="177">
        <v>6.5194000000000001</v>
      </c>
      <c r="P1696" s="177">
        <v>7.3315000000000001</v>
      </c>
      <c r="Q1696" s="177">
        <v>8.0553000000000008</v>
      </c>
      <c r="R1696" s="177">
        <v>4.4462000000000002</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44944</v>
      </c>
      <c r="E1698" s="177">
        <v>23.204000000000001</v>
      </c>
      <c r="F1698" s="177">
        <v>8.3388000000000009</v>
      </c>
      <c r="G1698" s="177">
        <v>3.6827000000000001</v>
      </c>
      <c r="H1698" s="177">
        <v>6.5925000000000002</v>
      </c>
      <c r="I1698" s="177">
        <v>7.9340000000000002</v>
      </c>
      <c r="J1698" s="177">
        <v>6.3906999999999998</v>
      </c>
      <c r="K1698" s="177">
        <v>7.2461000000000002</v>
      </c>
      <c r="L1698" s="177">
        <v>5.65</v>
      </c>
      <c r="M1698" s="177">
        <v>3.9748999999999999</v>
      </c>
      <c r="N1698" s="177">
        <v>3.5476999999999999</v>
      </c>
      <c r="O1698" s="177">
        <v>5.5807000000000002</v>
      </c>
      <c r="P1698" s="177">
        <v>6.7488000000000001</v>
      </c>
      <c r="Q1698" s="177">
        <v>7.6986999999999997</v>
      </c>
      <c r="R1698" s="177">
        <v>3.7324999999999999</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44944</v>
      </c>
      <c r="E1700" s="177">
        <v>22.1432</v>
      </c>
      <c r="F1700" s="177">
        <v>7.7488999999999999</v>
      </c>
      <c r="G1700" s="177">
        <v>3.1991999999999998</v>
      </c>
      <c r="H1700" s="177">
        <v>6.0824999999999996</v>
      </c>
      <c r="I1700" s="177">
        <v>7.4387999999999996</v>
      </c>
      <c r="J1700" s="177">
        <v>5.9055</v>
      </c>
      <c r="K1700" s="177">
        <v>6.7568000000000001</v>
      </c>
      <c r="L1700" s="177">
        <v>5.1562999999999999</v>
      </c>
      <c r="M1700" s="177">
        <v>3.4809999999999999</v>
      </c>
      <c r="N1700" s="177">
        <v>3.0514999999999999</v>
      </c>
      <c r="O1700" s="177">
        <v>5.0694999999999997</v>
      </c>
      <c r="P1700" s="177">
        <v>6.2249999999999996</v>
      </c>
      <c r="Q1700" s="177">
        <v>7.4462999999999999</v>
      </c>
      <c r="R1700" s="177">
        <v>3.2336999999999998</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44944</v>
      </c>
      <c r="E1701" s="177">
        <v>49.847499999999997</v>
      </c>
      <c r="F1701" s="177">
        <v>6.8109999999999999</v>
      </c>
      <c r="G1701" s="177">
        <v>2.6663000000000001</v>
      </c>
      <c r="H1701" s="177">
        <v>5.2355</v>
      </c>
      <c r="I1701" s="177">
        <v>6.2441000000000004</v>
      </c>
      <c r="J1701" s="177">
        <v>5.0263</v>
      </c>
      <c r="K1701" s="177">
        <v>6.7779999999999996</v>
      </c>
      <c r="L1701" s="177">
        <v>7.1154999999999999</v>
      </c>
      <c r="M1701" s="177">
        <v>5.9427000000000003</v>
      </c>
      <c r="N1701" s="177">
        <v>5.0473999999999997</v>
      </c>
      <c r="O1701" s="177">
        <v>6.3193000000000001</v>
      </c>
      <c r="P1701" s="177">
        <v>6.9203000000000001</v>
      </c>
      <c r="Q1701" s="177">
        <v>7.8537999999999997</v>
      </c>
      <c r="R1701" s="177">
        <v>4.4481999999999999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44944</v>
      </c>
      <c r="E1702" s="177">
        <v>53.562899999999999</v>
      </c>
      <c r="F1702" s="177">
        <v>7.4291999999999998</v>
      </c>
      <c r="G1702" s="177">
        <v>3.3405999999999998</v>
      </c>
      <c r="H1702" s="177">
        <v>5.9157999999999999</v>
      </c>
      <c r="I1702" s="177">
        <v>6.9252000000000002</v>
      </c>
      <c r="J1702" s="177">
        <v>5.7100999999999997</v>
      </c>
      <c r="K1702" s="177">
        <v>7.5041000000000002</v>
      </c>
      <c r="L1702" s="177">
        <v>7.8750999999999998</v>
      </c>
      <c r="M1702" s="177">
        <v>6.7169999999999996</v>
      </c>
      <c r="N1702" s="177">
        <v>5.8316999999999997</v>
      </c>
      <c r="O1702" s="177">
        <v>7.1226000000000003</v>
      </c>
      <c r="P1702" s="177">
        <v>7.7503000000000002</v>
      </c>
      <c r="Q1702" s="177">
        <v>8.5698000000000008</v>
      </c>
      <c r="R1702" s="177">
        <v>5.2363999999999997</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44944</v>
      </c>
      <c r="E1703" s="177">
        <v>23.084099999999999</v>
      </c>
      <c r="F1703" s="177">
        <v>12.020899999999999</v>
      </c>
      <c r="G1703" s="177">
        <v>3.6069</v>
      </c>
      <c r="H1703" s="177">
        <v>6.3550000000000004</v>
      </c>
      <c r="I1703" s="177">
        <v>8.2254000000000005</v>
      </c>
      <c r="J1703" s="177">
        <v>5.9396000000000004</v>
      </c>
      <c r="K1703" s="177">
        <v>7.3342999999999998</v>
      </c>
      <c r="L1703" s="177">
        <v>5.8895</v>
      </c>
      <c r="M1703" s="177">
        <v>4.2278000000000002</v>
      </c>
      <c r="N1703" s="177">
        <v>3.6002000000000001</v>
      </c>
      <c r="O1703" s="177">
        <v>8.2073</v>
      </c>
      <c r="P1703" s="177">
        <v>6.2176</v>
      </c>
      <c r="Q1703" s="177">
        <v>7.3257000000000003</v>
      </c>
      <c r="R1703" s="177">
        <v>7.7245999999999997</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44944</v>
      </c>
      <c r="E1704" s="177">
        <v>24.915700000000001</v>
      </c>
      <c r="F1704" s="177">
        <v>12.456200000000001</v>
      </c>
      <c r="G1704" s="177">
        <v>4.0747999999999998</v>
      </c>
      <c r="H1704" s="177">
        <v>6.8314000000000004</v>
      </c>
      <c r="I1704" s="177">
        <v>8.7035</v>
      </c>
      <c r="J1704" s="177">
        <v>6.4116999999999997</v>
      </c>
      <c r="K1704" s="177">
        <v>7.8132000000000001</v>
      </c>
      <c r="L1704" s="177">
        <v>6.3742999999999999</v>
      </c>
      <c r="M1704" s="177">
        <v>4.7135999999999996</v>
      </c>
      <c r="N1704" s="177">
        <v>4.0881999999999996</v>
      </c>
      <c r="O1704" s="177">
        <v>8.7448999999999995</v>
      </c>
      <c r="P1704" s="177">
        <v>6.9370000000000003</v>
      </c>
      <c r="Q1704" s="177">
        <v>7.7659000000000002</v>
      </c>
      <c r="R1704" s="177">
        <v>8.2170000000000005</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44944</v>
      </c>
      <c r="E1705" s="177">
        <v>50.367699999999999</v>
      </c>
      <c r="F1705" s="177">
        <v>16.675000000000001</v>
      </c>
      <c r="G1705" s="177">
        <v>3.2334999999999998</v>
      </c>
      <c r="H1705" s="177">
        <v>8.0563000000000002</v>
      </c>
      <c r="I1705" s="177">
        <v>10.560700000000001</v>
      </c>
      <c r="J1705" s="177">
        <v>7.0675999999999997</v>
      </c>
      <c r="K1705" s="177">
        <v>8.4542000000000002</v>
      </c>
      <c r="L1705" s="177">
        <v>6.1543000000000001</v>
      </c>
      <c r="M1705" s="177">
        <v>4.3897000000000004</v>
      </c>
      <c r="N1705" s="177">
        <v>3.8292999999999999</v>
      </c>
      <c r="O1705" s="177">
        <v>5.7771999999999997</v>
      </c>
      <c r="P1705" s="177">
        <v>6.9428999999999998</v>
      </c>
      <c r="Q1705" s="177">
        <v>7.8464999999999998</v>
      </c>
      <c r="R1705" s="177">
        <v>4.0004999999999997</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44944</v>
      </c>
      <c r="E1706" s="177">
        <v>47.591000000000001</v>
      </c>
      <c r="F1706" s="177">
        <v>16.2666</v>
      </c>
      <c r="G1706" s="177">
        <v>2.7621000000000002</v>
      </c>
      <c r="H1706" s="177">
        <v>7.5929000000000002</v>
      </c>
      <c r="I1706" s="177">
        <v>10.085900000000001</v>
      </c>
      <c r="J1706" s="177">
        <v>6.5907</v>
      </c>
      <c r="K1706" s="177">
        <v>7.9680999999999997</v>
      </c>
      <c r="L1706" s="177">
        <v>5.6656000000000004</v>
      </c>
      <c r="M1706" s="177">
        <v>3.8995000000000002</v>
      </c>
      <c r="N1706" s="177">
        <v>3.3309000000000002</v>
      </c>
      <c r="O1706" s="177">
        <v>5.2553000000000001</v>
      </c>
      <c r="P1706" s="177">
        <v>6.4154999999999998</v>
      </c>
      <c r="Q1706" s="177">
        <v>7.3109000000000002</v>
      </c>
      <c r="R1706" s="177">
        <v>3.4990999999999999</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44944</v>
      </c>
      <c r="E1707" s="177">
        <v>1985.7071000000001</v>
      </c>
      <c r="F1707" s="177">
        <v>8.2899999999999991</v>
      </c>
      <c r="G1707" s="177">
        <v>2.4565999999999999</v>
      </c>
      <c r="H1707" s="177">
        <v>6.2411000000000003</v>
      </c>
      <c r="I1707" s="177">
        <v>8.1555</v>
      </c>
      <c r="J1707" s="177">
        <v>6.5442</v>
      </c>
      <c r="K1707" s="177">
        <v>7.8198999999999996</v>
      </c>
      <c r="L1707" s="177">
        <v>6.3041</v>
      </c>
      <c r="M1707" s="177">
        <v>4.3886000000000003</v>
      </c>
      <c r="N1707" s="177">
        <v>3.7282000000000002</v>
      </c>
      <c r="O1707" s="177">
        <v>4.9724000000000004</v>
      </c>
      <c r="P1707" s="177">
        <v>5.9349999999999996</v>
      </c>
      <c r="Q1707" s="177">
        <v>7.5877999999999997</v>
      </c>
      <c r="R1707" s="177">
        <v>3.8206000000000002</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44944</v>
      </c>
      <c r="E1708" s="177">
        <v>1775.9387999999999</v>
      </c>
      <c r="F1708" s="177">
        <v>7.1783000000000001</v>
      </c>
      <c r="G1708" s="177">
        <v>1.3455999999999999</v>
      </c>
      <c r="H1708" s="177">
        <v>5.1294000000000004</v>
      </c>
      <c r="I1708" s="177">
        <v>7.0422000000000002</v>
      </c>
      <c r="J1708" s="177">
        <v>5.4286000000000003</v>
      </c>
      <c r="K1708" s="177">
        <v>6.6875999999999998</v>
      </c>
      <c r="L1708" s="177">
        <v>5.0953999999999997</v>
      </c>
      <c r="M1708" s="177">
        <v>3.1377999999999999</v>
      </c>
      <c r="N1708" s="177">
        <v>2.4531000000000001</v>
      </c>
      <c r="O1708" s="177">
        <v>3.6366999999999998</v>
      </c>
      <c r="P1708" s="177">
        <v>4.6738999999999997</v>
      </c>
      <c r="Q1708" s="177">
        <v>6.3327</v>
      </c>
      <c r="R1708" s="177">
        <v>2.4975999999999998</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44944</v>
      </c>
      <c r="E1709" s="177">
        <v>2987.2420999999999</v>
      </c>
      <c r="F1709" s="177">
        <v>8.3533000000000008</v>
      </c>
      <c r="G1709" s="177">
        <v>3.3567999999999998</v>
      </c>
      <c r="H1709" s="177">
        <v>6.3479999999999999</v>
      </c>
      <c r="I1709" s="177">
        <v>7.3718000000000004</v>
      </c>
      <c r="J1709" s="177">
        <v>5.6443000000000003</v>
      </c>
      <c r="K1709" s="177">
        <v>6.4904999999999999</v>
      </c>
      <c r="L1709" s="177">
        <v>4.7134</v>
      </c>
      <c r="M1709" s="177">
        <v>3.2233000000000001</v>
      </c>
      <c r="N1709" s="177">
        <v>2.8439000000000001</v>
      </c>
      <c r="O1709" s="177">
        <v>4.7962999999999996</v>
      </c>
      <c r="P1709" s="177">
        <v>5.8700999999999999</v>
      </c>
      <c r="Q1709" s="177">
        <v>7.1563999999999997</v>
      </c>
      <c r="R1709" s="177">
        <v>2.9582000000000002</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44944</v>
      </c>
      <c r="E1710" s="177">
        <v>3252.5828999999999</v>
      </c>
      <c r="F1710" s="177">
        <v>9.2042000000000002</v>
      </c>
      <c r="G1710" s="177">
        <v>4.2081</v>
      </c>
      <c r="H1710" s="177">
        <v>7.1997999999999998</v>
      </c>
      <c r="I1710" s="177">
        <v>8.2250999999999994</v>
      </c>
      <c r="J1710" s="177">
        <v>6.4996999999999998</v>
      </c>
      <c r="K1710" s="177">
        <v>7.3560999999999996</v>
      </c>
      <c r="L1710" s="177">
        <v>5.5862999999999996</v>
      </c>
      <c r="M1710" s="177">
        <v>4.0975999999999999</v>
      </c>
      <c r="N1710" s="177">
        <v>3.7229000000000001</v>
      </c>
      <c r="O1710" s="177">
        <v>5.6905999999999999</v>
      </c>
      <c r="P1710" s="177">
        <v>6.7732999999999999</v>
      </c>
      <c r="Q1710" s="177">
        <v>7.5681000000000003</v>
      </c>
      <c r="R1710" s="177">
        <v>3.8376999999999999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44944</v>
      </c>
      <c r="E1713" s="177">
        <v>43.656700000000001</v>
      </c>
      <c r="F1713" s="177">
        <v>7.9443999999999999</v>
      </c>
      <c r="G1713" s="177">
        <v>2.3919000000000001</v>
      </c>
      <c r="H1713" s="177">
        <v>6.0865</v>
      </c>
      <c r="I1713" s="177">
        <v>5.8296999999999999</v>
      </c>
      <c r="J1713" s="177">
        <v>4.6021999999999998</v>
      </c>
      <c r="K1713" s="177">
        <v>6.6425000000000001</v>
      </c>
      <c r="L1713" s="177">
        <v>5.5486000000000004</v>
      </c>
      <c r="M1713" s="177">
        <v>3.8900999999999999</v>
      </c>
      <c r="N1713" s="177">
        <v>3.3187000000000002</v>
      </c>
      <c r="O1713" s="177">
        <v>5.3376000000000001</v>
      </c>
      <c r="P1713" s="177">
        <v>6.3968999999999996</v>
      </c>
      <c r="Q1713" s="177">
        <v>7.3685999999999998</v>
      </c>
      <c r="R1713" s="177">
        <v>3.3856000000000002</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44944</v>
      </c>
      <c r="E1714" s="177">
        <v>47.150799999999997</v>
      </c>
      <c r="F1714" s="177">
        <v>8.7495999999999992</v>
      </c>
      <c r="G1714" s="177">
        <v>3.2061999999999999</v>
      </c>
      <c r="H1714" s="177">
        <v>6.8875999999999999</v>
      </c>
      <c r="I1714" s="177">
        <v>6.6410999999999998</v>
      </c>
      <c r="J1714" s="177">
        <v>5.4169999999999998</v>
      </c>
      <c r="K1714" s="177">
        <v>7.4694000000000003</v>
      </c>
      <c r="L1714" s="177">
        <v>6.3861999999999997</v>
      </c>
      <c r="M1714" s="177">
        <v>4.7314999999999996</v>
      </c>
      <c r="N1714" s="177">
        <v>4.1654</v>
      </c>
      <c r="O1714" s="177">
        <v>6.2008000000000001</v>
      </c>
      <c r="P1714" s="177">
        <v>7.2755999999999998</v>
      </c>
      <c r="Q1714" s="177">
        <v>8.0528999999999993</v>
      </c>
      <c r="R1714" s="177">
        <v>4.2359999999999998</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44944</v>
      </c>
      <c r="E1715" s="177">
        <v>12.8071</v>
      </c>
      <c r="F1715" s="177">
        <v>9.1221999999999994</v>
      </c>
      <c r="G1715" s="177">
        <v>5.4760999999999997</v>
      </c>
      <c r="H1715" s="177">
        <v>7.7880000000000003</v>
      </c>
      <c r="I1715" s="177">
        <v>8.4550999999999998</v>
      </c>
      <c r="J1715" s="177">
        <v>6.6551999999999998</v>
      </c>
      <c r="K1715" s="177">
        <v>7.1429</v>
      </c>
      <c r="L1715" s="177">
        <v>5.4164000000000003</v>
      </c>
      <c r="M1715" s="177">
        <v>3.7696999999999998</v>
      </c>
      <c r="N1715" s="177">
        <v>3.4683000000000002</v>
      </c>
      <c r="O1715" s="177">
        <v>5.2606000000000002</v>
      </c>
      <c r="P1715" s="177"/>
      <c r="Q1715" s="177">
        <v>6.4398</v>
      </c>
      <c r="R1715" s="177">
        <v>3.5994999999999999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44944</v>
      </c>
      <c r="E1716" s="177">
        <v>12.2835</v>
      </c>
      <c r="F1716" s="177">
        <v>8.0246999999999993</v>
      </c>
      <c r="G1716" s="177">
        <v>4.4599000000000002</v>
      </c>
      <c r="H1716" s="177">
        <v>6.7582000000000004</v>
      </c>
      <c r="I1716" s="177">
        <v>7.4071999999999996</v>
      </c>
      <c r="J1716" s="177">
        <v>5.5929000000000002</v>
      </c>
      <c r="K1716" s="177">
        <v>6.0698999999999996</v>
      </c>
      <c r="L1716" s="177">
        <v>4.3368000000000002</v>
      </c>
      <c r="M1716" s="177">
        <v>2.6899000000000002</v>
      </c>
      <c r="N1716" s="177">
        <v>2.3837999999999999</v>
      </c>
      <c r="O1716" s="177">
        <v>4.1577999999999999</v>
      </c>
      <c r="P1716" s="177"/>
      <c r="Q1716" s="177">
        <v>5.3249000000000004</v>
      </c>
      <c r="R1716" s="177">
        <v>2.5145</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44944</v>
      </c>
      <c r="E1717" s="177">
        <v>10.8931</v>
      </c>
      <c r="F1717" s="177">
        <v>9.0493000000000006</v>
      </c>
      <c r="G1717" s="177">
        <v>4.4927999999999999</v>
      </c>
      <c r="H1717" s="177">
        <v>6.3262</v>
      </c>
      <c r="I1717" s="177">
        <v>7.2481</v>
      </c>
      <c r="J1717" s="177">
        <v>6.0644</v>
      </c>
      <c r="K1717" s="177">
        <v>7.5490000000000004</v>
      </c>
      <c r="L1717" s="177">
        <v>6.0655999999999999</v>
      </c>
      <c r="M1717" s="177">
        <v>4.6197999999999997</v>
      </c>
      <c r="N1717" s="177">
        <v>4.0519999999999996</v>
      </c>
      <c r="O1717" s="177"/>
      <c r="P1717" s="177"/>
      <c r="Q1717" s="177">
        <v>4.6017999999999999</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44944</v>
      </c>
      <c r="E1718" s="177">
        <v>10.6959</v>
      </c>
      <c r="F1718" s="177">
        <v>8.1919000000000004</v>
      </c>
      <c r="G1718" s="177">
        <v>3.4824000000000002</v>
      </c>
      <c r="H1718" s="177">
        <v>5.3681000000000001</v>
      </c>
      <c r="I1718" s="177">
        <v>6.2794999999999996</v>
      </c>
      <c r="J1718" s="177">
        <v>5.0903999999999998</v>
      </c>
      <c r="K1718" s="177">
        <v>6.5609000000000002</v>
      </c>
      <c r="L1718" s="177">
        <v>5.0689000000000002</v>
      </c>
      <c r="M1718" s="177">
        <v>3.6190000000000002</v>
      </c>
      <c r="N1718" s="177">
        <v>3.0472999999999999</v>
      </c>
      <c r="O1718" s="177"/>
      <c r="P1718" s="177"/>
      <c r="Q1718" s="177">
        <v>3.6015999999999999</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44944</v>
      </c>
      <c r="E1719" s="177">
        <v>13.7281</v>
      </c>
      <c r="F1719" s="177">
        <v>7.7121000000000004</v>
      </c>
      <c r="G1719" s="177">
        <v>4.4161999999999999</v>
      </c>
      <c r="H1719" s="177">
        <v>6.8457999999999997</v>
      </c>
      <c r="I1719" s="177">
        <v>7.5995999999999997</v>
      </c>
      <c r="J1719" s="177">
        <v>6.0189000000000004</v>
      </c>
      <c r="K1719" s="177">
        <v>7.2750000000000004</v>
      </c>
      <c r="L1719" s="177">
        <v>5.8845000000000001</v>
      </c>
      <c r="M1719" s="177">
        <v>4.7145000000000001</v>
      </c>
      <c r="N1719" s="177">
        <v>4.2455999999999996</v>
      </c>
      <c r="O1719" s="177">
        <v>5.7556000000000003</v>
      </c>
      <c r="P1719" s="177"/>
      <c r="Q1719" s="177">
        <v>6.7563000000000004</v>
      </c>
      <c r="R1719" s="177">
        <v>4.3193999999999999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44944</v>
      </c>
      <c r="E1720" s="177">
        <v>13.209899999999999</v>
      </c>
      <c r="F1720" s="177">
        <v>6.9089999999999998</v>
      </c>
      <c r="G1720" s="177">
        <v>3.5937999999999999</v>
      </c>
      <c r="H1720" s="177">
        <v>6.0067000000000004</v>
      </c>
      <c r="I1720" s="177">
        <v>6.7672999999999996</v>
      </c>
      <c r="J1720" s="177">
        <v>5.1818999999999997</v>
      </c>
      <c r="K1720" s="177">
        <v>6.4275000000000002</v>
      </c>
      <c r="L1720" s="177">
        <v>5.0335000000000001</v>
      </c>
      <c r="M1720" s="177">
        <v>3.8683000000000001</v>
      </c>
      <c r="N1720" s="177">
        <v>3.3978000000000002</v>
      </c>
      <c r="O1720" s="177">
        <v>4.8813000000000004</v>
      </c>
      <c r="P1720" s="177"/>
      <c r="Q1720" s="177">
        <v>5.9119999999999999</v>
      </c>
      <c r="R1720" s="177">
        <v>3.4634</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44944</v>
      </c>
      <c r="E1721" s="177">
        <v>43.871400000000001</v>
      </c>
      <c r="F1721" s="177">
        <v>9.9864999999999995</v>
      </c>
      <c r="G1721" s="177">
        <v>3.5459000000000001</v>
      </c>
      <c r="H1721" s="177">
        <v>6.2473000000000001</v>
      </c>
      <c r="I1721" s="177">
        <v>6.7625000000000002</v>
      </c>
      <c r="J1721" s="177">
        <v>5.2308000000000003</v>
      </c>
      <c r="K1721" s="177">
        <v>7.2507999999999999</v>
      </c>
      <c r="L1721" s="177">
        <v>5.3818000000000001</v>
      </c>
      <c r="M1721" s="177">
        <v>3.8580000000000001</v>
      </c>
      <c r="N1721" s="177">
        <v>3.4531999999999998</v>
      </c>
      <c r="O1721" s="177">
        <v>5.6492000000000004</v>
      </c>
      <c r="P1721" s="177">
        <v>6.3864999999999998</v>
      </c>
      <c r="Q1721" s="177">
        <v>7.6345000000000001</v>
      </c>
      <c r="R1721" s="177">
        <v>4.1177000000000001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44944</v>
      </c>
      <c r="E1722" s="177">
        <v>46.975200000000001</v>
      </c>
      <c r="F1722" s="177">
        <v>10.803599999999999</v>
      </c>
      <c r="G1722" s="177">
        <v>4.3693999999999997</v>
      </c>
      <c r="H1722" s="177">
        <v>7.0692000000000004</v>
      </c>
      <c r="I1722" s="177">
        <v>7.5867000000000004</v>
      </c>
      <c r="J1722" s="177">
        <v>6.0536000000000003</v>
      </c>
      <c r="K1722" s="177">
        <v>8.0869999999999997</v>
      </c>
      <c r="L1722" s="177">
        <v>6.2188999999999997</v>
      </c>
      <c r="M1722" s="177">
        <v>4.6925999999999997</v>
      </c>
      <c r="N1722" s="177">
        <v>4.2900999999999998</v>
      </c>
      <c r="O1722" s="177">
        <v>6.5086000000000004</v>
      </c>
      <c r="P1722" s="177">
        <v>7.2065999999999999</v>
      </c>
      <c r="Q1722" s="177">
        <v>8.1273999999999997</v>
      </c>
      <c r="R1722" s="177">
        <v>4.9588999999999999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44944</v>
      </c>
      <c r="E1723" s="177">
        <v>37.765599999999999</v>
      </c>
      <c r="F1723" s="177">
        <v>3.1897000000000002</v>
      </c>
      <c r="G1723" s="177">
        <v>2.1848999999999998</v>
      </c>
      <c r="H1723" s="177">
        <v>6.0267999999999997</v>
      </c>
      <c r="I1723" s="177">
        <v>7.5674000000000001</v>
      </c>
      <c r="J1723" s="177">
        <v>6.1818</v>
      </c>
      <c r="K1723" s="177">
        <v>6.5297000000000001</v>
      </c>
      <c r="L1723" s="177">
        <v>5.4936999999999996</v>
      </c>
      <c r="M1723" s="177">
        <v>4.3097000000000003</v>
      </c>
      <c r="N1723" s="177">
        <v>3.6263999999999998</v>
      </c>
      <c r="O1723" s="177">
        <v>4.9058999999999999</v>
      </c>
      <c r="P1723" s="177">
        <v>3.7986</v>
      </c>
      <c r="Q1723" s="177">
        <v>6.8735999999999997</v>
      </c>
      <c r="R1723" s="177">
        <v>3.4630000000000001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44944</v>
      </c>
      <c r="E1724" s="177">
        <v>40.981400000000001</v>
      </c>
      <c r="F1724" s="177">
        <v>3.8302</v>
      </c>
      <c r="G1724" s="177">
        <v>2.8690000000000002</v>
      </c>
      <c r="H1724" s="177">
        <v>6.7012</v>
      </c>
      <c r="I1724" s="177">
        <v>8.2454000000000001</v>
      </c>
      <c r="J1724" s="177">
        <v>6.8597999999999999</v>
      </c>
      <c r="K1724" s="177">
        <v>7.1451000000000002</v>
      </c>
      <c r="L1724" s="177">
        <v>6.0793999999999997</v>
      </c>
      <c r="M1724" s="177">
        <v>4.9184999999999999</v>
      </c>
      <c r="N1724" s="177">
        <v>4.3380999999999998</v>
      </c>
      <c r="O1724" s="177">
        <v>5.6856999999999998</v>
      </c>
      <c r="P1724" s="177">
        <v>4.6181999999999999</v>
      </c>
      <c r="Q1724" s="177">
        <v>7.0993000000000004</v>
      </c>
      <c r="R1724" s="177">
        <v>4.2047999999999996</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44944</v>
      </c>
      <c r="E1725" s="177">
        <v>28.1372</v>
      </c>
      <c r="F1725" s="177">
        <v>10.899900000000001</v>
      </c>
      <c r="G1725" s="177">
        <v>4.0236000000000001</v>
      </c>
      <c r="H1725" s="177">
        <v>6.7356999999999996</v>
      </c>
      <c r="I1725" s="177">
        <v>7.6853999999999996</v>
      </c>
      <c r="J1725" s="177">
        <v>5.9241000000000001</v>
      </c>
      <c r="K1725" s="177">
        <v>7.8921000000000001</v>
      </c>
      <c r="L1725" s="177">
        <v>5.9741</v>
      </c>
      <c r="M1725" s="177">
        <v>4.6989999999999998</v>
      </c>
      <c r="N1725" s="177">
        <v>4.2824999999999998</v>
      </c>
      <c r="O1725" s="177">
        <v>5.8399000000000001</v>
      </c>
      <c r="P1725" s="177">
        <v>6.8537999999999997</v>
      </c>
      <c r="Q1725" s="177">
        <v>7.8103999999999996</v>
      </c>
      <c r="R1725" s="177">
        <v>3.9937</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44944</v>
      </c>
      <c r="E1726" s="177">
        <v>26.8066</v>
      </c>
      <c r="F1726" s="177">
        <v>10.351100000000001</v>
      </c>
      <c r="G1726" s="177">
        <v>3.5146000000000002</v>
      </c>
      <c r="H1726" s="177">
        <v>6.2319000000000004</v>
      </c>
      <c r="I1726" s="177">
        <v>7.1779000000000002</v>
      </c>
      <c r="J1726" s="177">
        <v>5.4192</v>
      </c>
      <c r="K1726" s="177">
        <v>7.3823999999999996</v>
      </c>
      <c r="L1726" s="177">
        <v>5.4610000000000003</v>
      </c>
      <c r="M1726" s="177">
        <v>4.1844999999999999</v>
      </c>
      <c r="N1726" s="177">
        <v>3.7635999999999998</v>
      </c>
      <c r="O1726" s="177">
        <v>5.3116000000000003</v>
      </c>
      <c r="P1726" s="177">
        <v>6.2968999999999999</v>
      </c>
      <c r="Q1726" s="177">
        <v>6.5713999999999997</v>
      </c>
      <c r="R1726" s="177">
        <v>3.4754999999999998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44944</v>
      </c>
      <c r="E1727" s="177">
        <v>36.932499999999997</v>
      </c>
      <c r="F1727" s="177">
        <v>8.6000999999999994</v>
      </c>
      <c r="G1727" s="177">
        <v>2.3727</v>
      </c>
      <c r="H1727" s="177">
        <v>4.5925000000000002</v>
      </c>
      <c r="I1727" s="177">
        <v>7.1422999999999996</v>
      </c>
      <c r="J1727" s="177">
        <v>6.0373999999999999</v>
      </c>
      <c r="K1727" s="177">
        <v>6.8929</v>
      </c>
      <c r="L1727" s="177">
        <v>5.6136999999999997</v>
      </c>
      <c r="M1727" s="177">
        <v>4.1581999999999999</v>
      </c>
      <c r="N1727" s="177">
        <v>3.766</v>
      </c>
      <c r="O1727" s="177">
        <v>5.6059000000000001</v>
      </c>
      <c r="P1727" s="177">
        <v>4.2201000000000004</v>
      </c>
      <c r="Q1727" s="177">
        <v>6.8491</v>
      </c>
      <c r="R1727" s="177">
        <v>3.726</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44944</v>
      </c>
      <c r="E1728" s="177">
        <v>39.435099999999998</v>
      </c>
      <c r="F1728" s="177">
        <v>9.2581000000000007</v>
      </c>
      <c r="G1728" s="177">
        <v>3.0186000000000002</v>
      </c>
      <c r="H1728" s="177">
        <v>5.2413999999999996</v>
      </c>
      <c r="I1728" s="177">
        <v>7.7980999999999998</v>
      </c>
      <c r="J1728" s="177">
        <v>6.6932</v>
      </c>
      <c r="K1728" s="177">
        <v>7.5579000000000001</v>
      </c>
      <c r="L1728" s="177">
        <v>6.2857000000000003</v>
      </c>
      <c r="M1728" s="177">
        <v>4.8372999999999999</v>
      </c>
      <c r="N1728" s="177">
        <v>4.4492000000000003</v>
      </c>
      <c r="O1728" s="177">
        <v>6.1314000000000002</v>
      </c>
      <c r="P1728" s="177">
        <v>4.8064</v>
      </c>
      <c r="Q1728" s="177">
        <v>6.8742999999999999</v>
      </c>
      <c r="R1728" s="177">
        <v>4.2766999999999999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44944</v>
      </c>
      <c r="E1731" s="177">
        <v>40.242199999999997</v>
      </c>
      <c r="F1731" s="177">
        <v>9.7075999999999993</v>
      </c>
      <c r="G1731" s="177">
        <v>2.2138</v>
      </c>
      <c r="H1731" s="177">
        <v>6.0450999999999997</v>
      </c>
      <c r="I1731" s="177">
        <v>8.8538999999999994</v>
      </c>
      <c r="J1731" s="177">
        <v>6.1494</v>
      </c>
      <c r="K1731" s="177">
        <v>6.7804000000000002</v>
      </c>
      <c r="L1731" s="177">
        <v>4.8178999999999998</v>
      </c>
      <c r="M1731" s="177">
        <v>3.7056</v>
      </c>
      <c r="N1731" s="177">
        <v>3.2637999999999998</v>
      </c>
      <c r="O1731" s="177">
        <v>5.0290999999999997</v>
      </c>
      <c r="P1731" s="177">
        <v>4.7739000000000003</v>
      </c>
      <c r="Q1731" s="177">
        <v>7.0419</v>
      </c>
      <c r="R1731" s="177">
        <v>3.0865</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44944</v>
      </c>
      <c r="E1732" s="177">
        <v>43.642400000000002</v>
      </c>
      <c r="F1732" s="177">
        <v>10.541</v>
      </c>
      <c r="G1732" s="177">
        <v>3.1627000000000001</v>
      </c>
      <c r="H1732" s="177">
        <v>6.9629000000000003</v>
      </c>
      <c r="I1732" s="177">
        <v>9.7317999999999998</v>
      </c>
      <c r="J1732" s="177">
        <v>7.0343</v>
      </c>
      <c r="K1732" s="177">
        <v>7.6566000000000001</v>
      </c>
      <c r="L1732" s="177">
        <v>5.6961000000000004</v>
      </c>
      <c r="M1732" s="177">
        <v>4.5827999999999998</v>
      </c>
      <c r="N1732" s="177">
        <v>4.1375999999999999</v>
      </c>
      <c r="O1732" s="177">
        <v>5.9908000000000001</v>
      </c>
      <c r="P1732" s="177">
        <v>5.7203999999999997</v>
      </c>
      <c r="Q1732" s="177">
        <v>7.4679000000000002</v>
      </c>
      <c r="R1732" s="177">
        <v>4.0087000000000002</v>
      </c>
    </row>
    <row r="1733" spans="1:34" x14ac:dyDescent="0.3">
      <c r="A1733" s="173" t="s">
        <v>1263</v>
      </c>
      <c r="B1733" s="173" t="s">
        <v>1310</v>
      </c>
      <c r="C1733" s="173">
        <v>120718</v>
      </c>
      <c r="D1733" s="176">
        <v>44944</v>
      </c>
      <c r="E1733" s="177">
        <v>27.7651</v>
      </c>
      <c r="F1733" s="177">
        <v>7.3632</v>
      </c>
      <c r="G1733" s="177">
        <v>6.5526</v>
      </c>
      <c r="H1733" s="177">
        <v>8.5401000000000007</v>
      </c>
      <c r="I1733" s="177">
        <v>8.0437999999999992</v>
      </c>
      <c r="J1733" s="177">
        <v>6.9389000000000003</v>
      </c>
      <c r="K1733" s="177">
        <v>7.4031000000000002</v>
      </c>
      <c r="L1733" s="177">
        <v>6.4290000000000003</v>
      </c>
      <c r="M1733" s="177">
        <v>5.2662000000000004</v>
      </c>
      <c r="N1733" s="177">
        <v>4.6638000000000002</v>
      </c>
      <c r="O1733" s="177">
        <v>8.0916999999999994</v>
      </c>
      <c r="P1733" s="177">
        <v>5.4020000000000001</v>
      </c>
      <c r="Q1733" s="177">
        <v>7.3285999999999998</v>
      </c>
      <c r="R1733" s="177">
        <v>7.0472999999999999</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44944</v>
      </c>
      <c r="E1734" s="177">
        <v>26.4316</v>
      </c>
      <c r="F1734" s="177">
        <v>6.7678000000000003</v>
      </c>
      <c r="G1734" s="177">
        <v>5.9150999999999998</v>
      </c>
      <c r="H1734" s="177">
        <v>7.9226999999999999</v>
      </c>
      <c r="I1734" s="177">
        <v>7.4188999999999998</v>
      </c>
      <c r="J1734" s="177">
        <v>6.3127000000000004</v>
      </c>
      <c r="K1734" s="177">
        <v>6.7690000000000001</v>
      </c>
      <c r="L1734" s="177">
        <v>5.7892000000000001</v>
      </c>
      <c r="M1734" s="177">
        <v>4.6276000000000002</v>
      </c>
      <c r="N1734" s="177">
        <v>4.0236999999999998</v>
      </c>
      <c r="O1734" s="177">
        <v>7.4893000000000001</v>
      </c>
      <c r="P1734" s="177">
        <v>4.8520000000000003</v>
      </c>
      <c r="Q1734" s="177">
        <v>6.5389999999999997</v>
      </c>
      <c r="R1734" s="177">
        <v>6.3940999999999999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9.8972640000000016</v>
      </c>
      <c r="G1735" s="179">
        <v>4.564627999999999</v>
      </c>
      <c r="H1735" s="179">
        <v>7.256216000000002</v>
      </c>
      <c r="I1735" s="179">
        <v>8.1085600000000007</v>
      </c>
      <c r="J1735" s="179">
        <v>6.3039819999999986</v>
      </c>
      <c r="K1735" s="179">
        <v>8.7556580000000022</v>
      </c>
      <c r="L1735" s="179">
        <v>6.0444180000000021</v>
      </c>
      <c r="M1735" s="179">
        <v>4.7100399999999993</v>
      </c>
      <c r="N1735" s="179">
        <v>4.9226291666666659</v>
      </c>
      <c r="O1735" s="179">
        <v>5.9987565217391312</v>
      </c>
      <c r="P1735" s="179">
        <v>6.0847523809523825</v>
      </c>
      <c r="Q1735" s="179">
        <v>7.0848740000000001</v>
      </c>
      <c r="R1735" s="179">
        <v>4.9119086956521754</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8.8994499999999999</v>
      </c>
      <c r="G1736" s="179">
        <v>3.5698499999999997</v>
      </c>
      <c r="H1736" s="179">
        <v>6.6468500000000006</v>
      </c>
      <c r="I1736" s="179">
        <v>7.6935000000000002</v>
      </c>
      <c r="J1736" s="179">
        <v>6.0455000000000005</v>
      </c>
      <c r="K1736" s="179">
        <v>7.3599999999999994</v>
      </c>
      <c r="L1736" s="179">
        <v>5.6322000000000001</v>
      </c>
      <c r="M1736" s="179">
        <v>4.3414000000000001</v>
      </c>
      <c r="N1736" s="179">
        <v>3.8645499999999999</v>
      </c>
      <c r="O1736" s="179">
        <v>5.7029499999999995</v>
      </c>
      <c r="P1736" s="179">
        <v>6.3416999999999994</v>
      </c>
      <c r="Q1736" s="179">
        <v>7.3271499999999996</v>
      </c>
      <c r="R1736" s="179">
        <v>3.9970999999999997</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44944</v>
      </c>
      <c r="E1739" s="177">
        <v>52.491799999999998</v>
      </c>
      <c r="F1739" s="177">
        <v>0.2324</v>
      </c>
      <c r="G1739" s="177">
        <v>0.1651</v>
      </c>
      <c r="H1739" s="177">
        <v>0.73350000000000004</v>
      </c>
      <c r="I1739" s="177">
        <v>0.74850000000000005</v>
      </c>
      <c r="J1739" s="177">
        <v>-0.81869999999999998</v>
      </c>
      <c r="K1739" s="177">
        <v>3.2000000000000001E-2</v>
      </c>
      <c r="L1739" s="177">
        <v>8.2197999999999993</v>
      </c>
      <c r="M1739" s="177">
        <v>-0.48799999999999999</v>
      </c>
      <c r="N1739" s="177">
        <v>-7.9992000000000001</v>
      </c>
      <c r="O1739" s="177">
        <v>16.715499999999999</v>
      </c>
      <c r="P1739" s="177">
        <v>3.3296000000000001</v>
      </c>
      <c r="Q1739" s="177">
        <v>11.094200000000001</v>
      </c>
      <c r="R1739" s="177">
        <v>18.844100000000001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44944</v>
      </c>
      <c r="E1740" s="177">
        <v>58.106900000000003</v>
      </c>
      <c r="F1740" s="177">
        <v>0.23530000000000001</v>
      </c>
      <c r="G1740" s="177">
        <v>0.17960000000000001</v>
      </c>
      <c r="H1740" s="177">
        <v>0.75390000000000001</v>
      </c>
      <c r="I1740" s="177">
        <v>0.78959999999999997</v>
      </c>
      <c r="J1740" s="177">
        <v>-0.71950000000000003</v>
      </c>
      <c r="K1740" s="177">
        <v>0.2964</v>
      </c>
      <c r="L1740" s="177">
        <v>8.8225999999999996</v>
      </c>
      <c r="M1740" s="177">
        <v>0.31280000000000002</v>
      </c>
      <c r="N1740" s="177">
        <v>-7.0244999999999997</v>
      </c>
      <c r="O1740" s="177">
        <v>17.985399999999998</v>
      </c>
      <c r="P1740" s="177">
        <v>4.4974999999999996</v>
      </c>
      <c r="Q1740" s="177">
        <v>15.825799999999999</v>
      </c>
      <c r="R1740" s="177">
        <v>20.074000000000002</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44944</v>
      </c>
      <c r="E1741" s="177">
        <v>71.39</v>
      </c>
      <c r="F1741" s="177">
        <v>-5.6000000000000001E-2</v>
      </c>
      <c r="G1741" s="177">
        <v>-0.2097</v>
      </c>
      <c r="H1741" s="177">
        <v>0.29499999999999998</v>
      </c>
      <c r="I1741" s="177">
        <v>-0.1399</v>
      </c>
      <c r="J1741" s="177">
        <v>-1.5446</v>
      </c>
      <c r="K1741" s="177">
        <v>-9.8000000000000004E-2</v>
      </c>
      <c r="L1741" s="177">
        <v>10.4254</v>
      </c>
      <c r="M1741" s="177">
        <v>4.2645999999999997</v>
      </c>
      <c r="N1741" s="177">
        <v>1.4782999999999999</v>
      </c>
      <c r="O1741" s="177">
        <v>25.8628</v>
      </c>
      <c r="P1741" s="177">
        <v>18.685600000000001</v>
      </c>
      <c r="Q1741" s="177">
        <v>23.985399999999998</v>
      </c>
      <c r="R1741" s="177">
        <v>28.284400000000002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44944</v>
      </c>
      <c r="E1742" s="177">
        <v>63.5</v>
      </c>
      <c r="F1742" s="177">
        <v>-4.7199999999999999E-2</v>
      </c>
      <c r="G1742" s="177">
        <v>-0.22</v>
      </c>
      <c r="H1742" s="177">
        <v>0.2843</v>
      </c>
      <c r="I1742" s="177">
        <v>-0.18859999999999999</v>
      </c>
      <c r="J1742" s="177">
        <v>-1.6571</v>
      </c>
      <c r="K1742" s="177">
        <v>-0.4234</v>
      </c>
      <c r="L1742" s="177">
        <v>9.6907999999999994</v>
      </c>
      <c r="M1742" s="177">
        <v>3.1848999999999998</v>
      </c>
      <c r="N1742" s="177">
        <v>4.7300000000000002E-2</v>
      </c>
      <c r="O1742" s="177">
        <v>23.883299999999998</v>
      </c>
      <c r="P1742" s="177">
        <v>17.008600000000001</v>
      </c>
      <c r="Q1742" s="177">
        <v>22.4072</v>
      </c>
      <c r="R1742" s="177">
        <v>26.375699999999998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44944</v>
      </c>
      <c r="E1743" s="177">
        <v>28.62</v>
      </c>
      <c r="F1743" s="177">
        <v>0.14000000000000001</v>
      </c>
      <c r="G1743" s="177">
        <v>-0.1396</v>
      </c>
      <c r="H1743" s="177">
        <v>0.3155</v>
      </c>
      <c r="I1743" s="177">
        <v>-0.52139999999999997</v>
      </c>
      <c r="J1743" s="177">
        <v>-1.9527000000000001</v>
      </c>
      <c r="K1743" s="177">
        <v>-1.9191</v>
      </c>
      <c r="L1743" s="177">
        <v>11.1456</v>
      </c>
      <c r="M1743" s="177">
        <v>2.9496000000000002</v>
      </c>
      <c r="N1743" s="177">
        <v>-3.4739</v>
      </c>
      <c r="O1743" s="177">
        <v>36.153700000000001</v>
      </c>
      <c r="P1743" s="177"/>
      <c r="Q1743" s="177">
        <v>29.3581</v>
      </c>
      <c r="R1743" s="177">
        <v>30.443300000000001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44944</v>
      </c>
      <c r="E1744" s="177">
        <v>26.61</v>
      </c>
      <c r="F1744" s="177">
        <v>0.1129</v>
      </c>
      <c r="G1744" s="177">
        <v>-0.1875</v>
      </c>
      <c r="H1744" s="177">
        <v>0.26379999999999998</v>
      </c>
      <c r="I1744" s="177">
        <v>-0.59770000000000001</v>
      </c>
      <c r="J1744" s="177">
        <v>-2.1331000000000002</v>
      </c>
      <c r="K1744" s="177">
        <v>-2.456</v>
      </c>
      <c r="L1744" s="177">
        <v>10.004099999999999</v>
      </c>
      <c r="M1744" s="177">
        <v>1.4874000000000001</v>
      </c>
      <c r="N1744" s="177">
        <v>-5.1675000000000004</v>
      </c>
      <c r="O1744" s="177">
        <v>33.7652</v>
      </c>
      <c r="P1744" s="177"/>
      <c r="Q1744" s="177">
        <v>27.072600000000001</v>
      </c>
      <c r="R1744" s="177">
        <v>28.203199999999999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44944</v>
      </c>
      <c r="E1745" s="177">
        <v>26.25</v>
      </c>
      <c r="F1745" s="177">
        <v>0</v>
      </c>
      <c r="G1745" s="177">
        <v>-0.56820000000000004</v>
      </c>
      <c r="H1745" s="177">
        <v>3.8100000000000002E-2</v>
      </c>
      <c r="I1745" s="177">
        <v>-0.94340000000000002</v>
      </c>
      <c r="J1745" s="177">
        <v>-2.0888</v>
      </c>
      <c r="K1745" s="177">
        <v>0.15260000000000001</v>
      </c>
      <c r="L1745" s="177">
        <v>8.0246999999999993</v>
      </c>
      <c r="M1745" s="177">
        <v>1.1560999999999999</v>
      </c>
      <c r="N1745" s="177">
        <v>2.78</v>
      </c>
      <c r="O1745" s="177">
        <v>35.602400000000003</v>
      </c>
      <c r="P1745" s="177"/>
      <c r="Q1745" s="177">
        <v>27.866399999999999</v>
      </c>
      <c r="R1745" s="177">
        <v>35.962899999999998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44944</v>
      </c>
      <c r="E1746" s="177">
        <v>24.52</v>
      </c>
      <c r="F1746" s="177">
        <v>-4.0800000000000003E-2</v>
      </c>
      <c r="G1746" s="177">
        <v>-0.60799999999999998</v>
      </c>
      <c r="H1746" s="177">
        <v>0</v>
      </c>
      <c r="I1746" s="177">
        <v>-1.0093000000000001</v>
      </c>
      <c r="J1746" s="177">
        <v>-2.2328999999999999</v>
      </c>
      <c r="K1746" s="177">
        <v>-0.28470000000000001</v>
      </c>
      <c r="L1746" s="177">
        <v>7.0742000000000003</v>
      </c>
      <c r="M1746" s="177">
        <v>-0.1222</v>
      </c>
      <c r="N1746" s="177">
        <v>1.0301</v>
      </c>
      <c r="O1746" s="177">
        <v>33.282200000000003</v>
      </c>
      <c r="P1746" s="177"/>
      <c r="Q1746" s="177">
        <v>25.665199999999999</v>
      </c>
      <c r="R1746" s="177">
        <v>33.636499999999998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44944</v>
      </c>
      <c r="E1747" s="177">
        <v>122.158</v>
      </c>
      <c r="F1747" s="177">
        <v>0.29310000000000003</v>
      </c>
      <c r="G1747" s="177">
        <v>-0.183</v>
      </c>
      <c r="H1747" s="177">
        <v>2.29E-2</v>
      </c>
      <c r="I1747" s="177">
        <v>-0.20910000000000001</v>
      </c>
      <c r="J1747" s="177">
        <v>-0.71040000000000003</v>
      </c>
      <c r="K1747" s="177">
        <v>8.1900000000000001E-2</v>
      </c>
      <c r="L1747" s="177">
        <v>7.8753000000000002</v>
      </c>
      <c r="M1747" s="177">
        <v>-1.2617</v>
      </c>
      <c r="N1747" s="177">
        <v>-2.3509000000000002</v>
      </c>
      <c r="O1747" s="177">
        <v>26.060700000000001</v>
      </c>
      <c r="P1747" s="177">
        <v>10.665100000000001</v>
      </c>
      <c r="Q1747" s="177">
        <v>21.3017</v>
      </c>
      <c r="R1747" s="177">
        <v>26.935600000000001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44944</v>
      </c>
      <c r="E1748" s="177">
        <v>113.65</v>
      </c>
      <c r="F1748" s="177">
        <v>0.29120000000000001</v>
      </c>
      <c r="G1748" s="177">
        <v>-0.19500000000000001</v>
      </c>
      <c r="H1748" s="177">
        <v>5.3E-3</v>
      </c>
      <c r="I1748" s="177">
        <v>-0.24310000000000001</v>
      </c>
      <c r="J1748" s="177">
        <v>-0.79259999999999997</v>
      </c>
      <c r="K1748" s="177">
        <v>-0.14580000000000001</v>
      </c>
      <c r="L1748" s="177">
        <v>7.3861999999999997</v>
      </c>
      <c r="M1748" s="177">
        <v>-1.9319999999999999</v>
      </c>
      <c r="N1748" s="177">
        <v>-3.2321</v>
      </c>
      <c r="O1748" s="177">
        <v>24.941199999999998</v>
      </c>
      <c r="P1748" s="177">
        <v>9.7774000000000001</v>
      </c>
      <c r="Q1748" s="177">
        <v>16.850100000000001</v>
      </c>
      <c r="R1748" s="177">
        <v>25.808599999999998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44944</v>
      </c>
      <c r="E1749" s="177">
        <v>26.913</v>
      </c>
      <c r="F1749" s="177">
        <v>1.8599999999999998E-2</v>
      </c>
      <c r="G1749" s="177">
        <v>-0.2039</v>
      </c>
      <c r="H1749" s="177">
        <v>-1.11E-2</v>
      </c>
      <c r="I1749" s="177">
        <v>-1.0988</v>
      </c>
      <c r="J1749" s="177">
        <v>-1.8096000000000001</v>
      </c>
      <c r="K1749" s="177">
        <v>-0.35170000000000001</v>
      </c>
      <c r="L1749" s="177">
        <v>10.940300000000001</v>
      </c>
      <c r="M1749" s="177">
        <v>4.7157999999999998</v>
      </c>
      <c r="N1749" s="177">
        <v>0.87709999999999999</v>
      </c>
      <c r="O1749" s="177">
        <v>30.6799</v>
      </c>
      <c r="P1749" s="177"/>
      <c r="Q1749" s="177">
        <v>28.5014</v>
      </c>
      <c r="R1749" s="177">
        <v>30.823499999999999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44944</v>
      </c>
      <c r="E1750" s="177">
        <v>25.263000000000002</v>
      </c>
      <c r="F1750" s="177">
        <v>1.5800000000000002E-2</v>
      </c>
      <c r="G1750" s="177">
        <v>-0.22509999999999999</v>
      </c>
      <c r="H1750" s="177">
        <v>-4.3499999999999997E-2</v>
      </c>
      <c r="I1750" s="177">
        <v>-1.1619999999999999</v>
      </c>
      <c r="J1750" s="177">
        <v>-1.9598</v>
      </c>
      <c r="K1750" s="177">
        <v>-0.76990000000000003</v>
      </c>
      <c r="L1750" s="177">
        <v>10.0113</v>
      </c>
      <c r="M1750" s="177">
        <v>3.3927999999999998</v>
      </c>
      <c r="N1750" s="177">
        <v>-0.83220000000000005</v>
      </c>
      <c r="O1750" s="177">
        <v>28.564499999999999</v>
      </c>
      <c r="P1750" s="177"/>
      <c r="Q1750" s="177">
        <v>26.458500000000001</v>
      </c>
      <c r="R1750" s="177">
        <v>28.666399999999999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44944</v>
      </c>
      <c r="E1751" s="177">
        <v>95.400099999999995</v>
      </c>
      <c r="F1751" s="177">
        <v>-0.18940000000000001</v>
      </c>
      <c r="G1751" s="177">
        <v>-8.2100000000000006E-2</v>
      </c>
      <c r="H1751" s="177">
        <v>0.3332</v>
      </c>
      <c r="I1751" s="177">
        <v>-0.46239999999999998</v>
      </c>
      <c r="J1751" s="177">
        <v>-2.2856000000000001</v>
      </c>
      <c r="K1751" s="177">
        <v>1.5946</v>
      </c>
      <c r="L1751" s="177">
        <v>13.558999999999999</v>
      </c>
      <c r="M1751" s="177">
        <v>5.6837999999999997</v>
      </c>
      <c r="N1751" s="177">
        <v>-8.4699999999999998E-2</v>
      </c>
      <c r="O1751" s="177">
        <v>21.924099999999999</v>
      </c>
      <c r="P1751" s="177">
        <v>8.5322999999999993</v>
      </c>
      <c r="Q1751" s="177">
        <v>14.1661</v>
      </c>
      <c r="R1751" s="177">
        <v>25.3291</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44944</v>
      </c>
      <c r="E1752" s="177">
        <v>105.7174</v>
      </c>
      <c r="F1752" s="177">
        <v>-0.187</v>
      </c>
      <c r="G1752" s="177">
        <v>-7.0599999999999996E-2</v>
      </c>
      <c r="H1752" s="177">
        <v>0.3493</v>
      </c>
      <c r="I1752" s="177">
        <v>-0.43049999999999999</v>
      </c>
      <c r="J1752" s="177">
        <v>-2.2109000000000001</v>
      </c>
      <c r="K1752" s="177">
        <v>1.8048</v>
      </c>
      <c r="L1752" s="177">
        <v>14.026</v>
      </c>
      <c r="M1752" s="177">
        <v>6.3345000000000002</v>
      </c>
      <c r="N1752" s="177">
        <v>0.73950000000000005</v>
      </c>
      <c r="O1752" s="177">
        <v>22.950299999999999</v>
      </c>
      <c r="P1752" s="177">
        <v>9.5548000000000002</v>
      </c>
      <c r="Q1752" s="177">
        <v>19.798200000000001</v>
      </c>
      <c r="R1752" s="177">
        <v>26.3734</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44944</v>
      </c>
      <c r="E1753" s="177">
        <v>88.498999999999995</v>
      </c>
      <c r="F1753" s="177">
        <v>0.10630000000000001</v>
      </c>
      <c r="G1753" s="177">
        <v>-0.22209999999999999</v>
      </c>
      <c r="H1753" s="177">
        <v>-0.14099999999999999</v>
      </c>
      <c r="I1753" s="177">
        <v>-0.54500000000000004</v>
      </c>
      <c r="J1753" s="177">
        <v>-0.59530000000000005</v>
      </c>
      <c r="K1753" s="177">
        <v>3.6191</v>
      </c>
      <c r="L1753" s="177">
        <v>15.4932</v>
      </c>
      <c r="M1753" s="177">
        <v>7.9138000000000002</v>
      </c>
      <c r="N1753" s="177">
        <v>3.5379</v>
      </c>
      <c r="O1753" s="177">
        <v>26.062899999999999</v>
      </c>
      <c r="P1753" s="177">
        <v>12.5068</v>
      </c>
      <c r="Q1753" s="177">
        <v>18.616099999999999</v>
      </c>
      <c r="R1753" s="177">
        <v>31.417100000000001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44944</v>
      </c>
      <c r="E1754" s="177">
        <v>79.597999999999999</v>
      </c>
      <c r="F1754" s="177">
        <v>0.10440000000000001</v>
      </c>
      <c r="G1754" s="177">
        <v>-0.2369</v>
      </c>
      <c r="H1754" s="177">
        <v>-0.1605</v>
      </c>
      <c r="I1754" s="177">
        <v>-0.58199999999999996</v>
      </c>
      <c r="J1754" s="177">
        <v>-0.68130000000000002</v>
      </c>
      <c r="K1754" s="177">
        <v>3.3660000000000001</v>
      </c>
      <c r="L1754" s="177">
        <v>14.9214</v>
      </c>
      <c r="M1754" s="177">
        <v>7.1059999999999999</v>
      </c>
      <c r="N1754" s="177">
        <v>2.5061</v>
      </c>
      <c r="O1754" s="177">
        <v>24.821100000000001</v>
      </c>
      <c r="P1754" s="177">
        <v>11.2593</v>
      </c>
      <c r="Q1754" s="177">
        <v>15.043100000000001</v>
      </c>
      <c r="R1754" s="177">
        <v>30.1249</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44944</v>
      </c>
      <c r="E1757" s="177">
        <v>50.901000000000003</v>
      </c>
      <c r="F1757" s="177">
        <v>-2.63E-2</v>
      </c>
      <c r="G1757" s="177">
        <v>-0.1706</v>
      </c>
      <c r="H1757" s="177">
        <v>-0.23719999999999999</v>
      </c>
      <c r="I1757" s="177">
        <v>-0.77200000000000002</v>
      </c>
      <c r="J1757" s="177">
        <v>-2.1295999999999999</v>
      </c>
      <c r="K1757" s="177">
        <v>6.0900000000000003E-2</v>
      </c>
      <c r="L1757" s="177">
        <v>10.7338</v>
      </c>
      <c r="M1757" s="177">
        <v>3.0175999999999998</v>
      </c>
      <c r="N1757" s="177">
        <v>-2.7159</v>
      </c>
      <c r="O1757" s="177">
        <v>25.938199999999998</v>
      </c>
      <c r="P1757" s="177">
        <v>11.368499999999999</v>
      </c>
      <c r="Q1757" s="177">
        <v>20.585999999999999</v>
      </c>
      <c r="R1757" s="177">
        <v>33.803400000000003</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44944</v>
      </c>
      <c r="E1758" s="177">
        <v>46.993899999999996</v>
      </c>
      <c r="F1758" s="177">
        <v>-2.9399999999999999E-2</v>
      </c>
      <c r="G1758" s="177">
        <v>-0.18559999999999999</v>
      </c>
      <c r="H1758" s="177">
        <v>-0.2581</v>
      </c>
      <c r="I1758" s="177">
        <v>-0.81299999999999994</v>
      </c>
      <c r="J1758" s="177">
        <v>-2.2248000000000001</v>
      </c>
      <c r="K1758" s="177">
        <v>-0.20830000000000001</v>
      </c>
      <c r="L1758" s="177">
        <v>10.138500000000001</v>
      </c>
      <c r="M1758" s="177">
        <v>2.194</v>
      </c>
      <c r="N1758" s="177">
        <v>-3.7484000000000002</v>
      </c>
      <c r="O1758" s="177">
        <v>24.583100000000002</v>
      </c>
      <c r="P1758" s="177">
        <v>10.187799999999999</v>
      </c>
      <c r="Q1758" s="177">
        <v>19.4832</v>
      </c>
      <c r="R1758" s="177">
        <v>32.385399999999997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44944</v>
      </c>
      <c r="E1759" s="177">
        <v>54.38</v>
      </c>
      <c r="F1759" s="177">
        <v>0.31359999999999999</v>
      </c>
      <c r="G1759" s="177">
        <v>-9.1899999999999996E-2</v>
      </c>
      <c r="H1759" s="177">
        <v>0.62919999999999998</v>
      </c>
      <c r="I1759" s="177">
        <v>0.27660000000000001</v>
      </c>
      <c r="J1759" s="177">
        <v>-0.8569</v>
      </c>
      <c r="K1759" s="177">
        <v>1.4362999999999999</v>
      </c>
      <c r="L1759" s="177">
        <v>7.1527000000000003</v>
      </c>
      <c r="M1759" s="177">
        <v>6.7530000000000001</v>
      </c>
      <c r="N1759" s="177">
        <v>2.2565</v>
      </c>
      <c r="O1759" s="177">
        <v>25.7393</v>
      </c>
      <c r="P1759" s="177">
        <v>12.2536</v>
      </c>
      <c r="Q1759" s="177">
        <v>11.7338</v>
      </c>
      <c r="R1759" s="177">
        <v>29.793500000000002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44944</v>
      </c>
      <c r="E1760" s="177">
        <v>59.41</v>
      </c>
      <c r="F1760" s="177">
        <v>0.32079999999999997</v>
      </c>
      <c r="G1760" s="177">
        <v>-8.4099999999999994E-2</v>
      </c>
      <c r="H1760" s="177">
        <v>0.64370000000000005</v>
      </c>
      <c r="I1760" s="177">
        <v>0.32079999999999997</v>
      </c>
      <c r="J1760" s="177">
        <v>-0.73519999999999996</v>
      </c>
      <c r="K1760" s="177">
        <v>1.7468999999999999</v>
      </c>
      <c r="L1760" s="177">
        <v>7.8220999999999998</v>
      </c>
      <c r="M1760" s="177">
        <v>7.7830000000000004</v>
      </c>
      <c r="N1760" s="177">
        <v>3.61</v>
      </c>
      <c r="O1760" s="177">
        <v>27.552399999999999</v>
      </c>
      <c r="P1760" s="177">
        <v>13.651999999999999</v>
      </c>
      <c r="Q1760" s="177">
        <v>16.9755</v>
      </c>
      <c r="R1760" s="177">
        <v>31.588899999999999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44944</v>
      </c>
      <c r="E1761" s="177">
        <v>18.05</v>
      </c>
      <c r="F1761" s="177">
        <v>5.5399999999999998E-2</v>
      </c>
      <c r="G1761" s="177">
        <v>-0.38629999999999998</v>
      </c>
      <c r="H1761" s="177">
        <v>0.22209999999999999</v>
      </c>
      <c r="I1761" s="177">
        <v>-0.82420000000000004</v>
      </c>
      <c r="J1761" s="177">
        <v>-3.8871000000000002</v>
      </c>
      <c r="K1761" s="177">
        <v>-3.3208000000000002</v>
      </c>
      <c r="L1761" s="177">
        <v>8.6694999999999993</v>
      </c>
      <c r="M1761" s="177">
        <v>1.9198</v>
      </c>
      <c r="N1761" s="177">
        <v>-1.9555</v>
      </c>
      <c r="O1761" s="177">
        <v>23.591899999999999</v>
      </c>
      <c r="P1761" s="177">
        <v>9.9895999999999994</v>
      </c>
      <c r="Q1761" s="177">
        <v>11.162100000000001</v>
      </c>
      <c r="R1761" s="177">
        <v>28.566299999999998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44944</v>
      </c>
      <c r="E1762" s="177">
        <v>19.66</v>
      </c>
      <c r="F1762" s="177">
        <v>5.0900000000000001E-2</v>
      </c>
      <c r="G1762" s="177">
        <v>-0.40529999999999999</v>
      </c>
      <c r="H1762" s="177">
        <v>0.2039</v>
      </c>
      <c r="I1762" s="177">
        <v>-0.80730000000000002</v>
      </c>
      <c r="J1762" s="177">
        <v>-3.8159999999999998</v>
      </c>
      <c r="K1762" s="177">
        <v>-3.0571999999999999</v>
      </c>
      <c r="L1762" s="177">
        <v>9.2222000000000008</v>
      </c>
      <c r="M1762" s="177">
        <v>2.6631999999999998</v>
      </c>
      <c r="N1762" s="177">
        <v>-1.0069999999999999</v>
      </c>
      <c r="O1762" s="177">
        <v>24.808700000000002</v>
      </c>
      <c r="P1762" s="177">
        <v>11.528499999999999</v>
      </c>
      <c r="Q1762" s="177">
        <v>12.8771</v>
      </c>
      <c r="R1762" s="177">
        <v>29.794499999999999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44944</v>
      </c>
      <c r="E1763" s="177">
        <v>22.297999999999998</v>
      </c>
      <c r="F1763" s="177">
        <v>-7.17E-2</v>
      </c>
      <c r="G1763" s="177">
        <v>-0.5353</v>
      </c>
      <c r="H1763" s="177">
        <v>-0.4642</v>
      </c>
      <c r="I1763" s="177">
        <v>-0.81399999999999995</v>
      </c>
      <c r="J1763" s="177">
        <v>-1.6713</v>
      </c>
      <c r="K1763" s="177">
        <v>-1.0824</v>
      </c>
      <c r="L1763" s="177">
        <v>6.6890000000000001</v>
      </c>
      <c r="M1763" s="177">
        <v>0.12570000000000001</v>
      </c>
      <c r="N1763" s="177">
        <v>-7.5922000000000001</v>
      </c>
      <c r="O1763" s="177"/>
      <c r="P1763" s="177"/>
      <c r="Q1763" s="177">
        <v>31.870699999999999</v>
      </c>
      <c r="R1763" s="177">
        <v>20.4862</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44944</v>
      </c>
      <c r="E1764" s="177">
        <v>21.164000000000001</v>
      </c>
      <c r="F1764" s="177">
        <v>-7.5499999999999998E-2</v>
      </c>
      <c r="G1764" s="177">
        <v>-0.55449999999999999</v>
      </c>
      <c r="H1764" s="177">
        <v>-0.49840000000000001</v>
      </c>
      <c r="I1764" s="177">
        <v>-0.87580000000000002</v>
      </c>
      <c r="J1764" s="177">
        <v>-1.8140000000000001</v>
      </c>
      <c r="K1764" s="177">
        <v>-1.4895</v>
      </c>
      <c r="L1764" s="177">
        <v>5.7671000000000001</v>
      </c>
      <c r="M1764" s="177">
        <v>-1.1028</v>
      </c>
      <c r="N1764" s="177">
        <v>-9.1283999999999992</v>
      </c>
      <c r="O1764" s="177"/>
      <c r="P1764" s="177"/>
      <c r="Q1764" s="177">
        <v>29.517399999999999</v>
      </c>
      <c r="R1764" s="177">
        <v>18.3887</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44944</v>
      </c>
      <c r="E1765" s="177">
        <v>23.29</v>
      </c>
      <c r="F1765" s="177">
        <v>0</v>
      </c>
      <c r="G1765" s="177">
        <v>0.21510000000000001</v>
      </c>
      <c r="H1765" s="177">
        <v>0.6048</v>
      </c>
      <c r="I1765" s="177">
        <v>-4.2900000000000001E-2</v>
      </c>
      <c r="J1765" s="177">
        <v>-1.0620000000000001</v>
      </c>
      <c r="K1765" s="177">
        <v>1.3048999999999999</v>
      </c>
      <c r="L1765" s="177">
        <v>12.1869</v>
      </c>
      <c r="M1765" s="177">
        <v>5.7195</v>
      </c>
      <c r="N1765" s="177">
        <v>-1.3553999999999999</v>
      </c>
      <c r="O1765" s="177">
        <v>25.457000000000001</v>
      </c>
      <c r="P1765" s="177"/>
      <c r="Q1765" s="177">
        <v>22.1708</v>
      </c>
      <c r="R1765" s="177">
        <v>28.430299999999999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44944</v>
      </c>
      <c r="E1766" s="177">
        <v>21.76</v>
      </c>
      <c r="F1766" s="177">
        <v>0</v>
      </c>
      <c r="G1766" s="177">
        <v>0.1842</v>
      </c>
      <c r="H1766" s="177">
        <v>0.60099999999999998</v>
      </c>
      <c r="I1766" s="177">
        <v>-0.13769999999999999</v>
      </c>
      <c r="J1766" s="177">
        <v>-1.1807000000000001</v>
      </c>
      <c r="K1766" s="177">
        <v>0.88090000000000002</v>
      </c>
      <c r="L1766" s="177">
        <v>11.3613</v>
      </c>
      <c r="M1766" s="177">
        <v>4.4646999999999997</v>
      </c>
      <c r="N1766" s="177">
        <v>-2.9005000000000001</v>
      </c>
      <c r="O1766" s="177">
        <v>23.459700000000002</v>
      </c>
      <c r="P1766" s="177"/>
      <c r="Q1766" s="177">
        <v>20.220199999999998</v>
      </c>
      <c r="R1766" s="177">
        <v>26.398199999999999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44944</v>
      </c>
      <c r="E1767" s="177">
        <v>15.1965</v>
      </c>
      <c r="F1767" s="177">
        <v>0.114</v>
      </c>
      <c r="G1767" s="177">
        <v>5.7299999999999997E-2</v>
      </c>
      <c r="H1767" s="177">
        <v>0.54520000000000002</v>
      </c>
      <c r="I1767" s="177">
        <v>-0.47420000000000001</v>
      </c>
      <c r="J1767" s="177">
        <v>-1.9504999999999999</v>
      </c>
      <c r="K1767" s="177">
        <v>0</v>
      </c>
      <c r="L1767" s="177">
        <v>11.5258</v>
      </c>
      <c r="M1767" s="177">
        <v>3.9403999999999999</v>
      </c>
      <c r="N1767" s="177">
        <v>-3.9041999999999999</v>
      </c>
      <c r="O1767" s="177"/>
      <c r="P1767" s="177"/>
      <c r="Q1767" s="177">
        <v>15.4062</v>
      </c>
      <c r="R1767" s="177">
        <v>12.684100000000001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44944</v>
      </c>
      <c r="E1768" s="177">
        <v>14.269299999999999</v>
      </c>
      <c r="F1768" s="177">
        <v>0.1087</v>
      </c>
      <c r="G1768" s="177">
        <v>3.0800000000000001E-2</v>
      </c>
      <c r="H1768" s="177">
        <v>0.50780000000000003</v>
      </c>
      <c r="I1768" s="177">
        <v>-0.54849999999999999</v>
      </c>
      <c r="J1768" s="177">
        <v>-2.0954000000000002</v>
      </c>
      <c r="K1768" s="177">
        <v>-0.4597</v>
      </c>
      <c r="L1768" s="177">
        <v>10.4315</v>
      </c>
      <c r="M1768" s="177">
        <v>2.4005000000000001</v>
      </c>
      <c r="N1768" s="177">
        <v>-5.8449</v>
      </c>
      <c r="O1768" s="177"/>
      <c r="P1768" s="177"/>
      <c r="Q1768" s="177">
        <v>12.9452</v>
      </c>
      <c r="R1768" s="177">
        <v>10.3096</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44944</v>
      </c>
      <c r="E1769" s="177">
        <v>161.816</v>
      </c>
      <c r="F1769" s="177">
        <v>0.27700000000000002</v>
      </c>
      <c r="G1769" s="177">
        <v>-0.20910000000000001</v>
      </c>
      <c r="H1769" s="177">
        <v>-1.9E-3</v>
      </c>
      <c r="I1769" s="177">
        <v>-0.65869999999999995</v>
      </c>
      <c r="J1769" s="177">
        <v>-2.0093000000000001</v>
      </c>
      <c r="K1769" s="177">
        <v>-1.8838999999999999</v>
      </c>
      <c r="L1769" s="177">
        <v>5.2687999999999997</v>
      </c>
      <c r="M1769" s="177">
        <v>-2.4575999999999998</v>
      </c>
      <c r="N1769" s="177">
        <v>-6.23</v>
      </c>
      <c r="O1769" s="177">
        <v>27.449100000000001</v>
      </c>
      <c r="P1769" s="177">
        <v>14.0756</v>
      </c>
      <c r="Q1769" s="177">
        <v>16.8172</v>
      </c>
      <c r="R1769" s="177">
        <v>26.3843</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44944</v>
      </c>
      <c r="E1770" s="177">
        <v>184.321</v>
      </c>
      <c r="F1770" s="177">
        <v>0.2802</v>
      </c>
      <c r="G1770" s="177">
        <v>-0.19109999999999999</v>
      </c>
      <c r="H1770" s="177">
        <v>2.2800000000000001E-2</v>
      </c>
      <c r="I1770" s="177">
        <v>-0.60929999999999995</v>
      </c>
      <c r="J1770" s="177">
        <v>-1.8932</v>
      </c>
      <c r="K1770" s="177">
        <v>-1.5584</v>
      </c>
      <c r="L1770" s="177">
        <v>5.9718</v>
      </c>
      <c r="M1770" s="177">
        <v>-1.4541999999999999</v>
      </c>
      <c r="N1770" s="177">
        <v>-4.9245000000000001</v>
      </c>
      <c r="O1770" s="177">
        <v>29.281700000000001</v>
      </c>
      <c r="P1770" s="177">
        <v>15.6555</v>
      </c>
      <c r="Q1770" s="177">
        <v>19.627400000000002</v>
      </c>
      <c r="R1770" s="177">
        <v>28.197600000000001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44944</v>
      </c>
      <c r="E1771" s="177">
        <v>93.082899999999995</v>
      </c>
      <c r="F1771" s="177">
        <v>0.22539999999999999</v>
      </c>
      <c r="G1771" s="177">
        <v>-5.0700000000000002E-2</v>
      </c>
      <c r="H1771" s="177">
        <v>0.33829999999999999</v>
      </c>
      <c r="I1771" s="177">
        <v>0.15040000000000001</v>
      </c>
      <c r="J1771" s="177">
        <v>-1.7203999999999999</v>
      </c>
      <c r="K1771" s="177">
        <v>1.4877</v>
      </c>
      <c r="L1771" s="177">
        <v>13.5792</v>
      </c>
      <c r="M1771" s="177">
        <v>5.7556000000000003</v>
      </c>
      <c r="N1771" s="177">
        <v>2.3477000000000001</v>
      </c>
      <c r="O1771" s="177">
        <v>30.620200000000001</v>
      </c>
      <c r="P1771" s="177">
        <v>14.087</v>
      </c>
      <c r="Q1771" s="177">
        <v>19.802</v>
      </c>
      <c r="R1771" s="177">
        <v>35.191200000000002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44944</v>
      </c>
      <c r="E1772" s="177">
        <v>102.2587</v>
      </c>
      <c r="F1772" s="177">
        <v>0.2283</v>
      </c>
      <c r="G1772" s="177">
        <v>-3.5700000000000003E-2</v>
      </c>
      <c r="H1772" s="177">
        <v>0.35809999999999997</v>
      </c>
      <c r="I1772" s="177">
        <v>0.18770000000000001</v>
      </c>
      <c r="J1772" s="177">
        <v>-1.633</v>
      </c>
      <c r="K1772" s="177">
        <v>1.7327999999999999</v>
      </c>
      <c r="L1772" s="177">
        <v>14.124700000000001</v>
      </c>
      <c r="M1772" s="177">
        <v>6.4924999999999997</v>
      </c>
      <c r="N1772" s="177">
        <v>3.3094999999999999</v>
      </c>
      <c r="O1772" s="177">
        <v>31.784099999999999</v>
      </c>
      <c r="P1772" s="177">
        <v>15.1754</v>
      </c>
      <c r="Q1772" s="177">
        <v>24.840499999999999</v>
      </c>
      <c r="R1772" s="177">
        <v>36.416899999999998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44944</v>
      </c>
      <c r="E1775" s="177">
        <v>165.52652890511999</v>
      </c>
      <c r="F1775" s="177">
        <v>0.2833</v>
      </c>
      <c r="G1775" s="177">
        <v>0.53600000000000003</v>
      </c>
      <c r="H1775" s="177">
        <v>0.95669999999999999</v>
      </c>
      <c r="I1775" s="177">
        <v>0.82569999999999999</v>
      </c>
      <c r="J1775" s="177">
        <v>1.0325</v>
      </c>
      <c r="K1775" s="177">
        <v>9.5065000000000008</v>
      </c>
      <c r="L1775" s="177">
        <v>22.374400000000001</v>
      </c>
      <c r="M1775" s="177">
        <v>4.4245000000000001</v>
      </c>
      <c r="N1775" s="177">
        <v>4.3640999999999996</v>
      </c>
      <c r="O1775" s="177">
        <v>50.0505</v>
      </c>
      <c r="P1775" s="177">
        <v>23.591200000000001</v>
      </c>
      <c r="Q1775" s="177">
        <v>11.273199999999999</v>
      </c>
      <c r="R1775" s="177">
        <v>41.330100000000002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44944</v>
      </c>
      <c r="E1776" s="177">
        <v>156.09729999999999</v>
      </c>
      <c r="F1776" s="177">
        <v>0.28770000000000001</v>
      </c>
      <c r="G1776" s="177">
        <v>0.55800000000000005</v>
      </c>
      <c r="H1776" s="177">
        <v>0.98760000000000003</v>
      </c>
      <c r="I1776" s="177">
        <v>0.88759999999999994</v>
      </c>
      <c r="J1776" s="177">
        <v>1.1805000000000001</v>
      </c>
      <c r="K1776" s="177">
        <v>9.9594000000000005</v>
      </c>
      <c r="L1776" s="177">
        <v>23.297499999999999</v>
      </c>
      <c r="M1776" s="177">
        <v>5.6632999999999996</v>
      </c>
      <c r="N1776" s="177">
        <v>5.9804000000000004</v>
      </c>
      <c r="O1776" s="177">
        <v>52.132800000000003</v>
      </c>
      <c r="P1776" s="177">
        <v>24.806000000000001</v>
      </c>
      <c r="Q1776" s="177">
        <v>16.363600000000002</v>
      </c>
      <c r="R1776" s="177">
        <v>43.808799999999998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44944</v>
      </c>
      <c r="E1777" s="177">
        <v>125.7186</v>
      </c>
      <c r="F1777" s="177">
        <v>-7.0599999999999996E-2</v>
      </c>
      <c r="G1777" s="177">
        <v>-0.26989999999999997</v>
      </c>
      <c r="H1777" s="177">
        <v>-0.15040000000000001</v>
      </c>
      <c r="I1777" s="177">
        <v>-0.7954</v>
      </c>
      <c r="J1777" s="177">
        <v>-3.2107999999999999</v>
      </c>
      <c r="K1777" s="177">
        <v>-1.8472</v>
      </c>
      <c r="L1777" s="177">
        <v>12.316700000000001</v>
      </c>
      <c r="M1777" s="177">
        <v>7.4439000000000002</v>
      </c>
      <c r="N1777" s="177">
        <v>4.4401999999999999</v>
      </c>
      <c r="O1777" s="177">
        <v>27.276299999999999</v>
      </c>
      <c r="P1777" s="177">
        <v>13.5863</v>
      </c>
      <c r="Q1777" s="177">
        <v>25.537299999999998</v>
      </c>
      <c r="R1777" s="177">
        <v>25.799800000000001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44944</v>
      </c>
      <c r="E1778" s="177">
        <v>112.5102</v>
      </c>
      <c r="F1778" s="177">
        <v>-7.3700000000000002E-2</v>
      </c>
      <c r="G1778" s="177">
        <v>-0.2853</v>
      </c>
      <c r="H1778" s="177">
        <v>-0.17199999999999999</v>
      </c>
      <c r="I1778" s="177">
        <v>-0.83850000000000002</v>
      </c>
      <c r="J1778" s="177">
        <v>-3.3096999999999999</v>
      </c>
      <c r="K1778" s="177">
        <v>-2.1154000000000002</v>
      </c>
      <c r="L1778" s="177">
        <v>11.716799999999999</v>
      </c>
      <c r="M1778" s="177">
        <v>6.6128999999999998</v>
      </c>
      <c r="N1778" s="177">
        <v>3.3363999999999998</v>
      </c>
      <c r="O1778" s="177">
        <v>25.908000000000001</v>
      </c>
      <c r="P1778" s="177">
        <v>12.301299999999999</v>
      </c>
      <c r="Q1778" s="177">
        <v>19.8506</v>
      </c>
      <c r="R1778" s="177">
        <v>24.484999999999999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44944</v>
      </c>
      <c r="E1779" s="177">
        <v>149.56309999999999</v>
      </c>
      <c r="F1779" s="177">
        <v>6.8199999999999997E-2</v>
      </c>
      <c r="G1779" s="177">
        <v>-0.35089999999999999</v>
      </c>
      <c r="H1779" s="177">
        <v>-3.4700000000000002E-2</v>
      </c>
      <c r="I1779" s="177">
        <v>-0.20649999999999999</v>
      </c>
      <c r="J1779" s="177">
        <v>-1.1934</v>
      </c>
      <c r="K1779" s="177">
        <v>-0.26140000000000002</v>
      </c>
      <c r="L1779" s="177">
        <v>10.6859</v>
      </c>
      <c r="M1779" s="177">
        <v>2.2774999999999999</v>
      </c>
      <c r="N1779" s="177">
        <v>-4.6097999999999999</v>
      </c>
      <c r="O1779" s="177">
        <v>22.2</v>
      </c>
      <c r="P1779" s="177">
        <v>5.9908000000000001</v>
      </c>
      <c r="Q1779" s="177">
        <v>16.2806</v>
      </c>
      <c r="R1779" s="177">
        <v>24.985199999999999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44944</v>
      </c>
      <c r="E1780" s="177">
        <v>161.08799999999999</v>
      </c>
      <c r="F1780" s="177">
        <v>7.1400000000000005E-2</v>
      </c>
      <c r="G1780" s="177">
        <v>-0.3357</v>
      </c>
      <c r="H1780" s="177">
        <v>-1.3299999999999999E-2</v>
      </c>
      <c r="I1780" s="177">
        <v>-0.16389999999999999</v>
      </c>
      <c r="J1780" s="177">
        <v>-1.0941000000000001</v>
      </c>
      <c r="K1780" s="177">
        <v>2.93E-2</v>
      </c>
      <c r="L1780" s="177">
        <v>11.3527</v>
      </c>
      <c r="M1780" s="177">
        <v>3.2149999999999999</v>
      </c>
      <c r="N1780" s="177">
        <v>-3.4428000000000001</v>
      </c>
      <c r="O1780" s="177">
        <v>23.509499999999999</v>
      </c>
      <c r="P1780" s="177">
        <v>7.0378999999999996</v>
      </c>
      <c r="Q1780" s="177">
        <v>16.5642</v>
      </c>
      <c r="R1780" s="177">
        <v>26.3889</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44944</v>
      </c>
      <c r="E1781" s="177">
        <v>26.1143</v>
      </c>
      <c r="F1781" s="177">
        <v>0.83789999999999998</v>
      </c>
      <c r="G1781" s="177">
        <v>0.88660000000000005</v>
      </c>
      <c r="H1781" s="177">
        <v>1.1332</v>
      </c>
      <c r="I1781" s="177">
        <v>0.57110000000000005</v>
      </c>
      <c r="J1781" s="177">
        <v>-0.43240000000000001</v>
      </c>
      <c r="K1781" s="177">
        <v>5.6814</v>
      </c>
      <c r="L1781" s="177">
        <v>18.317399999999999</v>
      </c>
      <c r="M1781" s="177">
        <v>15.7508</v>
      </c>
      <c r="N1781" s="177">
        <v>8.8158999999999992</v>
      </c>
      <c r="O1781" s="177">
        <v>31.3462</v>
      </c>
      <c r="P1781" s="177"/>
      <c r="Q1781" s="177">
        <v>25.7713</v>
      </c>
      <c r="R1781" s="177">
        <v>39.115400000000001</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44944</v>
      </c>
      <c r="E1782" s="177">
        <v>24.1127</v>
      </c>
      <c r="F1782" s="177">
        <v>0.83260000000000001</v>
      </c>
      <c r="G1782" s="177">
        <v>0.85660000000000003</v>
      </c>
      <c r="H1782" s="177">
        <v>1.0921000000000001</v>
      </c>
      <c r="I1782" s="177">
        <v>0.49430000000000002</v>
      </c>
      <c r="J1782" s="177">
        <v>-0.62109999999999999</v>
      </c>
      <c r="K1782" s="177">
        <v>5.1459000000000001</v>
      </c>
      <c r="L1782" s="177">
        <v>17.1099</v>
      </c>
      <c r="M1782" s="177">
        <v>14.0571</v>
      </c>
      <c r="N1782" s="177">
        <v>6.7198000000000002</v>
      </c>
      <c r="O1782" s="177">
        <v>28.936299999999999</v>
      </c>
      <c r="P1782" s="177"/>
      <c r="Q1782" s="177">
        <v>23.398199999999999</v>
      </c>
      <c r="R1782" s="177">
        <v>36.535800000000002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44944</v>
      </c>
      <c r="E1783" s="177">
        <v>31.18</v>
      </c>
      <c r="F1783" s="177">
        <v>-0.12809999999999999</v>
      </c>
      <c r="G1783" s="177">
        <v>-0.31969999999999998</v>
      </c>
      <c r="H1783" s="177">
        <v>0</v>
      </c>
      <c r="I1783" s="177">
        <v>-0.5423</v>
      </c>
      <c r="J1783" s="177">
        <v>-1.9804999999999999</v>
      </c>
      <c r="K1783" s="177">
        <v>-7.1471</v>
      </c>
      <c r="L1783" s="177">
        <v>3.968</v>
      </c>
      <c r="M1783" s="177">
        <v>-0.57399999999999995</v>
      </c>
      <c r="N1783" s="177">
        <v>-4.6775000000000002</v>
      </c>
      <c r="O1783" s="177">
        <v>25.485399999999998</v>
      </c>
      <c r="P1783" s="177">
        <v>11.819699999999999</v>
      </c>
      <c r="Q1783" s="177">
        <v>14.113300000000001</v>
      </c>
      <c r="R1783" s="177">
        <v>26.031199999999998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44944</v>
      </c>
      <c r="E1784" s="177">
        <v>29.08</v>
      </c>
      <c r="F1784" s="177">
        <v>-0.1031</v>
      </c>
      <c r="G1784" s="177">
        <v>-0.3427</v>
      </c>
      <c r="H1784" s="177">
        <v>0</v>
      </c>
      <c r="I1784" s="177">
        <v>-0.58120000000000005</v>
      </c>
      <c r="J1784" s="177">
        <v>-2.0546000000000002</v>
      </c>
      <c r="K1784" s="177">
        <v>-7.3884999999999996</v>
      </c>
      <c r="L1784" s="177">
        <v>3.4506999999999999</v>
      </c>
      <c r="M1784" s="177">
        <v>-1.3233999999999999</v>
      </c>
      <c r="N1784" s="177">
        <v>-5.6151</v>
      </c>
      <c r="O1784" s="177">
        <v>24.475200000000001</v>
      </c>
      <c r="P1784" s="177">
        <v>10.9777</v>
      </c>
      <c r="Q1784" s="177">
        <v>13.193300000000001</v>
      </c>
      <c r="R1784" s="177">
        <v>24.936900000000001</v>
      </c>
    </row>
    <row r="1785" spans="1:34" x14ac:dyDescent="0.3">
      <c r="A1785" s="173" t="s">
        <v>1313</v>
      </c>
      <c r="B1785" s="173" t="s">
        <v>1763</v>
      </c>
      <c r="C1785" s="173">
        <v>148618</v>
      </c>
      <c r="D1785" s="176">
        <v>44944</v>
      </c>
      <c r="E1785" s="177">
        <v>16.189299999999999</v>
      </c>
      <c r="F1785" s="177">
        <v>7.7299999999999994E-2</v>
      </c>
      <c r="G1785" s="177">
        <v>2.5899999999999999E-2</v>
      </c>
      <c r="H1785" s="177">
        <v>0.4355</v>
      </c>
      <c r="I1785" s="177">
        <v>-0.31280000000000002</v>
      </c>
      <c r="J1785" s="177">
        <v>-1.5824</v>
      </c>
      <c r="K1785" s="177">
        <v>-1.3959999999999999</v>
      </c>
      <c r="L1785" s="177">
        <v>8.8026999999999997</v>
      </c>
      <c r="M1785" s="177">
        <v>1.6041000000000001</v>
      </c>
      <c r="N1785" s="177">
        <v>-1.7371000000000001</v>
      </c>
      <c r="O1785" s="177"/>
      <c r="P1785" s="177"/>
      <c r="Q1785" s="177">
        <v>26.148700000000002</v>
      </c>
      <c r="R1785" s="177">
        <v>27.0962</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44944</v>
      </c>
      <c r="E1786" s="177">
        <v>15.562200000000001</v>
      </c>
      <c r="F1786" s="177">
        <v>7.3300000000000004E-2</v>
      </c>
      <c r="G1786" s="177">
        <v>3.2000000000000002E-3</v>
      </c>
      <c r="H1786" s="177">
        <v>0.40389999999999998</v>
      </c>
      <c r="I1786" s="177">
        <v>-0.37640000000000001</v>
      </c>
      <c r="J1786" s="177">
        <v>-1.7302</v>
      </c>
      <c r="K1786" s="177">
        <v>-1.8176000000000001</v>
      </c>
      <c r="L1786" s="177">
        <v>7.8662999999999998</v>
      </c>
      <c r="M1786" s="177">
        <v>0.26800000000000002</v>
      </c>
      <c r="N1786" s="177">
        <v>-3.4819</v>
      </c>
      <c r="O1786" s="177"/>
      <c r="P1786" s="177"/>
      <c r="Q1786" s="177">
        <v>23.7685</v>
      </c>
      <c r="R1786" s="177">
        <v>24.703700000000001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0.11266363636363637</v>
      </c>
      <c r="G1787" s="179">
        <v>-0.10131136363636366</v>
      </c>
      <c r="H1787" s="179">
        <v>0.24760000000000001</v>
      </c>
      <c r="I1787" s="179">
        <v>-0.31989772727272725</v>
      </c>
      <c r="J1787" s="179">
        <v>-1.5879204545454544</v>
      </c>
      <c r="K1787" s="179">
        <v>0.19177954545454554</v>
      </c>
      <c r="L1787" s="179">
        <v>10.670995454545459</v>
      </c>
      <c r="M1787" s="179">
        <v>3.4621090909090899</v>
      </c>
      <c r="N1787" s="179">
        <v>-1.0649840909090913</v>
      </c>
      <c r="O1787" s="179">
        <v>27.916863157894735</v>
      </c>
      <c r="P1787" s="179">
        <v>12.282192857142856</v>
      </c>
      <c r="Q1787" s="179">
        <v>20.052459090909089</v>
      </c>
      <c r="R1787" s="179">
        <v>28.21224545454545</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7.2349999999999998E-2</v>
      </c>
      <c r="G1788" s="179">
        <v>-0.18654999999999999</v>
      </c>
      <c r="H1788" s="179">
        <v>0.24295</v>
      </c>
      <c r="I1788" s="179">
        <v>-0.46829999999999999</v>
      </c>
      <c r="J1788" s="179">
        <v>-1.7252999999999998</v>
      </c>
      <c r="K1788" s="179">
        <v>-0.12190000000000001</v>
      </c>
      <c r="L1788" s="179">
        <v>10.28195</v>
      </c>
      <c r="M1788" s="179">
        <v>3.1012499999999998</v>
      </c>
      <c r="N1788" s="179">
        <v>-1.5462500000000001</v>
      </c>
      <c r="O1788" s="179">
        <v>25.923099999999998</v>
      </c>
      <c r="P1788" s="179">
        <v>11.674099999999999</v>
      </c>
      <c r="Q1788" s="179">
        <v>19.8001</v>
      </c>
      <c r="R1788" s="179">
        <v>28.200400000000002</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44944</v>
      </c>
      <c r="E1791" s="177">
        <v>12.24</v>
      </c>
      <c r="F1791" s="177">
        <v>0.49259999999999998</v>
      </c>
      <c r="G1791" s="177">
        <v>0</v>
      </c>
      <c r="H1791" s="177">
        <v>0.16370000000000001</v>
      </c>
      <c r="I1791" s="177">
        <v>-0.64939999999999998</v>
      </c>
      <c r="J1791" s="177">
        <v>-2.08</v>
      </c>
      <c r="K1791" s="177">
        <v>-3.0878999999999999</v>
      </c>
      <c r="L1791" s="177">
        <v>4.8842999999999996</v>
      </c>
      <c r="M1791" s="177">
        <v>-5.5556000000000001</v>
      </c>
      <c r="N1791" s="177">
        <v>-14.1053</v>
      </c>
      <c r="O1791" s="177"/>
      <c r="P1791" s="177"/>
      <c r="Q1791" s="177">
        <v>10.264900000000001</v>
      </c>
      <c r="R1791" s="177">
        <v>9.8140000000000001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44944</v>
      </c>
      <c r="E1792" s="177">
        <v>11.8</v>
      </c>
      <c r="F1792" s="177">
        <v>0.42549999999999999</v>
      </c>
      <c r="G1792" s="177">
        <v>0</v>
      </c>
      <c r="H1792" s="177">
        <v>0.16980000000000001</v>
      </c>
      <c r="I1792" s="177">
        <v>-0.75690000000000002</v>
      </c>
      <c r="J1792" s="177">
        <v>-2.1558999999999999</v>
      </c>
      <c r="K1792" s="177">
        <v>-3.4369999999999998</v>
      </c>
      <c r="L1792" s="177">
        <v>4.1482999999999999</v>
      </c>
      <c r="M1792" s="177">
        <v>-6.5716999999999999</v>
      </c>
      <c r="N1792" s="177">
        <v>-15.472799999999999</v>
      </c>
      <c r="O1792" s="177"/>
      <c r="P1792" s="177"/>
      <c r="Q1792" s="177">
        <v>8.3305000000000007</v>
      </c>
      <c r="R1792" s="177">
        <v>7.9284999999999997</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44944</v>
      </c>
      <c r="E1793" s="177">
        <v>15.29</v>
      </c>
      <c r="F1793" s="177">
        <v>0.13100000000000001</v>
      </c>
      <c r="G1793" s="177">
        <v>0.26229999999999998</v>
      </c>
      <c r="H1793" s="177">
        <v>0.92410000000000003</v>
      </c>
      <c r="I1793" s="177">
        <v>-6.54E-2</v>
      </c>
      <c r="J1793" s="177">
        <v>-1.482</v>
      </c>
      <c r="K1793" s="177">
        <v>1.7976000000000001</v>
      </c>
      <c r="L1793" s="177">
        <v>5.0858999999999996</v>
      </c>
      <c r="M1793" s="177">
        <v>-3.2890999999999999</v>
      </c>
      <c r="N1793" s="177">
        <v>-10.741400000000001</v>
      </c>
      <c r="O1793" s="177"/>
      <c r="P1793" s="177"/>
      <c r="Q1793" s="177">
        <v>15.570399999999999</v>
      </c>
      <c r="R1793" s="177">
        <v>5.9146000000000001</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44944</v>
      </c>
      <c r="E1794" s="177">
        <v>14.6</v>
      </c>
      <c r="F1794" s="177">
        <v>6.8500000000000005E-2</v>
      </c>
      <c r="G1794" s="177">
        <v>0.2059</v>
      </c>
      <c r="H1794" s="177">
        <v>0.89839999999999998</v>
      </c>
      <c r="I1794" s="177">
        <v>-0.1368</v>
      </c>
      <c r="J1794" s="177">
        <v>-1.6835</v>
      </c>
      <c r="K1794" s="177">
        <v>1.3889</v>
      </c>
      <c r="L1794" s="177">
        <v>4.2857000000000003</v>
      </c>
      <c r="M1794" s="177">
        <v>-4.3876999999999997</v>
      </c>
      <c r="N1794" s="177">
        <v>-12.0482</v>
      </c>
      <c r="O1794" s="177"/>
      <c r="P1794" s="177"/>
      <c r="Q1794" s="177">
        <v>13.7659</v>
      </c>
      <c r="R1794" s="177">
        <v>4.3037999999999998</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44944</v>
      </c>
      <c r="E1795" s="177">
        <v>13.47</v>
      </c>
      <c r="F1795" s="177">
        <v>0.44740000000000002</v>
      </c>
      <c r="G1795" s="177">
        <v>0.89890000000000003</v>
      </c>
      <c r="H1795" s="177">
        <v>1.5072000000000001</v>
      </c>
      <c r="I1795" s="177">
        <v>1.1261000000000001</v>
      </c>
      <c r="J1795" s="177">
        <v>7.4300000000000005E-2</v>
      </c>
      <c r="K1795" s="177">
        <v>2.1227999999999998</v>
      </c>
      <c r="L1795" s="177">
        <v>9.6905999999999999</v>
      </c>
      <c r="M1795" s="177">
        <v>3.6154000000000002</v>
      </c>
      <c r="N1795" s="177">
        <v>-3.0935000000000001</v>
      </c>
      <c r="O1795" s="177"/>
      <c r="P1795" s="177"/>
      <c r="Q1795" s="177">
        <v>13.978300000000001</v>
      </c>
      <c r="R1795" s="177">
        <v>7.9455999999999998</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44944</v>
      </c>
      <c r="E1796" s="177">
        <v>13.92</v>
      </c>
      <c r="F1796" s="177">
        <v>0.43290000000000001</v>
      </c>
      <c r="G1796" s="177">
        <v>0.86960000000000004</v>
      </c>
      <c r="H1796" s="177">
        <v>1.4577</v>
      </c>
      <c r="I1796" s="177">
        <v>1.0892999999999999</v>
      </c>
      <c r="J1796" s="177">
        <v>0.1439</v>
      </c>
      <c r="K1796" s="177">
        <v>2.4283000000000001</v>
      </c>
      <c r="L1796" s="177">
        <v>10.3886</v>
      </c>
      <c r="M1796" s="177">
        <v>4.5830000000000002</v>
      </c>
      <c r="N1796" s="177">
        <v>-1.9027000000000001</v>
      </c>
      <c r="O1796" s="177"/>
      <c r="P1796" s="177"/>
      <c r="Q1796" s="177">
        <v>15.635400000000001</v>
      </c>
      <c r="R1796" s="177">
        <v>9.4502000000000006</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44944</v>
      </c>
      <c r="E1797" s="177">
        <v>12.27</v>
      </c>
      <c r="F1797" s="177">
        <v>0.4914</v>
      </c>
      <c r="G1797" s="177">
        <v>0.4914</v>
      </c>
      <c r="H1797" s="177">
        <v>0.7389</v>
      </c>
      <c r="I1797" s="177">
        <v>-0.48659999999999998</v>
      </c>
      <c r="J1797" s="177">
        <v>-1.1281000000000001</v>
      </c>
      <c r="K1797" s="177">
        <v>-0.40579999999999999</v>
      </c>
      <c r="L1797" s="177">
        <v>5.1414</v>
      </c>
      <c r="M1797" s="177">
        <v>-3.0806</v>
      </c>
      <c r="N1797" s="177">
        <v>-11.4719</v>
      </c>
      <c r="O1797" s="177"/>
      <c r="P1797" s="177"/>
      <c r="Q1797" s="177">
        <v>11.808</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44944</v>
      </c>
      <c r="E1798" s="177">
        <v>11.87</v>
      </c>
      <c r="F1798" s="177">
        <v>0.50800000000000001</v>
      </c>
      <c r="G1798" s="177">
        <v>0.50800000000000001</v>
      </c>
      <c r="H1798" s="177">
        <v>0.76400000000000001</v>
      </c>
      <c r="I1798" s="177">
        <v>-0.50290000000000001</v>
      </c>
      <c r="J1798" s="177">
        <v>-1.2479</v>
      </c>
      <c r="K1798" s="177">
        <v>-0.83540000000000003</v>
      </c>
      <c r="L1798" s="177">
        <v>4.2141999999999999</v>
      </c>
      <c r="M1798" s="177">
        <v>-4.3513000000000002</v>
      </c>
      <c r="N1798" s="177">
        <v>-13.0403</v>
      </c>
      <c r="O1798" s="177"/>
      <c r="P1798" s="177"/>
      <c r="Q1798" s="177">
        <v>9.8043999999999993</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44944</v>
      </c>
      <c r="E1799" s="177">
        <v>12.622</v>
      </c>
      <c r="F1799" s="177">
        <v>0.57369999999999999</v>
      </c>
      <c r="G1799" s="177">
        <v>0.77449999999999997</v>
      </c>
      <c r="H1799" s="177">
        <v>1.4957</v>
      </c>
      <c r="I1799" s="177">
        <v>0.76639999999999997</v>
      </c>
      <c r="J1799" s="177">
        <v>-9.5000000000000001E-2</v>
      </c>
      <c r="K1799" s="177">
        <v>5.7295999999999996</v>
      </c>
      <c r="L1799" s="177">
        <v>13.917</v>
      </c>
      <c r="M1799" s="177">
        <v>3.2728000000000002</v>
      </c>
      <c r="N1799" s="177">
        <v>-2.1625999999999999</v>
      </c>
      <c r="O1799" s="177"/>
      <c r="P1799" s="177"/>
      <c r="Q1799" s="177">
        <v>11.638299999999999</v>
      </c>
      <c r="R1799" s="177">
        <v>11.5914</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44944</v>
      </c>
      <c r="E1800" s="177">
        <v>12.170999999999999</v>
      </c>
      <c r="F1800" s="177">
        <v>0.57020000000000004</v>
      </c>
      <c r="G1800" s="177">
        <v>0.75329999999999997</v>
      </c>
      <c r="H1800" s="177">
        <v>1.4673</v>
      </c>
      <c r="I1800" s="177">
        <v>0.70330000000000004</v>
      </c>
      <c r="J1800" s="177">
        <v>-0.24590000000000001</v>
      </c>
      <c r="K1800" s="177">
        <v>5.2763999999999998</v>
      </c>
      <c r="L1800" s="177">
        <v>12.935</v>
      </c>
      <c r="M1800" s="177">
        <v>1.9518</v>
      </c>
      <c r="N1800" s="177">
        <v>-3.8170000000000002</v>
      </c>
      <c r="O1800" s="177"/>
      <c r="P1800" s="177"/>
      <c r="Q1800" s="177">
        <v>9.7341999999999995</v>
      </c>
      <c r="R1800" s="177">
        <v>9.6879000000000008</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44944</v>
      </c>
      <c r="E1801" s="177">
        <v>22.7926</v>
      </c>
      <c r="F1801" s="177">
        <v>0.40129999999999999</v>
      </c>
      <c r="G1801" s="177">
        <v>-0.41070000000000001</v>
      </c>
      <c r="H1801" s="177">
        <v>-0.20230000000000001</v>
      </c>
      <c r="I1801" s="177">
        <v>-0.55020000000000002</v>
      </c>
      <c r="J1801" s="177">
        <v>-1.5250999999999999</v>
      </c>
      <c r="K1801" s="177">
        <v>2.3889999999999998</v>
      </c>
      <c r="L1801" s="177">
        <v>15.0769</v>
      </c>
      <c r="M1801" s="177">
        <v>5.3300999999999998</v>
      </c>
      <c r="N1801" s="177">
        <v>11.678599999999999</v>
      </c>
      <c r="O1801" s="177"/>
      <c r="P1801" s="177"/>
      <c r="Q1801" s="177">
        <v>45.355400000000003</v>
      </c>
      <c r="R1801" s="177">
        <v>35.709000000000003</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44944</v>
      </c>
      <c r="E1802" s="177">
        <v>22.06</v>
      </c>
      <c r="F1802" s="177">
        <v>0.39550000000000002</v>
      </c>
      <c r="G1802" s="177">
        <v>-0.43869999999999998</v>
      </c>
      <c r="H1802" s="177">
        <v>-0.24149999999999999</v>
      </c>
      <c r="I1802" s="177">
        <v>-0.62839999999999996</v>
      </c>
      <c r="J1802" s="177">
        <v>-1.7087000000000001</v>
      </c>
      <c r="K1802" s="177">
        <v>1.8593999999999999</v>
      </c>
      <c r="L1802" s="177">
        <v>13.9628</v>
      </c>
      <c r="M1802" s="177">
        <v>3.7545999999999999</v>
      </c>
      <c r="N1802" s="177">
        <v>9.7567000000000004</v>
      </c>
      <c r="O1802" s="177"/>
      <c r="P1802" s="177"/>
      <c r="Q1802" s="177">
        <v>43.215499999999999</v>
      </c>
      <c r="R1802" s="177">
        <v>33.715600000000002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44944</v>
      </c>
      <c r="E1803" s="177">
        <v>17.12</v>
      </c>
      <c r="F1803" s="177">
        <v>0.29289999999999999</v>
      </c>
      <c r="G1803" s="177">
        <v>0.70589999999999997</v>
      </c>
      <c r="H1803" s="177">
        <v>0.94340000000000002</v>
      </c>
      <c r="I1803" s="177">
        <v>0.94340000000000002</v>
      </c>
      <c r="J1803" s="177">
        <v>-0.1167</v>
      </c>
      <c r="K1803" s="177">
        <v>1.1819999999999999</v>
      </c>
      <c r="L1803" s="177">
        <v>7.7407000000000004</v>
      </c>
      <c r="M1803" s="177">
        <v>2.7610999999999999</v>
      </c>
      <c r="N1803" s="177">
        <v>-3.2222</v>
      </c>
      <c r="O1803" s="177">
        <v>15.8565</v>
      </c>
      <c r="P1803" s="177"/>
      <c r="Q1803" s="177">
        <v>16.4862</v>
      </c>
      <c r="R1803" s="177">
        <v>11.502599999999999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44944</v>
      </c>
      <c r="E1804" s="177">
        <v>16.71</v>
      </c>
      <c r="F1804" s="177">
        <v>0.30009999999999998</v>
      </c>
      <c r="G1804" s="177">
        <v>0.66269999999999996</v>
      </c>
      <c r="H1804" s="177">
        <v>0.90580000000000005</v>
      </c>
      <c r="I1804" s="177">
        <v>0.90580000000000005</v>
      </c>
      <c r="J1804" s="177">
        <v>-0.23880000000000001</v>
      </c>
      <c r="K1804" s="177">
        <v>0.96679999999999999</v>
      </c>
      <c r="L1804" s="177">
        <v>7.3217999999999996</v>
      </c>
      <c r="M1804" s="177">
        <v>2.1394000000000002</v>
      </c>
      <c r="N1804" s="177">
        <v>-3.9655</v>
      </c>
      <c r="O1804" s="177">
        <v>15.0303</v>
      </c>
      <c r="P1804" s="177"/>
      <c r="Q1804" s="177">
        <v>15.6875</v>
      </c>
      <c r="R1804" s="177">
        <v>10.6425</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44944</v>
      </c>
      <c r="E1805" s="177">
        <v>177.084</v>
      </c>
      <c r="F1805" s="177">
        <v>0.55049999999999999</v>
      </c>
      <c r="G1805" s="177">
        <v>0.6048</v>
      </c>
      <c r="H1805" s="177">
        <v>1.0595000000000001</v>
      </c>
      <c r="I1805" s="177">
        <v>0.53949999999999998</v>
      </c>
      <c r="J1805" s="177">
        <v>-1.1843999999999999</v>
      </c>
      <c r="K1805" s="177">
        <v>1.2008000000000001</v>
      </c>
      <c r="L1805" s="177">
        <v>7.6826999999999996</v>
      </c>
      <c r="M1805" s="177">
        <v>2.5381999999999998</v>
      </c>
      <c r="N1805" s="177">
        <v>-4.3520000000000003</v>
      </c>
      <c r="O1805" s="177">
        <v>13.1646</v>
      </c>
      <c r="P1805" s="177">
        <v>11.883900000000001</v>
      </c>
      <c r="Q1805" s="177">
        <v>13.813499999999999</v>
      </c>
      <c r="R1805" s="177">
        <v>12.3163</v>
      </c>
    </row>
    <row r="1806" spans="1:34" x14ac:dyDescent="0.3">
      <c r="A1806" s="173" t="s">
        <v>378</v>
      </c>
      <c r="B1806" s="173" t="s">
        <v>52</v>
      </c>
      <c r="C1806" s="173">
        <v>104523</v>
      </c>
      <c r="D1806" s="176">
        <v>44944</v>
      </c>
      <c r="E1806" s="177">
        <v>724.33867093336903</v>
      </c>
      <c r="F1806" s="177">
        <v>0.54879999999999995</v>
      </c>
      <c r="G1806" s="177">
        <v>0.59619999999999995</v>
      </c>
      <c r="H1806" s="177">
        <v>1.0475000000000001</v>
      </c>
      <c r="I1806" s="177">
        <v>0.51559999999999995</v>
      </c>
      <c r="J1806" s="177">
        <v>-1.2394000000000001</v>
      </c>
      <c r="K1806" s="177">
        <v>1.0386</v>
      </c>
      <c r="L1806" s="177">
        <v>7.3352000000000004</v>
      </c>
      <c r="M1806" s="177">
        <v>2.0541</v>
      </c>
      <c r="N1806" s="177">
        <v>-4.9772999999999996</v>
      </c>
      <c r="O1806" s="177">
        <v>12.3263</v>
      </c>
      <c r="P1806" s="177">
        <v>10.980600000000001</v>
      </c>
      <c r="Q1806" s="177">
        <v>14.287599999999999</v>
      </c>
      <c r="R1806" s="177">
        <v>11.504200000000001</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0.41439375000000001</v>
      </c>
      <c r="G1807" s="179">
        <v>0.40525624999999998</v>
      </c>
      <c r="H1807" s="179">
        <v>0.81869999999999998</v>
      </c>
      <c r="I1807" s="179">
        <v>0.17580000000000001</v>
      </c>
      <c r="J1807" s="179">
        <v>-0.9945750000000001</v>
      </c>
      <c r="K1807" s="179">
        <v>1.2258812499999998</v>
      </c>
      <c r="L1807" s="179">
        <v>8.3631937499999989</v>
      </c>
      <c r="M1807" s="179">
        <v>0.29778125000000016</v>
      </c>
      <c r="N1807" s="179">
        <v>-5.1835875000000016</v>
      </c>
      <c r="O1807" s="179">
        <v>14.094425000000001</v>
      </c>
      <c r="P1807" s="179">
        <v>11.43225</v>
      </c>
      <c r="Q1807" s="179">
        <v>16.836000000000002</v>
      </c>
      <c r="R1807" s="179">
        <v>13.001871428571432</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0.44015000000000004</v>
      </c>
      <c r="G1808" s="179">
        <v>0.55210000000000004</v>
      </c>
      <c r="H1808" s="179">
        <v>0.91495000000000004</v>
      </c>
      <c r="I1808" s="179">
        <v>0.22509999999999997</v>
      </c>
      <c r="J1808" s="179">
        <v>-1.2119</v>
      </c>
      <c r="K1808" s="179">
        <v>1.2948500000000001</v>
      </c>
      <c r="L1808" s="179">
        <v>7.5089500000000005</v>
      </c>
      <c r="M1808" s="179">
        <v>2.0967500000000001</v>
      </c>
      <c r="N1808" s="179">
        <v>-4.1587500000000004</v>
      </c>
      <c r="O1808" s="179">
        <v>14.09745</v>
      </c>
      <c r="P1808" s="179">
        <v>11.43225</v>
      </c>
      <c r="Q1808" s="179">
        <v>13.895900000000001</v>
      </c>
      <c r="R1808" s="179">
        <v>10.228249999999999</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44944</v>
      </c>
      <c r="E1811" s="177">
        <v>263.5566</v>
      </c>
      <c r="F1811" s="177">
        <v>4.8061999999999996</v>
      </c>
      <c r="G1811" s="177">
        <v>5.6769999999999996</v>
      </c>
      <c r="H1811" s="177">
        <v>5.6367000000000003</v>
      </c>
      <c r="I1811" s="177">
        <v>5.5385</v>
      </c>
      <c r="J1811" s="177">
        <v>6.2237</v>
      </c>
      <c r="K1811" s="177">
        <v>6.2823000000000002</v>
      </c>
      <c r="L1811" s="177">
        <v>5.3975</v>
      </c>
      <c r="M1811" s="177">
        <v>4.8636999999999997</v>
      </c>
      <c r="N1811" s="177">
        <v>4.5822000000000003</v>
      </c>
      <c r="O1811" s="177">
        <v>5.157</v>
      </c>
      <c r="P1811" s="177">
        <v>6.4768999999999997</v>
      </c>
      <c r="Q1811" s="177">
        <v>7.3954000000000004</v>
      </c>
      <c r="R1811" s="177">
        <v>4.3224</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44944</v>
      </c>
      <c r="E1812" s="177">
        <v>463.50479999999999</v>
      </c>
      <c r="F1812" s="177">
        <v>5.7259000000000002</v>
      </c>
      <c r="G1812" s="177">
        <v>6.1064999999999996</v>
      </c>
      <c r="H1812" s="177">
        <v>5.968</v>
      </c>
      <c r="I1812" s="177">
        <v>6.0934999999999997</v>
      </c>
      <c r="J1812" s="177">
        <v>6.7096999999999998</v>
      </c>
      <c r="K1812" s="177">
        <v>6.7544000000000004</v>
      </c>
      <c r="L1812" s="177">
        <v>5.7950999999999997</v>
      </c>
      <c r="M1812" s="177">
        <v>5.2690999999999999</v>
      </c>
      <c r="N1812" s="177">
        <v>5.0171000000000001</v>
      </c>
      <c r="O1812" s="177">
        <v>5.3701999999999996</v>
      </c>
      <c r="P1812" s="177">
        <v>6.4904000000000002</v>
      </c>
      <c r="Q1812" s="177">
        <v>7.7363999999999997</v>
      </c>
      <c r="R1812" s="177">
        <v>4.6487999999999996</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44944</v>
      </c>
      <c r="E1813" s="177">
        <v>457.66070000000002</v>
      </c>
      <c r="F1813" s="177">
        <v>5.5517000000000003</v>
      </c>
      <c r="G1813" s="177">
        <v>5.9272999999999998</v>
      </c>
      <c r="H1813" s="177">
        <v>5.7873999999999999</v>
      </c>
      <c r="I1813" s="177">
        <v>5.9128999999999996</v>
      </c>
      <c r="J1813" s="177">
        <v>6.51</v>
      </c>
      <c r="K1813" s="177">
        <v>6.5643000000000002</v>
      </c>
      <c r="L1813" s="177">
        <v>5.6066000000000003</v>
      </c>
      <c r="M1813" s="177">
        <v>5.0842000000000001</v>
      </c>
      <c r="N1813" s="177">
        <v>4.8352000000000004</v>
      </c>
      <c r="O1813" s="177">
        <v>5.2073999999999998</v>
      </c>
      <c r="P1813" s="177">
        <v>6.3407</v>
      </c>
      <c r="Q1813" s="177">
        <v>7.4013</v>
      </c>
      <c r="R1813" s="177">
        <v>4.4767000000000001</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44944</v>
      </c>
      <c r="E1814" s="177">
        <v>12.997299999999999</v>
      </c>
      <c r="F1814" s="177">
        <v>5.0556000000000001</v>
      </c>
      <c r="G1814" s="177">
        <v>6.0147000000000004</v>
      </c>
      <c r="H1814" s="177">
        <v>5.9844999999999997</v>
      </c>
      <c r="I1814" s="177">
        <v>6.2332000000000001</v>
      </c>
      <c r="J1814" s="177">
        <v>6.9104000000000001</v>
      </c>
      <c r="K1814" s="177">
        <v>6.9416000000000002</v>
      </c>
      <c r="L1814" s="177">
        <v>6.0197000000000003</v>
      </c>
      <c r="M1814" s="177">
        <v>5.4329999999999998</v>
      </c>
      <c r="N1814" s="177">
        <v>5.1722999999999999</v>
      </c>
      <c r="O1814" s="177">
        <v>5.1064999999999996</v>
      </c>
      <c r="P1814" s="177"/>
      <c r="Q1814" s="177">
        <v>6.1988000000000003</v>
      </c>
      <c r="R1814" s="177">
        <v>4.6844999999999999</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44944</v>
      </c>
      <c r="E1815" s="177">
        <v>12.5047</v>
      </c>
      <c r="F1815" s="177">
        <v>4.0869</v>
      </c>
      <c r="G1815" s="177">
        <v>5.1409000000000002</v>
      </c>
      <c r="H1815" s="177">
        <v>5.0922000000000001</v>
      </c>
      <c r="I1815" s="177">
        <v>5.3273999999999999</v>
      </c>
      <c r="J1815" s="177">
        <v>6.0297000000000001</v>
      </c>
      <c r="K1815" s="177">
        <v>6.0458999999999996</v>
      </c>
      <c r="L1815" s="177">
        <v>5.1144999999999996</v>
      </c>
      <c r="M1815" s="177">
        <v>4.5186000000000002</v>
      </c>
      <c r="N1815" s="177">
        <v>4.2500999999999998</v>
      </c>
      <c r="O1815" s="177">
        <v>4.1765999999999996</v>
      </c>
      <c r="P1815" s="177"/>
      <c r="Q1815" s="177">
        <v>5.2615999999999996</v>
      </c>
      <c r="R1815" s="177">
        <v>3.7656000000000001</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44944</v>
      </c>
      <c r="E1816" s="177">
        <v>2764.0843</v>
      </c>
      <c r="F1816" s="177">
        <v>5.2590000000000003</v>
      </c>
      <c r="G1816" s="177">
        <v>5.4877000000000002</v>
      </c>
      <c r="H1816" s="177">
        <v>5.2866</v>
      </c>
      <c r="I1816" s="177">
        <v>5.4741999999999997</v>
      </c>
      <c r="J1816" s="177">
        <v>6.5182000000000002</v>
      </c>
      <c r="K1816" s="177">
        <v>6.6033999999999997</v>
      </c>
      <c r="L1816" s="177">
        <v>5.6828000000000003</v>
      </c>
      <c r="M1816" s="177">
        <v>5</v>
      </c>
      <c r="N1816" s="177">
        <v>4.6649000000000003</v>
      </c>
      <c r="O1816" s="177">
        <v>4.3794000000000004</v>
      </c>
      <c r="P1816" s="177">
        <v>5.7230999999999996</v>
      </c>
      <c r="Q1816" s="177">
        <v>7.3975</v>
      </c>
      <c r="R1816" s="177">
        <v>4.0875000000000004</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44944</v>
      </c>
      <c r="E1817" s="177">
        <v>2702.5789</v>
      </c>
      <c r="F1817" s="177">
        <v>5.0167000000000002</v>
      </c>
      <c r="G1817" s="177">
        <v>5.2461000000000002</v>
      </c>
      <c r="H1817" s="177">
        <v>5.0491999999999999</v>
      </c>
      <c r="I1817" s="177">
        <v>5.2302</v>
      </c>
      <c r="J1817" s="177">
        <v>6.2713999999999999</v>
      </c>
      <c r="K1817" s="177">
        <v>6.3272000000000004</v>
      </c>
      <c r="L1817" s="177">
        <v>5.4020000000000001</v>
      </c>
      <c r="M1817" s="177">
        <v>4.7621000000000002</v>
      </c>
      <c r="N1817" s="177">
        <v>4.4596</v>
      </c>
      <c r="O1817" s="177">
        <v>4.1565000000000003</v>
      </c>
      <c r="P1817" s="177">
        <v>5.5000999999999998</v>
      </c>
      <c r="Q1817" s="177">
        <v>7.0880999999999998</v>
      </c>
      <c r="R1817" s="177">
        <v>3.8776000000000002</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44944</v>
      </c>
      <c r="E1818" s="177">
        <v>1304.1704</v>
      </c>
      <c r="F1818" s="177">
        <v>5.5815000000000001</v>
      </c>
      <c r="G1818" s="177">
        <v>5.9016999999999999</v>
      </c>
      <c r="H1818" s="177">
        <v>5.6162999999999998</v>
      </c>
      <c r="I1818" s="177">
        <v>5.6753</v>
      </c>
      <c r="J1818" s="177">
        <v>6.6478999999999999</v>
      </c>
      <c r="K1818" s="177">
        <v>6.8136999999999999</v>
      </c>
      <c r="L1818" s="177">
        <v>6.1851000000000003</v>
      </c>
      <c r="M1818" s="177">
        <v>5.4314</v>
      </c>
      <c r="N1818" s="177">
        <v>5.1021999999999998</v>
      </c>
      <c r="O1818" s="177">
        <v>4.7512999999999996</v>
      </c>
      <c r="P1818" s="177"/>
      <c r="Q1818" s="177">
        <v>5.8960999999999997</v>
      </c>
      <c r="R1818" s="177">
        <v>4.5941000000000001</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44944</v>
      </c>
      <c r="E1819" s="177">
        <v>1293.2103</v>
      </c>
      <c r="F1819" s="177">
        <v>5.4622000000000002</v>
      </c>
      <c r="G1819" s="177">
        <v>5.7820999999999998</v>
      </c>
      <c r="H1819" s="177">
        <v>5.4962</v>
      </c>
      <c r="I1819" s="177">
        <v>5.5552999999999999</v>
      </c>
      <c r="J1819" s="177">
        <v>6.5271999999999997</v>
      </c>
      <c r="K1819" s="177">
        <v>6.6917</v>
      </c>
      <c r="L1819" s="177">
        <v>6.0606999999999998</v>
      </c>
      <c r="M1819" s="177">
        <v>5.3049999999999997</v>
      </c>
      <c r="N1819" s="177">
        <v>4.9558999999999997</v>
      </c>
      <c r="O1819" s="177">
        <v>4.5647000000000002</v>
      </c>
      <c r="P1819" s="177"/>
      <c r="Q1819" s="177">
        <v>5.7035</v>
      </c>
      <c r="R1819" s="177">
        <v>4.41</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44944</v>
      </c>
      <c r="E1820" s="177">
        <v>3398.0617999999999</v>
      </c>
      <c r="F1820" s="177">
        <v>4.0434999999999999</v>
      </c>
      <c r="G1820" s="177">
        <v>5.3342000000000001</v>
      </c>
      <c r="H1820" s="177">
        <v>5.4142000000000001</v>
      </c>
      <c r="I1820" s="177">
        <v>5.5773000000000001</v>
      </c>
      <c r="J1820" s="177">
        <v>6.4189999999999996</v>
      </c>
      <c r="K1820" s="177">
        <v>6.4238</v>
      </c>
      <c r="L1820" s="177">
        <v>5.5758999999999999</v>
      </c>
      <c r="M1820" s="177">
        <v>4.9363000000000001</v>
      </c>
      <c r="N1820" s="177">
        <v>4.6169000000000002</v>
      </c>
      <c r="O1820" s="177">
        <v>4.2686000000000002</v>
      </c>
      <c r="P1820" s="177">
        <v>5.3205999999999998</v>
      </c>
      <c r="Q1820" s="177">
        <v>6.8479000000000001</v>
      </c>
      <c r="R1820" s="177">
        <v>3.9573</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44944</v>
      </c>
      <c r="E1821" s="177">
        <v>3237.8721999999998</v>
      </c>
      <c r="F1821" s="177">
        <v>3.4893000000000001</v>
      </c>
      <c r="G1821" s="177">
        <v>4.7826000000000004</v>
      </c>
      <c r="H1821" s="177">
        <v>4.8615000000000004</v>
      </c>
      <c r="I1821" s="177">
        <v>5.0244999999999997</v>
      </c>
      <c r="J1821" s="177">
        <v>5.8403999999999998</v>
      </c>
      <c r="K1821" s="177">
        <v>5.8544999999999998</v>
      </c>
      <c r="L1821" s="177">
        <v>5.0098000000000003</v>
      </c>
      <c r="M1821" s="177">
        <v>4.3663999999999996</v>
      </c>
      <c r="N1821" s="177">
        <v>4.0490000000000004</v>
      </c>
      <c r="O1821" s="177">
        <v>3.6863000000000001</v>
      </c>
      <c r="P1821" s="177">
        <v>4.7389000000000001</v>
      </c>
      <c r="Q1821" s="177">
        <v>6.8238000000000003</v>
      </c>
      <c r="R1821" s="177">
        <v>3.3902999999999999</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44944</v>
      </c>
      <c r="E1822" s="177">
        <v>3082.4848000000002</v>
      </c>
      <c r="F1822" s="177">
        <v>4.3249000000000004</v>
      </c>
      <c r="G1822" s="177">
        <v>5.8171999999999997</v>
      </c>
      <c r="H1822" s="177">
        <v>5.5346000000000002</v>
      </c>
      <c r="I1822" s="177">
        <v>5.7458999999999998</v>
      </c>
      <c r="J1822" s="177">
        <v>6.8587999999999996</v>
      </c>
      <c r="K1822" s="177">
        <v>6.7896000000000001</v>
      </c>
      <c r="L1822" s="177">
        <v>5.7847</v>
      </c>
      <c r="M1822" s="177">
        <v>5.1822999999999997</v>
      </c>
      <c r="N1822" s="177">
        <v>4.8982000000000001</v>
      </c>
      <c r="O1822" s="177">
        <v>4.6200999999999999</v>
      </c>
      <c r="P1822" s="177">
        <v>5.5484</v>
      </c>
      <c r="Q1822" s="177">
        <v>7.0163000000000002</v>
      </c>
      <c r="R1822" s="177">
        <v>4.3293999999999997</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44944</v>
      </c>
      <c r="E1823" s="177">
        <v>2885.5522000000001</v>
      </c>
      <c r="F1823" s="177">
        <v>3.5851000000000002</v>
      </c>
      <c r="G1823" s="177">
        <v>5.0769000000000002</v>
      </c>
      <c r="H1823" s="177">
        <v>4.7938999999999998</v>
      </c>
      <c r="I1823" s="177">
        <v>5.0042999999999997</v>
      </c>
      <c r="J1823" s="177">
        <v>6.1208999999999998</v>
      </c>
      <c r="K1823" s="177">
        <v>6.0716000000000001</v>
      </c>
      <c r="L1823" s="177">
        <v>5.0518000000000001</v>
      </c>
      <c r="M1823" s="177">
        <v>4.4413</v>
      </c>
      <c r="N1823" s="177">
        <v>4.1546000000000003</v>
      </c>
      <c r="O1823" s="177">
        <v>3.8904000000000001</v>
      </c>
      <c r="P1823" s="177">
        <v>4.7882999999999996</v>
      </c>
      <c r="Q1823" s="177">
        <v>6.6417999999999999</v>
      </c>
      <c r="R1823" s="177">
        <v>3.5947</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44944</v>
      </c>
      <c r="E1828" s="177">
        <v>12.917999999999999</v>
      </c>
      <c r="F1828" s="177">
        <v>5.0865999999999998</v>
      </c>
      <c r="G1828" s="177">
        <v>5.8818000000000001</v>
      </c>
      <c r="H1828" s="177">
        <v>5.9808000000000003</v>
      </c>
      <c r="I1828" s="177">
        <v>5.8456999999999999</v>
      </c>
      <c r="J1828" s="177">
        <v>6.6931000000000003</v>
      </c>
      <c r="K1828" s="177">
        <v>6.7275999999999998</v>
      </c>
      <c r="L1828" s="177">
        <v>5.8330000000000002</v>
      </c>
      <c r="M1828" s="177">
        <v>5.2031000000000001</v>
      </c>
      <c r="N1828" s="177">
        <v>4.9203000000000001</v>
      </c>
      <c r="O1828" s="177">
        <v>5.1433999999999997</v>
      </c>
      <c r="P1828" s="177"/>
      <c r="Q1828" s="177">
        <v>6.1051000000000002</v>
      </c>
      <c r="R1828" s="177">
        <v>4.4581</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44944</v>
      </c>
      <c r="E1829" s="177">
        <v>12.745699999999999</v>
      </c>
      <c r="F1829" s="177">
        <v>4.8689999999999998</v>
      </c>
      <c r="G1829" s="177">
        <v>5.6172000000000004</v>
      </c>
      <c r="H1829" s="177">
        <v>5.6516999999999999</v>
      </c>
      <c r="I1829" s="177">
        <v>5.5141</v>
      </c>
      <c r="J1829" s="177">
        <v>6.3449999999999998</v>
      </c>
      <c r="K1829" s="177">
        <v>6.3954000000000004</v>
      </c>
      <c r="L1829" s="177">
        <v>5.5106000000000002</v>
      </c>
      <c r="M1829" s="177">
        <v>4.8822000000000001</v>
      </c>
      <c r="N1829" s="177">
        <v>4.5990000000000002</v>
      </c>
      <c r="O1829" s="177">
        <v>4.8164999999999996</v>
      </c>
      <c r="P1829" s="177"/>
      <c r="Q1829" s="177">
        <v>5.7759</v>
      </c>
      <c r="R1829" s="177">
        <v>4.1308999999999996</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44944</v>
      </c>
      <c r="E1830" s="177">
        <v>1147.1394</v>
      </c>
      <c r="F1830" s="177">
        <v>4.8116000000000003</v>
      </c>
      <c r="G1830" s="177">
        <v>5.6864999999999997</v>
      </c>
      <c r="H1830" s="177">
        <v>5.3217999999999996</v>
      </c>
      <c r="I1830" s="177">
        <v>5.5118999999999998</v>
      </c>
      <c r="J1830" s="177">
        <v>6.6912000000000003</v>
      </c>
      <c r="K1830" s="177">
        <v>6.6929999999999996</v>
      </c>
      <c r="L1830" s="177">
        <v>5.9383999999999997</v>
      </c>
      <c r="M1830" s="177">
        <v>5.2554999999999996</v>
      </c>
      <c r="N1830" s="177">
        <v>4.9142000000000001</v>
      </c>
      <c r="O1830" s="177"/>
      <c r="P1830" s="177"/>
      <c r="Q1830" s="177">
        <v>4.7262000000000004</v>
      </c>
      <c r="R1830" s="177">
        <v>4.3960999999999997</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44944</v>
      </c>
      <c r="E1831" s="177">
        <v>1138.3307</v>
      </c>
      <c r="F1831" s="177">
        <v>4.5505000000000004</v>
      </c>
      <c r="G1831" s="177">
        <v>5.4260999999999999</v>
      </c>
      <c r="H1831" s="177">
        <v>5.0614999999999997</v>
      </c>
      <c r="I1831" s="177">
        <v>5.2512999999999996</v>
      </c>
      <c r="J1831" s="177">
        <v>6.431</v>
      </c>
      <c r="K1831" s="177">
        <v>6.431</v>
      </c>
      <c r="L1831" s="177">
        <v>5.6733000000000002</v>
      </c>
      <c r="M1831" s="177">
        <v>4.9874999999999998</v>
      </c>
      <c r="N1831" s="177">
        <v>4.6435000000000004</v>
      </c>
      <c r="O1831" s="177"/>
      <c r="P1831" s="177"/>
      <c r="Q1831" s="177">
        <v>4.4549000000000003</v>
      </c>
      <c r="R1831" s="177">
        <v>4.1253000000000002</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44944</v>
      </c>
      <c r="E1832" s="177">
        <v>23.291</v>
      </c>
      <c r="F1832" s="177">
        <v>4.702</v>
      </c>
      <c r="G1832" s="177">
        <v>5.6146000000000003</v>
      </c>
      <c r="H1832" s="177">
        <v>6.0517000000000003</v>
      </c>
      <c r="I1832" s="177">
        <v>5.8674999999999997</v>
      </c>
      <c r="J1832" s="177">
        <v>6.4676</v>
      </c>
      <c r="K1832" s="177">
        <v>6.4202000000000004</v>
      </c>
      <c r="L1832" s="177">
        <v>5.532</v>
      </c>
      <c r="M1832" s="177">
        <v>4.9646999999999997</v>
      </c>
      <c r="N1832" s="177">
        <v>4.6542000000000003</v>
      </c>
      <c r="O1832" s="177">
        <v>4.9962999999999997</v>
      </c>
      <c r="P1832" s="177">
        <v>6.1761999999999997</v>
      </c>
      <c r="Q1832" s="177">
        <v>7.4802</v>
      </c>
      <c r="R1832" s="177">
        <v>4.3855000000000004</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44944</v>
      </c>
      <c r="E1833" s="177">
        <v>24.934799999999999</v>
      </c>
      <c r="F1833" s="177">
        <v>5.2705000000000002</v>
      </c>
      <c r="G1833" s="177">
        <v>6.0945999999999998</v>
      </c>
      <c r="H1833" s="177">
        <v>6.5326000000000004</v>
      </c>
      <c r="I1833" s="177">
        <v>6.3307000000000002</v>
      </c>
      <c r="J1833" s="177">
        <v>6.923</v>
      </c>
      <c r="K1833" s="177">
        <v>6.8975999999999997</v>
      </c>
      <c r="L1833" s="177">
        <v>6.0206999999999997</v>
      </c>
      <c r="M1833" s="177">
        <v>5.4599000000000002</v>
      </c>
      <c r="N1833" s="177">
        <v>5.1618000000000004</v>
      </c>
      <c r="O1833" s="177">
        <v>5.5732999999999997</v>
      </c>
      <c r="P1833" s="177">
        <v>6.7704000000000004</v>
      </c>
      <c r="Q1833" s="177">
        <v>8.1085999999999991</v>
      </c>
      <c r="R1833" s="177">
        <v>4.9260000000000002</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44944</v>
      </c>
      <c r="E1834" s="177">
        <v>2342.2310000000002</v>
      </c>
      <c r="F1834" s="177">
        <v>4.5556000000000001</v>
      </c>
      <c r="G1834" s="177">
        <v>5.5579000000000001</v>
      </c>
      <c r="H1834" s="177">
        <v>5.5522999999999998</v>
      </c>
      <c r="I1834" s="177">
        <v>5.6637000000000004</v>
      </c>
      <c r="J1834" s="177">
        <v>6.0495000000000001</v>
      </c>
      <c r="K1834" s="177">
        <v>6.2705000000000002</v>
      </c>
      <c r="L1834" s="177">
        <v>5.6836000000000002</v>
      </c>
      <c r="M1834" s="177">
        <v>5.0185000000000004</v>
      </c>
      <c r="N1834" s="177">
        <v>4.6680999999999999</v>
      </c>
      <c r="O1834" s="177">
        <v>4.5232999999999999</v>
      </c>
      <c r="P1834" s="177">
        <v>5.4724000000000004</v>
      </c>
      <c r="Q1834" s="177">
        <v>7.1144999999999996</v>
      </c>
      <c r="R1834" s="177">
        <v>4.2836999999999996</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44944</v>
      </c>
      <c r="E1835" s="177">
        <v>2462.8355000000001</v>
      </c>
      <c r="F1835" s="177">
        <v>4.7489999999999997</v>
      </c>
      <c r="G1835" s="177">
        <v>5.7515999999999998</v>
      </c>
      <c r="H1835" s="177">
        <v>5.7462</v>
      </c>
      <c r="I1835" s="177">
        <v>5.8578000000000001</v>
      </c>
      <c r="J1835" s="177">
        <v>6.2449000000000003</v>
      </c>
      <c r="K1835" s="177">
        <v>6.4676</v>
      </c>
      <c r="L1835" s="177">
        <v>5.8739999999999997</v>
      </c>
      <c r="M1835" s="177">
        <v>5.2431000000000001</v>
      </c>
      <c r="N1835" s="177">
        <v>4.9215999999999998</v>
      </c>
      <c r="O1835" s="177">
        <v>4.8548</v>
      </c>
      <c r="P1835" s="177">
        <v>5.9131999999999998</v>
      </c>
      <c r="Q1835" s="177">
        <v>7.1822999999999997</v>
      </c>
      <c r="R1835" s="177">
        <v>4.5770999999999997</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44944</v>
      </c>
      <c r="E1836" s="177">
        <v>12.891</v>
      </c>
      <c r="F1836" s="177">
        <v>5.9470000000000001</v>
      </c>
      <c r="G1836" s="177">
        <v>5.6673</v>
      </c>
      <c r="H1836" s="177">
        <v>5.7500999999999998</v>
      </c>
      <c r="I1836" s="177">
        <v>5.7767999999999997</v>
      </c>
      <c r="J1836" s="177">
        <v>6.5942999999999996</v>
      </c>
      <c r="K1836" s="177">
        <v>6.6463999999999999</v>
      </c>
      <c r="L1836" s="177">
        <v>5.6257000000000001</v>
      </c>
      <c r="M1836" s="177">
        <v>4.9657999999999998</v>
      </c>
      <c r="N1836" s="177">
        <v>4.7043999999999997</v>
      </c>
      <c r="O1836" s="177">
        <v>4.6055999999999999</v>
      </c>
      <c r="P1836" s="177"/>
      <c r="Q1836" s="177">
        <v>5.7964000000000002</v>
      </c>
      <c r="R1836" s="177">
        <v>4.1406000000000001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44944</v>
      </c>
      <c r="E1837" s="177">
        <v>12.7936</v>
      </c>
      <c r="F1837" s="177">
        <v>5.7069000000000001</v>
      </c>
      <c r="G1837" s="177">
        <v>5.4819000000000004</v>
      </c>
      <c r="H1837" s="177">
        <v>5.5488</v>
      </c>
      <c r="I1837" s="177">
        <v>5.5956999999999999</v>
      </c>
      <c r="J1837" s="177">
        <v>6.4085999999999999</v>
      </c>
      <c r="K1837" s="177">
        <v>6.4574999999999996</v>
      </c>
      <c r="L1837" s="177">
        <v>5.4386999999999999</v>
      </c>
      <c r="M1837" s="177">
        <v>4.7774999999999999</v>
      </c>
      <c r="N1837" s="177">
        <v>4.5101000000000004</v>
      </c>
      <c r="O1837" s="177">
        <v>4.4295999999999998</v>
      </c>
      <c r="P1837" s="177"/>
      <c r="Q1837" s="177">
        <v>5.6185</v>
      </c>
      <c r="R1837" s="177">
        <v>3.9573999999999998</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44944</v>
      </c>
      <c r="E1840" s="177">
        <v>2274.62</v>
      </c>
      <c r="F1840" s="177">
        <v>4.5048000000000004</v>
      </c>
      <c r="G1840" s="177">
        <v>5.2988999999999997</v>
      </c>
      <c r="H1840" s="177">
        <v>5.0617000000000001</v>
      </c>
      <c r="I1840" s="177">
        <v>5.2222</v>
      </c>
      <c r="J1840" s="177">
        <v>6.0968</v>
      </c>
      <c r="K1840" s="177">
        <v>6.1266999999999996</v>
      </c>
      <c r="L1840" s="177">
        <v>5.0960000000000001</v>
      </c>
      <c r="M1840" s="177">
        <v>4.4668999999999999</v>
      </c>
      <c r="N1840" s="177">
        <v>4.2042000000000002</v>
      </c>
      <c r="O1840" s="177">
        <v>4.0705999999999998</v>
      </c>
      <c r="P1840" s="177">
        <v>5.4143999999999997</v>
      </c>
      <c r="Q1840" s="177">
        <v>7.0517000000000003</v>
      </c>
      <c r="R1840" s="177">
        <v>3.6798999999999999</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44944</v>
      </c>
      <c r="E1841" s="177">
        <v>2401.2912999999999</v>
      </c>
      <c r="F1841" s="177">
        <v>5.1551</v>
      </c>
      <c r="G1841" s="177">
        <v>5.9499000000000004</v>
      </c>
      <c r="H1841" s="177">
        <v>5.7127999999999997</v>
      </c>
      <c r="I1841" s="177">
        <v>5.8738000000000001</v>
      </c>
      <c r="J1841" s="177">
        <v>6.7507999999999999</v>
      </c>
      <c r="K1841" s="177">
        <v>6.7876000000000003</v>
      </c>
      <c r="L1841" s="177">
        <v>5.7640000000000002</v>
      </c>
      <c r="M1841" s="177">
        <v>5.1407999999999996</v>
      </c>
      <c r="N1841" s="177">
        <v>4.8834999999999997</v>
      </c>
      <c r="O1841" s="177">
        <v>4.7469000000000001</v>
      </c>
      <c r="P1841" s="177">
        <v>6.0364000000000004</v>
      </c>
      <c r="Q1841" s="177">
        <v>7.3323999999999998</v>
      </c>
      <c r="R1841" s="177">
        <v>4.3555999999999999</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44944</v>
      </c>
      <c r="E1844" s="177">
        <v>36.194299999999998</v>
      </c>
      <c r="F1844" s="177">
        <v>4.2359999999999998</v>
      </c>
      <c r="G1844" s="177">
        <v>5.0659000000000001</v>
      </c>
      <c r="H1844" s="177">
        <v>5.1769999999999996</v>
      </c>
      <c r="I1844" s="177">
        <v>5.1315</v>
      </c>
      <c r="J1844" s="177">
        <v>6.0622999999999996</v>
      </c>
      <c r="K1844" s="177">
        <v>6.1444000000000001</v>
      </c>
      <c r="L1844" s="177">
        <v>5.3239000000000001</v>
      </c>
      <c r="M1844" s="177">
        <v>4.7851999999999997</v>
      </c>
      <c r="N1844" s="177">
        <v>4.5202</v>
      </c>
      <c r="O1844" s="177">
        <v>4.4829999999999997</v>
      </c>
      <c r="P1844" s="177">
        <v>5.7359999999999998</v>
      </c>
      <c r="Q1844" s="177">
        <v>7.2232000000000003</v>
      </c>
      <c r="R1844" s="177">
        <v>3.9466999999999999</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44944</v>
      </c>
      <c r="E1845" s="177">
        <v>37.506900000000002</v>
      </c>
      <c r="F1845" s="177">
        <v>4.5743999999999998</v>
      </c>
      <c r="G1845" s="177">
        <v>5.5122</v>
      </c>
      <c r="H1845" s="177">
        <v>5.6224999999999996</v>
      </c>
      <c r="I1845" s="177">
        <v>5.5728</v>
      </c>
      <c r="J1845" s="177">
        <v>6.5050999999999997</v>
      </c>
      <c r="K1845" s="177">
        <v>6.5918999999999999</v>
      </c>
      <c r="L1845" s="177">
        <v>5.7770999999999999</v>
      </c>
      <c r="M1845" s="177">
        <v>5.2350000000000003</v>
      </c>
      <c r="N1845" s="177">
        <v>4.9680999999999997</v>
      </c>
      <c r="O1845" s="177">
        <v>4.9401999999999999</v>
      </c>
      <c r="P1845" s="177">
        <v>6.1740000000000004</v>
      </c>
      <c r="Q1845" s="177">
        <v>7.4095000000000004</v>
      </c>
      <c r="R1845" s="177">
        <v>4.3975</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44944</v>
      </c>
      <c r="E1848" s="177">
        <v>1138.4523999999999</v>
      </c>
      <c r="F1848" s="177">
        <v>5.5891000000000002</v>
      </c>
      <c r="G1848" s="177">
        <v>5.5160999999999998</v>
      </c>
      <c r="H1848" s="177">
        <v>5.7214</v>
      </c>
      <c r="I1848" s="177">
        <v>5.6818999999999997</v>
      </c>
      <c r="J1848" s="177">
        <v>6.2956000000000003</v>
      </c>
      <c r="K1848" s="177">
        <v>6.0685000000000002</v>
      </c>
      <c r="L1848" s="177">
        <v>5.5716000000000001</v>
      </c>
      <c r="M1848" s="177">
        <v>4.9457000000000004</v>
      </c>
      <c r="N1848" s="177">
        <v>4.6296999999999997</v>
      </c>
      <c r="O1848" s="177">
        <v>4.1318000000000001</v>
      </c>
      <c r="P1848" s="177"/>
      <c r="Q1848" s="177">
        <v>4.2088999999999999</v>
      </c>
      <c r="R1848" s="177">
        <v>4.0019999999999998</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44944</v>
      </c>
      <c r="E1849" s="177">
        <v>1130.6697999999999</v>
      </c>
      <c r="F1849" s="177">
        <v>5.3853999999999997</v>
      </c>
      <c r="G1849" s="177">
        <v>5.3193999999999999</v>
      </c>
      <c r="H1849" s="177">
        <v>5.5242000000000004</v>
      </c>
      <c r="I1849" s="177">
        <v>5.4835000000000003</v>
      </c>
      <c r="J1849" s="177">
        <v>6.1020000000000003</v>
      </c>
      <c r="K1849" s="177">
        <v>5.8704000000000001</v>
      </c>
      <c r="L1849" s="177">
        <v>5.3669000000000002</v>
      </c>
      <c r="M1849" s="177">
        <v>4.7351000000000001</v>
      </c>
      <c r="N1849" s="177">
        <v>4.4180000000000001</v>
      </c>
      <c r="O1849" s="177">
        <v>3.9091</v>
      </c>
      <c r="P1849" s="177"/>
      <c r="Q1849" s="177">
        <v>3.9819</v>
      </c>
      <c r="R1849" s="177">
        <v>3.7961</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44944</v>
      </c>
      <c r="E1850" s="177">
        <v>1175.8782000000001</v>
      </c>
      <c r="F1850" s="177">
        <v>5.3583999999999996</v>
      </c>
      <c r="G1850" s="177">
        <v>6.0206</v>
      </c>
      <c r="H1850" s="177">
        <v>5.9661999999999997</v>
      </c>
      <c r="I1850" s="177">
        <v>5.8776999999999999</v>
      </c>
      <c r="J1850" s="177">
        <v>6.6409000000000002</v>
      </c>
      <c r="K1850" s="177">
        <v>6.6902999999999997</v>
      </c>
      <c r="L1850" s="177">
        <v>5.9134000000000002</v>
      </c>
      <c r="M1850" s="177">
        <v>5.2380000000000004</v>
      </c>
      <c r="N1850" s="177">
        <v>4.9168000000000003</v>
      </c>
      <c r="O1850" s="177">
        <v>4.9443000000000001</v>
      </c>
      <c r="P1850" s="177"/>
      <c r="Q1850" s="177">
        <v>5.0993000000000004</v>
      </c>
      <c r="R1850" s="177">
        <v>4.3855000000000004</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44944</v>
      </c>
      <c r="E1851" s="177">
        <v>1159.8868</v>
      </c>
      <c r="F1851" s="177">
        <v>4.9381000000000004</v>
      </c>
      <c r="G1851" s="177">
        <v>5.6</v>
      </c>
      <c r="H1851" s="177">
        <v>5.5453000000000001</v>
      </c>
      <c r="I1851" s="177">
        <v>5.4568000000000003</v>
      </c>
      <c r="J1851" s="177">
        <v>6.2184999999999997</v>
      </c>
      <c r="K1851" s="177">
        <v>6.2624000000000004</v>
      </c>
      <c r="L1851" s="177">
        <v>5.4805000000000001</v>
      </c>
      <c r="M1851" s="177">
        <v>4.8014000000000001</v>
      </c>
      <c r="N1851" s="177">
        <v>4.4767000000000001</v>
      </c>
      <c r="O1851" s="177">
        <v>4.5054999999999996</v>
      </c>
      <c r="P1851" s="177"/>
      <c r="Q1851" s="177">
        <v>4.6585000000000001</v>
      </c>
      <c r="R1851" s="177">
        <v>3.9487999999999999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44944</v>
      </c>
      <c r="E1852" s="177">
        <v>1100.7385999999999</v>
      </c>
      <c r="F1852" s="177">
        <v>3.6181000000000001</v>
      </c>
      <c r="G1852" s="177">
        <v>5.4687999999999999</v>
      </c>
      <c r="H1852" s="177">
        <v>5.7595000000000001</v>
      </c>
      <c r="I1852" s="177">
        <v>5.7267000000000001</v>
      </c>
      <c r="J1852" s="177">
        <v>6.4810999999999996</v>
      </c>
      <c r="K1852" s="177">
        <v>6.6394000000000002</v>
      </c>
      <c r="L1852" s="177">
        <v>5.7758000000000003</v>
      </c>
      <c r="M1852" s="177">
        <v>5.2438000000000002</v>
      </c>
      <c r="N1852" s="177">
        <v>4.9724000000000004</v>
      </c>
      <c r="O1852" s="177"/>
      <c r="P1852" s="177"/>
      <c r="Q1852" s="177">
        <v>4.2953999999999999</v>
      </c>
      <c r="R1852" s="177">
        <v>4.3884999999999996</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44944</v>
      </c>
      <c r="E1853" s="177">
        <v>1095.2708</v>
      </c>
      <c r="F1853" s="177">
        <v>3.4295</v>
      </c>
      <c r="G1853" s="177">
        <v>5.0776000000000003</v>
      </c>
      <c r="H1853" s="177">
        <v>5.4257</v>
      </c>
      <c r="I1853" s="177">
        <v>5.4645999999999999</v>
      </c>
      <c r="J1853" s="177">
        <v>6.2625999999999999</v>
      </c>
      <c r="K1853" s="177">
        <v>6.4358000000000004</v>
      </c>
      <c r="L1853" s="177">
        <v>5.5723000000000003</v>
      </c>
      <c r="M1853" s="177">
        <v>5.0426000000000002</v>
      </c>
      <c r="N1853" s="177">
        <v>4.7725</v>
      </c>
      <c r="O1853" s="177"/>
      <c r="P1853" s="177"/>
      <c r="Q1853" s="177">
        <v>4.0679999999999996</v>
      </c>
      <c r="R1853" s="177">
        <v>4.1797000000000004</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44944</v>
      </c>
      <c r="E1854" s="177">
        <v>14.9133</v>
      </c>
      <c r="F1854" s="177">
        <v>5.1403999999999996</v>
      </c>
      <c r="G1854" s="177">
        <v>4.7511999999999999</v>
      </c>
      <c r="H1854" s="177">
        <v>5.6703000000000001</v>
      </c>
      <c r="I1854" s="177">
        <v>5.3254000000000001</v>
      </c>
      <c r="J1854" s="177">
        <v>5.6879999999999997</v>
      </c>
      <c r="K1854" s="177">
        <v>5.7321</v>
      </c>
      <c r="L1854" s="177">
        <v>5.1894999999999998</v>
      </c>
      <c r="M1854" s="177">
        <v>4.5538999999999996</v>
      </c>
      <c r="N1854" s="177">
        <v>4.2340999999999998</v>
      </c>
      <c r="O1854" s="177">
        <v>3.8912</v>
      </c>
      <c r="P1854" s="177">
        <v>1.8935</v>
      </c>
      <c r="Q1854" s="177">
        <v>4.3563999999999998</v>
      </c>
      <c r="R1854" s="177">
        <v>3.7267999999999999</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44944</v>
      </c>
      <c r="E1855" s="177">
        <v>14.3161</v>
      </c>
      <c r="F1855" s="177">
        <v>4.5898000000000003</v>
      </c>
      <c r="G1855" s="177">
        <v>4.2347999999999999</v>
      </c>
      <c r="H1855" s="177">
        <v>5.1771000000000003</v>
      </c>
      <c r="I1855" s="177">
        <v>4.8349000000000002</v>
      </c>
      <c r="J1855" s="177">
        <v>5.1929999999999996</v>
      </c>
      <c r="K1855" s="177">
        <v>5.2337999999999996</v>
      </c>
      <c r="L1855" s="177">
        <v>4.6863000000000001</v>
      </c>
      <c r="M1855" s="177">
        <v>4.0420999999999996</v>
      </c>
      <c r="N1855" s="177">
        <v>3.7202999999999999</v>
      </c>
      <c r="O1855" s="177">
        <v>3.4464000000000001</v>
      </c>
      <c r="P1855" s="177">
        <v>1.5646</v>
      </c>
      <c r="Q1855" s="177">
        <v>3.9024000000000001</v>
      </c>
      <c r="R1855" s="177">
        <v>3.0840999999999998</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44944</v>
      </c>
      <c r="E1858" s="177">
        <v>3405.5403000000001</v>
      </c>
      <c r="F1858" s="177">
        <v>3.7023000000000001</v>
      </c>
      <c r="G1858" s="177">
        <v>5.1582999999999997</v>
      </c>
      <c r="H1858" s="177">
        <v>4.9386999999999999</v>
      </c>
      <c r="I1858" s="177">
        <v>5.0579999999999998</v>
      </c>
      <c r="J1858" s="177">
        <v>5.9371</v>
      </c>
      <c r="K1858" s="177">
        <v>6.2072000000000003</v>
      </c>
      <c r="L1858" s="177">
        <v>5.3071999999999999</v>
      </c>
      <c r="M1858" s="177">
        <v>4.8811999999999998</v>
      </c>
      <c r="N1858" s="177">
        <v>4.585</v>
      </c>
      <c r="O1858" s="177">
        <v>5.6867000000000001</v>
      </c>
      <c r="P1858" s="177">
        <v>5.0537000000000001</v>
      </c>
      <c r="Q1858" s="177">
        <v>5.9703999999999997</v>
      </c>
      <c r="R1858" s="177">
        <v>6.2641999999999998</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44944</v>
      </c>
      <c r="E1859" s="177">
        <v>3686.7889</v>
      </c>
      <c r="F1859" s="177">
        <v>4.5011999999999999</v>
      </c>
      <c r="G1859" s="177">
        <v>5.9587000000000003</v>
      </c>
      <c r="H1859" s="177">
        <v>5.7390999999999996</v>
      </c>
      <c r="I1859" s="177">
        <v>5.8597000000000001</v>
      </c>
      <c r="J1859" s="177">
        <v>6.7415000000000003</v>
      </c>
      <c r="K1859" s="177">
        <v>7.0204000000000004</v>
      </c>
      <c r="L1859" s="177">
        <v>6.1304999999999996</v>
      </c>
      <c r="M1859" s="177">
        <v>5.7134</v>
      </c>
      <c r="N1859" s="177">
        <v>5.4248000000000003</v>
      </c>
      <c r="O1859" s="177">
        <v>6.5368000000000004</v>
      </c>
      <c r="P1859" s="177">
        <v>5.9043000000000001</v>
      </c>
      <c r="Q1859" s="177">
        <v>7.0750999999999999</v>
      </c>
      <c r="R1859" s="177">
        <v>7.1349999999999998</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44944</v>
      </c>
      <c r="E1862" s="177">
        <v>28.994800000000001</v>
      </c>
      <c r="F1862" s="177">
        <v>5.6657000000000002</v>
      </c>
      <c r="G1862" s="177">
        <v>5.5430999999999999</v>
      </c>
      <c r="H1862" s="177">
        <v>5.2023999999999999</v>
      </c>
      <c r="I1862" s="177">
        <v>5.3068999999999997</v>
      </c>
      <c r="J1862" s="177">
        <v>6.0949</v>
      </c>
      <c r="K1862" s="177">
        <v>6.0484999999999998</v>
      </c>
      <c r="L1862" s="177">
        <v>5.24</v>
      </c>
      <c r="M1862" s="177">
        <v>4.6744000000000003</v>
      </c>
      <c r="N1862" s="177">
        <v>4.3959000000000001</v>
      </c>
      <c r="O1862" s="177">
        <v>4.3879999999999999</v>
      </c>
      <c r="P1862" s="177">
        <v>6.9158999999999997</v>
      </c>
      <c r="Q1862" s="177">
        <v>7.5903</v>
      </c>
      <c r="R1862" s="177">
        <v>3.8815</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44944</v>
      </c>
      <c r="E1863" s="177">
        <v>29.840900000000001</v>
      </c>
      <c r="F1863" s="177">
        <v>6.2390999999999996</v>
      </c>
      <c r="G1863" s="177">
        <v>6.1454000000000004</v>
      </c>
      <c r="H1863" s="177">
        <v>5.8251999999999997</v>
      </c>
      <c r="I1863" s="177">
        <v>5.9283000000000001</v>
      </c>
      <c r="J1863" s="177">
        <v>6.7122000000000002</v>
      </c>
      <c r="K1863" s="177">
        <v>6.6783999999999999</v>
      </c>
      <c r="L1863" s="177">
        <v>5.8808999999999996</v>
      </c>
      <c r="M1863" s="177">
        <v>5.3103999999999996</v>
      </c>
      <c r="N1863" s="177">
        <v>5.0217999999999998</v>
      </c>
      <c r="O1863" s="177">
        <v>4.9257</v>
      </c>
      <c r="P1863" s="177">
        <v>7.2946999999999997</v>
      </c>
      <c r="Q1863" s="177">
        <v>8.1110000000000007</v>
      </c>
      <c r="R1863" s="177">
        <v>4.4371999999999998</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44944</v>
      </c>
      <c r="E1864" s="177">
        <v>5086.7930999999999</v>
      </c>
      <c r="F1864" s="177">
        <v>5.0709</v>
      </c>
      <c r="G1864" s="177">
        <v>5.7477</v>
      </c>
      <c r="H1864" s="177">
        <v>5.9248000000000003</v>
      </c>
      <c r="I1864" s="177">
        <v>5.9882999999999997</v>
      </c>
      <c r="J1864" s="177">
        <v>6.6475999999999997</v>
      </c>
      <c r="K1864" s="177">
        <v>6.7454999999999998</v>
      </c>
      <c r="L1864" s="177">
        <v>5.7483000000000004</v>
      </c>
      <c r="M1864" s="177">
        <v>4.9984000000000002</v>
      </c>
      <c r="N1864" s="177">
        <v>4.7483000000000004</v>
      </c>
      <c r="O1864" s="177">
        <v>4.7427999999999999</v>
      </c>
      <c r="P1864" s="177">
        <v>6.0659999999999998</v>
      </c>
      <c r="Q1864" s="177">
        <v>7.1562999999999999</v>
      </c>
      <c r="R1864" s="177">
        <v>4.2220000000000004</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44944</v>
      </c>
      <c r="E1865" s="177">
        <v>5026.0726999999997</v>
      </c>
      <c r="F1865" s="177">
        <v>4.8902000000000001</v>
      </c>
      <c r="G1865" s="177">
        <v>5.5663</v>
      </c>
      <c r="H1865" s="177">
        <v>5.7435999999999998</v>
      </c>
      <c r="I1865" s="177">
        <v>5.8071000000000002</v>
      </c>
      <c r="J1865" s="177">
        <v>6.4653999999999998</v>
      </c>
      <c r="K1865" s="177">
        <v>6.5613999999999999</v>
      </c>
      <c r="L1865" s="177">
        <v>5.5621</v>
      </c>
      <c r="M1865" s="177">
        <v>4.8108000000000004</v>
      </c>
      <c r="N1865" s="177">
        <v>4.5598000000000001</v>
      </c>
      <c r="O1865" s="177">
        <v>4.5580999999999996</v>
      </c>
      <c r="P1865" s="177">
        <v>5.8971999999999998</v>
      </c>
      <c r="Q1865" s="177">
        <v>7.0548999999999999</v>
      </c>
      <c r="R1865" s="177">
        <v>4.0343</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44944</v>
      </c>
      <c r="E1866" s="177">
        <v>2308.0158000000001</v>
      </c>
      <c r="F1866" s="177">
        <v>3.5807000000000002</v>
      </c>
      <c r="G1866" s="177">
        <v>4.5747999999999998</v>
      </c>
      <c r="H1866" s="177">
        <v>4.5110000000000001</v>
      </c>
      <c r="I1866" s="177">
        <v>4.6342999999999996</v>
      </c>
      <c r="J1866" s="177">
        <v>5.5109000000000004</v>
      </c>
      <c r="K1866" s="177">
        <v>5.4584000000000001</v>
      </c>
      <c r="L1866" s="177">
        <v>4.6867000000000001</v>
      </c>
      <c r="M1866" s="177">
        <v>4.1116000000000001</v>
      </c>
      <c r="N1866" s="177">
        <v>3.7740999999999998</v>
      </c>
      <c r="O1866" s="177">
        <v>3.4655999999999998</v>
      </c>
      <c r="P1866" s="177">
        <v>3.5977999999999999</v>
      </c>
      <c r="Q1866" s="177">
        <v>5.7074999999999996</v>
      </c>
      <c r="R1866" s="177">
        <v>3.2749999999999999</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44944</v>
      </c>
      <c r="E1867" s="177">
        <v>2443.2656999999999</v>
      </c>
      <c r="F1867" s="177">
        <v>4.8394000000000004</v>
      </c>
      <c r="G1867" s="177">
        <v>5.8350999999999997</v>
      </c>
      <c r="H1867" s="177">
        <v>5.7717999999999998</v>
      </c>
      <c r="I1867" s="177">
        <v>5.8963999999999999</v>
      </c>
      <c r="J1867" s="177">
        <v>6.7773000000000003</v>
      </c>
      <c r="K1867" s="177">
        <v>6.7371999999999996</v>
      </c>
      <c r="L1867" s="177">
        <v>5.98</v>
      </c>
      <c r="M1867" s="177">
        <v>5.4008000000000003</v>
      </c>
      <c r="N1867" s="177">
        <v>5.0784000000000002</v>
      </c>
      <c r="O1867" s="177">
        <v>4.4706999999999999</v>
      </c>
      <c r="P1867" s="177">
        <v>4.5488</v>
      </c>
      <c r="Q1867" s="177">
        <v>6.593</v>
      </c>
      <c r="R1867" s="177">
        <v>4.3486000000000002</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44944</v>
      </c>
      <c r="E1870" s="177">
        <v>12.3977</v>
      </c>
      <c r="F1870" s="177">
        <v>5.3000999999999996</v>
      </c>
      <c r="G1870" s="177">
        <v>5.8929</v>
      </c>
      <c r="H1870" s="177">
        <v>5.7683999999999997</v>
      </c>
      <c r="I1870" s="177">
        <v>5.7958999999999996</v>
      </c>
      <c r="J1870" s="177">
        <v>6.6776999999999997</v>
      </c>
      <c r="K1870" s="177">
        <v>6.7731000000000003</v>
      </c>
      <c r="L1870" s="177">
        <v>5.8967999999999998</v>
      </c>
      <c r="M1870" s="177">
        <v>5.2808999999999999</v>
      </c>
      <c r="N1870" s="177">
        <v>5.0091999999999999</v>
      </c>
      <c r="O1870" s="177">
        <v>4.8391000000000002</v>
      </c>
      <c r="P1870" s="177"/>
      <c r="Q1870" s="177">
        <v>5.5317999999999996</v>
      </c>
      <c r="R1870" s="177">
        <v>4.5255000000000001</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44944</v>
      </c>
      <c r="E1871" s="177">
        <v>12.042199999999999</v>
      </c>
      <c r="F1871" s="177">
        <v>4.2439</v>
      </c>
      <c r="G1871" s="177">
        <v>4.9135</v>
      </c>
      <c r="H1871" s="177">
        <v>4.8540999999999999</v>
      </c>
      <c r="I1871" s="177">
        <v>4.9672999999999998</v>
      </c>
      <c r="J1871" s="177">
        <v>5.8354999999999997</v>
      </c>
      <c r="K1871" s="177">
        <v>5.9386999999999999</v>
      </c>
      <c r="L1871" s="177">
        <v>5.0716000000000001</v>
      </c>
      <c r="M1871" s="177">
        <v>4.4565000000000001</v>
      </c>
      <c r="N1871" s="177">
        <v>4.1839000000000004</v>
      </c>
      <c r="O1871" s="177">
        <v>4.0423</v>
      </c>
      <c r="P1871" s="177"/>
      <c r="Q1871" s="177">
        <v>4.7653999999999996</v>
      </c>
      <c r="R1871" s="177">
        <v>3.7124999999999999</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44944</v>
      </c>
      <c r="E1872" s="177">
        <v>3793.3521999999998</v>
      </c>
      <c r="F1872" s="177">
        <v>4.7279</v>
      </c>
      <c r="G1872" s="177">
        <v>5.8520000000000003</v>
      </c>
      <c r="H1872" s="177">
        <v>5.6917999999999997</v>
      </c>
      <c r="I1872" s="177">
        <v>5.7782</v>
      </c>
      <c r="J1872" s="177">
        <v>6.7495000000000003</v>
      </c>
      <c r="K1872" s="177">
        <v>6.6843000000000004</v>
      </c>
      <c r="L1872" s="177">
        <v>5.7778</v>
      </c>
      <c r="M1872" s="177">
        <v>5.1642999999999999</v>
      </c>
      <c r="N1872" s="177">
        <v>4.9036</v>
      </c>
      <c r="O1872" s="177">
        <v>5.7470999999999997</v>
      </c>
      <c r="P1872" s="177">
        <v>5.7442000000000002</v>
      </c>
      <c r="Q1872" s="177">
        <v>7.4185999999999996</v>
      </c>
      <c r="R1872" s="177">
        <v>5.8300999999999998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44944</v>
      </c>
      <c r="E1873" s="177">
        <v>3584.9616999999998</v>
      </c>
      <c r="F1873" s="177">
        <v>4.2084999999999999</v>
      </c>
      <c r="G1873" s="177">
        <v>5.3315999999999999</v>
      </c>
      <c r="H1873" s="177">
        <v>5.1711999999999998</v>
      </c>
      <c r="I1873" s="177">
        <v>5.2571000000000003</v>
      </c>
      <c r="J1873" s="177">
        <v>6.2263999999999999</v>
      </c>
      <c r="K1873" s="177">
        <v>6.1558999999999999</v>
      </c>
      <c r="L1873" s="177">
        <v>5.2434000000000003</v>
      </c>
      <c r="M1873" s="177">
        <v>4.6119000000000003</v>
      </c>
      <c r="N1873" s="177">
        <v>4.3338999999999999</v>
      </c>
      <c r="O1873" s="177">
        <v>5.1737000000000002</v>
      </c>
      <c r="P1873" s="177">
        <v>5.1596000000000002</v>
      </c>
      <c r="Q1873" s="177">
        <v>6.8015999999999996</v>
      </c>
      <c r="R1873" s="177">
        <v>5.2504999999999997</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44944</v>
      </c>
      <c r="E1874" s="177">
        <v>1184.2646</v>
      </c>
      <c r="F1874" s="177">
        <v>4.4695999999999998</v>
      </c>
      <c r="G1874" s="177">
        <v>5.7321999999999997</v>
      </c>
      <c r="H1874" s="177">
        <v>5.7054</v>
      </c>
      <c r="I1874" s="177">
        <v>5.7169999999999996</v>
      </c>
      <c r="J1874" s="177">
        <v>6.6807999999999996</v>
      </c>
      <c r="K1874" s="177">
        <v>6.5316000000000001</v>
      </c>
      <c r="L1874" s="177">
        <v>5.6806000000000001</v>
      </c>
      <c r="M1874" s="177">
        <v>5.0690999999999997</v>
      </c>
      <c r="N1874" s="177">
        <v>4.7294999999999998</v>
      </c>
      <c r="O1874" s="177">
        <v>4.4188000000000001</v>
      </c>
      <c r="P1874" s="177"/>
      <c r="Q1874" s="177">
        <v>4.7801</v>
      </c>
      <c r="R1874" s="177">
        <v>4.6425999999999998</v>
      </c>
    </row>
    <row r="1875" spans="1:34" x14ac:dyDescent="0.3">
      <c r="A1875" s="173" t="s">
        <v>1357</v>
      </c>
      <c r="B1875" s="173" t="s">
        <v>1886</v>
      </c>
      <c r="C1875" s="173">
        <v>147307</v>
      </c>
      <c r="D1875" s="176">
        <v>44944</v>
      </c>
      <c r="E1875" s="177">
        <v>1160.2197000000001</v>
      </c>
      <c r="F1875" s="177">
        <v>3.8731</v>
      </c>
      <c r="G1875" s="177">
        <v>5.1327999999999996</v>
      </c>
      <c r="H1875" s="177">
        <v>5.1050000000000004</v>
      </c>
      <c r="I1875" s="177">
        <v>5.1157000000000004</v>
      </c>
      <c r="J1875" s="177">
        <v>6.077</v>
      </c>
      <c r="K1875" s="177">
        <v>5.8819999999999997</v>
      </c>
      <c r="L1875" s="177">
        <v>4.9923000000000002</v>
      </c>
      <c r="M1875" s="177">
        <v>4.3647999999999998</v>
      </c>
      <c r="N1875" s="177">
        <v>4.0152999999999999</v>
      </c>
      <c r="O1875" s="177">
        <v>3.8336000000000001</v>
      </c>
      <c r="P1875" s="177"/>
      <c r="Q1875" s="177">
        <v>4.1883999999999997</v>
      </c>
      <c r="R1875" s="177">
        <v>4.0233999999999996</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4.7769163265306114</v>
      </c>
      <c r="G1876" s="179">
        <v>5.5158000000000005</v>
      </c>
      <c r="H1876" s="179">
        <v>5.5109183673469389</v>
      </c>
      <c r="I1876" s="179">
        <v>5.558565306122448</v>
      </c>
      <c r="J1876" s="179">
        <v>6.3646122448979598</v>
      </c>
      <c r="K1876" s="179">
        <v>6.3995244897959171</v>
      </c>
      <c r="L1876" s="179">
        <v>5.561871428571429</v>
      </c>
      <c r="M1876" s="179">
        <v>4.9475551020408162</v>
      </c>
      <c r="N1876" s="179">
        <v>4.6517428571428576</v>
      </c>
      <c r="O1876" s="179">
        <v>4.6261288888888892</v>
      </c>
      <c r="P1876" s="179">
        <v>5.4572655172413809</v>
      </c>
      <c r="Q1876" s="179">
        <v>6.1653693877551028</v>
      </c>
      <c r="R1876" s="179">
        <v>4.3059836734693864</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4.8116000000000003</v>
      </c>
      <c r="G1877" s="179">
        <v>5.5663</v>
      </c>
      <c r="H1877" s="179">
        <v>5.6162999999999998</v>
      </c>
      <c r="I1877" s="179">
        <v>5.5773000000000001</v>
      </c>
      <c r="J1877" s="179">
        <v>6.431</v>
      </c>
      <c r="K1877" s="179">
        <v>6.4574999999999996</v>
      </c>
      <c r="L1877" s="179">
        <v>5.6066000000000003</v>
      </c>
      <c r="M1877" s="179">
        <v>4.9874999999999998</v>
      </c>
      <c r="N1877" s="179">
        <v>4.6649000000000003</v>
      </c>
      <c r="O1877" s="179">
        <v>4.5647000000000002</v>
      </c>
      <c r="P1877" s="179">
        <v>5.7359999999999998</v>
      </c>
      <c r="Q1877" s="179">
        <v>6.593</v>
      </c>
      <c r="R1877" s="179">
        <v>4.2836999999999996</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44944</v>
      </c>
      <c r="E1880" s="177">
        <v>74.825500000000005</v>
      </c>
      <c r="F1880" s="177">
        <v>0.25080000000000002</v>
      </c>
      <c r="G1880" s="177">
        <v>0.32390000000000002</v>
      </c>
      <c r="H1880" s="177">
        <v>0.64849999999999997</v>
      </c>
      <c r="I1880" s="177">
        <v>0.37</v>
      </c>
      <c r="J1880" s="177">
        <v>-0.33489999999999998</v>
      </c>
      <c r="K1880" s="177">
        <v>3.2982</v>
      </c>
      <c r="L1880" s="177">
        <v>12.992599999999999</v>
      </c>
      <c r="M1880" s="177">
        <v>1.4509000000000001</v>
      </c>
      <c r="N1880" s="177">
        <v>-1.3409</v>
      </c>
      <c r="O1880" s="177">
        <v>15.230499999999999</v>
      </c>
      <c r="P1880" s="177">
        <v>1.8445</v>
      </c>
      <c r="Q1880" s="177">
        <v>14.5434</v>
      </c>
      <c r="R1880" s="177">
        <v>16.3566</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44944</v>
      </c>
      <c r="E1881" s="177">
        <v>82.455699999999993</v>
      </c>
      <c r="F1881" s="177">
        <v>0.25340000000000001</v>
      </c>
      <c r="G1881" s="177">
        <v>0.33660000000000001</v>
      </c>
      <c r="H1881" s="177">
        <v>0.66620000000000001</v>
      </c>
      <c r="I1881" s="177">
        <v>0.40539999999999998</v>
      </c>
      <c r="J1881" s="177">
        <v>-0.25280000000000002</v>
      </c>
      <c r="K1881" s="177">
        <v>3.5348000000000002</v>
      </c>
      <c r="L1881" s="177">
        <v>13.515599999999999</v>
      </c>
      <c r="M1881" s="177">
        <v>2.1598000000000002</v>
      </c>
      <c r="N1881" s="177">
        <v>-0.42570000000000002</v>
      </c>
      <c r="O1881" s="177">
        <v>16.342099999999999</v>
      </c>
      <c r="P1881" s="177">
        <v>2.9243999999999999</v>
      </c>
      <c r="Q1881" s="177">
        <v>16.0685</v>
      </c>
      <c r="R1881" s="177">
        <v>17.426300000000001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44944</v>
      </c>
      <c r="E1882" s="177">
        <v>13.571999999999999</v>
      </c>
      <c r="F1882" s="177">
        <v>0.17710000000000001</v>
      </c>
      <c r="G1882" s="177">
        <v>0.76470000000000005</v>
      </c>
      <c r="H1882" s="177">
        <v>1.3895</v>
      </c>
      <c r="I1882" s="177">
        <v>1.6934</v>
      </c>
      <c r="J1882" s="177">
        <v>0.67500000000000004</v>
      </c>
      <c r="K1882" s="177">
        <v>4.2957000000000001</v>
      </c>
      <c r="L1882" s="177">
        <v>9.593</v>
      </c>
      <c r="M1882" s="177">
        <v>3.0524</v>
      </c>
      <c r="N1882" s="177">
        <v>-0.12509999999999999</v>
      </c>
      <c r="O1882" s="177"/>
      <c r="P1882" s="177"/>
      <c r="Q1882" s="177">
        <v>15.600099999999999</v>
      </c>
      <c r="R1882" s="177">
        <v>13.351800000000001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44944</v>
      </c>
      <c r="E1883" s="177">
        <v>13.356</v>
      </c>
      <c r="F1883" s="177">
        <v>0.17249999999999999</v>
      </c>
      <c r="G1883" s="177">
        <v>0.74680000000000002</v>
      </c>
      <c r="H1883" s="177">
        <v>1.3737999999999999</v>
      </c>
      <c r="I1883" s="177">
        <v>1.667</v>
      </c>
      <c r="J1883" s="177">
        <v>0.60260000000000002</v>
      </c>
      <c r="K1883" s="177">
        <v>4.0917000000000003</v>
      </c>
      <c r="L1883" s="177">
        <v>9.1622000000000003</v>
      </c>
      <c r="M1883" s="177">
        <v>2.4546999999999999</v>
      </c>
      <c r="N1883" s="177">
        <v>-0.8831</v>
      </c>
      <c r="O1883" s="177"/>
      <c r="P1883" s="177"/>
      <c r="Q1883" s="177">
        <v>14.7232</v>
      </c>
      <c r="R1883" s="177">
        <v>12.4941</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44944</v>
      </c>
      <c r="E1884" s="177">
        <v>455.464</v>
      </c>
      <c r="F1884" s="177">
        <v>0.51749999999999996</v>
      </c>
      <c r="G1884" s="177">
        <v>0.58279999999999998</v>
      </c>
      <c r="H1884" s="177">
        <v>1.1526000000000001</v>
      </c>
      <c r="I1884" s="177">
        <v>0.40410000000000001</v>
      </c>
      <c r="J1884" s="177">
        <v>-0.79720000000000002</v>
      </c>
      <c r="K1884" s="177">
        <v>3.4933999999999998</v>
      </c>
      <c r="L1884" s="177">
        <v>13.307399999999999</v>
      </c>
      <c r="M1884" s="177">
        <v>5.3224999999999998</v>
      </c>
      <c r="N1884" s="177">
        <v>0.72960000000000003</v>
      </c>
      <c r="O1884" s="177">
        <v>16.151599999999998</v>
      </c>
      <c r="P1884" s="177">
        <v>8.2507999999999999</v>
      </c>
      <c r="Q1884" s="177">
        <v>14.084300000000001</v>
      </c>
      <c r="R1884" s="177">
        <v>16.852</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44944</v>
      </c>
      <c r="E1885" s="177">
        <v>498.03800000000001</v>
      </c>
      <c r="F1885" s="177">
        <v>0.52029999999999998</v>
      </c>
      <c r="G1885" s="177">
        <v>0.59589999999999999</v>
      </c>
      <c r="H1885" s="177">
        <v>1.1709000000000001</v>
      </c>
      <c r="I1885" s="177">
        <v>0.43880000000000002</v>
      </c>
      <c r="J1885" s="177">
        <v>-0.71730000000000005</v>
      </c>
      <c r="K1885" s="177">
        <v>3.7334999999999998</v>
      </c>
      <c r="L1885" s="177">
        <v>13.8391</v>
      </c>
      <c r="M1885" s="177">
        <v>6.0659999999999998</v>
      </c>
      <c r="N1885" s="177">
        <v>1.6621999999999999</v>
      </c>
      <c r="O1885" s="177">
        <v>17.232800000000001</v>
      </c>
      <c r="P1885" s="177">
        <v>9.3591999999999995</v>
      </c>
      <c r="Q1885" s="177">
        <v>15.517099999999999</v>
      </c>
      <c r="R1885" s="177">
        <v>17.954000000000001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44944</v>
      </c>
      <c r="E1886" s="177">
        <v>66.620599999999996</v>
      </c>
      <c r="F1886" s="177">
        <v>0.17799999999999999</v>
      </c>
      <c r="G1886" s="177">
        <v>0.34399999999999997</v>
      </c>
      <c r="H1886" s="177">
        <v>0.68420000000000003</v>
      </c>
      <c r="I1886" s="177">
        <v>0.17169999999999999</v>
      </c>
      <c r="J1886" s="177">
        <v>-0.70199999999999996</v>
      </c>
      <c r="K1886" s="177">
        <v>5.4457000000000004</v>
      </c>
      <c r="L1886" s="177">
        <v>14.962199999999999</v>
      </c>
      <c r="M1886" s="177">
        <v>6.4821999999999997</v>
      </c>
      <c r="N1886" s="177">
        <v>1.9490000000000001</v>
      </c>
      <c r="O1886" s="177">
        <v>18.758400000000002</v>
      </c>
      <c r="P1886" s="177">
        <v>10.2033</v>
      </c>
      <c r="Q1886" s="177">
        <v>18.3217</v>
      </c>
      <c r="R1886" s="177">
        <v>20.876200000000001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44944</v>
      </c>
      <c r="E1887" s="177">
        <v>61.1297</v>
      </c>
      <c r="F1887" s="177">
        <v>0.17519999999999999</v>
      </c>
      <c r="G1887" s="177">
        <v>0.3301</v>
      </c>
      <c r="H1887" s="177">
        <v>0.66459999999999997</v>
      </c>
      <c r="I1887" s="177">
        <v>0.13350000000000001</v>
      </c>
      <c r="J1887" s="177">
        <v>-0.79</v>
      </c>
      <c r="K1887" s="177">
        <v>5.1875</v>
      </c>
      <c r="L1887" s="177">
        <v>14.404400000000001</v>
      </c>
      <c r="M1887" s="177">
        <v>5.7095000000000002</v>
      </c>
      <c r="N1887" s="177">
        <v>0.97409999999999997</v>
      </c>
      <c r="O1887" s="177">
        <v>17.614599999999999</v>
      </c>
      <c r="P1887" s="177">
        <v>9.1591000000000005</v>
      </c>
      <c r="Q1887" s="177">
        <v>14.898899999999999</v>
      </c>
      <c r="R1887" s="177">
        <v>19.722799999999999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44944</v>
      </c>
      <c r="E1888" s="177">
        <v>281.44</v>
      </c>
      <c r="F1888" s="177">
        <v>0.67969999999999997</v>
      </c>
      <c r="G1888" s="177">
        <v>0.75900000000000001</v>
      </c>
      <c r="H1888" s="177">
        <v>1.0665</v>
      </c>
      <c r="I1888" s="177">
        <v>1.1101000000000001</v>
      </c>
      <c r="J1888" s="177">
        <v>0.62570000000000003</v>
      </c>
      <c r="K1888" s="177">
        <v>7.0277000000000003</v>
      </c>
      <c r="L1888" s="177">
        <v>14.7704</v>
      </c>
      <c r="M1888" s="177">
        <v>7.7530000000000001</v>
      </c>
      <c r="N1888" s="177">
        <v>10.9473</v>
      </c>
      <c r="O1888" s="177">
        <v>24.241</v>
      </c>
      <c r="P1888" s="177">
        <v>13.4389</v>
      </c>
      <c r="Q1888" s="177">
        <v>19.8447</v>
      </c>
      <c r="R1888" s="177">
        <v>23.982600000000001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44944</v>
      </c>
      <c r="E1889" s="177">
        <v>305.19</v>
      </c>
      <c r="F1889" s="177">
        <v>0.68289999999999995</v>
      </c>
      <c r="G1889" s="177">
        <v>0.76929999999999998</v>
      </c>
      <c r="H1889" s="177">
        <v>1.0797000000000001</v>
      </c>
      <c r="I1889" s="177">
        <v>1.1299999999999999</v>
      </c>
      <c r="J1889" s="177">
        <v>0.67630000000000001</v>
      </c>
      <c r="K1889" s="177">
        <v>7.1707000000000001</v>
      </c>
      <c r="L1889" s="177">
        <v>15.0748</v>
      </c>
      <c r="M1889" s="177">
        <v>8.1850000000000005</v>
      </c>
      <c r="N1889" s="177">
        <v>11.558299999999999</v>
      </c>
      <c r="O1889" s="177">
        <v>24.921800000000001</v>
      </c>
      <c r="P1889" s="177">
        <v>14.155799999999999</v>
      </c>
      <c r="Q1889" s="177">
        <v>17.953499999999998</v>
      </c>
      <c r="R1889" s="177">
        <v>24.662700000000001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44944</v>
      </c>
      <c r="E1890" s="177">
        <v>17.22</v>
      </c>
      <c r="F1890" s="177">
        <v>0.34970000000000001</v>
      </c>
      <c r="G1890" s="177">
        <v>0.34970000000000001</v>
      </c>
      <c r="H1890" s="177">
        <v>0.4667</v>
      </c>
      <c r="I1890" s="177">
        <v>-0.23169999999999999</v>
      </c>
      <c r="J1890" s="177">
        <v>-1.4874000000000001</v>
      </c>
      <c r="K1890" s="177">
        <v>4.6809000000000003</v>
      </c>
      <c r="L1890" s="177">
        <v>11.6732</v>
      </c>
      <c r="M1890" s="177">
        <v>5.2567000000000004</v>
      </c>
      <c r="N1890" s="177">
        <v>0.52539999999999998</v>
      </c>
      <c r="O1890" s="177">
        <v>15.7669</v>
      </c>
      <c r="P1890" s="177"/>
      <c r="Q1890" s="177">
        <v>13.0952</v>
      </c>
      <c r="R1890" s="177">
        <v>17.891100000000002</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44944</v>
      </c>
      <c r="E1891" s="177">
        <v>16.41</v>
      </c>
      <c r="F1891" s="177">
        <v>0.36699999999999999</v>
      </c>
      <c r="G1891" s="177">
        <v>0.30559999999999998</v>
      </c>
      <c r="H1891" s="177">
        <v>0.4899</v>
      </c>
      <c r="I1891" s="177">
        <v>-0.30380000000000001</v>
      </c>
      <c r="J1891" s="177">
        <v>-1.5597000000000001</v>
      </c>
      <c r="K1891" s="177">
        <v>4.4558</v>
      </c>
      <c r="L1891" s="177">
        <v>11.178900000000001</v>
      </c>
      <c r="M1891" s="177">
        <v>4.5888999999999998</v>
      </c>
      <c r="N1891" s="177">
        <v>-0.30380000000000001</v>
      </c>
      <c r="O1891" s="177">
        <v>14.8993</v>
      </c>
      <c r="P1891" s="177"/>
      <c r="Q1891" s="177">
        <v>11.8681</v>
      </c>
      <c r="R1891" s="177">
        <v>16.891500000000001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44944</v>
      </c>
      <c r="E1892" s="177">
        <v>103.402</v>
      </c>
      <c r="F1892" s="177">
        <v>0.13650000000000001</v>
      </c>
      <c r="G1892" s="177">
        <v>-4.2500000000000003E-2</v>
      </c>
      <c r="H1892" s="177">
        <v>0.1598</v>
      </c>
      <c r="I1892" s="177">
        <v>0.46050000000000002</v>
      </c>
      <c r="J1892" s="177">
        <v>-0.25559999999999999</v>
      </c>
      <c r="K1892" s="177">
        <v>2.6455000000000002</v>
      </c>
      <c r="L1892" s="177">
        <v>11.316599999999999</v>
      </c>
      <c r="M1892" s="177">
        <v>3.8902999999999999</v>
      </c>
      <c r="N1892" s="177">
        <v>1.5138</v>
      </c>
      <c r="O1892" s="177">
        <v>24.5061</v>
      </c>
      <c r="P1892" s="177">
        <v>11.099</v>
      </c>
      <c r="Q1892" s="177">
        <v>16.701599999999999</v>
      </c>
      <c r="R1892" s="177">
        <v>30.1859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44944</v>
      </c>
      <c r="E1893" s="177">
        <v>93.655000000000001</v>
      </c>
      <c r="F1893" s="177">
        <v>0.1336</v>
      </c>
      <c r="G1893" s="177">
        <v>-5.7599999999999998E-2</v>
      </c>
      <c r="H1893" s="177">
        <v>0.13789999999999999</v>
      </c>
      <c r="I1893" s="177">
        <v>0.41710000000000003</v>
      </c>
      <c r="J1893" s="177">
        <v>-0.35749999999999998</v>
      </c>
      <c r="K1893" s="177">
        <v>2.3563000000000001</v>
      </c>
      <c r="L1893" s="177">
        <v>10.690200000000001</v>
      </c>
      <c r="M1893" s="177">
        <v>3.0081000000000002</v>
      </c>
      <c r="N1893" s="177">
        <v>0.39129999999999998</v>
      </c>
      <c r="O1893" s="177">
        <v>23.148199999999999</v>
      </c>
      <c r="P1893" s="177">
        <v>9.8721999999999994</v>
      </c>
      <c r="Q1893" s="177">
        <v>16.226600000000001</v>
      </c>
      <c r="R1893" s="177">
        <v>28.759599999999999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44944</v>
      </c>
      <c r="E1894" s="177">
        <v>19.9406</v>
      </c>
      <c r="F1894" s="177">
        <v>-7.0699999999999999E-2</v>
      </c>
      <c r="G1894" s="177">
        <v>0.22109999999999999</v>
      </c>
      <c r="H1894" s="177">
        <v>0.96860000000000002</v>
      </c>
      <c r="I1894" s="177">
        <v>-8.0699999999999994E-2</v>
      </c>
      <c r="J1894" s="177">
        <v>-1.1226</v>
      </c>
      <c r="K1894" s="177">
        <v>2.5592999999999999</v>
      </c>
      <c r="L1894" s="177">
        <v>9.4728999999999992</v>
      </c>
      <c r="M1894" s="177">
        <v>4.4459</v>
      </c>
      <c r="N1894" s="177">
        <v>-1.0327999999999999</v>
      </c>
      <c r="O1894" s="177">
        <v>14.991</v>
      </c>
      <c r="P1894" s="177">
        <v>5.2824999999999998</v>
      </c>
      <c r="Q1894" s="177">
        <v>9.8172999999999995</v>
      </c>
      <c r="R1894" s="177">
        <v>15.0594</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44944</v>
      </c>
      <c r="E1895" s="177">
        <v>17.317299999999999</v>
      </c>
      <c r="F1895" s="177">
        <v>-7.4999999999999997E-2</v>
      </c>
      <c r="G1895" s="177">
        <v>0.19670000000000001</v>
      </c>
      <c r="H1895" s="177">
        <v>0.93369999999999997</v>
      </c>
      <c r="I1895" s="177">
        <v>-0.14929999999999999</v>
      </c>
      <c r="J1895" s="177">
        <v>-1.2837000000000001</v>
      </c>
      <c r="K1895" s="177">
        <v>2.1025</v>
      </c>
      <c r="L1895" s="177">
        <v>8.5009999999999994</v>
      </c>
      <c r="M1895" s="177">
        <v>3.0577000000000001</v>
      </c>
      <c r="N1895" s="177">
        <v>-2.7801</v>
      </c>
      <c r="O1895" s="177">
        <v>12.746</v>
      </c>
      <c r="P1895" s="177">
        <v>3.4819</v>
      </c>
      <c r="Q1895" s="177">
        <v>7.7355</v>
      </c>
      <c r="R1895" s="177">
        <v>12.7049</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44944</v>
      </c>
      <c r="E1896" s="177">
        <v>444.52131757544697</v>
      </c>
      <c r="F1896" s="177">
        <v>0.48949999999999999</v>
      </c>
      <c r="G1896" s="177">
        <v>0.53990000000000005</v>
      </c>
      <c r="H1896" s="177">
        <v>1.0430999999999999</v>
      </c>
      <c r="I1896" s="177">
        <v>1.0374000000000001</v>
      </c>
      <c r="J1896" s="177">
        <v>0.63039999999999996</v>
      </c>
      <c r="K1896" s="177">
        <v>7.7961999999999998</v>
      </c>
      <c r="L1896" s="177">
        <v>16.669</v>
      </c>
      <c r="M1896" s="177">
        <v>9.6331000000000007</v>
      </c>
      <c r="N1896" s="177">
        <v>2.4095</v>
      </c>
      <c r="O1896" s="177">
        <v>16.5181</v>
      </c>
      <c r="P1896" s="177">
        <v>10.369899999999999</v>
      </c>
      <c r="Q1896" s="177">
        <v>15.945499999999999</v>
      </c>
      <c r="R1896" s="177">
        <v>18.7089</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44944</v>
      </c>
      <c r="E1897" s="177">
        <v>60.2547</v>
      </c>
      <c r="F1897" s="177">
        <v>0.49130000000000001</v>
      </c>
      <c r="G1897" s="177">
        <v>0.54900000000000004</v>
      </c>
      <c r="H1897" s="177">
        <v>1.0559000000000001</v>
      </c>
      <c r="I1897" s="177">
        <v>1.0627</v>
      </c>
      <c r="J1897" s="177">
        <v>0.68830000000000002</v>
      </c>
      <c r="K1897" s="177">
        <v>7.97</v>
      </c>
      <c r="L1897" s="177">
        <v>17.073499999999999</v>
      </c>
      <c r="M1897" s="177">
        <v>10.1965</v>
      </c>
      <c r="N1897" s="177">
        <v>3.0878000000000001</v>
      </c>
      <c r="O1897" s="177">
        <v>17.286000000000001</v>
      </c>
      <c r="P1897" s="177">
        <v>11.0938</v>
      </c>
      <c r="Q1897" s="177">
        <v>15.2354</v>
      </c>
      <c r="R1897" s="177">
        <v>19.4954</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44944</v>
      </c>
      <c r="E1898" s="177">
        <v>128.0301</v>
      </c>
      <c r="F1898" s="177">
        <v>0.62980000000000003</v>
      </c>
      <c r="G1898" s="177">
        <v>0.5302</v>
      </c>
      <c r="H1898" s="177">
        <v>0.82199999999999995</v>
      </c>
      <c r="I1898" s="177">
        <v>0.29680000000000001</v>
      </c>
      <c r="J1898" s="177">
        <v>-1.0528</v>
      </c>
      <c r="K1898" s="177">
        <v>2.1038999999999999</v>
      </c>
      <c r="L1898" s="177">
        <v>10.8231</v>
      </c>
      <c r="M1898" s="177">
        <v>4.0766999999999998</v>
      </c>
      <c r="N1898" s="177">
        <v>0.37280000000000002</v>
      </c>
      <c r="O1898" s="177">
        <v>18.424299999999999</v>
      </c>
      <c r="P1898" s="177">
        <v>10.441599999999999</v>
      </c>
      <c r="Q1898" s="177">
        <v>15.565300000000001</v>
      </c>
      <c r="R1898" s="177">
        <v>19.263000000000002</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44944</v>
      </c>
      <c r="E1899" s="177">
        <v>137.69319999999999</v>
      </c>
      <c r="F1899" s="177">
        <v>0.6321</v>
      </c>
      <c r="G1899" s="177">
        <v>0.54190000000000005</v>
      </c>
      <c r="H1899" s="177">
        <v>0.83789999999999998</v>
      </c>
      <c r="I1899" s="177">
        <v>0.32740000000000002</v>
      </c>
      <c r="J1899" s="177">
        <v>-0.98219999999999996</v>
      </c>
      <c r="K1899" s="177">
        <v>2.3001</v>
      </c>
      <c r="L1899" s="177">
        <v>11.224600000000001</v>
      </c>
      <c r="M1899" s="177">
        <v>4.6444999999999999</v>
      </c>
      <c r="N1899" s="177">
        <v>1.0940000000000001</v>
      </c>
      <c r="O1899" s="177">
        <v>19.230399999999999</v>
      </c>
      <c r="P1899" s="177">
        <v>11.187099999999999</v>
      </c>
      <c r="Q1899" s="177">
        <v>14.8192</v>
      </c>
      <c r="R1899" s="177">
        <v>20.078700000000001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44944</v>
      </c>
      <c r="E1900" s="177">
        <v>82.45</v>
      </c>
      <c r="F1900" s="177">
        <v>0.59789999999999999</v>
      </c>
      <c r="G1900" s="177">
        <v>0.99219999999999997</v>
      </c>
      <c r="H1900" s="177">
        <v>1.5769</v>
      </c>
      <c r="I1900" s="177">
        <v>1.0417000000000001</v>
      </c>
      <c r="J1900" s="177">
        <v>0.3896</v>
      </c>
      <c r="K1900" s="177">
        <v>5.1524000000000001</v>
      </c>
      <c r="L1900" s="177">
        <v>11.3437</v>
      </c>
      <c r="M1900" s="177">
        <v>8.0460999999999991</v>
      </c>
      <c r="N1900" s="177">
        <v>4.4729000000000001</v>
      </c>
      <c r="O1900" s="177">
        <v>14.8666</v>
      </c>
      <c r="P1900" s="177">
        <v>8.4567999999999994</v>
      </c>
      <c r="Q1900" s="177">
        <v>13.326499999999999</v>
      </c>
      <c r="R1900" s="177">
        <v>13.9664</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44944</v>
      </c>
      <c r="E1901" s="177">
        <v>80.599999999999994</v>
      </c>
      <c r="F1901" s="177">
        <v>0.58650000000000002</v>
      </c>
      <c r="G1901" s="177">
        <v>0.9899</v>
      </c>
      <c r="H1901" s="177">
        <v>1.5625</v>
      </c>
      <c r="I1901" s="177">
        <v>1.0152000000000001</v>
      </c>
      <c r="J1901" s="177">
        <v>0.33610000000000001</v>
      </c>
      <c r="K1901" s="177">
        <v>5.0163000000000002</v>
      </c>
      <c r="L1901" s="177">
        <v>11.065200000000001</v>
      </c>
      <c r="M1901" s="177">
        <v>7.6388999999999996</v>
      </c>
      <c r="N1901" s="177">
        <v>3.9598</v>
      </c>
      <c r="O1901" s="177">
        <v>14.2971</v>
      </c>
      <c r="P1901" s="177">
        <v>7.9935</v>
      </c>
      <c r="Q1901" s="177">
        <v>12.988899999999999</v>
      </c>
      <c r="R1901" s="177">
        <v>13.397399999999999</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44944</v>
      </c>
      <c r="E1902" s="177">
        <v>210.15379999999999</v>
      </c>
      <c r="F1902" s="177">
        <v>0.34649999999999997</v>
      </c>
      <c r="G1902" s="177">
        <v>0.438</v>
      </c>
      <c r="H1902" s="177">
        <v>0.82720000000000005</v>
      </c>
      <c r="I1902" s="177">
        <v>0.34839999999999999</v>
      </c>
      <c r="J1902" s="177">
        <v>-0.9577</v>
      </c>
      <c r="K1902" s="177">
        <v>3.2242000000000002</v>
      </c>
      <c r="L1902" s="177">
        <v>12.043799999999999</v>
      </c>
      <c r="M1902" s="177">
        <v>6.8803999999999998</v>
      </c>
      <c r="N1902" s="177">
        <v>3.2214999999999998</v>
      </c>
      <c r="O1902" s="177">
        <v>14.1617</v>
      </c>
      <c r="P1902" s="177">
        <v>8.2662999999999993</v>
      </c>
      <c r="Q1902" s="177">
        <v>17.823</v>
      </c>
      <c r="R1902" s="177">
        <v>14.896800000000001</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44944</v>
      </c>
      <c r="E1903" s="177">
        <v>230.9469</v>
      </c>
      <c r="F1903" s="177">
        <v>0.3493</v>
      </c>
      <c r="G1903" s="177">
        <v>0.45229999999999998</v>
      </c>
      <c r="H1903" s="177">
        <v>0.84730000000000005</v>
      </c>
      <c r="I1903" s="177">
        <v>0.38819999999999999</v>
      </c>
      <c r="J1903" s="177">
        <v>-0.86470000000000002</v>
      </c>
      <c r="K1903" s="177">
        <v>3.4933999999999998</v>
      </c>
      <c r="L1903" s="177">
        <v>12.631500000000001</v>
      </c>
      <c r="M1903" s="177">
        <v>7.7217000000000002</v>
      </c>
      <c r="N1903" s="177">
        <v>4.2954999999999997</v>
      </c>
      <c r="O1903" s="177">
        <v>15.4733</v>
      </c>
      <c r="P1903" s="177">
        <v>9.5962999999999994</v>
      </c>
      <c r="Q1903" s="177">
        <v>16.2742</v>
      </c>
      <c r="R1903" s="177">
        <v>16.115600000000001</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44944</v>
      </c>
      <c r="E1908" s="177">
        <v>454.27910000000003</v>
      </c>
      <c r="F1908" s="177">
        <v>0.3805</v>
      </c>
      <c r="G1908" s="177">
        <v>0.59389999999999998</v>
      </c>
      <c r="H1908" s="177">
        <v>0.91269999999999996</v>
      </c>
      <c r="I1908" s="177">
        <v>0.63090000000000002</v>
      </c>
      <c r="J1908" s="177">
        <v>-1.0956999999999999</v>
      </c>
      <c r="K1908" s="177">
        <v>4.4668999999999999</v>
      </c>
      <c r="L1908" s="177">
        <v>15.677899999999999</v>
      </c>
      <c r="M1908" s="177">
        <v>9.3559999999999999</v>
      </c>
      <c r="N1908" s="177">
        <v>9.6504999999999992</v>
      </c>
      <c r="O1908" s="177">
        <v>21.9697</v>
      </c>
      <c r="P1908" s="177">
        <v>10.079499999999999</v>
      </c>
      <c r="Q1908" s="177">
        <v>17.305900000000001</v>
      </c>
      <c r="R1908" s="177">
        <v>25.6815</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44944</v>
      </c>
      <c r="E1909" s="177">
        <v>491.53620000000001</v>
      </c>
      <c r="F1909" s="177">
        <v>0.38329999999999997</v>
      </c>
      <c r="G1909" s="177">
        <v>0.6079</v>
      </c>
      <c r="H1909" s="177">
        <v>0.93230000000000002</v>
      </c>
      <c r="I1909" s="177">
        <v>0.67149999999999999</v>
      </c>
      <c r="J1909" s="177">
        <v>-0.99390000000000001</v>
      </c>
      <c r="K1909" s="177">
        <v>4.7542</v>
      </c>
      <c r="L1909" s="177">
        <v>16.289200000000001</v>
      </c>
      <c r="M1909" s="177">
        <v>10.216799999999999</v>
      </c>
      <c r="N1909" s="177">
        <v>10.7675</v>
      </c>
      <c r="O1909" s="177">
        <v>23.1387</v>
      </c>
      <c r="P1909" s="177">
        <v>11.068300000000001</v>
      </c>
      <c r="Q1909" s="177">
        <v>14.5084</v>
      </c>
      <c r="R1909" s="177">
        <v>26.865200000000002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44944</v>
      </c>
      <c r="E1910" s="177">
        <v>18.329999999999998</v>
      </c>
      <c r="F1910" s="177">
        <v>0.38340000000000002</v>
      </c>
      <c r="G1910" s="177">
        <v>0.54849999999999999</v>
      </c>
      <c r="H1910" s="177">
        <v>1.0474000000000001</v>
      </c>
      <c r="I1910" s="177">
        <v>0.93610000000000004</v>
      </c>
      <c r="J1910" s="177">
        <v>-0.27200000000000002</v>
      </c>
      <c r="K1910" s="177">
        <v>4.2069000000000001</v>
      </c>
      <c r="L1910" s="177">
        <v>11.0909</v>
      </c>
      <c r="M1910" s="177">
        <v>7.0678000000000001</v>
      </c>
      <c r="N1910" s="177">
        <v>3.3841000000000001</v>
      </c>
      <c r="O1910" s="177">
        <v>17.810700000000001</v>
      </c>
      <c r="P1910" s="177"/>
      <c r="Q1910" s="177">
        <v>15.8306</v>
      </c>
      <c r="R1910" s="177">
        <v>17.4407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44944</v>
      </c>
      <c r="E1911" s="177">
        <v>17.739999999999998</v>
      </c>
      <c r="F1911" s="177">
        <v>0.3962</v>
      </c>
      <c r="G1911" s="177">
        <v>0.50990000000000002</v>
      </c>
      <c r="H1911" s="177">
        <v>1.0250999999999999</v>
      </c>
      <c r="I1911" s="177">
        <v>0.91010000000000002</v>
      </c>
      <c r="J1911" s="177">
        <v>-0.33710000000000001</v>
      </c>
      <c r="K1911" s="177">
        <v>3.9859</v>
      </c>
      <c r="L1911" s="177">
        <v>10.5985</v>
      </c>
      <c r="M1911" s="177">
        <v>6.3548999999999998</v>
      </c>
      <c r="N1911" s="177">
        <v>2.4841000000000002</v>
      </c>
      <c r="O1911" s="177">
        <v>16.953600000000002</v>
      </c>
      <c r="P1911" s="177"/>
      <c r="Q1911" s="177">
        <v>14.9152</v>
      </c>
      <c r="R1911" s="177">
        <v>16.548100000000002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44944</v>
      </c>
      <c r="E1912" s="177">
        <v>112.062</v>
      </c>
      <c r="F1912" s="177">
        <v>0.3921</v>
      </c>
      <c r="G1912" s="177">
        <v>0.1968</v>
      </c>
      <c r="H1912" s="177">
        <v>0.80710000000000004</v>
      </c>
      <c r="I1912" s="177">
        <v>-2.7E-2</v>
      </c>
      <c r="J1912" s="177">
        <v>-0.80820000000000003</v>
      </c>
      <c r="K1912" s="177">
        <v>2.7570999999999999</v>
      </c>
      <c r="L1912" s="177">
        <v>10.843500000000001</v>
      </c>
      <c r="M1912" s="177">
        <v>6.2816999999999998</v>
      </c>
      <c r="N1912" s="177">
        <v>1.0738000000000001</v>
      </c>
      <c r="O1912" s="177">
        <v>16.979099999999999</v>
      </c>
      <c r="P1912" s="177">
        <v>12.2576</v>
      </c>
      <c r="Q1912" s="177">
        <v>13.1564</v>
      </c>
      <c r="R1912" s="177">
        <v>15.5121</v>
      </c>
    </row>
    <row r="1913" spans="1:34" x14ac:dyDescent="0.3">
      <c r="A1913" s="173" t="s">
        <v>380</v>
      </c>
      <c r="B1913" s="173" t="s">
        <v>45</v>
      </c>
      <c r="C1913" s="173">
        <v>103098</v>
      </c>
      <c r="D1913" s="176">
        <v>44944</v>
      </c>
      <c r="E1913" s="177">
        <v>104.19240000000001</v>
      </c>
      <c r="F1913" s="177">
        <v>0.3896</v>
      </c>
      <c r="G1913" s="177">
        <v>0.18629999999999999</v>
      </c>
      <c r="H1913" s="177">
        <v>0.79190000000000005</v>
      </c>
      <c r="I1913" s="177">
        <v>-5.7099999999999998E-2</v>
      </c>
      <c r="J1913" s="177">
        <v>-0.87829999999999997</v>
      </c>
      <c r="K1913" s="177">
        <v>2.5621</v>
      </c>
      <c r="L1913" s="177">
        <v>10.4299</v>
      </c>
      <c r="M1913" s="177">
        <v>5.6879999999999997</v>
      </c>
      <c r="N1913" s="177">
        <v>0.3271</v>
      </c>
      <c r="O1913" s="177">
        <v>16.159600000000001</v>
      </c>
      <c r="P1913" s="177">
        <v>11.4701</v>
      </c>
      <c r="Q1913" s="177">
        <v>14.322100000000001</v>
      </c>
      <c r="R1913" s="177">
        <v>14.6752</v>
      </c>
    </row>
    <row r="1914" spans="1:34" x14ac:dyDescent="0.3">
      <c r="A1914" s="178" t="s">
        <v>27</v>
      </c>
      <c r="B1914" s="173"/>
      <c r="C1914" s="173"/>
      <c r="D1914" s="173"/>
      <c r="E1914" s="173"/>
      <c r="F1914" s="179">
        <v>0.36321666666666658</v>
      </c>
      <c r="G1914" s="179">
        <v>0.47342666666666672</v>
      </c>
      <c r="H1914" s="179">
        <v>0.9047466666666667</v>
      </c>
      <c r="I1914" s="179">
        <v>0.54061333333333328</v>
      </c>
      <c r="J1914" s="179">
        <v>-0.44264333333333339</v>
      </c>
      <c r="K1914" s="179">
        <v>4.1956266666666666</v>
      </c>
      <c r="L1914" s="179">
        <v>12.408626666666667</v>
      </c>
      <c r="M1914" s="179">
        <v>5.8895566666666657</v>
      </c>
      <c r="N1914" s="179">
        <v>2.4653466666666675</v>
      </c>
      <c r="O1914" s="179">
        <v>17.850685714285714</v>
      </c>
      <c r="P1914" s="179">
        <v>9.2230166666666662</v>
      </c>
      <c r="Q1914" s="179">
        <v>14.96721</v>
      </c>
      <c r="R1914" s="179">
        <v>18.593883333333338</v>
      </c>
    </row>
    <row r="1915" spans="1:34" x14ac:dyDescent="0.3">
      <c r="A1915" s="178" t="s">
        <v>407</v>
      </c>
      <c r="B1915" s="173"/>
      <c r="C1915" s="173"/>
      <c r="D1915" s="173"/>
      <c r="E1915" s="173"/>
      <c r="F1915" s="179">
        <v>0.38190000000000002</v>
      </c>
      <c r="G1915" s="179">
        <v>0.52005000000000001</v>
      </c>
      <c r="H1915" s="179">
        <v>0.92249999999999999</v>
      </c>
      <c r="I1915" s="179">
        <v>0.41125</v>
      </c>
      <c r="J1915" s="179">
        <v>-0.70965</v>
      </c>
      <c r="K1915" s="179">
        <v>4.0388000000000002</v>
      </c>
      <c r="L1915" s="179">
        <v>11.50845</v>
      </c>
      <c r="M1915" s="179">
        <v>5.8877500000000005</v>
      </c>
      <c r="N1915" s="179">
        <v>1.3039000000000001</v>
      </c>
      <c r="O1915" s="179">
        <v>16.966349999999998</v>
      </c>
      <c r="P1915" s="179">
        <v>9.9758499999999994</v>
      </c>
      <c r="Q1915" s="179">
        <v>15.0753</v>
      </c>
      <c r="R1915" s="179">
        <v>17.433500000000002</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44944</v>
      </c>
      <c r="C8" s="60">
        <f>VLOOKUP($A8,'Return Data'!$B$7:$R$2292,4,0)</f>
        <v>29.078600000000002</v>
      </c>
      <c r="D8" s="60">
        <f>VLOOKUP($A8,'Return Data'!$B$7:$R$2292,10,0)</f>
        <v>-0.2631</v>
      </c>
      <c r="E8" s="61">
        <f t="shared" ref="E8:E15" si="0">RANK(D8,D$8:D$15,0)</f>
        <v>8</v>
      </c>
      <c r="F8" s="60">
        <f>VLOOKUP($A8,'Return Data'!$B$7:$R$2292,11,0)</f>
        <v>3.8944000000000001</v>
      </c>
      <c r="G8" s="61">
        <f t="shared" ref="G8:G15" si="1">RANK(F8,F$8:F$15,0)</f>
        <v>8</v>
      </c>
      <c r="H8" s="60">
        <f>VLOOKUP($A8,'Return Data'!$B$7:$R$2292,12,0)</f>
        <v>-2.4590999999999998</v>
      </c>
      <c r="I8" s="61">
        <f t="shared" ref="I8:I15" si="2">RANK(H8,H$8:H$15,0)</f>
        <v>8</v>
      </c>
      <c r="J8" s="60">
        <f>VLOOKUP($A8,'Return Data'!$B$7:$R$2292,13,0)</f>
        <v>-8.9979999999999993</v>
      </c>
      <c r="K8" s="61">
        <f t="shared" ref="K8:K15" si="3">RANK(J8,J$8:J$15,0)</f>
        <v>8</v>
      </c>
      <c r="L8" s="60">
        <f>VLOOKUP($A8,'Return Data'!$B$7:$R$2292,17,0)</f>
        <v>7.3935000000000004</v>
      </c>
      <c r="M8" s="61">
        <f t="shared" ref="M8:M15" si="4">RANK(L8,L$8:L$15,0)</f>
        <v>7</v>
      </c>
      <c r="N8" s="60">
        <f>VLOOKUP($A8,'Return Data'!$B$7:$R$2292,14,0)</f>
        <v>10.017899999999999</v>
      </c>
      <c r="O8" s="61">
        <f t="shared" ref="O8:O13" si="5">RANK(N8,N$8:N$15,0)</f>
        <v>5</v>
      </c>
      <c r="P8" s="60">
        <f>VLOOKUP($A8,'Return Data'!$B$7:$R$2292,15,0)</f>
        <v>9.2758000000000003</v>
      </c>
      <c r="Q8" s="61">
        <f t="shared" ref="Q8:Q13" si="6">RANK(P8,P$8:P$15,0)</f>
        <v>4</v>
      </c>
      <c r="R8" s="60">
        <f>VLOOKUP($A8,'Return Data'!$B$7:$R$2292,16,0)</f>
        <v>8.9792000000000005</v>
      </c>
      <c r="S8" s="62">
        <f t="shared" ref="S8:S15" si="7">RANK(R8,R$8:R$15,0)</f>
        <v>7</v>
      </c>
    </row>
    <row r="9" spans="1:20" x14ac:dyDescent="0.3">
      <c r="A9" s="58" t="s">
        <v>1139</v>
      </c>
      <c r="B9" s="59">
        <f>VLOOKUP($A9,'Return Data'!$B$7:$R$2292,3,0)</f>
        <v>44944</v>
      </c>
      <c r="C9" s="60">
        <f>VLOOKUP($A9,'Return Data'!$B$7:$R$2292,4,0)</f>
        <v>50.314</v>
      </c>
      <c r="D9" s="60">
        <f>VLOOKUP($A9,'Return Data'!$B$7:$R$2292,10,0)</f>
        <v>3.8944000000000001</v>
      </c>
      <c r="E9" s="61">
        <f t="shared" si="0"/>
        <v>4</v>
      </c>
      <c r="F9" s="60">
        <f>VLOOKUP($A9,'Return Data'!$B$7:$R$2292,11,0)</f>
        <v>8.0580999999999996</v>
      </c>
      <c r="G9" s="61">
        <f t="shared" si="1"/>
        <v>7</v>
      </c>
      <c r="H9" s="60">
        <f>VLOOKUP($A9,'Return Data'!$B$7:$R$2292,12,0)</f>
        <v>5.5198999999999998</v>
      </c>
      <c r="I9" s="61">
        <f t="shared" si="2"/>
        <v>4</v>
      </c>
      <c r="J9" s="60">
        <f>VLOOKUP($A9,'Return Data'!$B$7:$R$2292,13,0)</f>
        <v>3.7787000000000002</v>
      </c>
      <c r="K9" s="61">
        <f t="shared" si="3"/>
        <v>6</v>
      </c>
      <c r="L9" s="60">
        <f>VLOOKUP($A9,'Return Data'!$B$7:$R$2292,17,0)</f>
        <v>11.2714</v>
      </c>
      <c r="M9" s="61">
        <f t="shared" si="4"/>
        <v>4</v>
      </c>
      <c r="N9" s="60">
        <f>VLOOKUP($A9,'Return Data'!$B$7:$R$2292,14,0)</f>
        <v>13.4994</v>
      </c>
      <c r="O9" s="61">
        <f t="shared" si="5"/>
        <v>3</v>
      </c>
      <c r="P9" s="60">
        <f>VLOOKUP($A9,'Return Data'!$B$7:$R$2292,15,0)</f>
        <v>9.9361999999999995</v>
      </c>
      <c r="Q9" s="61">
        <f t="shared" si="6"/>
        <v>3</v>
      </c>
      <c r="R9" s="60">
        <f>VLOOKUP($A9,'Return Data'!$B$7:$R$2292,16,0)</f>
        <v>9.7111999999999998</v>
      </c>
      <c r="S9" s="62">
        <f t="shared" si="7"/>
        <v>5</v>
      </c>
    </row>
    <row r="10" spans="1:20" x14ac:dyDescent="0.3">
      <c r="A10" s="58" t="s">
        <v>1141</v>
      </c>
      <c r="B10" s="59">
        <f>VLOOKUP($A10,'Return Data'!$B$7:$R$2292,3,0)</f>
        <v>44944</v>
      </c>
      <c r="C10" s="60">
        <f>VLOOKUP($A10,'Return Data'!$B$7:$R$2292,4,0)</f>
        <v>482.01069999999999</v>
      </c>
      <c r="D10" s="60">
        <f>VLOOKUP($A10,'Return Data'!$B$7:$R$2292,10,0)</f>
        <v>5.9215999999999998</v>
      </c>
      <c r="E10" s="61">
        <f t="shared" si="0"/>
        <v>2</v>
      </c>
      <c r="F10" s="60">
        <f>VLOOKUP($A10,'Return Data'!$B$7:$R$2292,11,0)</f>
        <v>12.8347</v>
      </c>
      <c r="G10" s="61">
        <f t="shared" si="1"/>
        <v>3</v>
      </c>
      <c r="H10" s="60">
        <f>VLOOKUP($A10,'Return Data'!$B$7:$R$2292,12,0)</f>
        <v>7.6616999999999997</v>
      </c>
      <c r="I10" s="61">
        <f t="shared" si="2"/>
        <v>1</v>
      </c>
      <c r="J10" s="60">
        <f>VLOOKUP($A10,'Return Data'!$B$7:$R$2292,13,0)</f>
        <v>12.5802</v>
      </c>
      <c r="K10" s="61">
        <f t="shared" si="3"/>
        <v>1</v>
      </c>
      <c r="L10" s="60">
        <f>VLOOKUP($A10,'Return Data'!$B$7:$R$2292,17,0)</f>
        <v>24.022200000000002</v>
      </c>
      <c r="M10" s="61">
        <f t="shared" si="4"/>
        <v>2</v>
      </c>
      <c r="N10" s="60">
        <f>VLOOKUP($A10,'Return Data'!$B$7:$R$2292,14,0)</f>
        <v>19.386900000000001</v>
      </c>
      <c r="O10" s="61">
        <f t="shared" si="5"/>
        <v>2</v>
      </c>
      <c r="P10" s="60">
        <f>VLOOKUP($A10,'Return Data'!$B$7:$R$2292,15,0)</f>
        <v>12.4794</v>
      </c>
      <c r="Q10" s="61">
        <f t="shared" si="6"/>
        <v>2</v>
      </c>
      <c r="R10" s="60">
        <f>VLOOKUP($A10,'Return Data'!$B$7:$R$2292,16,0)</f>
        <v>21.1143</v>
      </c>
      <c r="S10" s="62">
        <f t="shared" si="7"/>
        <v>1</v>
      </c>
    </row>
    <row r="11" spans="1:20" x14ac:dyDescent="0.3">
      <c r="A11" s="58" t="s">
        <v>1143</v>
      </c>
      <c r="B11" s="59">
        <f>VLOOKUP($A11,'Return Data'!$B$7:$R$2292,3,0)</f>
        <v>44944</v>
      </c>
      <c r="C11" s="60">
        <f>VLOOKUP($A11,'Return Data'!$B$7:$R$2292,4,0)</f>
        <v>89.533100000000005</v>
      </c>
      <c r="D11" s="60">
        <f>VLOOKUP($A11,'Return Data'!$B$7:$R$2292,10,0)</f>
        <v>5.1616999999999997</v>
      </c>
      <c r="E11" s="61">
        <f t="shared" si="0"/>
        <v>3</v>
      </c>
      <c r="F11" s="60">
        <f>VLOOKUP($A11,'Return Data'!$B$7:$R$2292,11,0)</f>
        <v>17.0045</v>
      </c>
      <c r="G11" s="61">
        <f t="shared" si="1"/>
        <v>1</v>
      </c>
      <c r="H11" s="60">
        <f>VLOOKUP($A11,'Return Data'!$B$7:$R$2292,12,0)</f>
        <v>5.4901</v>
      </c>
      <c r="I11" s="61">
        <f t="shared" si="2"/>
        <v>5</v>
      </c>
      <c r="J11" s="60">
        <f>VLOOKUP($A11,'Return Data'!$B$7:$R$2292,13,0)</f>
        <v>10.141</v>
      </c>
      <c r="K11" s="61">
        <f t="shared" si="3"/>
        <v>2</v>
      </c>
      <c r="L11" s="60">
        <f>VLOOKUP($A11,'Return Data'!$B$7:$R$2292,17,0)</f>
        <v>33.743699999999997</v>
      </c>
      <c r="M11" s="61">
        <f t="shared" si="4"/>
        <v>1</v>
      </c>
      <c r="N11" s="60">
        <f>VLOOKUP($A11,'Return Data'!$B$7:$R$2292,14,0)</f>
        <v>30.345400000000001</v>
      </c>
      <c r="O11" s="61">
        <f t="shared" si="5"/>
        <v>1</v>
      </c>
      <c r="P11" s="60">
        <f>VLOOKUP($A11,'Return Data'!$B$7:$R$2292,15,0)</f>
        <v>20.9102</v>
      </c>
      <c r="Q11" s="61">
        <f t="shared" si="6"/>
        <v>1</v>
      </c>
      <c r="R11" s="60">
        <f>VLOOKUP($A11,'Return Data'!$B$7:$R$2292,16,0)</f>
        <v>10.554399999999999</v>
      </c>
      <c r="S11" s="62">
        <f t="shared" si="7"/>
        <v>4</v>
      </c>
    </row>
    <row r="12" spans="1:20" x14ac:dyDescent="0.3">
      <c r="A12" s="58" t="s">
        <v>1458</v>
      </c>
      <c r="B12" s="59">
        <f>VLOOKUP($A12,'Return Data'!$B$7:$R$2292,3,0)</f>
        <v>44944</v>
      </c>
      <c r="C12" s="60">
        <f>VLOOKUP($A12,'Return Data'!$B$7:$R$2292,4,0)</f>
        <v>25.0274</v>
      </c>
      <c r="D12" s="60">
        <f>VLOOKUP($A12,'Return Data'!$B$7:$R$2292,10,0)</f>
        <v>16.073799999999999</v>
      </c>
      <c r="E12" s="61">
        <f t="shared" si="0"/>
        <v>1</v>
      </c>
      <c r="F12" s="60">
        <f>VLOOKUP($A12,'Return Data'!$B$7:$R$2292,11,0)</f>
        <v>14.2112</v>
      </c>
      <c r="G12" s="61">
        <f t="shared" si="1"/>
        <v>2</v>
      </c>
      <c r="H12" s="60">
        <f>VLOOKUP($A12,'Return Data'!$B$7:$R$2292,12,0)</f>
        <v>6.9253</v>
      </c>
      <c r="I12" s="61">
        <f t="shared" si="2"/>
        <v>2</v>
      </c>
      <c r="J12" s="60">
        <f>VLOOKUP($A12,'Return Data'!$B$7:$R$2292,13,0)</f>
        <v>5.9554</v>
      </c>
      <c r="K12" s="61">
        <f t="shared" si="3"/>
        <v>4</v>
      </c>
      <c r="L12" s="60">
        <f>VLOOKUP($A12,'Return Data'!$B$7:$R$2292,17,0)</f>
        <v>6.9539999999999997</v>
      </c>
      <c r="M12" s="61">
        <f t="shared" si="4"/>
        <v>8</v>
      </c>
      <c r="N12" s="60">
        <f>VLOOKUP($A12,'Return Data'!$B$7:$R$2292,14,0)</f>
        <v>8.9223999999999997</v>
      </c>
      <c r="O12" s="61">
        <f t="shared" si="5"/>
        <v>7</v>
      </c>
      <c r="P12" s="60">
        <f>VLOOKUP($A12,'Return Data'!$B$7:$R$2292,15,0)</f>
        <v>7.7293000000000003</v>
      </c>
      <c r="Q12" s="61">
        <f t="shared" si="6"/>
        <v>6</v>
      </c>
      <c r="R12" s="60">
        <f>VLOOKUP($A12,'Return Data'!$B$7:$R$2292,16,0)</f>
        <v>9.0550999999999995</v>
      </c>
      <c r="S12" s="62">
        <f t="shared" si="7"/>
        <v>6</v>
      </c>
    </row>
    <row r="13" spans="1:20" x14ac:dyDescent="0.3">
      <c r="A13" s="58" t="s">
        <v>1146</v>
      </c>
      <c r="B13" s="59">
        <f>VLOOKUP($A13,'Return Data'!$B$7:$R$2292,3,0)</f>
        <v>44944</v>
      </c>
      <c r="C13" s="60">
        <f>VLOOKUP($A13,'Return Data'!$B$7:$R$2292,4,0)</f>
        <v>39.846699999999998</v>
      </c>
      <c r="D13" s="60">
        <f>VLOOKUP($A13,'Return Data'!$B$7:$R$2292,10,0)</f>
        <v>3.7052999999999998</v>
      </c>
      <c r="E13" s="61">
        <f t="shared" si="0"/>
        <v>5</v>
      </c>
      <c r="F13" s="60">
        <f>VLOOKUP($A13,'Return Data'!$B$7:$R$2292,11,0)</f>
        <v>8.2947000000000006</v>
      </c>
      <c r="G13" s="61">
        <f t="shared" si="1"/>
        <v>6</v>
      </c>
      <c r="H13" s="60">
        <f>VLOOKUP($A13,'Return Data'!$B$7:$R$2292,12,0)</f>
        <v>4.7704000000000004</v>
      </c>
      <c r="I13" s="61">
        <f t="shared" si="2"/>
        <v>6</v>
      </c>
      <c r="J13" s="60">
        <f>VLOOKUP($A13,'Return Data'!$B$7:$R$2292,13,0)</f>
        <v>6.3878000000000004</v>
      </c>
      <c r="K13" s="61">
        <f t="shared" si="3"/>
        <v>3</v>
      </c>
      <c r="L13" s="60">
        <f>VLOOKUP($A13,'Return Data'!$B$7:$R$2292,17,0)</f>
        <v>9.7334999999999994</v>
      </c>
      <c r="M13" s="61">
        <f t="shared" si="4"/>
        <v>5</v>
      </c>
      <c r="N13" s="60">
        <f>VLOOKUP($A13,'Return Data'!$B$7:$R$2292,14,0)</f>
        <v>10.801</v>
      </c>
      <c r="O13" s="61">
        <f t="shared" si="5"/>
        <v>4</v>
      </c>
      <c r="P13" s="60">
        <f>VLOOKUP($A13,'Return Data'!$B$7:$R$2292,15,0)</f>
        <v>8.9537999999999993</v>
      </c>
      <c r="Q13" s="61">
        <f t="shared" si="6"/>
        <v>5</v>
      </c>
      <c r="R13" s="60">
        <f>VLOOKUP($A13,'Return Data'!$B$7:$R$2292,16,0)</f>
        <v>8.3971999999999998</v>
      </c>
      <c r="S13" s="62">
        <f t="shared" si="7"/>
        <v>8</v>
      </c>
    </row>
    <row r="14" spans="1:20" x14ac:dyDescent="0.3">
      <c r="A14" s="58" t="s">
        <v>1148</v>
      </c>
      <c r="B14" s="59">
        <f>VLOOKUP($A14,'Return Data'!$B$7:$R$2292,3,0)</f>
        <v>44944</v>
      </c>
      <c r="C14" s="60">
        <f>VLOOKUP($A14,'Return Data'!$B$7:$R$2292,4,0)</f>
        <v>16.4725</v>
      </c>
      <c r="D14" s="60">
        <f>VLOOKUP($A14,'Return Data'!$B$7:$R$2292,10,0)</f>
        <v>3.6678000000000002</v>
      </c>
      <c r="E14" s="61">
        <f t="shared" si="0"/>
        <v>6</v>
      </c>
      <c r="F14" s="60">
        <f>VLOOKUP($A14,'Return Data'!$B$7:$R$2292,11,0)</f>
        <v>10.1957</v>
      </c>
      <c r="G14" s="61">
        <f t="shared" si="1"/>
        <v>4</v>
      </c>
      <c r="H14" s="60">
        <f>VLOOKUP($A14,'Return Data'!$B$7:$R$2292,12,0)</f>
        <v>5.9433999999999996</v>
      </c>
      <c r="I14" s="61">
        <f t="shared" si="2"/>
        <v>3</v>
      </c>
      <c r="J14" s="60">
        <f>VLOOKUP($A14,'Return Data'!$B$7:$R$2292,13,0)</f>
        <v>4.6744000000000003</v>
      </c>
      <c r="K14" s="61">
        <f t="shared" si="3"/>
        <v>5</v>
      </c>
      <c r="L14" s="60">
        <f>VLOOKUP($A14,'Return Data'!$B$7:$R$2292,17,0)</f>
        <v>13.768000000000001</v>
      </c>
      <c r="M14" s="61">
        <f t="shared" si="4"/>
        <v>3</v>
      </c>
      <c r="N14" s="60"/>
      <c r="O14" s="61"/>
      <c r="P14" s="60"/>
      <c r="Q14" s="61"/>
      <c r="R14" s="60">
        <f>VLOOKUP($A14,'Return Data'!$B$7:$R$2292,16,0)</f>
        <v>18.946000000000002</v>
      </c>
      <c r="S14" s="62">
        <f t="shared" si="7"/>
        <v>2</v>
      </c>
    </row>
    <row r="15" spans="1:20" x14ac:dyDescent="0.3">
      <c r="A15" s="58" t="s">
        <v>1150</v>
      </c>
      <c r="B15" s="59">
        <f>VLOOKUP($A15,'Return Data'!$B$7:$R$2292,3,0)</f>
        <v>44944</v>
      </c>
      <c r="C15" s="60">
        <f>VLOOKUP($A15,'Return Data'!$B$7:$R$2292,4,0)</f>
        <v>45.736499999999999</v>
      </c>
      <c r="D15" s="60">
        <f>VLOOKUP($A15,'Return Data'!$B$7:$R$2292,10,0)</f>
        <v>2.6456</v>
      </c>
      <c r="E15" s="61">
        <f t="shared" si="0"/>
        <v>7</v>
      </c>
      <c r="F15" s="60">
        <f>VLOOKUP($A15,'Return Data'!$B$7:$R$2292,11,0)</f>
        <v>8.9802</v>
      </c>
      <c r="G15" s="61">
        <f t="shared" si="1"/>
        <v>5</v>
      </c>
      <c r="H15" s="60">
        <f>VLOOKUP($A15,'Return Data'!$B$7:$R$2292,12,0)</f>
        <v>4.5430000000000001</v>
      </c>
      <c r="I15" s="61">
        <f t="shared" si="2"/>
        <v>7</v>
      </c>
      <c r="J15" s="60">
        <f>VLOOKUP($A15,'Return Data'!$B$7:$R$2292,13,0)</f>
        <v>2.5798999999999999</v>
      </c>
      <c r="K15" s="61">
        <f t="shared" si="3"/>
        <v>7</v>
      </c>
      <c r="L15" s="60">
        <f>VLOOKUP($A15,'Return Data'!$B$7:$R$2292,17,0)</f>
        <v>7.4183000000000003</v>
      </c>
      <c r="M15" s="61">
        <f t="shared" si="4"/>
        <v>6</v>
      </c>
      <c r="N15" s="60">
        <f>VLOOKUP($A15,'Return Data'!$B$7:$R$2292,14,0)</f>
        <v>9.0112000000000005</v>
      </c>
      <c r="O15" s="61">
        <f>RANK(N15,N$8:N$15,0)</f>
        <v>6</v>
      </c>
      <c r="P15" s="60">
        <f>VLOOKUP($A15,'Return Data'!$B$7:$R$2292,15,0)</f>
        <v>6.1128</v>
      </c>
      <c r="Q15" s="61">
        <f>RANK(P15,P$8:P$15,0)</f>
        <v>7</v>
      </c>
      <c r="R15" s="60">
        <f>VLOOKUP($A15,'Return Data'!$B$7:$R$2292,16,0)</f>
        <v>11.3886</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5.1008874999999998</v>
      </c>
      <c r="E17" s="69"/>
      <c r="F17" s="70">
        <f>AVERAGE(F8:F15)</f>
        <v>10.4341875</v>
      </c>
      <c r="G17" s="69"/>
      <c r="H17" s="70">
        <f>AVERAGE(H8:H15)</f>
        <v>4.7993375</v>
      </c>
      <c r="I17" s="69"/>
      <c r="J17" s="70">
        <f>AVERAGE(J8:J15)</f>
        <v>4.6374250000000004</v>
      </c>
      <c r="K17" s="69"/>
      <c r="L17" s="70">
        <f>AVERAGE(L8:L15)</f>
        <v>14.288075000000001</v>
      </c>
      <c r="M17" s="69"/>
      <c r="N17" s="70">
        <f>AVERAGE(N8:N15)</f>
        <v>14.569171428571428</v>
      </c>
      <c r="O17" s="69"/>
      <c r="P17" s="70">
        <f>AVERAGE(P8:P15)</f>
        <v>10.77107142857143</v>
      </c>
      <c r="Q17" s="69"/>
      <c r="R17" s="70">
        <f>AVERAGE(R8:R15)</f>
        <v>12.268249999999998</v>
      </c>
      <c r="S17" s="71"/>
    </row>
    <row r="18" spans="1:19" x14ac:dyDescent="0.3">
      <c r="A18" s="68" t="s">
        <v>28</v>
      </c>
      <c r="B18" s="69"/>
      <c r="C18" s="69"/>
      <c r="D18" s="70">
        <f>MIN(D8:D15)</f>
        <v>-0.2631</v>
      </c>
      <c r="E18" s="69"/>
      <c r="F18" s="70">
        <f>MIN(F8:F15)</f>
        <v>3.8944000000000001</v>
      </c>
      <c r="G18" s="69"/>
      <c r="H18" s="70">
        <f>MIN(H8:H15)</f>
        <v>-2.4590999999999998</v>
      </c>
      <c r="I18" s="69"/>
      <c r="J18" s="70">
        <f>MIN(J8:J15)</f>
        <v>-8.9979999999999993</v>
      </c>
      <c r="K18" s="69"/>
      <c r="L18" s="70">
        <f>MIN(L8:L15)</f>
        <v>6.9539999999999997</v>
      </c>
      <c r="M18" s="69"/>
      <c r="N18" s="70">
        <f>MIN(N8:N15)</f>
        <v>8.9223999999999997</v>
      </c>
      <c r="O18" s="69"/>
      <c r="P18" s="70">
        <f>MIN(P8:P15)</f>
        <v>6.1128</v>
      </c>
      <c r="Q18" s="69"/>
      <c r="R18" s="70">
        <f>MIN(R8:R15)</f>
        <v>8.3971999999999998</v>
      </c>
      <c r="S18" s="71"/>
    </row>
    <row r="19" spans="1:19" ht="15" thickBot="1" x14ac:dyDescent="0.35">
      <c r="A19" s="72" t="s">
        <v>29</v>
      </c>
      <c r="B19" s="73"/>
      <c r="C19" s="73"/>
      <c r="D19" s="74">
        <f>MAX(D8:D15)</f>
        <v>16.073799999999999</v>
      </c>
      <c r="E19" s="73"/>
      <c r="F19" s="74">
        <f>MAX(F8:F15)</f>
        <v>17.0045</v>
      </c>
      <c r="G19" s="73"/>
      <c r="H19" s="74">
        <f>MAX(H8:H15)</f>
        <v>7.6616999999999997</v>
      </c>
      <c r="I19" s="73"/>
      <c r="J19" s="74">
        <f>MAX(J8:J15)</f>
        <v>12.5802</v>
      </c>
      <c r="K19" s="73"/>
      <c r="L19" s="74">
        <f>MAX(L8:L15)</f>
        <v>33.743699999999997</v>
      </c>
      <c r="M19" s="73"/>
      <c r="N19" s="74">
        <f>MAX(N8:N15)</f>
        <v>30.345400000000001</v>
      </c>
      <c r="O19" s="73"/>
      <c r="P19" s="74">
        <f>MAX(P8:P15)</f>
        <v>20.9102</v>
      </c>
      <c r="Q19" s="73"/>
      <c r="R19" s="74">
        <f>MAX(R8:R15)</f>
        <v>21.1143</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44944</v>
      </c>
      <c r="C8" s="60">
        <f>VLOOKUP($A8,'Return Data'!$B$7:$R$2292,4,0)</f>
        <v>83.92</v>
      </c>
      <c r="D8" s="60">
        <f>VLOOKUP($A8,'Return Data'!$B$7:$R$2292,10,0)</f>
        <v>2.7046999999999999</v>
      </c>
      <c r="E8" s="61">
        <f t="shared" ref="E8:E16" si="0">RANK(D8,D$8:D$16,0)</f>
        <v>5</v>
      </c>
      <c r="F8" s="60">
        <f>VLOOKUP($A8,'Return Data'!$B$7:$R$2292,11,0)</f>
        <v>7.8247</v>
      </c>
      <c r="G8" s="61">
        <f t="shared" ref="G8:G16" si="1">RANK(F8,F$8:F$16,0)</f>
        <v>2</v>
      </c>
      <c r="H8" s="60">
        <f>VLOOKUP($A8,'Return Data'!$B$7:$R$2292,12,0)</f>
        <v>6.0399000000000003</v>
      </c>
      <c r="I8" s="61">
        <f t="shared" ref="I8:I16" si="2">RANK(H8,H$8:H$16,0)</f>
        <v>6</v>
      </c>
      <c r="J8" s="60">
        <f>VLOOKUP($A8,'Return Data'!$B$7:$R$2292,13,0)</f>
        <v>4.0416999999999996</v>
      </c>
      <c r="K8" s="61">
        <f t="shared" ref="K8:K16" si="3">RANK(J8,J$8:J$16,0)</f>
        <v>6</v>
      </c>
      <c r="L8" s="60">
        <f>VLOOKUP($A8,'Return Data'!$B$7:$R$2292,17,0)</f>
        <v>9.9170999999999996</v>
      </c>
      <c r="M8" s="61">
        <f t="shared" ref="M8:M16" si="4">RANK(L8,L$8:L$16,0)</f>
        <v>6</v>
      </c>
      <c r="N8" s="60">
        <f>VLOOKUP($A8,'Return Data'!$B$7:$R$2292,14,0)</f>
        <v>11.588200000000001</v>
      </c>
      <c r="O8" s="61">
        <f>RANK(N8,N$8:N$16,0)</f>
        <v>6</v>
      </c>
      <c r="P8" s="60">
        <f>VLOOKUP($A8,'Return Data'!$B$7:$R$2292,15,0)</f>
        <v>9.5103000000000009</v>
      </c>
      <c r="Q8" s="61">
        <f>RANK(P8,P$8:P$16,0)</f>
        <v>3</v>
      </c>
      <c r="R8" s="60">
        <f>VLOOKUP($A8,'Return Data'!$B$7:$R$2292,16,0)</f>
        <v>11.7911</v>
      </c>
      <c r="S8" s="62">
        <f t="shared" ref="S8:S16" si="5">RANK(R8,R$8:R$16,0)</f>
        <v>5</v>
      </c>
    </row>
    <row r="9" spans="1:20" x14ac:dyDescent="0.3">
      <c r="A9" s="58" t="s">
        <v>536</v>
      </c>
      <c r="B9" s="59">
        <f>VLOOKUP($A9,'Return Data'!$B$7:$R$2292,3,0)</f>
        <v>44944</v>
      </c>
      <c r="C9" s="60">
        <f>VLOOKUP($A9,'Return Data'!$B$7:$R$2292,4,0)</f>
        <v>348.07900000000001</v>
      </c>
      <c r="D9" s="60">
        <f>VLOOKUP($A9,'Return Data'!$B$7:$R$2292,10,0)</f>
        <v>5.2237</v>
      </c>
      <c r="E9" s="61">
        <f t="shared" si="0"/>
        <v>1</v>
      </c>
      <c r="F9" s="60">
        <f>VLOOKUP($A9,'Return Data'!$B$7:$R$2292,11,0)</f>
        <v>13.8752</v>
      </c>
      <c r="G9" s="61">
        <f t="shared" si="1"/>
        <v>1</v>
      </c>
      <c r="H9" s="60">
        <f>VLOOKUP($A9,'Return Data'!$B$7:$R$2292,12,0)</f>
        <v>11.4381</v>
      </c>
      <c r="I9" s="61">
        <f t="shared" si="2"/>
        <v>1</v>
      </c>
      <c r="J9" s="60">
        <f>VLOOKUP($A9,'Return Data'!$B$7:$R$2292,13,0)</f>
        <v>15.312200000000001</v>
      </c>
      <c r="K9" s="61">
        <f t="shared" si="3"/>
        <v>1</v>
      </c>
      <c r="L9" s="60">
        <f>VLOOKUP($A9,'Return Data'!$B$7:$R$2292,17,0)</f>
        <v>21.731200000000001</v>
      </c>
      <c r="M9" s="61">
        <f t="shared" si="4"/>
        <v>1</v>
      </c>
      <c r="N9" s="60">
        <f>VLOOKUP($A9,'Return Data'!$B$7:$R$2292,14,0)</f>
        <v>17.8264</v>
      </c>
      <c r="O9" s="61">
        <f>RANK(N9,N$8:N$16,0)</f>
        <v>1</v>
      </c>
      <c r="P9" s="60">
        <f>VLOOKUP($A9,'Return Data'!$B$7:$R$2292,15,0)</f>
        <v>11.417299999999999</v>
      </c>
      <c r="Q9" s="61">
        <f>RANK(P9,P$8:P$16,0)</f>
        <v>1</v>
      </c>
      <c r="R9" s="60">
        <f>VLOOKUP($A9,'Return Data'!$B$7:$R$2292,16,0)</f>
        <v>14.5199</v>
      </c>
      <c r="S9" s="62">
        <f t="shared" si="5"/>
        <v>1</v>
      </c>
    </row>
    <row r="10" spans="1:20" x14ac:dyDescent="0.3">
      <c r="A10" s="102" t="s">
        <v>2013</v>
      </c>
      <c r="B10" s="59">
        <f>VLOOKUP($A10,'Return Data'!$B$7:$R$2292,3,0)</f>
        <v>44944</v>
      </c>
      <c r="C10" s="60">
        <f>VLOOKUP($A10,'Return Data'!$B$7:$R$2292,4,0)</f>
        <v>35.476900000000001</v>
      </c>
      <c r="D10" s="60">
        <f>VLOOKUP($A10,'Return Data'!$B$7:$R$2292,10,0)</f>
        <v>2.3953000000000002</v>
      </c>
      <c r="E10" s="61">
        <f t="shared" si="0"/>
        <v>6</v>
      </c>
      <c r="F10" s="60">
        <f>VLOOKUP($A10,'Return Data'!$B$7:$R$2292,11,0)</f>
        <v>5.9012000000000002</v>
      </c>
      <c r="G10" s="61">
        <f t="shared" si="1"/>
        <v>9</v>
      </c>
      <c r="H10" s="60">
        <f>VLOOKUP($A10,'Return Data'!$B$7:$R$2292,12,0)</f>
        <v>4.157</v>
      </c>
      <c r="I10" s="61">
        <f t="shared" si="2"/>
        <v>9</v>
      </c>
      <c r="J10" s="60">
        <f>VLOOKUP($A10,'Return Data'!$B$7:$R$2292,13,0)</f>
        <v>2.5611000000000002</v>
      </c>
      <c r="K10" s="61">
        <f t="shared" si="3"/>
        <v>8</v>
      </c>
      <c r="L10" s="60">
        <f>VLOOKUP($A10,'Return Data'!$B$7:$R$2292,17,0)</f>
        <v>6.4465000000000003</v>
      </c>
      <c r="M10" s="61">
        <f t="shared" si="4"/>
        <v>9</v>
      </c>
      <c r="N10" s="60">
        <f>VLOOKUP($A10,'Return Data'!$B$7:$R$2292,14,0)</f>
        <v>8.7308000000000003</v>
      </c>
      <c r="O10" s="61">
        <f>RANK(N10,N$8:N$16,0)</f>
        <v>8</v>
      </c>
      <c r="P10" s="60">
        <f>VLOOKUP($A10,'Return Data'!$B$7:$R$2292,15,0)</f>
        <v>8.0241000000000007</v>
      </c>
      <c r="Q10" s="61">
        <f>RANK(P10,P$8:P$16,0)</f>
        <v>5</v>
      </c>
      <c r="R10" s="60">
        <f>VLOOKUP($A10,'Return Data'!$B$7:$R$2292,16,0)</f>
        <v>11.3607</v>
      </c>
      <c r="S10" s="62">
        <f t="shared" si="5"/>
        <v>6</v>
      </c>
    </row>
    <row r="11" spans="1:20" x14ac:dyDescent="0.3">
      <c r="A11" s="58" t="s">
        <v>538</v>
      </c>
      <c r="B11" s="59">
        <f>VLOOKUP($A11,'Return Data'!$B$7:$R$2292,3,0)</f>
        <v>44944</v>
      </c>
      <c r="C11" s="60">
        <f>VLOOKUP($A11,'Return Data'!$B$7:$R$2292,4,0)</f>
        <v>58.1</v>
      </c>
      <c r="D11" s="60">
        <f>VLOOKUP($A11,'Return Data'!$B$7:$R$2292,10,0)</f>
        <v>1.9656</v>
      </c>
      <c r="E11" s="61">
        <f t="shared" si="0"/>
        <v>9</v>
      </c>
      <c r="F11" s="60">
        <f>VLOOKUP($A11,'Return Data'!$B$7:$R$2292,11,0)</f>
        <v>6.5663999999999998</v>
      </c>
      <c r="G11" s="61">
        <f t="shared" si="1"/>
        <v>6</v>
      </c>
      <c r="H11" s="60">
        <f>VLOOKUP($A11,'Return Data'!$B$7:$R$2292,12,0)</f>
        <v>6.7817999999999996</v>
      </c>
      <c r="I11" s="61">
        <f t="shared" si="2"/>
        <v>3</v>
      </c>
      <c r="J11" s="60">
        <f>VLOOKUP($A11,'Return Data'!$B$7:$R$2292,13,0)</f>
        <v>6.9390999999999998</v>
      </c>
      <c r="K11" s="61">
        <f t="shared" si="3"/>
        <v>2</v>
      </c>
      <c r="L11" s="60">
        <f>VLOOKUP($A11,'Return Data'!$B$7:$R$2292,17,0)</f>
        <v>11.5756</v>
      </c>
      <c r="M11" s="61">
        <f t="shared" si="4"/>
        <v>3</v>
      </c>
      <c r="N11" s="60">
        <f>VLOOKUP($A11,'Return Data'!$B$7:$R$2292,14,0)</f>
        <v>11.8102</v>
      </c>
      <c r="O11" s="61">
        <f>RANK(N11,N$8:N$16,0)</f>
        <v>4</v>
      </c>
      <c r="P11" s="60">
        <f>VLOOKUP($A11,'Return Data'!$B$7:$R$2292,15,0)</f>
        <v>10.2864</v>
      </c>
      <c r="Q11" s="61">
        <f>RANK(P11,P$8:P$16,0)</f>
        <v>2</v>
      </c>
      <c r="R11" s="60">
        <f>VLOOKUP($A11,'Return Data'!$B$7:$R$2292,16,0)</f>
        <v>12.8147</v>
      </c>
      <c r="S11" s="62">
        <f t="shared" si="5"/>
        <v>3</v>
      </c>
    </row>
    <row r="12" spans="1:20" x14ac:dyDescent="0.3">
      <c r="A12" s="58" t="s">
        <v>539</v>
      </c>
      <c r="B12" s="59">
        <f>VLOOKUP($A12,'Return Data'!$B$7:$R$2292,3,0)</f>
        <v>44944</v>
      </c>
      <c r="C12" s="60">
        <f>VLOOKUP($A12,'Return Data'!$B$7:$R$2292,4,0)</f>
        <v>11.4344</v>
      </c>
      <c r="D12" s="60">
        <f>VLOOKUP($A12,'Return Data'!$B$7:$R$2292,10,0)</f>
        <v>3.4956</v>
      </c>
      <c r="E12" s="61">
        <f t="shared" si="0"/>
        <v>2</v>
      </c>
      <c r="F12" s="60">
        <f>VLOOKUP($A12,'Return Data'!$B$7:$R$2292,11,0)</f>
        <v>6.3734000000000002</v>
      </c>
      <c r="G12" s="61">
        <f t="shared" si="1"/>
        <v>7</v>
      </c>
      <c r="H12" s="60">
        <f>VLOOKUP($A12,'Return Data'!$B$7:$R$2292,12,0)</f>
        <v>4.6694000000000004</v>
      </c>
      <c r="I12" s="61">
        <f t="shared" si="2"/>
        <v>8</v>
      </c>
      <c r="J12" s="60">
        <f>VLOOKUP($A12,'Return Data'!$B$7:$R$2292,13,0)</f>
        <v>-1.0779000000000001</v>
      </c>
      <c r="K12" s="61">
        <f t="shared" si="3"/>
        <v>9</v>
      </c>
      <c r="L12" s="60">
        <f>VLOOKUP($A12,'Return Data'!$B$7:$R$2292,17,0)</f>
        <v>10.495799999999999</v>
      </c>
      <c r="M12" s="61">
        <f t="shared" si="4"/>
        <v>5</v>
      </c>
      <c r="N12" s="60"/>
      <c r="O12" s="61"/>
      <c r="P12" s="60"/>
      <c r="Q12" s="61"/>
      <c r="R12" s="60">
        <f>VLOOKUP($A12,'Return Data'!$B$7:$R$2292,16,0)</f>
        <v>4.4897</v>
      </c>
      <c r="S12" s="62">
        <f t="shared" si="5"/>
        <v>9</v>
      </c>
    </row>
    <row r="13" spans="1:20" x14ac:dyDescent="0.3">
      <c r="A13" s="108" t="s">
        <v>541</v>
      </c>
      <c r="B13" s="59">
        <f>VLOOKUP($A13,'Return Data'!$B$7:$R$2292,3,0)</f>
        <v>44944</v>
      </c>
      <c r="C13" s="60">
        <f>VLOOKUP($A13,'Return Data'!$B$7:$R$2292,4,0)</f>
        <v>15.87</v>
      </c>
      <c r="D13" s="60">
        <f>VLOOKUP($A13,'Return Data'!$B$7:$R$2292,10,0)</f>
        <v>2.7650000000000001</v>
      </c>
      <c r="E13" s="61">
        <f t="shared" si="0"/>
        <v>4</v>
      </c>
      <c r="F13" s="60">
        <f>VLOOKUP($A13,'Return Data'!$B$7:$R$2292,11,0)</f>
        <v>7.1356000000000002</v>
      </c>
      <c r="G13" s="61">
        <f t="shared" si="1"/>
        <v>5</v>
      </c>
      <c r="H13" s="60">
        <f>VLOOKUP($A13,'Return Data'!$B$7:$R$2292,12,0)</f>
        <v>6.2107000000000001</v>
      </c>
      <c r="I13" s="61">
        <f t="shared" si="2"/>
        <v>5</v>
      </c>
      <c r="J13" s="60">
        <f>VLOOKUP($A13,'Return Data'!$B$7:$R$2292,13,0)</f>
        <v>4.3186999999999998</v>
      </c>
      <c r="K13" s="61">
        <f t="shared" si="3"/>
        <v>5</v>
      </c>
      <c r="L13" s="60">
        <f>VLOOKUP($A13,'Return Data'!$B$7:$R$2292,17,0)</f>
        <v>9.3750999999999998</v>
      </c>
      <c r="M13" s="61">
        <f t="shared" si="4"/>
        <v>7</v>
      </c>
      <c r="N13" s="60">
        <f>VLOOKUP($A13,'Return Data'!$B$7:$R$2292,14,0)</f>
        <v>11.1897</v>
      </c>
      <c r="O13" s="61">
        <f>RANK(N13,N$8:N$16,0)</f>
        <v>7</v>
      </c>
      <c r="P13" s="60"/>
      <c r="Q13" s="61"/>
      <c r="R13" s="60">
        <f>VLOOKUP($A13,'Return Data'!$B$7:$R$2292,16,0)</f>
        <v>10.902699999999999</v>
      </c>
      <c r="S13" s="62">
        <f t="shared" si="5"/>
        <v>7</v>
      </c>
    </row>
    <row r="14" spans="1:20" x14ac:dyDescent="0.3">
      <c r="A14" s="58" t="s">
        <v>544</v>
      </c>
      <c r="B14" s="59">
        <f>VLOOKUP($A14,'Return Data'!$B$7:$R$2292,3,0)</f>
        <v>44944</v>
      </c>
      <c r="C14" s="60">
        <f>VLOOKUP($A14,'Return Data'!$B$7:$R$2292,4,0)</f>
        <v>140.54900000000001</v>
      </c>
      <c r="D14" s="60">
        <f>VLOOKUP($A14,'Return Data'!$B$7:$R$2292,10,0)</f>
        <v>2.1566000000000001</v>
      </c>
      <c r="E14" s="61">
        <f t="shared" si="0"/>
        <v>7</v>
      </c>
      <c r="F14" s="60">
        <f>VLOOKUP($A14,'Return Data'!$B$7:$R$2292,11,0)</f>
        <v>7.2859999999999996</v>
      </c>
      <c r="G14" s="61">
        <f t="shared" si="1"/>
        <v>4</v>
      </c>
      <c r="H14" s="60">
        <f>VLOOKUP($A14,'Return Data'!$B$7:$R$2292,12,0)</f>
        <v>6.8468</v>
      </c>
      <c r="I14" s="61">
        <f t="shared" si="2"/>
        <v>2</v>
      </c>
      <c r="J14" s="60">
        <f>VLOOKUP($A14,'Return Data'!$B$7:$R$2292,13,0)</f>
        <v>5.1635999999999997</v>
      </c>
      <c r="K14" s="61">
        <f t="shared" si="3"/>
        <v>4</v>
      </c>
      <c r="L14" s="60">
        <f>VLOOKUP($A14,'Return Data'!$B$7:$R$2292,17,0)</f>
        <v>11.4086</v>
      </c>
      <c r="M14" s="61">
        <f t="shared" si="4"/>
        <v>4</v>
      </c>
      <c r="N14" s="60">
        <f>VLOOKUP($A14,'Return Data'!$B$7:$R$2292,14,0)</f>
        <v>11.747999999999999</v>
      </c>
      <c r="O14" s="61">
        <f>RANK(N14,N$8:N$16,0)</f>
        <v>5</v>
      </c>
      <c r="P14" s="60">
        <f>VLOOKUP($A14,'Return Data'!$B$7:$R$2292,15,0)</f>
        <v>8.8741000000000003</v>
      </c>
      <c r="Q14" s="61">
        <f>RANK(P14,P$8:P$16,0)</f>
        <v>4</v>
      </c>
      <c r="R14" s="60">
        <f>VLOOKUP($A14,'Return Data'!$B$7:$R$2292,16,0)</f>
        <v>11.995799999999999</v>
      </c>
      <c r="S14" s="62">
        <f t="shared" si="5"/>
        <v>4</v>
      </c>
    </row>
    <row r="15" spans="1:20" x14ac:dyDescent="0.3">
      <c r="A15" s="58" t="s">
        <v>545</v>
      </c>
      <c r="B15" s="59">
        <f>VLOOKUP($A15,'Return Data'!$B$7:$R$2292,3,0)</f>
        <v>44944</v>
      </c>
      <c r="C15" s="60">
        <f>VLOOKUP($A15,'Return Data'!$B$7:$R$2292,4,0)</f>
        <v>16.5061</v>
      </c>
      <c r="D15" s="60">
        <f>VLOOKUP($A15,'Return Data'!$B$7:$R$2292,10,0)</f>
        <v>2.8975</v>
      </c>
      <c r="E15" s="61">
        <f t="shared" si="0"/>
        <v>3</v>
      </c>
      <c r="F15" s="60">
        <f>VLOOKUP($A15,'Return Data'!$B$7:$R$2292,11,0)</f>
        <v>7.7920999999999996</v>
      </c>
      <c r="G15" s="61">
        <f t="shared" si="1"/>
        <v>3</v>
      </c>
      <c r="H15" s="60">
        <f>VLOOKUP($A15,'Return Data'!$B$7:$R$2292,12,0)</f>
        <v>6.4161000000000001</v>
      </c>
      <c r="I15" s="61">
        <f t="shared" si="2"/>
        <v>4</v>
      </c>
      <c r="J15" s="60">
        <f>VLOOKUP($A15,'Return Data'!$B$7:$R$2292,13,0)</f>
        <v>6.0974000000000004</v>
      </c>
      <c r="K15" s="61">
        <f t="shared" si="3"/>
        <v>3</v>
      </c>
      <c r="L15" s="60">
        <f>VLOOKUP($A15,'Return Data'!$B$7:$R$2292,17,0)</f>
        <v>12.111499999999999</v>
      </c>
      <c r="M15" s="61">
        <f t="shared" si="4"/>
        <v>2</v>
      </c>
      <c r="N15" s="60">
        <f>VLOOKUP($A15,'Return Data'!$B$7:$R$2292,14,0)</f>
        <v>13.961</v>
      </c>
      <c r="O15" s="61">
        <f>RANK(N15,N$8:N$16,0)</f>
        <v>2</v>
      </c>
      <c r="P15" s="60"/>
      <c r="Q15" s="61"/>
      <c r="R15" s="60">
        <f>VLOOKUP($A15,'Return Data'!$B$7:$R$2292,16,0)</f>
        <v>13.4354</v>
      </c>
      <c r="S15" s="62">
        <f t="shared" si="5"/>
        <v>2</v>
      </c>
    </row>
    <row r="16" spans="1:20" x14ac:dyDescent="0.3">
      <c r="A16" s="58" t="s">
        <v>547</v>
      </c>
      <c r="B16" s="59">
        <f>VLOOKUP($A16,'Return Data'!$B$7:$R$2292,3,0)</f>
        <v>44944</v>
      </c>
      <c r="C16" s="60">
        <f>VLOOKUP($A16,'Return Data'!$B$7:$R$2292,4,0)</f>
        <v>16.14</v>
      </c>
      <c r="D16" s="60">
        <f>VLOOKUP($A16,'Return Data'!$B$7:$R$2292,10,0)</f>
        <v>2.1518999999999999</v>
      </c>
      <c r="E16" s="61">
        <f t="shared" si="0"/>
        <v>8</v>
      </c>
      <c r="F16" s="60">
        <f>VLOOKUP($A16,'Return Data'!$B$7:$R$2292,11,0)</f>
        <v>6.3240999999999996</v>
      </c>
      <c r="G16" s="61">
        <f t="shared" si="1"/>
        <v>8</v>
      </c>
      <c r="H16" s="60">
        <f>VLOOKUP($A16,'Return Data'!$B$7:$R$2292,12,0)</f>
        <v>5.0781000000000001</v>
      </c>
      <c r="I16" s="61">
        <f t="shared" si="2"/>
        <v>7</v>
      </c>
      <c r="J16" s="60">
        <f>VLOOKUP($A16,'Return Data'!$B$7:$R$2292,13,0)</f>
        <v>3.1968999999999999</v>
      </c>
      <c r="K16" s="61">
        <f t="shared" si="3"/>
        <v>7</v>
      </c>
      <c r="L16" s="60">
        <f>VLOOKUP($A16,'Return Data'!$B$7:$R$2292,17,0)</f>
        <v>6.8761000000000001</v>
      </c>
      <c r="M16" s="61">
        <f t="shared" si="4"/>
        <v>8</v>
      </c>
      <c r="N16" s="60">
        <f>VLOOKUP($A16,'Return Data'!$B$7:$R$2292,14,0)</f>
        <v>11.873699999999999</v>
      </c>
      <c r="O16" s="61">
        <f>RANK(N16,N$8:N$16,0)</f>
        <v>3</v>
      </c>
      <c r="P16" s="60"/>
      <c r="Q16" s="61"/>
      <c r="R16" s="60">
        <f>VLOOKUP($A16,'Return Data'!$B$7:$R$2292,16,0)</f>
        <v>9.9277999999999995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2.861766666666667</v>
      </c>
      <c r="E18" s="69"/>
      <c r="F18" s="70">
        <f>AVERAGE(F8:F16)</f>
        <v>7.6754111111111092</v>
      </c>
      <c r="G18" s="69"/>
      <c r="H18" s="70">
        <f>AVERAGE(H8:H16)</f>
        <v>6.4042111111111124</v>
      </c>
      <c r="I18" s="69"/>
      <c r="J18" s="70">
        <f>AVERAGE(J8:J16)</f>
        <v>5.172533333333333</v>
      </c>
      <c r="K18" s="69"/>
      <c r="L18" s="70">
        <f>AVERAGE(L8:L16)</f>
        <v>11.104166666666668</v>
      </c>
      <c r="M18" s="69"/>
      <c r="N18" s="70">
        <f>AVERAGE(N8:N16)</f>
        <v>12.341000000000001</v>
      </c>
      <c r="O18" s="69"/>
      <c r="P18" s="70">
        <f>AVERAGE(P8:P16)</f>
        <v>9.622440000000001</v>
      </c>
      <c r="Q18" s="69"/>
      <c r="R18" s="70">
        <f>AVERAGE(R8:R16)</f>
        <v>11.248644444444444</v>
      </c>
      <c r="S18" s="71"/>
    </row>
    <row r="19" spans="1:19" x14ac:dyDescent="0.3">
      <c r="A19" s="68" t="s">
        <v>28</v>
      </c>
      <c r="B19" s="69"/>
      <c r="C19" s="69"/>
      <c r="D19" s="70">
        <f>MIN(D8:D16)</f>
        <v>1.9656</v>
      </c>
      <c r="E19" s="69"/>
      <c r="F19" s="70">
        <f>MIN(F8:F16)</f>
        <v>5.9012000000000002</v>
      </c>
      <c r="G19" s="69"/>
      <c r="H19" s="70">
        <f>MIN(H8:H16)</f>
        <v>4.157</v>
      </c>
      <c r="I19" s="69"/>
      <c r="J19" s="70">
        <f>MIN(J8:J16)</f>
        <v>-1.0779000000000001</v>
      </c>
      <c r="K19" s="69"/>
      <c r="L19" s="70">
        <f>MIN(L8:L16)</f>
        <v>6.4465000000000003</v>
      </c>
      <c r="M19" s="69"/>
      <c r="N19" s="70">
        <f>MIN(N8:N16)</f>
        <v>8.7308000000000003</v>
      </c>
      <c r="O19" s="69"/>
      <c r="P19" s="70">
        <f>MIN(P8:P16)</f>
        <v>8.0241000000000007</v>
      </c>
      <c r="Q19" s="69"/>
      <c r="R19" s="70">
        <f>MIN(R8:R16)</f>
        <v>4.4897</v>
      </c>
      <c r="S19" s="71"/>
    </row>
    <row r="20" spans="1:19" ht="15" thickBot="1" x14ac:dyDescent="0.35">
      <c r="A20" s="72" t="s">
        <v>29</v>
      </c>
      <c r="B20" s="73"/>
      <c r="C20" s="73"/>
      <c r="D20" s="74">
        <f>MAX(D8:D16)</f>
        <v>5.2237</v>
      </c>
      <c r="E20" s="73"/>
      <c r="F20" s="74">
        <f>MAX(F8:F16)</f>
        <v>13.8752</v>
      </c>
      <c r="G20" s="73"/>
      <c r="H20" s="74">
        <f>MAX(H8:H16)</f>
        <v>11.4381</v>
      </c>
      <c r="I20" s="73"/>
      <c r="J20" s="74">
        <f>MAX(J8:J16)</f>
        <v>15.312200000000001</v>
      </c>
      <c r="K20" s="73"/>
      <c r="L20" s="74">
        <f>MAX(L8:L16)</f>
        <v>21.731200000000001</v>
      </c>
      <c r="M20" s="73"/>
      <c r="N20" s="74">
        <f>MAX(N8:N16)</f>
        <v>17.8264</v>
      </c>
      <c r="O20" s="73"/>
      <c r="P20" s="74">
        <f>MAX(P8:P16)</f>
        <v>11.417299999999999</v>
      </c>
      <c r="Q20" s="73"/>
      <c r="R20" s="74">
        <f>MAX(R8:R16)</f>
        <v>14.5199</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44944</v>
      </c>
      <c r="C8" s="60">
        <f>VLOOKUP($A8,'Return Data'!$B$7:$R$2292,4,0)</f>
        <v>76.06</v>
      </c>
      <c r="D8" s="60">
        <f>VLOOKUP($A8,'Return Data'!$B$7:$R$2292,10,0)</f>
        <v>2.3963000000000001</v>
      </c>
      <c r="E8" s="61">
        <f t="shared" ref="E8:E16" si="0">RANK(D8,D$8:D$16,0)</f>
        <v>5</v>
      </c>
      <c r="F8" s="60">
        <f>VLOOKUP($A8,'Return Data'!$B$7:$R$2292,11,0)</f>
        <v>7.1569000000000003</v>
      </c>
      <c r="G8" s="61">
        <f t="shared" ref="G8:G16" si="1">RANK(F8,F$8:F$16,0)</f>
        <v>2</v>
      </c>
      <c r="H8" s="60">
        <f>VLOOKUP($A8,'Return Data'!$B$7:$R$2292,12,0)</f>
        <v>5.0552000000000001</v>
      </c>
      <c r="I8" s="61">
        <f t="shared" ref="I8:I16" si="2">RANK(H8,H$8:H$16,0)</f>
        <v>6</v>
      </c>
      <c r="J8" s="60">
        <f>VLOOKUP($A8,'Return Data'!$B$7:$R$2292,13,0)</f>
        <v>2.7282999999999999</v>
      </c>
      <c r="K8" s="61">
        <f t="shared" ref="K8:K16" si="3">RANK(J8,J$8:J$16,0)</f>
        <v>6</v>
      </c>
      <c r="L8" s="60">
        <f>VLOOKUP($A8,'Return Data'!$B$7:$R$2292,17,0)</f>
        <v>8.5416000000000007</v>
      </c>
      <c r="M8" s="61">
        <f t="shared" ref="M8:M16" si="4">RANK(L8,L$8:L$16,0)</f>
        <v>5</v>
      </c>
      <c r="N8" s="60">
        <f>VLOOKUP($A8,'Return Data'!$B$7:$R$2292,14,0)</f>
        <v>10.2544</v>
      </c>
      <c r="O8" s="61">
        <f>RANK(N8,N$8:N$16,0)</f>
        <v>5</v>
      </c>
      <c r="P8" s="60">
        <f>VLOOKUP($A8,'Return Data'!$B$7:$R$2292,15,0)</f>
        <v>8.2495999999999992</v>
      </c>
      <c r="Q8" s="61">
        <f>RANK(P8,P$8:P$16,0)</f>
        <v>3</v>
      </c>
      <c r="R8" s="60">
        <f>VLOOKUP($A8,'Return Data'!$B$7:$R$2292,16,0)</f>
        <v>9.3291000000000004</v>
      </c>
      <c r="S8" s="62">
        <f t="shared" ref="S8:S16" si="5">RANK(R8,R$8:R$16,0)</f>
        <v>7</v>
      </c>
    </row>
    <row r="9" spans="1:20" x14ac:dyDescent="0.3">
      <c r="A9" s="58" t="s">
        <v>535</v>
      </c>
      <c r="B9" s="59">
        <f>VLOOKUP($A9,'Return Data'!$B$7:$R$2292,3,0)</f>
        <v>44944</v>
      </c>
      <c r="C9" s="60">
        <f>VLOOKUP($A9,'Return Data'!$B$7:$R$2292,4,0)</f>
        <v>327.05500000000001</v>
      </c>
      <c r="D9" s="60">
        <f>VLOOKUP($A9,'Return Data'!$B$7:$R$2292,10,0)</f>
        <v>5.0438000000000001</v>
      </c>
      <c r="E9" s="61">
        <f t="shared" si="0"/>
        <v>1</v>
      </c>
      <c r="F9" s="60">
        <f>VLOOKUP($A9,'Return Data'!$B$7:$R$2292,11,0)</f>
        <v>13.4922</v>
      </c>
      <c r="G9" s="61">
        <f t="shared" si="1"/>
        <v>1</v>
      </c>
      <c r="H9" s="60">
        <f>VLOOKUP($A9,'Return Data'!$B$7:$R$2292,12,0)</f>
        <v>10.874700000000001</v>
      </c>
      <c r="I9" s="61">
        <f t="shared" si="2"/>
        <v>1</v>
      </c>
      <c r="J9" s="60">
        <f>VLOOKUP($A9,'Return Data'!$B$7:$R$2292,13,0)</f>
        <v>14.547499999999999</v>
      </c>
      <c r="K9" s="61">
        <f t="shared" si="3"/>
        <v>1</v>
      </c>
      <c r="L9" s="60">
        <f>VLOOKUP($A9,'Return Data'!$B$7:$R$2292,17,0)</f>
        <v>20.965599999999998</v>
      </c>
      <c r="M9" s="61">
        <f t="shared" si="4"/>
        <v>1</v>
      </c>
      <c r="N9" s="60">
        <f>VLOOKUP($A9,'Return Data'!$B$7:$R$2292,14,0)</f>
        <v>17.106300000000001</v>
      </c>
      <c r="O9" s="61">
        <f>RANK(N9,N$8:N$16,0)</f>
        <v>1</v>
      </c>
      <c r="P9" s="60">
        <f>VLOOKUP($A9,'Return Data'!$B$7:$R$2292,15,0)</f>
        <v>11.0243</v>
      </c>
      <c r="Q9" s="61">
        <f>RANK(P9,P$8:P$16,0)</f>
        <v>1</v>
      </c>
      <c r="R9" s="60">
        <f>VLOOKUP($A9,'Return Data'!$B$7:$R$2292,16,0)</f>
        <v>16.8736</v>
      </c>
      <c r="S9" s="62">
        <f t="shared" si="5"/>
        <v>1</v>
      </c>
    </row>
    <row r="10" spans="1:20" x14ac:dyDescent="0.3">
      <c r="A10" s="102" t="s">
        <v>2014</v>
      </c>
      <c r="B10" s="59">
        <f>VLOOKUP($A10,'Return Data'!$B$7:$R$2292,3,0)</f>
        <v>44944</v>
      </c>
      <c r="C10" s="60">
        <f>VLOOKUP($A10,'Return Data'!$B$7:$R$2292,4,0)</f>
        <v>31.658100000000001</v>
      </c>
      <c r="D10" s="60">
        <f>VLOOKUP($A10,'Return Data'!$B$7:$R$2292,10,0)</f>
        <v>2.0472000000000001</v>
      </c>
      <c r="E10" s="61">
        <f t="shared" si="0"/>
        <v>6</v>
      </c>
      <c r="F10" s="60">
        <f>VLOOKUP($A10,'Return Data'!$B$7:$R$2292,11,0)</f>
        <v>5.1833999999999998</v>
      </c>
      <c r="G10" s="61">
        <f t="shared" si="1"/>
        <v>9</v>
      </c>
      <c r="H10" s="60">
        <f>VLOOKUP($A10,'Return Data'!$B$7:$R$2292,12,0)</f>
        <v>3.1006999999999998</v>
      </c>
      <c r="I10" s="61">
        <f t="shared" si="2"/>
        <v>9</v>
      </c>
      <c r="J10" s="60">
        <f>VLOOKUP($A10,'Return Data'!$B$7:$R$2292,13,0)</f>
        <v>1.1796</v>
      </c>
      <c r="K10" s="61">
        <f t="shared" si="3"/>
        <v>8</v>
      </c>
      <c r="L10" s="60">
        <f>VLOOKUP($A10,'Return Data'!$B$7:$R$2292,17,0)</f>
        <v>5.0069999999999997</v>
      </c>
      <c r="M10" s="61">
        <f t="shared" si="4"/>
        <v>9</v>
      </c>
      <c r="N10" s="60">
        <f>VLOOKUP($A10,'Return Data'!$B$7:$R$2292,14,0)</f>
        <v>7.2809999999999997</v>
      </c>
      <c r="O10" s="61">
        <f>RANK(N10,N$8:N$16,0)</f>
        <v>8</v>
      </c>
      <c r="P10" s="60">
        <f>VLOOKUP($A10,'Return Data'!$B$7:$R$2292,15,0)</f>
        <v>6.6738</v>
      </c>
      <c r="Q10" s="61">
        <f>RANK(P10,P$8:P$16,0)</f>
        <v>5</v>
      </c>
      <c r="R10" s="60">
        <f>VLOOKUP($A10,'Return Data'!$B$7:$R$2292,16,0)</f>
        <v>10.120900000000001</v>
      </c>
      <c r="S10" s="62">
        <f t="shared" si="5"/>
        <v>5</v>
      </c>
    </row>
    <row r="11" spans="1:20" x14ac:dyDescent="0.3">
      <c r="A11" s="58" t="s">
        <v>537</v>
      </c>
      <c r="B11" s="59">
        <f>VLOOKUP($A11,'Return Data'!$B$7:$R$2292,3,0)</f>
        <v>44944</v>
      </c>
      <c r="C11" s="60">
        <f>VLOOKUP($A11,'Return Data'!$B$7:$R$2292,4,0)</f>
        <v>52.87</v>
      </c>
      <c r="D11" s="60">
        <f>VLOOKUP($A11,'Return Data'!$B$7:$R$2292,10,0)</f>
        <v>1.7905</v>
      </c>
      <c r="E11" s="61">
        <f t="shared" si="0"/>
        <v>8</v>
      </c>
      <c r="F11" s="60">
        <f>VLOOKUP($A11,'Return Data'!$B$7:$R$2292,11,0)</f>
        <v>6.2073</v>
      </c>
      <c r="G11" s="61">
        <f t="shared" si="1"/>
        <v>6</v>
      </c>
      <c r="H11" s="60">
        <f>VLOOKUP($A11,'Return Data'!$B$7:$R$2292,12,0)</f>
        <v>6.25</v>
      </c>
      <c r="I11" s="61">
        <f t="shared" si="2"/>
        <v>2</v>
      </c>
      <c r="J11" s="60">
        <f>VLOOKUP($A11,'Return Data'!$B$7:$R$2292,13,0)</f>
        <v>6.2286999999999999</v>
      </c>
      <c r="K11" s="61">
        <f t="shared" si="3"/>
        <v>2</v>
      </c>
      <c r="L11" s="60">
        <f>VLOOKUP($A11,'Return Data'!$B$7:$R$2292,17,0)</f>
        <v>10.845700000000001</v>
      </c>
      <c r="M11" s="61">
        <f t="shared" si="4"/>
        <v>2</v>
      </c>
      <c r="N11" s="60">
        <f>VLOOKUP($A11,'Return Data'!$B$7:$R$2292,14,0)</f>
        <v>11.1015</v>
      </c>
      <c r="O11" s="61">
        <f>RANK(N11,N$8:N$16,0)</f>
        <v>3</v>
      </c>
      <c r="P11" s="60">
        <f>VLOOKUP($A11,'Return Data'!$B$7:$R$2292,15,0)</f>
        <v>9.4909999999999997</v>
      </c>
      <c r="Q11" s="61">
        <f>RANK(P11,P$8:P$16,0)</f>
        <v>2</v>
      </c>
      <c r="R11" s="60">
        <f>VLOOKUP($A11,'Return Data'!$B$7:$R$2292,16,0)</f>
        <v>10.923400000000001</v>
      </c>
      <c r="S11" s="62">
        <f t="shared" si="5"/>
        <v>4</v>
      </c>
    </row>
    <row r="12" spans="1:20" x14ac:dyDescent="0.3">
      <c r="A12" s="58" t="s">
        <v>540</v>
      </c>
      <c r="B12" s="59">
        <f>VLOOKUP($A12,'Return Data'!$B$7:$R$2292,3,0)</f>
        <v>44944</v>
      </c>
      <c r="C12" s="60">
        <f>VLOOKUP($A12,'Return Data'!$B$7:$R$2292,4,0)</f>
        <v>10.723599999999999</v>
      </c>
      <c r="D12" s="60">
        <f>VLOOKUP($A12,'Return Data'!$B$7:$R$2292,10,0)</f>
        <v>3.0550999999999999</v>
      </c>
      <c r="E12" s="61">
        <f t="shared" si="0"/>
        <v>2</v>
      </c>
      <c r="F12" s="60">
        <f>VLOOKUP($A12,'Return Data'!$B$7:$R$2292,11,0)</f>
        <v>5.3884999999999996</v>
      </c>
      <c r="G12" s="61">
        <f t="shared" si="1"/>
        <v>8</v>
      </c>
      <c r="H12" s="60">
        <f>VLOOKUP($A12,'Return Data'!$B$7:$R$2292,12,0)</f>
        <v>3.1720999999999999</v>
      </c>
      <c r="I12" s="61">
        <f t="shared" si="2"/>
        <v>8</v>
      </c>
      <c r="J12" s="60">
        <f>VLOOKUP($A12,'Return Data'!$B$7:$R$2292,13,0)</f>
        <v>-2.9994999999999998</v>
      </c>
      <c r="K12" s="61">
        <f t="shared" si="3"/>
        <v>9</v>
      </c>
      <c r="L12" s="60">
        <f>VLOOKUP($A12,'Return Data'!$B$7:$R$2292,17,0)</f>
        <v>8.1965000000000003</v>
      </c>
      <c r="M12" s="61">
        <f t="shared" si="4"/>
        <v>6</v>
      </c>
      <c r="N12" s="60"/>
      <c r="O12" s="61"/>
      <c r="P12" s="60"/>
      <c r="Q12" s="61"/>
      <c r="R12" s="60">
        <f>VLOOKUP($A12,'Return Data'!$B$7:$R$2292,16,0)</f>
        <v>2.3153999999999999</v>
      </c>
      <c r="S12" s="62">
        <f t="shared" si="5"/>
        <v>9</v>
      </c>
    </row>
    <row r="13" spans="1:20" x14ac:dyDescent="0.3">
      <c r="A13" s="108" t="s">
        <v>542</v>
      </c>
      <c r="B13" s="59">
        <f>VLOOKUP($A13,'Return Data'!$B$7:$R$2292,3,0)</f>
        <v>44944</v>
      </c>
      <c r="C13" s="60">
        <f>VLOOKUP($A13,'Return Data'!$B$7:$R$2292,4,0)</f>
        <v>15.051</v>
      </c>
      <c r="D13" s="60">
        <f>VLOOKUP($A13,'Return Data'!$B$7:$R$2292,10,0)</f>
        <v>2.4434999999999998</v>
      </c>
      <c r="E13" s="61">
        <f t="shared" si="0"/>
        <v>4</v>
      </c>
      <c r="F13" s="60">
        <f>VLOOKUP($A13,'Return Data'!$B$7:$R$2292,11,0)</f>
        <v>6.4728000000000003</v>
      </c>
      <c r="G13" s="61">
        <f t="shared" si="1"/>
        <v>5</v>
      </c>
      <c r="H13" s="60">
        <f>VLOOKUP($A13,'Return Data'!$B$7:$R$2292,12,0)</f>
        <v>5.2297000000000002</v>
      </c>
      <c r="I13" s="61">
        <f t="shared" si="2"/>
        <v>4</v>
      </c>
      <c r="J13" s="60">
        <f>VLOOKUP($A13,'Return Data'!$B$7:$R$2292,13,0)</f>
        <v>3.0185</v>
      </c>
      <c r="K13" s="61">
        <f t="shared" si="3"/>
        <v>5</v>
      </c>
      <c r="L13" s="60">
        <f>VLOOKUP($A13,'Return Data'!$B$7:$R$2292,17,0)</f>
        <v>7.9908000000000001</v>
      </c>
      <c r="M13" s="61">
        <f t="shared" si="4"/>
        <v>7</v>
      </c>
      <c r="N13" s="60">
        <f>VLOOKUP($A13,'Return Data'!$B$7:$R$2292,14,0)</f>
        <v>9.8068000000000008</v>
      </c>
      <c r="O13" s="61">
        <f>RANK(N13,N$8:N$16,0)</f>
        <v>7</v>
      </c>
      <c r="P13" s="60"/>
      <c r="Q13" s="61"/>
      <c r="R13" s="60">
        <f>VLOOKUP($A13,'Return Data'!$B$7:$R$2292,16,0)</f>
        <v>9.5937999999999999</v>
      </c>
      <c r="S13" s="62">
        <f t="shared" si="5"/>
        <v>6</v>
      </c>
    </row>
    <row r="14" spans="1:20" x14ac:dyDescent="0.3">
      <c r="A14" s="58" t="s">
        <v>543</v>
      </c>
      <c r="B14" s="59">
        <f>VLOOKUP($A14,'Return Data'!$B$7:$R$2292,3,0)</f>
        <v>44944</v>
      </c>
      <c r="C14" s="60">
        <f>VLOOKUP($A14,'Return Data'!$B$7:$R$2292,4,0)</f>
        <v>127.8498</v>
      </c>
      <c r="D14" s="60">
        <f>VLOOKUP($A14,'Return Data'!$B$7:$R$2292,10,0)</f>
        <v>1.8149</v>
      </c>
      <c r="E14" s="61">
        <f t="shared" si="0"/>
        <v>7</v>
      </c>
      <c r="F14" s="60">
        <f>VLOOKUP($A14,'Return Data'!$B$7:$R$2292,11,0)</f>
        <v>6.5529000000000002</v>
      </c>
      <c r="G14" s="61">
        <f t="shared" si="1"/>
        <v>4</v>
      </c>
      <c r="H14" s="60">
        <f>VLOOKUP($A14,'Return Data'!$B$7:$R$2292,12,0)</f>
        <v>5.8018999999999998</v>
      </c>
      <c r="I14" s="61">
        <f t="shared" si="2"/>
        <v>3</v>
      </c>
      <c r="J14" s="60">
        <f>VLOOKUP($A14,'Return Data'!$B$7:$R$2292,13,0)</f>
        <v>3.7261000000000002</v>
      </c>
      <c r="K14" s="61">
        <f t="shared" si="3"/>
        <v>4</v>
      </c>
      <c r="L14" s="60">
        <f>VLOOKUP($A14,'Return Data'!$B$7:$R$2292,17,0)</f>
        <v>9.8472000000000008</v>
      </c>
      <c r="M14" s="61">
        <f t="shared" si="4"/>
        <v>4</v>
      </c>
      <c r="N14" s="60">
        <f>VLOOKUP($A14,'Return Data'!$B$7:$R$2292,14,0)</f>
        <v>10.1884</v>
      </c>
      <c r="O14" s="61">
        <f>RANK(N14,N$8:N$16,0)</f>
        <v>6</v>
      </c>
      <c r="P14" s="60">
        <f>VLOOKUP($A14,'Return Data'!$B$7:$R$2292,15,0)</f>
        <v>7.4577</v>
      </c>
      <c r="Q14" s="61">
        <f>RANK(P14,P$8:P$16,0)</f>
        <v>4</v>
      </c>
      <c r="R14" s="60">
        <f>VLOOKUP($A14,'Return Data'!$B$7:$R$2292,16,0)</f>
        <v>15.0412</v>
      </c>
      <c r="S14" s="62">
        <f t="shared" si="5"/>
        <v>2</v>
      </c>
    </row>
    <row r="15" spans="1:20" x14ac:dyDescent="0.3">
      <c r="A15" s="58" t="s">
        <v>546</v>
      </c>
      <c r="B15" s="59">
        <f>VLOOKUP($A15,'Return Data'!$B$7:$R$2292,3,0)</f>
        <v>44944</v>
      </c>
      <c r="C15" s="60">
        <f>VLOOKUP($A15,'Return Data'!$B$7:$R$2292,4,0)</f>
        <v>15.42</v>
      </c>
      <c r="D15" s="60">
        <f>VLOOKUP($A15,'Return Data'!$B$7:$R$2292,10,0)</f>
        <v>2.5055000000000001</v>
      </c>
      <c r="E15" s="61">
        <f t="shared" si="0"/>
        <v>3</v>
      </c>
      <c r="F15" s="60">
        <f>VLOOKUP($A15,'Return Data'!$B$7:$R$2292,11,0)</f>
        <v>6.9667000000000003</v>
      </c>
      <c r="G15" s="61">
        <f t="shared" si="1"/>
        <v>3</v>
      </c>
      <c r="H15" s="60">
        <f>VLOOKUP($A15,'Return Data'!$B$7:$R$2292,12,0)</f>
        <v>5.1978</v>
      </c>
      <c r="I15" s="61">
        <f t="shared" si="2"/>
        <v>5</v>
      </c>
      <c r="J15" s="60">
        <f>VLOOKUP($A15,'Return Data'!$B$7:$R$2292,13,0)</f>
        <v>4.4539</v>
      </c>
      <c r="K15" s="61">
        <f t="shared" si="3"/>
        <v>3</v>
      </c>
      <c r="L15" s="60">
        <f>VLOOKUP($A15,'Return Data'!$B$7:$R$2292,17,0)</f>
        <v>10.308999999999999</v>
      </c>
      <c r="M15" s="61">
        <f t="shared" si="4"/>
        <v>3</v>
      </c>
      <c r="N15" s="60">
        <f>VLOOKUP($A15,'Return Data'!$B$7:$R$2292,14,0)</f>
        <v>12.0845</v>
      </c>
      <c r="O15" s="61">
        <f>RANK(N15,N$8:N$16,0)</f>
        <v>2</v>
      </c>
      <c r="P15" s="60"/>
      <c r="Q15" s="61"/>
      <c r="R15" s="60">
        <f>VLOOKUP($A15,'Return Data'!$B$7:$R$2292,16,0)</f>
        <v>11.5097</v>
      </c>
      <c r="S15" s="62">
        <f t="shared" si="5"/>
        <v>3</v>
      </c>
    </row>
    <row r="16" spans="1:20" x14ac:dyDescent="0.3">
      <c r="A16" s="58" t="s">
        <v>548</v>
      </c>
      <c r="B16" s="59">
        <f>VLOOKUP($A16,'Return Data'!$B$7:$R$2292,3,0)</f>
        <v>44944</v>
      </c>
      <c r="C16" s="60">
        <f>VLOOKUP($A16,'Return Data'!$B$7:$R$2292,4,0)</f>
        <v>15.41</v>
      </c>
      <c r="D16" s="60">
        <f>VLOOKUP($A16,'Return Data'!$B$7:$R$2292,10,0)</f>
        <v>1.7834000000000001</v>
      </c>
      <c r="E16" s="61">
        <f t="shared" si="0"/>
        <v>9</v>
      </c>
      <c r="F16" s="60">
        <f>VLOOKUP($A16,'Return Data'!$B$7:$R$2292,11,0)</f>
        <v>5.6203000000000003</v>
      </c>
      <c r="G16" s="61">
        <f t="shared" si="1"/>
        <v>7</v>
      </c>
      <c r="H16" s="60">
        <f>VLOOKUP($A16,'Return Data'!$B$7:$R$2292,12,0)</f>
        <v>3.9811000000000001</v>
      </c>
      <c r="I16" s="61">
        <f t="shared" si="2"/>
        <v>7</v>
      </c>
      <c r="J16" s="60">
        <f>VLOOKUP($A16,'Return Data'!$B$7:$R$2292,13,0)</f>
        <v>1.7834000000000001</v>
      </c>
      <c r="K16" s="61">
        <f t="shared" si="3"/>
        <v>7</v>
      </c>
      <c r="L16" s="60">
        <f>VLOOKUP($A16,'Return Data'!$B$7:$R$2292,17,0)</f>
        <v>5.5195999999999996</v>
      </c>
      <c r="M16" s="61">
        <f t="shared" si="4"/>
        <v>8</v>
      </c>
      <c r="N16" s="60">
        <f>VLOOKUP($A16,'Return Data'!$B$7:$R$2292,14,0)</f>
        <v>10.677899999999999</v>
      </c>
      <c r="O16" s="61">
        <f>RANK(N16,N$8:N$16,0)</f>
        <v>4</v>
      </c>
      <c r="P16" s="60"/>
      <c r="Q16" s="61"/>
      <c r="R16" s="60">
        <f>VLOOKUP($A16,'Return Data'!$B$7:$R$2292,16,0)</f>
        <v>8.9263999999999992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2.5422444444444445</v>
      </c>
      <c r="E18" s="69"/>
      <c r="F18" s="70">
        <f>AVERAGE(F8:F16)</f>
        <v>7.0045555555555561</v>
      </c>
      <c r="G18" s="69"/>
      <c r="H18" s="70">
        <f>AVERAGE(H8:H16)</f>
        <v>5.4070222222222224</v>
      </c>
      <c r="I18" s="69"/>
      <c r="J18" s="70">
        <f>AVERAGE(J8:J16)</f>
        <v>3.8518333333333334</v>
      </c>
      <c r="K18" s="69"/>
      <c r="L18" s="70">
        <f>AVERAGE(L8:L16)</f>
        <v>9.6914444444444428</v>
      </c>
      <c r="M18" s="69"/>
      <c r="N18" s="70">
        <f>AVERAGE(N8:N16)</f>
        <v>11.0626</v>
      </c>
      <c r="O18" s="69"/>
      <c r="P18" s="70">
        <f>AVERAGE(P8:P16)</f>
        <v>8.5792800000000007</v>
      </c>
      <c r="Q18" s="69"/>
      <c r="R18" s="70">
        <f>AVERAGE(R8:R16)</f>
        <v>10.514833333333334</v>
      </c>
      <c r="S18" s="71"/>
    </row>
    <row r="19" spans="1:19" x14ac:dyDescent="0.3">
      <c r="A19" s="68" t="s">
        <v>28</v>
      </c>
      <c r="B19" s="69"/>
      <c r="C19" s="69"/>
      <c r="D19" s="70">
        <f>MIN(D8:D16)</f>
        <v>1.7834000000000001</v>
      </c>
      <c r="E19" s="69"/>
      <c r="F19" s="70">
        <f>MIN(F8:F16)</f>
        <v>5.1833999999999998</v>
      </c>
      <c r="G19" s="69"/>
      <c r="H19" s="70">
        <f>MIN(H8:H16)</f>
        <v>3.1006999999999998</v>
      </c>
      <c r="I19" s="69"/>
      <c r="J19" s="70">
        <f>MIN(J8:J16)</f>
        <v>-2.9994999999999998</v>
      </c>
      <c r="K19" s="69"/>
      <c r="L19" s="70">
        <f>MIN(L8:L16)</f>
        <v>5.0069999999999997</v>
      </c>
      <c r="M19" s="69"/>
      <c r="N19" s="70">
        <f>MIN(N8:N16)</f>
        <v>7.2809999999999997</v>
      </c>
      <c r="O19" s="69"/>
      <c r="P19" s="70">
        <f>MIN(P8:P16)</f>
        <v>6.6738</v>
      </c>
      <c r="Q19" s="69"/>
      <c r="R19" s="70">
        <f>MIN(R8:R16)</f>
        <v>2.3153999999999999</v>
      </c>
      <c r="S19" s="71"/>
    </row>
    <row r="20" spans="1:19" ht="15" thickBot="1" x14ac:dyDescent="0.35">
      <c r="A20" s="72" t="s">
        <v>29</v>
      </c>
      <c r="B20" s="73"/>
      <c r="C20" s="73"/>
      <c r="D20" s="74">
        <f>MAX(D8:D16)</f>
        <v>5.0438000000000001</v>
      </c>
      <c r="E20" s="73"/>
      <c r="F20" s="74">
        <f>MAX(F8:F16)</f>
        <v>13.4922</v>
      </c>
      <c r="G20" s="73"/>
      <c r="H20" s="74">
        <f>MAX(H8:H16)</f>
        <v>10.874700000000001</v>
      </c>
      <c r="I20" s="73"/>
      <c r="J20" s="74">
        <f>MAX(J8:J16)</f>
        <v>14.547499999999999</v>
      </c>
      <c r="K20" s="73"/>
      <c r="L20" s="74">
        <f>MAX(L8:L16)</f>
        <v>20.965599999999998</v>
      </c>
      <c r="M20" s="73"/>
      <c r="N20" s="74">
        <f>MAX(N8:N16)</f>
        <v>17.106300000000001</v>
      </c>
      <c r="O20" s="73"/>
      <c r="P20" s="74">
        <f>MAX(P8:P16)</f>
        <v>11.0243</v>
      </c>
      <c r="Q20" s="73"/>
      <c r="R20" s="74">
        <f>MAX(R8:R16)</f>
        <v>16.8736</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2023-01-19T06:20:44Z</dcterms:modified>
</cp:coreProperties>
</file>